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lermo\Documents\GitHub\DTS-withholding\etc\"/>
    </mc:Choice>
  </mc:AlternateContent>
  <xr:revisionPtr revIDLastSave="0" documentId="13_ncr:40009_{456AEDDF-E594-45A3-8C3A-C5F8CFF58BD9}" xr6:coauthVersionLast="45" xr6:coauthVersionMax="45" xr10:uidLastSave="{00000000-0000-0000-0000-000000000000}"/>
  <bookViews>
    <workbookView xWindow="-210" yWindow="-18120" windowWidth="29040" windowHeight="18240" firstSheet="2" activeTab="6"/>
  </bookViews>
  <sheets>
    <sheet name="for table2" sheetId="7" r:id="rId1"/>
    <sheet name="pivot workspace" sheetId="8" r:id="rId2"/>
    <sheet name="daily-model-data" sheetId="1" r:id="rId3"/>
    <sheet name="residual seasonality" sheetId="15" r:id="rId4"/>
    <sheet name="daily-diagnostics-cum-error-by-" sheetId="2" r:id="rId5"/>
    <sheet name="daily-predicted-data" sheetId="6" r:id="rId6"/>
    <sheet name="FRED Data" sheetId="16" r:id="rId7"/>
    <sheet name="X-13 output" sheetId="17" r:id="rId8"/>
    <sheet name="Effective Income Tax Rate" sheetId="18" r:id="rId9"/>
    <sheet name="charts" sheetId="19" r:id="rId10"/>
    <sheet name="april-daily-projections" sheetId="20" r:id="rId11"/>
  </sheets>
  <calcPr calcId="0"/>
  <pivotCaches>
    <pivotCache cacheId="26" r:id="rId12"/>
  </pivotCaches>
</workbook>
</file>

<file path=xl/calcChain.xml><?xml version="1.0" encoding="utf-8"?>
<calcChain xmlns="http://schemas.openxmlformats.org/spreadsheetml/2006/main">
  <c r="B2" i="20" l="1"/>
  <c r="C2" i="20"/>
  <c r="D2" i="20"/>
  <c r="J2" i="20"/>
  <c r="K2" i="20"/>
  <c r="L2" i="20"/>
  <c r="B3" i="20"/>
  <c r="D3" i="20" s="1"/>
  <c r="L3" i="20" s="1"/>
  <c r="C3" i="20"/>
  <c r="K3" i="20" s="1"/>
  <c r="B4" i="20"/>
  <c r="C4" i="20" s="1"/>
  <c r="K4" i="20" s="1"/>
  <c r="B5" i="20"/>
  <c r="C5" i="20" s="1"/>
  <c r="K5" i="20" s="1"/>
  <c r="D5" i="20"/>
  <c r="L5" i="20" s="1"/>
  <c r="J5" i="20"/>
  <c r="B6" i="20"/>
  <c r="C6" i="20"/>
  <c r="D6" i="20"/>
  <c r="L6" i="20" s="1"/>
  <c r="J6" i="20"/>
  <c r="K6" i="20"/>
  <c r="B7" i="20"/>
  <c r="D7" i="20" s="1"/>
  <c r="L7" i="20" s="1"/>
  <c r="B8" i="20"/>
  <c r="B9" i="20"/>
  <c r="C9" i="20" s="1"/>
  <c r="K9" i="20" s="1"/>
  <c r="D9" i="20"/>
  <c r="L9" i="20" s="1"/>
  <c r="B10" i="20"/>
  <c r="C10" i="20"/>
  <c r="D10" i="20"/>
  <c r="L10" i="20" s="1"/>
  <c r="J10" i="20"/>
  <c r="K10" i="20"/>
  <c r="B11" i="20"/>
  <c r="D11" i="20" s="1"/>
  <c r="L11" i="20" s="1"/>
  <c r="B12" i="20"/>
  <c r="C12" i="20"/>
  <c r="K12" i="20" s="1"/>
  <c r="B13" i="20"/>
  <c r="B14" i="20"/>
  <c r="C14" i="20"/>
  <c r="D14" i="20"/>
  <c r="J14" i="20"/>
  <c r="K14" i="20"/>
  <c r="L14" i="20"/>
  <c r="B15" i="20"/>
  <c r="D15" i="20" s="1"/>
  <c r="L15" i="20" s="1"/>
  <c r="B16" i="20"/>
  <c r="C16" i="20"/>
  <c r="K16" i="20" s="1"/>
  <c r="B17" i="20"/>
  <c r="C17" i="20" s="1"/>
  <c r="K17" i="20" s="1"/>
  <c r="D17" i="20"/>
  <c r="L17" i="20" s="1"/>
  <c r="J17" i="20"/>
  <c r="B18" i="20"/>
  <c r="C18" i="20"/>
  <c r="D18" i="20"/>
  <c r="L18" i="20" s="1"/>
  <c r="J18" i="20"/>
  <c r="K18" i="20"/>
  <c r="B19" i="20"/>
  <c r="D19" i="20" s="1"/>
  <c r="L19" i="20" s="1"/>
  <c r="B20" i="20"/>
  <c r="C20" i="20"/>
  <c r="K20" i="20" s="1"/>
  <c r="B21" i="20"/>
  <c r="C21" i="20" s="1"/>
  <c r="K21" i="20" s="1"/>
  <c r="J21" i="20"/>
  <c r="B22" i="20"/>
  <c r="C22" i="20"/>
  <c r="D22" i="20"/>
  <c r="J22" i="20"/>
  <c r="K22" i="20"/>
  <c r="L22" i="20"/>
  <c r="B23" i="20"/>
  <c r="D23" i="20" s="1"/>
  <c r="L23" i="20" s="1"/>
  <c r="U27" i="20"/>
  <c r="U28" i="20"/>
  <c r="U29" i="20"/>
  <c r="V29" i="20"/>
  <c r="A2" i="18"/>
  <c r="B2" i="18"/>
  <c r="C2" i="18"/>
  <c r="D2" i="18"/>
  <c r="E2" i="18"/>
  <c r="F2" i="18"/>
  <c r="A3" i="18"/>
  <c r="B3" i="18"/>
  <c r="C3" i="18"/>
  <c r="D3" i="18"/>
  <c r="E3" i="18"/>
  <c r="F3" i="18" s="1"/>
  <c r="I3" i="18"/>
  <c r="A4" i="18"/>
  <c r="B4" i="18"/>
  <c r="C4" i="18" s="1"/>
  <c r="D4" i="18"/>
  <c r="E4" i="18"/>
  <c r="F4" i="18"/>
  <c r="A5" i="18"/>
  <c r="B5" i="18"/>
  <c r="C5" i="18" s="1"/>
  <c r="K5" i="18" s="1"/>
  <c r="D5" i="18"/>
  <c r="E5" i="18"/>
  <c r="F5" i="18" s="1"/>
  <c r="G5" i="18" s="1"/>
  <c r="L5" i="18" s="1"/>
  <c r="A6" i="18"/>
  <c r="B6" i="18"/>
  <c r="C6" i="18" s="1"/>
  <c r="D6" i="18"/>
  <c r="E6" i="18"/>
  <c r="F6" i="18" s="1"/>
  <c r="A7" i="18"/>
  <c r="B7" i="18"/>
  <c r="C7" i="18" s="1"/>
  <c r="K7" i="18" s="1"/>
  <c r="D7" i="18"/>
  <c r="E7" i="18"/>
  <c r="F7" i="18" s="1"/>
  <c r="G7" i="18"/>
  <c r="L7" i="18" s="1"/>
  <c r="A8" i="18"/>
  <c r="B8" i="18"/>
  <c r="C8" i="18" s="1"/>
  <c r="D8" i="18"/>
  <c r="I9" i="18" s="1"/>
  <c r="E8" i="18"/>
  <c r="F8" i="18"/>
  <c r="A9" i="18"/>
  <c r="B9" i="18"/>
  <c r="C9" i="18"/>
  <c r="K9" i="18" s="1"/>
  <c r="D9" i="18"/>
  <c r="E9" i="18"/>
  <c r="F9" i="18" s="1"/>
  <c r="A10" i="18"/>
  <c r="B10" i="18"/>
  <c r="C10" i="18" s="1"/>
  <c r="D10" i="18"/>
  <c r="E10" i="18"/>
  <c r="F10" i="18"/>
  <c r="I10" i="18"/>
  <c r="A11" i="18"/>
  <c r="B11" i="18"/>
  <c r="C11" i="18"/>
  <c r="D11" i="18"/>
  <c r="E11" i="18"/>
  <c r="F11" i="18" s="1"/>
  <c r="I11" i="18"/>
  <c r="K11" i="18"/>
  <c r="A12" i="18"/>
  <c r="B12" i="18"/>
  <c r="C12" i="18" s="1"/>
  <c r="K12" i="18" s="1"/>
  <c r="D12" i="18"/>
  <c r="E12" i="18"/>
  <c r="F12" i="18"/>
  <c r="G12" i="18"/>
  <c r="L12" i="18" s="1"/>
  <c r="A13" i="18"/>
  <c r="B13" i="18"/>
  <c r="C13" i="18" s="1"/>
  <c r="K13" i="18" s="1"/>
  <c r="D13" i="18"/>
  <c r="E13" i="18"/>
  <c r="F13" i="18" s="1"/>
  <c r="G13" i="18"/>
  <c r="L13" i="18" s="1"/>
  <c r="I13" i="18"/>
  <c r="A14" i="18"/>
  <c r="B14" i="18"/>
  <c r="C14" i="18" s="1"/>
  <c r="D14" i="18"/>
  <c r="E14" i="18"/>
  <c r="F14" i="18" s="1"/>
  <c r="A15" i="18"/>
  <c r="B15" i="18"/>
  <c r="C15" i="18"/>
  <c r="D15" i="18"/>
  <c r="E15" i="18"/>
  <c r="F15" i="18" s="1"/>
  <c r="K15" i="18"/>
  <c r="A16" i="18"/>
  <c r="B16" i="18"/>
  <c r="C16" i="18" s="1"/>
  <c r="D16" i="18"/>
  <c r="I17" i="18" s="1"/>
  <c r="E16" i="18"/>
  <c r="F16" i="18"/>
  <c r="A17" i="18"/>
  <c r="B17" i="18"/>
  <c r="C17" i="18"/>
  <c r="D17" i="18"/>
  <c r="E17" i="18"/>
  <c r="F17" i="18" s="1"/>
  <c r="K17" i="18"/>
  <c r="A18" i="18"/>
  <c r="B18" i="18"/>
  <c r="C18" i="18" s="1"/>
  <c r="D18" i="18"/>
  <c r="E18" i="18"/>
  <c r="F18" i="18"/>
  <c r="I18" i="18"/>
  <c r="A19" i="18"/>
  <c r="B19" i="18"/>
  <c r="C19" i="18"/>
  <c r="G19" i="18" s="1"/>
  <c r="D19" i="18"/>
  <c r="H19" i="18" s="1"/>
  <c r="E19" i="18"/>
  <c r="F19" i="18" s="1"/>
  <c r="L19" i="18"/>
  <c r="A20" i="18"/>
  <c r="B20" i="18"/>
  <c r="C20" i="18" s="1"/>
  <c r="K20" i="18" s="1"/>
  <c r="D20" i="18"/>
  <c r="E20" i="18"/>
  <c r="F20" i="18"/>
  <c r="G20" i="18"/>
  <c r="L20" i="18" s="1"/>
  <c r="A21" i="18"/>
  <c r="B21" i="18"/>
  <c r="C21" i="18" s="1"/>
  <c r="D21" i="18"/>
  <c r="E21" i="18"/>
  <c r="F21" i="18" s="1"/>
  <c r="I21" i="18"/>
  <c r="A22" i="18"/>
  <c r="B22" i="18"/>
  <c r="C22" i="18" s="1"/>
  <c r="D22" i="18"/>
  <c r="E22" i="18"/>
  <c r="F22" i="18" s="1"/>
  <c r="A23" i="18"/>
  <c r="B23" i="18"/>
  <c r="C23" i="18"/>
  <c r="D23" i="18"/>
  <c r="E23" i="18"/>
  <c r="F23" i="18" s="1"/>
  <c r="G23" i="18"/>
  <c r="L23" i="18" s="1"/>
  <c r="I23" i="18"/>
  <c r="K23" i="18"/>
  <c r="A24" i="18"/>
  <c r="B24" i="18"/>
  <c r="C24" i="18" s="1"/>
  <c r="D24" i="18"/>
  <c r="E24" i="18"/>
  <c r="F24" i="18"/>
  <c r="A25" i="18"/>
  <c r="B25" i="18"/>
  <c r="C25" i="18"/>
  <c r="G25" i="18" s="1"/>
  <c r="L25" i="18" s="1"/>
  <c r="D25" i="18"/>
  <c r="E25" i="18"/>
  <c r="F25" i="18" s="1"/>
  <c r="K25" i="18"/>
  <c r="A26" i="18"/>
  <c r="B26" i="18"/>
  <c r="C26" i="18" s="1"/>
  <c r="D26" i="18"/>
  <c r="E26" i="18"/>
  <c r="F26" i="18"/>
  <c r="I26" i="18"/>
  <c r="A27" i="18"/>
  <c r="B27" i="18"/>
  <c r="C27" i="18"/>
  <c r="D27" i="18"/>
  <c r="E27" i="18"/>
  <c r="F27" i="18" s="1"/>
  <c r="A28" i="18"/>
  <c r="B28" i="18"/>
  <c r="C28" i="18" s="1"/>
  <c r="D28" i="18"/>
  <c r="E28" i="18"/>
  <c r="F28" i="18"/>
  <c r="A29" i="18"/>
  <c r="B29" i="18"/>
  <c r="C29" i="18"/>
  <c r="D29" i="18"/>
  <c r="E29" i="18"/>
  <c r="F29" i="18" s="1"/>
  <c r="A30" i="18"/>
  <c r="B30" i="18"/>
  <c r="C30" i="18" s="1"/>
  <c r="D30" i="18"/>
  <c r="E30" i="18"/>
  <c r="F30" i="18"/>
  <c r="A31" i="18"/>
  <c r="B31" i="18"/>
  <c r="C31" i="18"/>
  <c r="D31" i="18"/>
  <c r="E31" i="18"/>
  <c r="F31" i="18" s="1"/>
  <c r="I31" i="18"/>
  <c r="K31" i="18"/>
  <c r="A32" i="18"/>
  <c r="B32" i="18"/>
  <c r="C32" i="18"/>
  <c r="G32" i="18" s="1"/>
  <c r="L32" i="18" s="1"/>
  <c r="D32" i="18"/>
  <c r="E32" i="18"/>
  <c r="F32" i="18"/>
  <c r="H32" i="18"/>
  <c r="A33" i="18"/>
  <c r="B33" i="18"/>
  <c r="C33" i="18"/>
  <c r="G33" i="18" s="1"/>
  <c r="L33" i="18" s="1"/>
  <c r="M33" i="18" s="1"/>
  <c r="D33" i="18"/>
  <c r="E33" i="18"/>
  <c r="F33" i="18"/>
  <c r="A34" i="18"/>
  <c r="B34" i="18"/>
  <c r="C34" i="18" s="1"/>
  <c r="D34" i="18"/>
  <c r="E34" i="18"/>
  <c r="F34" i="18"/>
  <c r="I34" i="18"/>
  <c r="A35" i="18"/>
  <c r="B35" i="18"/>
  <c r="C35" i="18"/>
  <c r="K35" i="18" s="1"/>
  <c r="D35" i="18"/>
  <c r="E35" i="18"/>
  <c r="F35" i="18" s="1"/>
  <c r="A36" i="18"/>
  <c r="B36" i="18"/>
  <c r="C36" i="18"/>
  <c r="D36" i="18"/>
  <c r="E36" i="18"/>
  <c r="F36" i="18"/>
  <c r="G36" i="18"/>
  <c r="L36" i="18" s="1"/>
  <c r="A37" i="18"/>
  <c r="B37" i="18"/>
  <c r="C37" i="18" s="1"/>
  <c r="D37" i="18"/>
  <c r="E37" i="18"/>
  <c r="F37" i="18"/>
  <c r="A38" i="18"/>
  <c r="B38" i="18"/>
  <c r="C38" i="18" s="1"/>
  <c r="D38" i="18"/>
  <c r="E38" i="18"/>
  <c r="F38" i="18" s="1"/>
  <c r="A39" i="18"/>
  <c r="B39" i="18"/>
  <c r="C39" i="18"/>
  <c r="D39" i="18"/>
  <c r="E39" i="18"/>
  <c r="F39" i="18"/>
  <c r="G39" i="18"/>
  <c r="L39" i="18" s="1"/>
  <c r="K39" i="18"/>
  <c r="A40" i="18"/>
  <c r="B40" i="18"/>
  <c r="C40" i="18" s="1"/>
  <c r="D40" i="18"/>
  <c r="I40" i="18" s="1"/>
  <c r="E40" i="18"/>
  <c r="F40" i="18"/>
  <c r="G40" i="18" s="1"/>
  <c r="L40" i="18" s="1"/>
  <c r="M40" i="18" s="1"/>
  <c r="A41" i="18"/>
  <c r="B41" i="18"/>
  <c r="C41" i="18"/>
  <c r="D41" i="18"/>
  <c r="E41" i="18"/>
  <c r="F41" i="18" s="1"/>
  <c r="H41" i="18" s="1"/>
  <c r="G41" i="18"/>
  <c r="L41" i="18" s="1"/>
  <c r="K41" i="18"/>
  <c r="M41" i="18"/>
  <c r="A42" i="18"/>
  <c r="B42" i="18"/>
  <c r="C42" i="18" s="1"/>
  <c r="D42" i="18"/>
  <c r="E42" i="18"/>
  <c r="F42" i="18"/>
  <c r="I42" i="18"/>
  <c r="A43" i="18"/>
  <c r="B43" i="18"/>
  <c r="C43" i="18" s="1"/>
  <c r="K43" i="18" s="1"/>
  <c r="D43" i="18"/>
  <c r="E43" i="18"/>
  <c r="F43" i="18" s="1"/>
  <c r="G43" i="18"/>
  <c r="L43" i="18" s="1"/>
  <c r="I43" i="18"/>
  <c r="A44" i="18"/>
  <c r="B44" i="18"/>
  <c r="C44" i="18"/>
  <c r="G44" i="18" s="1"/>
  <c r="L44" i="18" s="1"/>
  <c r="M44" i="18" s="1"/>
  <c r="D44" i="18"/>
  <c r="E44" i="18"/>
  <c r="F44" i="18"/>
  <c r="A45" i="18"/>
  <c r="B45" i="18"/>
  <c r="C45" i="18"/>
  <c r="D45" i="18"/>
  <c r="E45" i="18"/>
  <c r="F45" i="18" s="1"/>
  <c r="A46" i="18"/>
  <c r="B46" i="18"/>
  <c r="C46" i="18" s="1"/>
  <c r="D46" i="18"/>
  <c r="E46" i="18"/>
  <c r="F46" i="18"/>
  <c r="A47" i="18"/>
  <c r="B47" i="18"/>
  <c r="C47" i="18"/>
  <c r="D47" i="18"/>
  <c r="I47" i="18" s="1"/>
  <c r="E47" i="18"/>
  <c r="F47" i="18"/>
  <c r="G47" i="18"/>
  <c r="L47" i="18" s="1"/>
  <c r="K47" i="18"/>
  <c r="A48" i="18"/>
  <c r="B48" i="18"/>
  <c r="C48" i="18"/>
  <c r="D48" i="18"/>
  <c r="E48" i="18"/>
  <c r="F48" i="18"/>
  <c r="G48" i="18" s="1"/>
  <c r="L48" i="18" s="1"/>
  <c r="M48" i="18" s="1"/>
  <c r="A49" i="18"/>
  <c r="B49" i="18"/>
  <c r="C49" i="18"/>
  <c r="D49" i="18"/>
  <c r="E49" i="18"/>
  <c r="F49" i="18" s="1"/>
  <c r="H49" i="18" s="1"/>
  <c r="G49" i="18"/>
  <c r="L49" i="18" s="1"/>
  <c r="K49" i="18"/>
  <c r="M49" i="18"/>
  <c r="A50" i="18"/>
  <c r="B50" i="18"/>
  <c r="C50" i="18" s="1"/>
  <c r="D50" i="18"/>
  <c r="E50" i="18"/>
  <c r="F50" i="18"/>
  <c r="I50" i="18"/>
  <c r="A51" i="18"/>
  <c r="B51" i="18"/>
  <c r="C51" i="18" s="1"/>
  <c r="D51" i="18"/>
  <c r="E51" i="18"/>
  <c r="F51" i="18" s="1"/>
  <c r="I51" i="18"/>
  <c r="A52" i="18"/>
  <c r="B52" i="18"/>
  <c r="C52" i="18"/>
  <c r="G52" i="18" s="1"/>
  <c r="L52" i="18" s="1"/>
  <c r="D52" i="18"/>
  <c r="E52" i="18"/>
  <c r="F52" i="18"/>
  <c r="A53" i="18"/>
  <c r="B53" i="18"/>
  <c r="C53" i="18"/>
  <c r="D53" i="18"/>
  <c r="E53" i="18"/>
  <c r="F53" i="18" s="1"/>
  <c r="A54" i="18"/>
  <c r="B54" i="18"/>
  <c r="C54" i="18" s="1"/>
  <c r="D54" i="18"/>
  <c r="E54" i="18"/>
  <c r="F54" i="18"/>
  <c r="A55" i="18"/>
  <c r="B55" i="18"/>
  <c r="C55" i="18"/>
  <c r="D55" i="18"/>
  <c r="E55" i="18"/>
  <c r="F55" i="18"/>
  <c r="G55" i="18"/>
  <c r="L55" i="18" s="1"/>
  <c r="K55" i="18"/>
  <c r="A56" i="18"/>
  <c r="B56" i="18"/>
  <c r="C56" i="18" s="1"/>
  <c r="D56" i="18"/>
  <c r="I56" i="18" s="1"/>
  <c r="E56" i="18"/>
  <c r="F56" i="18"/>
  <c r="G56" i="18" s="1"/>
  <c r="L56" i="18" s="1"/>
  <c r="M56" i="18" s="1"/>
  <c r="A57" i="18"/>
  <c r="B57" i="18"/>
  <c r="C57" i="18"/>
  <c r="D57" i="18"/>
  <c r="E57" i="18"/>
  <c r="F57" i="18" s="1"/>
  <c r="K57" i="18"/>
  <c r="A58" i="18"/>
  <c r="B58" i="18"/>
  <c r="C58" i="18" s="1"/>
  <c r="D58" i="18"/>
  <c r="E58" i="18"/>
  <c r="F58" i="18" s="1"/>
  <c r="I58" i="18"/>
  <c r="A59" i="18"/>
  <c r="B59" i="18"/>
  <c r="C59" i="18"/>
  <c r="K59" i="18" s="1"/>
  <c r="D59" i="18"/>
  <c r="E59" i="18"/>
  <c r="F59" i="18" s="1"/>
  <c r="I59" i="18"/>
  <c r="A60" i="18"/>
  <c r="B60" i="18"/>
  <c r="C60" i="18" s="1"/>
  <c r="D60" i="18"/>
  <c r="E60" i="18"/>
  <c r="F60" i="18"/>
  <c r="A61" i="18"/>
  <c r="B61" i="18"/>
  <c r="C61" i="18" s="1"/>
  <c r="D61" i="18"/>
  <c r="E61" i="18"/>
  <c r="F61" i="18" s="1"/>
  <c r="A62" i="18"/>
  <c r="B62" i="18"/>
  <c r="C62" i="18"/>
  <c r="D62" i="18"/>
  <c r="E62" i="18"/>
  <c r="F62" i="18"/>
  <c r="I62" i="18"/>
  <c r="A63" i="18"/>
  <c r="B63" i="18"/>
  <c r="C63" i="18"/>
  <c r="G63" i="18" s="1"/>
  <c r="L63" i="18" s="1"/>
  <c r="D63" i="18"/>
  <c r="E63" i="18"/>
  <c r="F63" i="18" s="1"/>
  <c r="A64" i="18"/>
  <c r="B64" i="18"/>
  <c r="C64" i="18"/>
  <c r="D64" i="18"/>
  <c r="E64" i="18"/>
  <c r="F64" i="18" s="1"/>
  <c r="A65" i="18"/>
  <c r="B65" i="18"/>
  <c r="C65" i="18"/>
  <c r="D65" i="18"/>
  <c r="K65" i="18" s="1"/>
  <c r="E65" i="18"/>
  <c r="F65" i="18"/>
  <c r="I65" i="18"/>
  <c r="A66" i="18"/>
  <c r="B66" i="18"/>
  <c r="C66" i="18" s="1"/>
  <c r="K66" i="18" s="1"/>
  <c r="D66" i="18"/>
  <c r="I66" i="18" s="1"/>
  <c r="E66" i="18"/>
  <c r="F66" i="18"/>
  <c r="G66" i="18"/>
  <c r="L66" i="18" s="1"/>
  <c r="A67" i="18"/>
  <c r="B67" i="18"/>
  <c r="C67" i="18"/>
  <c r="K67" i="18" s="1"/>
  <c r="D67" i="18"/>
  <c r="E67" i="18"/>
  <c r="F67" i="18"/>
  <c r="G67" i="18"/>
  <c r="I67" i="18"/>
  <c r="A68" i="18"/>
  <c r="B68" i="18"/>
  <c r="C68" i="18" s="1"/>
  <c r="D68" i="18"/>
  <c r="E68" i="18"/>
  <c r="F68" i="18"/>
  <c r="A69" i="18"/>
  <c r="B69" i="18"/>
  <c r="C69" i="18" s="1"/>
  <c r="D69" i="18"/>
  <c r="E69" i="18"/>
  <c r="F69" i="18" s="1"/>
  <c r="A70" i="18"/>
  <c r="B70" i="18"/>
  <c r="C70" i="18" s="1"/>
  <c r="D70" i="18"/>
  <c r="E70" i="18"/>
  <c r="F70" i="18"/>
  <c r="I70" i="18"/>
  <c r="A71" i="18"/>
  <c r="B71" i="18"/>
  <c r="C71" i="18"/>
  <c r="K71" i="18" s="1"/>
  <c r="D71" i="18"/>
  <c r="I71" i="18" s="1"/>
  <c r="E71" i="18"/>
  <c r="F71" i="18" s="1"/>
  <c r="G71" i="18"/>
  <c r="L71" i="18" s="1"/>
  <c r="A72" i="18"/>
  <c r="B72" i="18"/>
  <c r="C72" i="18" s="1"/>
  <c r="D72" i="18"/>
  <c r="E72" i="18"/>
  <c r="F72" i="18" s="1"/>
  <c r="A73" i="18"/>
  <c r="B73" i="18"/>
  <c r="C73" i="18"/>
  <c r="D73" i="18"/>
  <c r="E73" i="18"/>
  <c r="F73" i="18" s="1"/>
  <c r="A74" i="18"/>
  <c r="B74" i="18"/>
  <c r="C74" i="18" s="1"/>
  <c r="D74" i="18"/>
  <c r="E74" i="18"/>
  <c r="F74" i="18"/>
  <c r="A75" i="18"/>
  <c r="B75" i="18"/>
  <c r="C75" i="18"/>
  <c r="D75" i="18"/>
  <c r="E75" i="18"/>
  <c r="F75" i="18"/>
  <c r="G75" i="18"/>
  <c r="L75" i="18" s="1"/>
  <c r="H75" i="18"/>
  <c r="K75" i="18"/>
  <c r="A76" i="18"/>
  <c r="B76" i="18"/>
  <c r="C76" i="18" s="1"/>
  <c r="G76" i="18" s="1"/>
  <c r="L76" i="18" s="1"/>
  <c r="D76" i="18"/>
  <c r="E76" i="18"/>
  <c r="F76" i="18"/>
  <c r="A77" i="18"/>
  <c r="B77" i="18"/>
  <c r="C77" i="18" s="1"/>
  <c r="K77" i="18" s="1"/>
  <c r="D77" i="18"/>
  <c r="E77" i="18"/>
  <c r="F77" i="18" s="1"/>
  <c r="A78" i="18"/>
  <c r="B78" i="18"/>
  <c r="C78" i="18"/>
  <c r="D78" i="18"/>
  <c r="E78" i="18"/>
  <c r="F78" i="18"/>
  <c r="I78" i="18"/>
  <c r="A79" i="18"/>
  <c r="B79" i="18"/>
  <c r="C79" i="18"/>
  <c r="D79" i="18"/>
  <c r="E79" i="18"/>
  <c r="F79" i="18" s="1"/>
  <c r="A80" i="18"/>
  <c r="B80" i="18"/>
  <c r="C80" i="18" s="1"/>
  <c r="G80" i="18" s="1"/>
  <c r="H80" i="18" s="1"/>
  <c r="D80" i="18"/>
  <c r="E80" i="18"/>
  <c r="F80" i="18" s="1"/>
  <c r="K80" i="18"/>
  <c r="L80" i="18"/>
  <c r="A81" i="18"/>
  <c r="B81" i="18"/>
  <c r="C81" i="18"/>
  <c r="D81" i="18"/>
  <c r="E81" i="18"/>
  <c r="F81" i="18"/>
  <c r="A82" i="18"/>
  <c r="B82" i="18"/>
  <c r="C82" i="18" s="1"/>
  <c r="K82" i="18" s="1"/>
  <c r="D82" i="18"/>
  <c r="E82" i="18"/>
  <c r="F82" i="18"/>
  <c r="A83" i="18"/>
  <c r="B83" i="18"/>
  <c r="C83" i="18"/>
  <c r="D83" i="18"/>
  <c r="E83" i="18"/>
  <c r="F83" i="18" s="1"/>
  <c r="I83" i="18"/>
  <c r="A84" i="18"/>
  <c r="B84" i="18"/>
  <c r="C84" i="18" s="1"/>
  <c r="K84" i="18" s="1"/>
  <c r="D84" i="18"/>
  <c r="E84" i="18"/>
  <c r="F84" i="18"/>
  <c r="G84" i="18"/>
  <c r="I84" i="18"/>
  <c r="A85" i="18"/>
  <c r="B85" i="18"/>
  <c r="C85" i="18"/>
  <c r="G85" i="18" s="1"/>
  <c r="L85" i="18" s="1"/>
  <c r="D85" i="18"/>
  <c r="E85" i="18"/>
  <c r="F85" i="18" s="1"/>
  <c r="H85" i="18" s="1"/>
  <c r="I85" i="18"/>
  <c r="K85" i="18"/>
  <c r="A86" i="18"/>
  <c r="B86" i="18"/>
  <c r="C86" i="18" s="1"/>
  <c r="D86" i="18"/>
  <c r="E86" i="18"/>
  <c r="F86" i="18"/>
  <c r="I86" i="18"/>
  <c r="A87" i="18"/>
  <c r="B87" i="18"/>
  <c r="C87" i="18"/>
  <c r="D87" i="18"/>
  <c r="E87" i="18"/>
  <c r="F87" i="18" s="1"/>
  <c r="A88" i="18"/>
  <c r="B88" i="18"/>
  <c r="C88" i="18" s="1"/>
  <c r="D88" i="18"/>
  <c r="E88" i="18"/>
  <c r="F88" i="18"/>
  <c r="A89" i="18"/>
  <c r="B89" i="18"/>
  <c r="C89" i="18"/>
  <c r="D89" i="18"/>
  <c r="E89" i="18"/>
  <c r="F89" i="18" s="1"/>
  <c r="A90" i="18"/>
  <c r="B90" i="18"/>
  <c r="C90" i="18" s="1"/>
  <c r="K90" i="18" s="1"/>
  <c r="D90" i="18"/>
  <c r="E90" i="18"/>
  <c r="F90" i="18"/>
  <c r="G90" i="18"/>
  <c r="L90" i="18" s="1"/>
  <c r="H90" i="18"/>
  <c r="A91" i="18"/>
  <c r="B91" i="18"/>
  <c r="C91" i="18" s="1"/>
  <c r="D91" i="18"/>
  <c r="E91" i="18"/>
  <c r="F91" i="18"/>
  <c r="I91" i="18"/>
  <c r="A92" i="18"/>
  <c r="B92" i="18"/>
  <c r="C92" i="18" s="1"/>
  <c r="D92" i="18"/>
  <c r="E92" i="18"/>
  <c r="F92" i="18"/>
  <c r="I92" i="18"/>
  <c r="A93" i="18"/>
  <c r="B93" i="18"/>
  <c r="C93" i="18"/>
  <c r="D93" i="18"/>
  <c r="E93" i="18"/>
  <c r="F93" i="18" s="1"/>
  <c r="K93" i="18"/>
  <c r="A94" i="18"/>
  <c r="B94" i="18"/>
  <c r="C94" i="18"/>
  <c r="D94" i="18"/>
  <c r="E94" i="18"/>
  <c r="F94" i="18" s="1"/>
  <c r="K94" i="18"/>
  <c r="A95" i="18"/>
  <c r="B95" i="18"/>
  <c r="C95" i="18" s="1"/>
  <c r="D95" i="18"/>
  <c r="E95" i="18"/>
  <c r="F95" i="18"/>
  <c r="A96" i="18"/>
  <c r="B96" i="18"/>
  <c r="C96" i="18"/>
  <c r="D96" i="18"/>
  <c r="I96" i="18" s="1"/>
  <c r="E96" i="18"/>
  <c r="K96" i="18"/>
  <c r="A97" i="18"/>
  <c r="B97" i="18"/>
  <c r="C97" i="18" s="1"/>
  <c r="D97" i="18"/>
  <c r="E97" i="18"/>
  <c r="F97" i="18"/>
  <c r="I97" i="18"/>
  <c r="A98" i="18"/>
  <c r="B98" i="18"/>
  <c r="C98" i="18" s="1"/>
  <c r="K98" i="18" s="1"/>
  <c r="D98" i="18"/>
  <c r="E98" i="18"/>
  <c r="F98" i="18" s="1"/>
  <c r="I98" i="18"/>
  <c r="A99" i="18"/>
  <c r="B99" i="18"/>
  <c r="C99" i="18" s="1"/>
  <c r="D99" i="18"/>
  <c r="E99" i="18"/>
  <c r="F99" i="18"/>
  <c r="I99" i="18"/>
  <c r="A100" i="18"/>
  <c r="B100" i="18"/>
  <c r="C100" i="18" s="1"/>
  <c r="G100" i="18" s="1"/>
  <c r="L100" i="18" s="1"/>
  <c r="D100" i="18"/>
  <c r="E100" i="18"/>
  <c r="F100" i="18"/>
  <c r="I100" i="18"/>
  <c r="K100" i="18"/>
  <c r="A101" i="18"/>
  <c r="B101" i="18"/>
  <c r="C101" i="18"/>
  <c r="G101" i="18" s="1"/>
  <c r="D101" i="18"/>
  <c r="I101" i="18" s="1"/>
  <c r="E101" i="18"/>
  <c r="F101" i="18" s="1"/>
  <c r="H101" i="18"/>
  <c r="K101" i="18"/>
  <c r="L101" i="18"/>
  <c r="A102" i="18"/>
  <c r="B102" i="18"/>
  <c r="C102" i="18"/>
  <c r="D102" i="18"/>
  <c r="E102" i="18"/>
  <c r="F102" i="18" s="1"/>
  <c r="I102" i="18"/>
  <c r="K102" i="18"/>
  <c r="A103" i="18"/>
  <c r="B103" i="18"/>
  <c r="C103" i="18" s="1"/>
  <c r="D103" i="18"/>
  <c r="E103" i="18"/>
  <c r="F103" i="18"/>
  <c r="A104" i="18"/>
  <c r="B104" i="18"/>
  <c r="C104" i="18"/>
  <c r="K104" i="18" s="1"/>
  <c r="D104" i="18"/>
  <c r="I104" i="18" s="1"/>
  <c r="E104" i="18"/>
  <c r="F104" i="18" s="1"/>
  <c r="A105" i="18"/>
  <c r="B105" i="18"/>
  <c r="C105" i="18" s="1"/>
  <c r="D105" i="18"/>
  <c r="I105" i="18" s="1"/>
  <c r="E105" i="18"/>
  <c r="F105" i="18"/>
  <c r="A106" i="18"/>
  <c r="B106" i="18"/>
  <c r="C106" i="18" s="1"/>
  <c r="K106" i="18" s="1"/>
  <c r="D106" i="18"/>
  <c r="E106" i="18"/>
  <c r="F106" i="18" s="1"/>
  <c r="G106" i="18"/>
  <c r="L106" i="18" s="1"/>
  <c r="H106" i="18"/>
  <c r="I106" i="18"/>
  <c r="A107" i="18"/>
  <c r="B107" i="18"/>
  <c r="C107" i="18" s="1"/>
  <c r="D107" i="18"/>
  <c r="E107" i="18"/>
  <c r="F107" i="18"/>
  <c r="I107" i="18"/>
  <c r="A108" i="18"/>
  <c r="B108" i="18"/>
  <c r="C108" i="18"/>
  <c r="K108" i="18" s="1"/>
  <c r="D108" i="18"/>
  <c r="E108" i="18"/>
  <c r="F108" i="18"/>
  <c r="G108" i="18"/>
  <c r="L108" i="18" s="1"/>
  <c r="I108" i="18"/>
  <c r="A109" i="18"/>
  <c r="B109" i="18"/>
  <c r="C109" i="18"/>
  <c r="D109" i="18"/>
  <c r="I109" i="18" s="1"/>
  <c r="E109" i="18"/>
  <c r="F109" i="18" s="1"/>
  <c r="A110" i="18"/>
  <c r="B110" i="18"/>
  <c r="C110" i="18"/>
  <c r="G110" i="18" s="1"/>
  <c r="L110" i="18" s="1"/>
  <c r="D110" i="18"/>
  <c r="E110" i="18"/>
  <c r="F110" i="18" s="1"/>
  <c r="A111" i="18"/>
  <c r="B111" i="18"/>
  <c r="C111" i="18" s="1"/>
  <c r="D111" i="18"/>
  <c r="E111" i="18"/>
  <c r="F111" i="18" s="1"/>
  <c r="A112" i="18"/>
  <c r="B112" i="18"/>
  <c r="C112" i="18"/>
  <c r="D112" i="18"/>
  <c r="E112" i="18"/>
  <c r="F112" i="18"/>
  <c r="G112" i="18"/>
  <c r="L112" i="18" s="1"/>
  <c r="K112" i="18"/>
  <c r="A113" i="18"/>
  <c r="B113" i="18"/>
  <c r="C113" i="18" s="1"/>
  <c r="D113" i="18"/>
  <c r="I113" i="18" s="1"/>
  <c r="E113" i="18"/>
  <c r="F113" i="18"/>
  <c r="G113" i="18" s="1"/>
  <c r="L113" i="18" s="1"/>
  <c r="A114" i="18"/>
  <c r="B114" i="18"/>
  <c r="C114" i="18" s="1"/>
  <c r="D114" i="18"/>
  <c r="E114" i="18"/>
  <c r="F114" i="18" s="1"/>
  <c r="A115" i="18"/>
  <c r="B115" i="18"/>
  <c r="C115" i="18" s="1"/>
  <c r="D115" i="18"/>
  <c r="E115" i="18"/>
  <c r="F115" i="18"/>
  <c r="I115" i="18"/>
  <c r="A116" i="18"/>
  <c r="B116" i="18"/>
  <c r="C116" i="18" s="1"/>
  <c r="D116" i="18"/>
  <c r="E116" i="18"/>
  <c r="F116" i="18"/>
  <c r="I116" i="18"/>
  <c r="A117" i="18"/>
  <c r="B117" i="18"/>
  <c r="C117" i="18"/>
  <c r="K117" i="18" s="1"/>
  <c r="D117" i="18"/>
  <c r="I117" i="18" s="1"/>
  <c r="E117" i="18"/>
  <c r="F117" i="18" s="1"/>
  <c r="A118" i="18"/>
  <c r="B118" i="18"/>
  <c r="C118" i="18"/>
  <c r="K118" i="18" s="1"/>
  <c r="D118" i="18"/>
  <c r="E118" i="18"/>
  <c r="F118" i="18" s="1"/>
  <c r="A119" i="18"/>
  <c r="B119" i="18"/>
  <c r="C119" i="18" s="1"/>
  <c r="D119" i="18"/>
  <c r="E119" i="18"/>
  <c r="F119" i="18" s="1"/>
  <c r="A120" i="18"/>
  <c r="B120" i="18"/>
  <c r="C120" i="18" s="1"/>
  <c r="D120" i="18"/>
  <c r="E120" i="18"/>
  <c r="F120" i="18" s="1"/>
  <c r="A121" i="18"/>
  <c r="B121" i="18"/>
  <c r="C121" i="18"/>
  <c r="K121" i="18" s="1"/>
  <c r="D121" i="18"/>
  <c r="I121" i="18" s="1"/>
  <c r="E121" i="18"/>
  <c r="F121" i="18"/>
  <c r="G121" i="18" s="1"/>
  <c r="L121" i="18" s="1"/>
  <c r="A122" i="18"/>
  <c r="B122" i="18"/>
  <c r="C122" i="18" s="1"/>
  <c r="D122" i="18"/>
  <c r="E122" i="18"/>
  <c r="F122" i="18" s="1"/>
  <c r="A123" i="18"/>
  <c r="B123" i="18"/>
  <c r="C123" i="18" s="1"/>
  <c r="D123" i="18"/>
  <c r="E123" i="18"/>
  <c r="F123" i="18"/>
  <c r="I123" i="18"/>
  <c r="A124" i="18"/>
  <c r="B124" i="18"/>
  <c r="C124" i="18"/>
  <c r="K124" i="18" s="1"/>
  <c r="D124" i="18"/>
  <c r="E124" i="18"/>
  <c r="F124" i="18"/>
  <c r="G124" i="18" s="1"/>
  <c r="L124" i="18" s="1"/>
  <c r="I124" i="18"/>
  <c r="A125" i="18"/>
  <c r="B125" i="18"/>
  <c r="C125" i="18" s="1"/>
  <c r="D125" i="18"/>
  <c r="I125" i="18" s="1"/>
  <c r="E125" i="18"/>
  <c r="F125" i="18" s="1"/>
  <c r="A126" i="18"/>
  <c r="B126" i="18"/>
  <c r="C126" i="18"/>
  <c r="D126" i="18"/>
  <c r="E126" i="18"/>
  <c r="F126" i="18" s="1"/>
  <c r="I126" i="18"/>
  <c r="K126" i="18"/>
  <c r="A127" i="18"/>
  <c r="B127" i="18"/>
  <c r="C127" i="18" s="1"/>
  <c r="D127" i="18"/>
  <c r="E127" i="18"/>
  <c r="F127" i="18" s="1"/>
  <c r="I127" i="18"/>
  <c r="A128" i="18"/>
  <c r="B128" i="18"/>
  <c r="C128" i="18"/>
  <c r="D128" i="18"/>
  <c r="E128" i="18"/>
  <c r="F128" i="18"/>
  <c r="A129" i="18"/>
  <c r="B129" i="18"/>
  <c r="C129" i="18"/>
  <c r="D129" i="18"/>
  <c r="I129" i="18" s="1"/>
  <c r="E129" i="18"/>
  <c r="F129" i="18"/>
  <c r="A130" i="18"/>
  <c r="B130" i="18"/>
  <c r="C130" i="18"/>
  <c r="G130" i="18" s="1"/>
  <c r="D130" i="18"/>
  <c r="H130" i="18" s="1"/>
  <c r="E130" i="18"/>
  <c r="F130" i="18" s="1"/>
  <c r="K130" i="18"/>
  <c r="L130" i="18"/>
  <c r="A131" i="18"/>
  <c r="B131" i="18"/>
  <c r="C131" i="18"/>
  <c r="D131" i="18"/>
  <c r="E131" i="18"/>
  <c r="F131" i="18" s="1"/>
  <c r="A132" i="18"/>
  <c r="B132" i="18"/>
  <c r="C132" i="18"/>
  <c r="D132" i="18"/>
  <c r="E132" i="18"/>
  <c r="F132" i="18"/>
  <c r="A133" i="18"/>
  <c r="B133" i="18"/>
  <c r="C133" i="18" s="1"/>
  <c r="K133" i="18" s="1"/>
  <c r="D133" i="18"/>
  <c r="I133" i="18" s="1"/>
  <c r="E133" i="18"/>
  <c r="F133" i="18"/>
  <c r="G133" i="18"/>
  <c r="L133" i="18" s="1"/>
  <c r="A134" i="18"/>
  <c r="B134" i="18"/>
  <c r="C134" i="18"/>
  <c r="D134" i="18"/>
  <c r="E134" i="18"/>
  <c r="F134" i="18"/>
  <c r="G134" i="18"/>
  <c r="I134" i="18"/>
  <c r="K134" i="18"/>
  <c r="A135" i="18"/>
  <c r="B135" i="18"/>
  <c r="C135" i="18" s="1"/>
  <c r="D135" i="18"/>
  <c r="E135" i="18"/>
  <c r="F135" i="18"/>
  <c r="I135" i="18"/>
  <c r="A136" i="18"/>
  <c r="B136" i="18"/>
  <c r="C136" i="18" s="1"/>
  <c r="D136" i="18"/>
  <c r="E136" i="18"/>
  <c r="F136" i="18" s="1"/>
  <c r="I136" i="18"/>
  <c r="A137" i="18"/>
  <c r="B137" i="18"/>
  <c r="C137" i="18"/>
  <c r="G137" i="18" s="1"/>
  <c r="L137" i="18" s="1"/>
  <c r="D137" i="18"/>
  <c r="E137" i="18"/>
  <c r="F137" i="18"/>
  <c r="K137" i="18"/>
  <c r="A138" i="18"/>
  <c r="B138" i="18"/>
  <c r="C138" i="18"/>
  <c r="G138" i="18" s="1"/>
  <c r="D138" i="18"/>
  <c r="E138" i="18"/>
  <c r="F138" i="18" s="1"/>
  <c r="L138" i="18"/>
  <c r="M138" i="18" s="1"/>
  <c r="A139" i="18"/>
  <c r="B139" i="18"/>
  <c r="C139" i="18"/>
  <c r="D139" i="18"/>
  <c r="E139" i="18"/>
  <c r="F139" i="18" s="1"/>
  <c r="A140" i="18"/>
  <c r="B140" i="18"/>
  <c r="C140" i="18"/>
  <c r="D140" i="18"/>
  <c r="E140" i="18"/>
  <c r="F140" i="18" s="1"/>
  <c r="A141" i="18"/>
  <c r="B141" i="18"/>
  <c r="C141" i="18" s="1"/>
  <c r="K141" i="18" s="1"/>
  <c r="D141" i="18"/>
  <c r="I141" i="18" s="1"/>
  <c r="E141" i="18"/>
  <c r="F141" i="18"/>
  <c r="A142" i="18"/>
  <c r="B142" i="18"/>
  <c r="C142" i="18"/>
  <c r="D142" i="18"/>
  <c r="E142" i="18"/>
  <c r="F142" i="18"/>
  <c r="G142" i="18"/>
  <c r="L142" i="18" s="1"/>
  <c r="H142" i="18"/>
  <c r="I142" i="18"/>
  <c r="K142" i="18"/>
  <c r="A143" i="18"/>
  <c r="B143" i="18"/>
  <c r="C143" i="18" s="1"/>
  <c r="D143" i="18"/>
  <c r="E143" i="18"/>
  <c r="F143" i="18"/>
  <c r="I143" i="18"/>
  <c r="A144" i="18"/>
  <c r="B144" i="18"/>
  <c r="C144" i="18" s="1"/>
  <c r="D144" i="18"/>
  <c r="E144" i="18"/>
  <c r="F144" i="18" s="1"/>
  <c r="I144" i="18"/>
  <c r="A145" i="18"/>
  <c r="B145" i="18"/>
  <c r="C145" i="18"/>
  <c r="D145" i="18"/>
  <c r="E145" i="18"/>
  <c r="F145" i="18"/>
  <c r="A146" i="18"/>
  <c r="B146" i="18"/>
  <c r="C146" i="18"/>
  <c r="D146" i="18"/>
  <c r="E146" i="18"/>
  <c r="F146" i="18" s="1"/>
  <c r="A147" i="18"/>
  <c r="B147" i="18"/>
  <c r="C147" i="18"/>
  <c r="G147" i="18" s="1"/>
  <c r="D147" i="18"/>
  <c r="E147" i="18"/>
  <c r="F147" i="18" s="1"/>
  <c r="A148" i="18"/>
  <c r="B148" i="18"/>
  <c r="C148" i="18"/>
  <c r="D148" i="18"/>
  <c r="E148" i="18"/>
  <c r="A149" i="18"/>
  <c r="B149" i="18"/>
  <c r="C149" i="18" s="1"/>
  <c r="K149" i="18" s="1"/>
  <c r="D149" i="18"/>
  <c r="I149" i="18" s="1"/>
  <c r="E149" i="18"/>
  <c r="F149" i="18"/>
  <c r="A150" i="18"/>
  <c r="B150" i="18"/>
  <c r="C150" i="18"/>
  <c r="D150" i="18"/>
  <c r="E150" i="18"/>
  <c r="F150" i="18"/>
  <c r="G150" i="18"/>
  <c r="L150" i="18" s="1"/>
  <c r="I150" i="18"/>
  <c r="K150" i="18"/>
  <c r="A151" i="18"/>
  <c r="B151" i="18"/>
  <c r="C151" i="18" s="1"/>
  <c r="D151" i="18"/>
  <c r="E151" i="18"/>
  <c r="F151" i="18"/>
  <c r="I151" i="18"/>
  <c r="A152" i="18"/>
  <c r="B152" i="18"/>
  <c r="C152" i="18" s="1"/>
  <c r="D152" i="18"/>
  <c r="E152" i="18"/>
  <c r="F152" i="18" s="1"/>
  <c r="I152" i="18"/>
  <c r="A153" i="18"/>
  <c r="B153" i="18"/>
  <c r="C153" i="18" s="1"/>
  <c r="G153" i="18" s="1"/>
  <c r="L153" i="18" s="1"/>
  <c r="D153" i="18"/>
  <c r="E153" i="18"/>
  <c r="F153" i="18"/>
  <c r="K153" i="18"/>
  <c r="A154" i="18"/>
  <c r="B154" i="18"/>
  <c r="C154" i="18"/>
  <c r="G154" i="18" s="1"/>
  <c r="D154" i="18"/>
  <c r="E154" i="18"/>
  <c r="F154" i="18" s="1"/>
  <c r="L154" i="18"/>
  <c r="M154" i="18" s="1"/>
  <c r="A155" i="18"/>
  <c r="B155" i="18"/>
  <c r="C155" i="18"/>
  <c r="D155" i="18"/>
  <c r="E155" i="18"/>
  <c r="F155" i="18" s="1"/>
  <c r="A156" i="18"/>
  <c r="B156" i="18"/>
  <c r="C156" i="18"/>
  <c r="D156" i="18"/>
  <c r="I156" i="18" s="1"/>
  <c r="E156" i="18"/>
  <c r="F156" i="18"/>
  <c r="A157" i="18"/>
  <c r="B157" i="18"/>
  <c r="C157" i="18" s="1"/>
  <c r="K157" i="18" s="1"/>
  <c r="D157" i="18"/>
  <c r="I157" i="18" s="1"/>
  <c r="E157" i="18"/>
  <c r="F157" i="18"/>
  <c r="G157" i="18"/>
  <c r="L157" i="18" s="1"/>
  <c r="A158" i="18"/>
  <c r="B158" i="18"/>
  <c r="C158" i="18"/>
  <c r="D158" i="18"/>
  <c r="E158" i="18"/>
  <c r="F158" i="18"/>
  <c r="G158" i="18"/>
  <c r="L158" i="18" s="1"/>
  <c r="I158" i="18"/>
  <c r="K158" i="18"/>
  <c r="A159" i="18"/>
  <c r="B159" i="18"/>
  <c r="C159" i="18" s="1"/>
  <c r="D159" i="18"/>
  <c r="E159" i="18"/>
  <c r="F159" i="18"/>
  <c r="I159" i="18"/>
  <c r="A160" i="18"/>
  <c r="B160" i="18"/>
  <c r="C160" i="18" s="1"/>
  <c r="G160" i="18" s="1"/>
  <c r="L160" i="18" s="1"/>
  <c r="D160" i="18"/>
  <c r="E160" i="18"/>
  <c r="F160" i="18" s="1"/>
  <c r="I160" i="18"/>
  <c r="A161" i="18"/>
  <c r="B161" i="18"/>
  <c r="C161" i="18" s="1"/>
  <c r="G161" i="18" s="1"/>
  <c r="L161" i="18" s="1"/>
  <c r="M161" i="18" s="1"/>
  <c r="D161" i="18"/>
  <c r="E161" i="18"/>
  <c r="F161" i="18"/>
  <c r="A162" i="18"/>
  <c r="B162" i="18"/>
  <c r="C162" i="18"/>
  <c r="G162" i="18" s="1"/>
  <c r="D162" i="18"/>
  <c r="E162" i="18"/>
  <c r="F162" i="18" s="1"/>
  <c r="L162" i="18"/>
  <c r="A163" i="18"/>
  <c r="B163" i="18"/>
  <c r="C163" i="18"/>
  <c r="D163" i="18"/>
  <c r="E163" i="18"/>
  <c r="F163" i="18" s="1"/>
  <c r="A164" i="18"/>
  <c r="B164" i="18"/>
  <c r="C164" i="18"/>
  <c r="D164" i="18"/>
  <c r="I164" i="18" s="1"/>
  <c r="E164" i="18"/>
  <c r="F164" i="18"/>
  <c r="A165" i="18"/>
  <c r="B165" i="18"/>
  <c r="C165" i="18" s="1"/>
  <c r="K165" i="18" s="1"/>
  <c r="D165" i="18"/>
  <c r="E165" i="18"/>
  <c r="F165" i="18"/>
  <c r="H165" i="18" s="1"/>
  <c r="G165" i="18"/>
  <c r="L165" i="18" s="1"/>
  <c r="A166" i="18"/>
  <c r="B166" i="18"/>
  <c r="C166" i="18" s="1"/>
  <c r="D166" i="18"/>
  <c r="E166" i="18"/>
  <c r="F166" i="18"/>
  <c r="I166" i="18"/>
  <c r="A167" i="18"/>
  <c r="B167" i="18"/>
  <c r="C167" i="18" s="1"/>
  <c r="D167" i="18"/>
  <c r="E167" i="18"/>
  <c r="F167" i="18" s="1"/>
  <c r="I167" i="18"/>
  <c r="A168" i="18"/>
  <c r="B168" i="18"/>
  <c r="C168" i="18"/>
  <c r="D168" i="18"/>
  <c r="E168" i="18"/>
  <c r="F168" i="18" s="1"/>
  <c r="I168" i="18"/>
  <c r="K168" i="18"/>
  <c r="A169" i="18"/>
  <c r="B169" i="18"/>
  <c r="C169" i="18" s="1"/>
  <c r="G169" i="18" s="1"/>
  <c r="L169" i="18" s="1"/>
  <c r="D169" i="18"/>
  <c r="E169" i="18"/>
  <c r="F169" i="18" s="1"/>
  <c r="I169" i="18"/>
  <c r="K169" i="18"/>
  <c r="A170" i="18"/>
  <c r="B170" i="18"/>
  <c r="C170" i="18"/>
  <c r="D170" i="18"/>
  <c r="E170" i="18"/>
  <c r="F170" i="18" s="1"/>
  <c r="K170" i="18"/>
  <c r="A171" i="18"/>
  <c r="B171" i="18"/>
  <c r="C171" i="18"/>
  <c r="D171" i="18"/>
  <c r="E171" i="18"/>
  <c r="F171" i="18"/>
  <c r="A172" i="18"/>
  <c r="B172" i="18"/>
  <c r="C172" i="18" s="1"/>
  <c r="D172" i="18"/>
  <c r="E172" i="18"/>
  <c r="F172" i="18" s="1"/>
  <c r="A173" i="18"/>
  <c r="B173" i="18"/>
  <c r="C173" i="18" s="1"/>
  <c r="D173" i="18"/>
  <c r="E173" i="18"/>
  <c r="F173" i="18" s="1"/>
  <c r="A174" i="18"/>
  <c r="B174" i="18"/>
  <c r="C174" i="18"/>
  <c r="D174" i="18"/>
  <c r="E174" i="18"/>
  <c r="F174" i="18"/>
  <c r="I174" i="18"/>
  <c r="K174" i="18"/>
  <c r="A175" i="18"/>
  <c r="B175" i="18"/>
  <c r="C175" i="18" s="1"/>
  <c r="D175" i="18"/>
  <c r="E175" i="18"/>
  <c r="F175" i="18"/>
  <c r="I175" i="18"/>
  <c r="A176" i="18"/>
  <c r="B176" i="18"/>
  <c r="C176" i="18" s="1"/>
  <c r="D176" i="18"/>
  <c r="E176" i="18"/>
  <c r="F176" i="18" s="1"/>
  <c r="I176" i="18"/>
  <c r="A177" i="18"/>
  <c r="B177" i="18"/>
  <c r="C177" i="18"/>
  <c r="K177" i="18" s="1"/>
  <c r="D177" i="18"/>
  <c r="E177" i="18"/>
  <c r="F177" i="18" s="1"/>
  <c r="I177" i="18"/>
  <c r="A178" i="18"/>
  <c r="B178" i="18"/>
  <c r="C178" i="18" s="1"/>
  <c r="D178" i="18"/>
  <c r="E178" i="18"/>
  <c r="F178" i="18" s="1"/>
  <c r="A179" i="18"/>
  <c r="B179" i="18"/>
  <c r="C179" i="18"/>
  <c r="D179" i="18"/>
  <c r="E179" i="18"/>
  <c r="F179" i="18" s="1"/>
  <c r="K179" i="18"/>
  <c r="A180" i="18"/>
  <c r="B180" i="18"/>
  <c r="C180" i="18"/>
  <c r="D180" i="18"/>
  <c r="E180" i="18"/>
  <c r="A181" i="18"/>
  <c r="B181" i="18"/>
  <c r="C181" i="18" s="1"/>
  <c r="D181" i="18"/>
  <c r="E181" i="18"/>
  <c r="F181" i="18" s="1"/>
  <c r="I181" i="18"/>
  <c r="K181" i="18"/>
  <c r="A182" i="18"/>
  <c r="B182" i="18"/>
  <c r="C182" i="18" s="1"/>
  <c r="D182" i="18"/>
  <c r="E182" i="18"/>
  <c r="F182" i="18"/>
  <c r="A183" i="18"/>
  <c r="B183" i="18"/>
  <c r="C183" i="18"/>
  <c r="K183" i="18" s="1"/>
  <c r="D183" i="18"/>
  <c r="E183" i="18"/>
  <c r="F183" i="18" s="1"/>
  <c r="A184" i="18"/>
  <c r="B184" i="18"/>
  <c r="C184" i="18" s="1"/>
  <c r="D184" i="18"/>
  <c r="E184" i="18"/>
  <c r="F184" i="18"/>
  <c r="A185" i="18"/>
  <c r="B185" i="18"/>
  <c r="C185" i="18"/>
  <c r="D185" i="18"/>
  <c r="E185" i="18"/>
  <c r="F185" i="18" s="1"/>
  <c r="G185" i="18"/>
  <c r="L185" i="18" s="1"/>
  <c r="K185" i="18"/>
  <c r="A186" i="18"/>
  <c r="B186" i="18"/>
  <c r="C186" i="18" s="1"/>
  <c r="D186" i="18"/>
  <c r="I186" i="18" s="1"/>
  <c r="E186" i="18"/>
  <c r="F186" i="18"/>
  <c r="A187" i="18"/>
  <c r="B187" i="18"/>
  <c r="C187" i="18"/>
  <c r="D187" i="18"/>
  <c r="E187" i="18"/>
  <c r="F187" i="18" s="1"/>
  <c r="G187" i="18"/>
  <c r="L187" i="18" s="1"/>
  <c r="I187" i="18"/>
  <c r="K187" i="18"/>
  <c r="A188" i="18"/>
  <c r="B188" i="18"/>
  <c r="C188" i="18" s="1"/>
  <c r="D188" i="18"/>
  <c r="I188" i="18" s="1"/>
  <c r="E188" i="18"/>
  <c r="F188" i="18"/>
  <c r="A189" i="18"/>
  <c r="B189" i="18"/>
  <c r="C189" i="18"/>
  <c r="D189" i="18"/>
  <c r="E189" i="18"/>
  <c r="F189" i="18" s="1"/>
  <c r="I189" i="18"/>
  <c r="A190" i="18"/>
  <c r="B190" i="18"/>
  <c r="C190" i="18" s="1"/>
  <c r="D190" i="18"/>
  <c r="E190" i="18"/>
  <c r="F190" i="18"/>
  <c r="A191" i="18"/>
  <c r="B191" i="18"/>
  <c r="C191" i="18"/>
  <c r="D191" i="18"/>
  <c r="E191" i="18"/>
  <c r="F191" i="18" s="1"/>
  <c r="A192" i="18"/>
  <c r="B192" i="18"/>
  <c r="C192" i="18" s="1"/>
  <c r="D192" i="18"/>
  <c r="E192" i="18"/>
  <c r="F192" i="18"/>
  <c r="A193" i="18"/>
  <c r="B193" i="18"/>
  <c r="C193" i="18"/>
  <c r="D193" i="18"/>
  <c r="E193" i="18"/>
  <c r="K193" i="18"/>
  <c r="A194" i="18"/>
  <c r="B194" i="18"/>
  <c r="C194" i="18" s="1"/>
  <c r="D194" i="18"/>
  <c r="I194" i="18" s="1"/>
  <c r="E194" i="18"/>
  <c r="F194" i="18"/>
  <c r="A195" i="18"/>
  <c r="B195" i="18"/>
  <c r="C195" i="18"/>
  <c r="D195" i="18"/>
  <c r="E195" i="18"/>
  <c r="F195" i="18" s="1"/>
  <c r="G195" i="18" s="1"/>
  <c r="L195" i="18" s="1"/>
  <c r="I195" i="18"/>
  <c r="K195" i="18"/>
  <c r="A196" i="18"/>
  <c r="B196" i="18"/>
  <c r="C196" i="18" s="1"/>
  <c r="D196" i="18"/>
  <c r="I196" i="18" s="1"/>
  <c r="E196" i="18"/>
  <c r="F196" i="18"/>
  <c r="A197" i="18"/>
  <c r="B197" i="18"/>
  <c r="C197" i="18"/>
  <c r="D197" i="18"/>
  <c r="E197" i="18"/>
  <c r="F197" i="18" s="1"/>
  <c r="I197" i="18"/>
  <c r="K197" i="18"/>
  <c r="A198" i="18"/>
  <c r="B198" i="18"/>
  <c r="C198" i="18" s="1"/>
  <c r="D198" i="18"/>
  <c r="E198" i="18"/>
  <c r="F198" i="18"/>
  <c r="A199" i="18"/>
  <c r="B199" i="18"/>
  <c r="C199" i="18"/>
  <c r="K199" i="18" s="1"/>
  <c r="D199" i="18"/>
  <c r="E199" i="18"/>
  <c r="F199" i="18" s="1"/>
  <c r="A200" i="18"/>
  <c r="B200" i="18"/>
  <c r="C200" i="18" s="1"/>
  <c r="D200" i="18"/>
  <c r="E200" i="18"/>
  <c r="F200" i="18"/>
  <c r="A201" i="18"/>
  <c r="B201" i="18"/>
  <c r="C201" i="18"/>
  <c r="D201" i="18"/>
  <c r="E201" i="18"/>
  <c r="F201" i="18" s="1"/>
  <c r="K201" i="18"/>
  <c r="A202" i="18"/>
  <c r="B202" i="18"/>
  <c r="C202" i="18" s="1"/>
  <c r="D202" i="18"/>
  <c r="I202" i="18" s="1"/>
  <c r="E202" i="18"/>
  <c r="F202" i="18"/>
  <c r="A203" i="18"/>
  <c r="B203" i="18"/>
  <c r="C203" i="18"/>
  <c r="D203" i="18"/>
  <c r="E203" i="18"/>
  <c r="F203" i="18" s="1"/>
  <c r="G203" i="18"/>
  <c r="L203" i="18" s="1"/>
  <c r="I203" i="18"/>
  <c r="K203" i="18"/>
  <c r="A204" i="18"/>
  <c r="B204" i="18"/>
  <c r="C204" i="18" s="1"/>
  <c r="D204" i="18"/>
  <c r="I204" i="18" s="1"/>
  <c r="E204" i="18"/>
  <c r="F204" i="18"/>
  <c r="A205" i="18"/>
  <c r="B205" i="18"/>
  <c r="C205" i="18"/>
  <c r="K205" i="18" s="1"/>
  <c r="D205" i="18"/>
  <c r="E205" i="18"/>
  <c r="F205" i="18" s="1"/>
  <c r="I205" i="18"/>
  <c r="A206" i="18"/>
  <c r="B206" i="18"/>
  <c r="C206" i="18" s="1"/>
  <c r="D206" i="18"/>
  <c r="E206" i="18"/>
  <c r="F206" i="18"/>
  <c r="A207" i="18"/>
  <c r="B207" i="18"/>
  <c r="C207" i="18"/>
  <c r="D207" i="18"/>
  <c r="H207" i="18" s="1"/>
  <c r="E207" i="18"/>
  <c r="F207" i="18" s="1"/>
  <c r="G207" i="18"/>
  <c r="L207" i="18" s="1"/>
  <c r="K207" i="18"/>
  <c r="A208" i="18"/>
  <c r="B208" i="18"/>
  <c r="C208" i="18" s="1"/>
  <c r="D208" i="18"/>
  <c r="I208" i="18" s="1"/>
  <c r="E208" i="18"/>
  <c r="F208" i="18"/>
  <c r="A209" i="18"/>
  <c r="B209" i="18"/>
  <c r="C209" i="18"/>
  <c r="G209" i="18" s="1"/>
  <c r="L209" i="18" s="1"/>
  <c r="D209" i="18"/>
  <c r="E209" i="18"/>
  <c r="F209" i="18" s="1"/>
  <c r="I209" i="18"/>
  <c r="A210" i="18"/>
  <c r="B210" i="18"/>
  <c r="C210" i="18" s="1"/>
  <c r="D210" i="18"/>
  <c r="I210" i="18" s="1"/>
  <c r="E210" i="18"/>
  <c r="F210" i="18"/>
  <c r="A211" i="18"/>
  <c r="B211" i="18"/>
  <c r="C211" i="18"/>
  <c r="D211" i="18"/>
  <c r="E211" i="18"/>
  <c r="F211" i="18" s="1"/>
  <c r="G211" i="18"/>
  <c r="L211" i="18" s="1"/>
  <c r="K211" i="18"/>
  <c r="A212" i="18"/>
  <c r="B212" i="18"/>
  <c r="C212" i="18" s="1"/>
  <c r="D212" i="18"/>
  <c r="I212" i="18" s="1"/>
  <c r="E212" i="18"/>
  <c r="F212" i="18"/>
  <c r="A213" i="18"/>
  <c r="B213" i="18"/>
  <c r="C213" i="18"/>
  <c r="G213" i="18" s="1"/>
  <c r="L213" i="18" s="1"/>
  <c r="D213" i="18"/>
  <c r="E213" i="18"/>
  <c r="F213" i="18" s="1"/>
  <c r="H213" i="18"/>
  <c r="I213" i="18"/>
  <c r="K213" i="18"/>
  <c r="A214" i="18"/>
  <c r="B214" i="18"/>
  <c r="C214" i="18" s="1"/>
  <c r="G214" i="18" s="1"/>
  <c r="D214" i="18"/>
  <c r="I214" i="18" s="1"/>
  <c r="E214" i="18"/>
  <c r="F214" i="18"/>
  <c r="H214" i="18"/>
  <c r="J214" i="18" s="1"/>
  <c r="L214" i="18"/>
  <c r="M214" i="18" s="1"/>
  <c r="A215" i="18"/>
  <c r="B215" i="18"/>
  <c r="C215" i="18"/>
  <c r="D215" i="18"/>
  <c r="E215" i="18"/>
  <c r="F215" i="18" s="1"/>
  <c r="G215" i="18"/>
  <c r="L215" i="18" s="1"/>
  <c r="M215" i="18" s="1"/>
  <c r="I215" i="18"/>
  <c r="K215" i="18"/>
  <c r="A216" i="18"/>
  <c r="B216" i="18"/>
  <c r="C216" i="18" s="1"/>
  <c r="D216" i="18"/>
  <c r="I216" i="18" s="1"/>
  <c r="E216" i="18"/>
  <c r="F216" i="18"/>
  <c r="A217" i="18"/>
  <c r="B217" i="18"/>
  <c r="C217" i="18"/>
  <c r="K217" i="18" s="1"/>
  <c r="D217" i="18"/>
  <c r="E217" i="18"/>
  <c r="F217" i="18" s="1"/>
  <c r="I217" i="18"/>
  <c r="A218" i="18"/>
  <c r="B218" i="18"/>
  <c r="C218" i="18" s="1"/>
  <c r="D218" i="18"/>
  <c r="E218" i="18"/>
  <c r="F218" i="18"/>
  <c r="A219" i="18"/>
  <c r="B219" i="18"/>
  <c r="C219" i="18"/>
  <c r="G219" i="18" s="1"/>
  <c r="L219" i="18" s="1"/>
  <c r="D219" i="18"/>
  <c r="E219" i="18"/>
  <c r="F219" i="18" s="1"/>
  <c r="A220" i="18"/>
  <c r="B220" i="18"/>
  <c r="C220" i="18" s="1"/>
  <c r="D220" i="18"/>
  <c r="E220" i="18"/>
  <c r="F220" i="18"/>
  <c r="A221" i="18"/>
  <c r="B221" i="18"/>
  <c r="C221" i="18"/>
  <c r="D221" i="18"/>
  <c r="H221" i="18" s="1"/>
  <c r="E221" i="18"/>
  <c r="F221" i="18" s="1"/>
  <c r="G221" i="18"/>
  <c r="L221" i="18" s="1"/>
  <c r="K221" i="18"/>
  <c r="A222" i="18"/>
  <c r="B222" i="18"/>
  <c r="C222" i="18" s="1"/>
  <c r="D222" i="18"/>
  <c r="I222" i="18" s="1"/>
  <c r="E222" i="18"/>
  <c r="F222" i="18"/>
  <c r="A223" i="18"/>
  <c r="B223" i="18"/>
  <c r="C223" i="18"/>
  <c r="D223" i="18"/>
  <c r="E223" i="18"/>
  <c r="F223" i="18" s="1"/>
  <c r="G223" i="18"/>
  <c r="L223" i="18" s="1"/>
  <c r="I223" i="18"/>
  <c r="K223" i="18"/>
  <c r="A224" i="18"/>
  <c r="B224" i="18"/>
  <c r="C224" i="18" s="1"/>
  <c r="D224" i="18"/>
  <c r="I224" i="18" s="1"/>
  <c r="E224" i="18"/>
  <c r="F224" i="18"/>
  <c r="A225" i="18"/>
  <c r="B225" i="18"/>
  <c r="C225" i="18"/>
  <c r="D225" i="18"/>
  <c r="E225" i="18"/>
  <c r="F225" i="18" s="1"/>
  <c r="I225" i="18"/>
  <c r="K225" i="18"/>
  <c r="A226" i="18"/>
  <c r="B226" i="18"/>
  <c r="C226" i="18" s="1"/>
  <c r="D226" i="18"/>
  <c r="E226" i="18"/>
  <c r="F226" i="18"/>
  <c r="A227" i="18"/>
  <c r="B227" i="18"/>
  <c r="C227" i="18"/>
  <c r="G227" i="18" s="1"/>
  <c r="L227" i="18" s="1"/>
  <c r="D227" i="18"/>
  <c r="H227" i="18" s="1"/>
  <c r="E227" i="18"/>
  <c r="F227" i="18" s="1"/>
  <c r="K227" i="18"/>
  <c r="A228" i="18"/>
  <c r="B228" i="18"/>
  <c r="C228" i="18" s="1"/>
  <c r="D228" i="18"/>
  <c r="E228" i="18"/>
  <c r="F228" i="18"/>
  <c r="A229" i="18"/>
  <c r="B229" i="18"/>
  <c r="C229" i="18"/>
  <c r="D229" i="18"/>
  <c r="E229" i="18"/>
  <c r="F229" i="18" s="1"/>
  <c r="G229" i="18"/>
  <c r="L229" i="18" s="1"/>
  <c r="K229" i="18"/>
  <c r="A230" i="18"/>
  <c r="B230" i="18"/>
  <c r="C230" i="18" s="1"/>
  <c r="D230" i="18"/>
  <c r="I230" i="18" s="1"/>
  <c r="E230" i="18"/>
  <c r="F230" i="18"/>
  <c r="A231" i="18"/>
  <c r="B231" i="18"/>
  <c r="C231" i="18"/>
  <c r="D231" i="18"/>
  <c r="E231" i="18"/>
  <c r="F231" i="18" s="1"/>
  <c r="G231" i="18"/>
  <c r="L231" i="18" s="1"/>
  <c r="I231" i="18"/>
  <c r="K231" i="18"/>
  <c r="A232" i="18"/>
  <c r="B232" i="18"/>
  <c r="C232" i="18" s="1"/>
  <c r="D232" i="18"/>
  <c r="I232" i="18" s="1"/>
  <c r="E232" i="18"/>
  <c r="F232" i="18"/>
  <c r="A233" i="18"/>
  <c r="B233" i="18"/>
  <c r="C233" i="18"/>
  <c r="D233" i="18"/>
  <c r="E233" i="18"/>
  <c r="F233" i="18" s="1"/>
  <c r="G233" i="18"/>
  <c r="L233" i="18" s="1"/>
  <c r="I233" i="18"/>
  <c r="K233" i="18"/>
  <c r="A234" i="18"/>
  <c r="B234" i="18"/>
  <c r="C234" i="18" s="1"/>
  <c r="D234" i="18"/>
  <c r="I234" i="18" s="1"/>
  <c r="E234" i="18"/>
  <c r="F234" i="18"/>
  <c r="A235" i="18"/>
  <c r="B235" i="18"/>
  <c r="C235" i="18"/>
  <c r="D235" i="18"/>
  <c r="E235" i="18"/>
  <c r="F235" i="18" s="1"/>
  <c r="K235" i="18"/>
  <c r="A236" i="18"/>
  <c r="B236" i="18"/>
  <c r="C236" i="18" s="1"/>
  <c r="D236" i="18"/>
  <c r="E236" i="18"/>
  <c r="F236" i="18"/>
  <c r="A237" i="18"/>
  <c r="B237" i="18"/>
  <c r="C237" i="18"/>
  <c r="G237" i="18" s="1"/>
  <c r="L237" i="18" s="1"/>
  <c r="D237" i="18"/>
  <c r="E237" i="18"/>
  <c r="F237" i="18" s="1"/>
  <c r="K237" i="18"/>
  <c r="A238" i="18"/>
  <c r="B238" i="18"/>
  <c r="C238" i="18" s="1"/>
  <c r="D238" i="18"/>
  <c r="I238" i="18" s="1"/>
  <c r="E238" i="18"/>
  <c r="F238" i="18"/>
  <c r="A239" i="18"/>
  <c r="B239" i="18"/>
  <c r="C239" i="18"/>
  <c r="D239" i="18"/>
  <c r="E239" i="18"/>
  <c r="F239" i="18" s="1"/>
  <c r="G239" i="18"/>
  <c r="L239" i="18" s="1"/>
  <c r="I239" i="18"/>
  <c r="K239" i="18"/>
  <c r="A240" i="18"/>
  <c r="B240" i="18"/>
  <c r="C240" i="18" s="1"/>
  <c r="D240" i="18"/>
  <c r="I240" i="18" s="1"/>
  <c r="E240" i="18"/>
  <c r="F240" i="18"/>
  <c r="A241" i="18"/>
  <c r="B241" i="18"/>
  <c r="C241" i="18"/>
  <c r="D241" i="18"/>
  <c r="E241" i="18"/>
  <c r="F241" i="18" s="1"/>
  <c r="G241" i="18"/>
  <c r="L241" i="18" s="1"/>
  <c r="I241" i="18"/>
  <c r="K241" i="18"/>
  <c r="A242" i="18"/>
  <c r="B242" i="18"/>
  <c r="C242" i="18" s="1"/>
  <c r="D242" i="18"/>
  <c r="E242" i="18"/>
  <c r="F242" i="18"/>
  <c r="A243" i="18"/>
  <c r="B243" i="18"/>
  <c r="C243" i="18"/>
  <c r="D243" i="18"/>
  <c r="E243" i="18"/>
  <c r="F243" i="18" s="1"/>
  <c r="A244" i="18"/>
  <c r="B244" i="18"/>
  <c r="C244" i="18" s="1"/>
  <c r="D244" i="18"/>
  <c r="E244" i="18"/>
  <c r="F244" i="18"/>
  <c r="A245" i="18"/>
  <c r="B245" i="18"/>
  <c r="C245" i="18"/>
  <c r="D245" i="18"/>
  <c r="E245" i="18"/>
  <c r="F245" i="18" s="1"/>
  <c r="A246" i="18"/>
  <c r="B246" i="18"/>
  <c r="C246" i="18" s="1"/>
  <c r="D246" i="18"/>
  <c r="E246" i="18"/>
  <c r="F246" i="18"/>
  <c r="A247" i="18"/>
  <c r="B247" i="18"/>
  <c r="C247" i="18"/>
  <c r="D247" i="18"/>
  <c r="E247" i="18"/>
  <c r="F247" i="18" s="1"/>
  <c r="G247" i="18"/>
  <c r="L247" i="18" s="1"/>
  <c r="K247" i="18"/>
  <c r="A248" i="18"/>
  <c r="B248" i="18"/>
  <c r="C248" i="18" s="1"/>
  <c r="D248" i="18"/>
  <c r="I248" i="18" s="1"/>
  <c r="E248" i="18"/>
  <c r="F248" i="18"/>
  <c r="A249" i="18"/>
  <c r="B249" i="18"/>
  <c r="C249" i="18"/>
  <c r="K249" i="18" s="1"/>
  <c r="D249" i="18"/>
  <c r="E249" i="18"/>
  <c r="F249" i="18" s="1"/>
  <c r="I249" i="18"/>
  <c r="A250" i="18"/>
  <c r="B250" i="18"/>
  <c r="C250" i="18" s="1"/>
  <c r="D250" i="18"/>
  <c r="E250" i="18"/>
  <c r="F250" i="18"/>
  <c r="G250" i="18" s="1"/>
  <c r="L250" i="18" s="1"/>
  <c r="A251" i="18"/>
  <c r="B251" i="18"/>
  <c r="C251" i="18"/>
  <c r="G251" i="18" s="1"/>
  <c r="L251" i="18" s="1"/>
  <c r="M251" i="18" s="1"/>
  <c r="D251" i="18"/>
  <c r="E251" i="18"/>
  <c r="F251" i="18" s="1"/>
  <c r="K251" i="18"/>
  <c r="A252" i="18"/>
  <c r="B252" i="18"/>
  <c r="C252" i="18" s="1"/>
  <c r="D252" i="18"/>
  <c r="E252" i="18"/>
  <c r="F252" i="18"/>
  <c r="A253" i="18"/>
  <c r="B253" i="18"/>
  <c r="C253" i="18" s="1"/>
  <c r="G253" i="18" s="1"/>
  <c r="L253" i="18" s="1"/>
  <c r="D253" i="18"/>
  <c r="E253" i="18"/>
  <c r="F253" i="18"/>
  <c r="I253" i="18"/>
  <c r="A254" i="18"/>
  <c r="B254" i="18"/>
  <c r="C254" i="18"/>
  <c r="D254" i="18"/>
  <c r="I254" i="18" s="1"/>
  <c r="E254" i="18"/>
  <c r="F254" i="18"/>
  <c r="A255" i="18"/>
  <c r="B255" i="18"/>
  <c r="C255" i="18"/>
  <c r="K255" i="18" s="1"/>
  <c r="D255" i="18"/>
  <c r="E255" i="18"/>
  <c r="F255" i="18" s="1"/>
  <c r="G255" i="18"/>
  <c r="L255" i="18" s="1"/>
  <c r="I255" i="18"/>
  <c r="A256" i="18"/>
  <c r="B256" i="18"/>
  <c r="C256" i="18" s="1"/>
  <c r="D256" i="18"/>
  <c r="I256" i="18" s="1"/>
  <c r="E256" i="18"/>
  <c r="F256" i="18" s="1"/>
  <c r="A257" i="18"/>
  <c r="B257" i="18"/>
  <c r="C257" i="18"/>
  <c r="D257" i="18"/>
  <c r="E257" i="18"/>
  <c r="F257" i="18" s="1"/>
  <c r="G257" i="18" s="1"/>
  <c r="L257" i="18" s="1"/>
  <c r="I257" i="18"/>
  <c r="K257" i="18"/>
  <c r="A258" i="18"/>
  <c r="B258" i="18"/>
  <c r="C258" i="18" s="1"/>
  <c r="D258" i="18"/>
  <c r="I258" i="18" s="1"/>
  <c r="E258" i="18"/>
  <c r="F258" i="18"/>
  <c r="A259" i="18"/>
  <c r="B259" i="18"/>
  <c r="C259" i="18"/>
  <c r="G259" i="18" s="1"/>
  <c r="L259" i="18" s="1"/>
  <c r="D259" i="18"/>
  <c r="E259" i="18"/>
  <c r="F259" i="18" s="1"/>
  <c r="I259" i="18"/>
  <c r="A260" i="18"/>
  <c r="B260" i="18"/>
  <c r="C260" i="18" s="1"/>
  <c r="D260" i="18"/>
  <c r="E260" i="18"/>
  <c r="F260" i="18"/>
  <c r="A261" i="18"/>
  <c r="B261" i="18"/>
  <c r="C261" i="18"/>
  <c r="D261" i="18"/>
  <c r="E261" i="18"/>
  <c r="F261" i="18" s="1"/>
  <c r="A262" i="18"/>
  <c r="B262" i="18"/>
  <c r="C262" i="18" s="1"/>
  <c r="D262" i="18"/>
  <c r="E262" i="18"/>
  <c r="F262" i="18"/>
  <c r="A263" i="18"/>
  <c r="B263" i="18"/>
  <c r="C263" i="18"/>
  <c r="D263" i="18"/>
  <c r="E263" i="18"/>
  <c r="F263" i="18" s="1"/>
  <c r="K263" i="18"/>
  <c r="A264" i="18"/>
  <c r="B264" i="18"/>
  <c r="C264" i="18" s="1"/>
  <c r="D264" i="18"/>
  <c r="I264" i="18" s="1"/>
  <c r="E264" i="18"/>
  <c r="F264" i="18"/>
  <c r="A265" i="18"/>
  <c r="B265" i="18"/>
  <c r="C265" i="18"/>
  <c r="D265" i="18"/>
  <c r="E265" i="18"/>
  <c r="F265" i="18" s="1"/>
  <c r="G265" i="18" s="1"/>
  <c r="L265" i="18" s="1"/>
  <c r="I265" i="18"/>
  <c r="K265" i="18"/>
  <c r="A266" i="18"/>
  <c r="B266" i="18"/>
  <c r="C266" i="18" s="1"/>
  <c r="D266" i="18"/>
  <c r="I266" i="18" s="1"/>
  <c r="E266" i="18"/>
  <c r="F266" i="18"/>
  <c r="A267" i="18"/>
  <c r="B267" i="18"/>
  <c r="C267" i="18"/>
  <c r="D267" i="18"/>
  <c r="E267" i="18"/>
  <c r="F267" i="18" s="1"/>
  <c r="I267" i="18"/>
  <c r="K267" i="18"/>
  <c r="A268" i="18"/>
  <c r="B268" i="18"/>
  <c r="C268" i="18" s="1"/>
  <c r="D268" i="18"/>
  <c r="E268" i="18"/>
  <c r="F268" i="18"/>
  <c r="A269" i="18"/>
  <c r="B269" i="18"/>
  <c r="C269" i="18"/>
  <c r="K269" i="18" s="1"/>
  <c r="D269" i="18"/>
  <c r="E269" i="18"/>
  <c r="F269" i="18" s="1"/>
  <c r="A270" i="18"/>
  <c r="B270" i="18"/>
  <c r="C270" i="18" s="1"/>
  <c r="D270" i="18"/>
  <c r="E270" i="18"/>
  <c r="F270" i="18"/>
  <c r="A271" i="18"/>
  <c r="B271" i="18"/>
  <c r="C271" i="18"/>
  <c r="D271" i="18"/>
  <c r="E271" i="18"/>
  <c r="F271" i="18" s="1"/>
  <c r="K271" i="18"/>
  <c r="A272" i="18"/>
  <c r="B272" i="18"/>
  <c r="C272" i="18" s="1"/>
  <c r="D272" i="18"/>
  <c r="I272" i="18" s="1"/>
  <c r="E272" i="18"/>
  <c r="F272" i="18"/>
  <c r="A273" i="18"/>
  <c r="B273" i="18"/>
  <c r="C273" i="18"/>
  <c r="D273" i="18"/>
  <c r="E273" i="18"/>
  <c r="F273" i="18" s="1"/>
  <c r="G273" i="18" s="1"/>
  <c r="L273" i="18" s="1"/>
  <c r="I273" i="18"/>
  <c r="K273" i="18"/>
  <c r="A274" i="18"/>
  <c r="B274" i="18"/>
  <c r="C274" i="18" s="1"/>
  <c r="D274" i="18"/>
  <c r="I274" i="18" s="1"/>
  <c r="E274" i="18"/>
  <c r="F274" i="18"/>
  <c r="A275" i="18"/>
  <c r="B275" i="18"/>
  <c r="C275" i="18"/>
  <c r="G275" i="18" s="1"/>
  <c r="L275" i="18" s="1"/>
  <c r="D275" i="18"/>
  <c r="E275" i="18"/>
  <c r="F275" i="18" s="1"/>
  <c r="I275" i="18"/>
  <c r="A276" i="18"/>
  <c r="B276" i="18"/>
  <c r="C276" i="18" s="1"/>
  <c r="D276" i="18"/>
  <c r="E276" i="18"/>
  <c r="F276" i="18"/>
  <c r="A277" i="18"/>
  <c r="B277" i="18"/>
  <c r="C277" i="18"/>
  <c r="D277" i="18"/>
  <c r="E277" i="18"/>
  <c r="F277" i="18" s="1"/>
  <c r="A278" i="18"/>
  <c r="B278" i="18"/>
  <c r="C278" i="18" s="1"/>
  <c r="D278" i="18"/>
  <c r="E278" i="18"/>
  <c r="F278" i="18"/>
  <c r="A279" i="18"/>
  <c r="B279" i="18"/>
  <c r="C279" i="18"/>
  <c r="D279" i="18"/>
  <c r="E279" i="18"/>
  <c r="F279" i="18" s="1"/>
  <c r="K279" i="18"/>
  <c r="A280" i="18"/>
  <c r="B280" i="18"/>
  <c r="C280" i="18" s="1"/>
  <c r="D280" i="18"/>
  <c r="I280" i="18" s="1"/>
  <c r="E280" i="18"/>
  <c r="F280" i="18"/>
  <c r="A281" i="18"/>
  <c r="B281" i="18"/>
  <c r="C281" i="18"/>
  <c r="D281" i="18"/>
  <c r="E281" i="18"/>
  <c r="F281" i="18" s="1"/>
  <c r="G281" i="18" s="1"/>
  <c r="L281" i="18" s="1"/>
  <c r="I281" i="18"/>
  <c r="K281" i="18"/>
  <c r="A282" i="18"/>
  <c r="B282" i="18"/>
  <c r="C282" i="18" s="1"/>
  <c r="D282" i="18"/>
  <c r="I282" i="18" s="1"/>
  <c r="E282" i="18"/>
  <c r="F282" i="18"/>
  <c r="A283" i="18"/>
  <c r="B283" i="18"/>
  <c r="C283" i="18"/>
  <c r="D283" i="18"/>
  <c r="E283" i="18"/>
  <c r="F283" i="18" s="1"/>
  <c r="I283" i="18"/>
  <c r="K283" i="18"/>
  <c r="A284" i="18"/>
  <c r="B284" i="18"/>
  <c r="C284" i="18" s="1"/>
  <c r="D284" i="18"/>
  <c r="E284" i="18"/>
  <c r="F284" i="18"/>
  <c r="A285" i="18"/>
  <c r="B285" i="18"/>
  <c r="C285" i="18"/>
  <c r="K285" i="18" s="1"/>
  <c r="D285" i="18"/>
  <c r="E285" i="18"/>
  <c r="F285" i="18" s="1"/>
  <c r="A286" i="18"/>
  <c r="B286" i="18"/>
  <c r="C286" i="18" s="1"/>
  <c r="D286" i="18"/>
  <c r="E286" i="18"/>
  <c r="F286" i="18"/>
  <c r="A287" i="18"/>
  <c r="B287" i="18"/>
  <c r="C287" i="18"/>
  <c r="D287" i="18"/>
  <c r="E287" i="18"/>
  <c r="F287" i="18" s="1"/>
  <c r="K287" i="18"/>
  <c r="A288" i="18"/>
  <c r="B288" i="18"/>
  <c r="C288" i="18" s="1"/>
  <c r="D288" i="18"/>
  <c r="I288" i="18" s="1"/>
  <c r="E288" i="18"/>
  <c r="F288" i="18"/>
  <c r="A289" i="18"/>
  <c r="B289" i="18"/>
  <c r="C289" i="18"/>
  <c r="D289" i="18"/>
  <c r="E289" i="18"/>
  <c r="F289" i="18" s="1"/>
  <c r="G289" i="18" s="1"/>
  <c r="L289" i="18" s="1"/>
  <c r="I289" i="18"/>
  <c r="K289" i="18"/>
  <c r="A290" i="18"/>
  <c r="B290" i="18"/>
  <c r="C290" i="18" s="1"/>
  <c r="D290" i="18"/>
  <c r="I290" i="18" s="1"/>
  <c r="E290" i="18"/>
  <c r="F290" i="18"/>
  <c r="A291" i="18"/>
  <c r="B291" i="18"/>
  <c r="C291" i="18"/>
  <c r="D291" i="18"/>
  <c r="E291" i="18"/>
  <c r="F291" i="18" s="1"/>
  <c r="I291" i="18"/>
  <c r="A292" i="18"/>
  <c r="B292" i="18"/>
  <c r="C292" i="18" s="1"/>
  <c r="D292" i="18"/>
  <c r="E292" i="18"/>
  <c r="F292" i="18"/>
  <c r="A293" i="18"/>
  <c r="B293" i="18"/>
  <c r="C293" i="18"/>
  <c r="D293" i="18"/>
  <c r="E293" i="18"/>
  <c r="F293" i="18" s="1"/>
  <c r="A294" i="18"/>
  <c r="B294" i="18"/>
  <c r="C294" i="18" s="1"/>
  <c r="D294" i="18"/>
  <c r="E294" i="18"/>
  <c r="F294" i="18"/>
  <c r="A295" i="18"/>
  <c r="B295" i="18"/>
  <c r="C295" i="18"/>
  <c r="D295" i="18"/>
  <c r="E295" i="18"/>
  <c r="F295" i="18" s="1"/>
  <c r="K295" i="18"/>
  <c r="A296" i="18"/>
  <c r="B296" i="18"/>
  <c r="C296" i="18" s="1"/>
  <c r="D296" i="18"/>
  <c r="I296" i="18" s="1"/>
  <c r="E296" i="18"/>
  <c r="F296" i="18"/>
  <c r="A297" i="18"/>
  <c r="B297" i="18"/>
  <c r="C297" i="18"/>
  <c r="D297" i="18"/>
  <c r="E297" i="18"/>
  <c r="F297" i="18" s="1"/>
  <c r="G297" i="18" s="1"/>
  <c r="L297" i="18" s="1"/>
  <c r="I297" i="18"/>
  <c r="K297" i="18"/>
  <c r="A298" i="18"/>
  <c r="B298" i="18"/>
  <c r="C298" i="18" s="1"/>
  <c r="D298" i="18"/>
  <c r="I298" i="18" s="1"/>
  <c r="E298" i="18"/>
  <c r="F298" i="18"/>
  <c r="A299" i="18"/>
  <c r="B299" i="18"/>
  <c r="C299" i="18"/>
  <c r="D299" i="18"/>
  <c r="E299" i="18"/>
  <c r="F299" i="18" s="1"/>
  <c r="I299" i="18"/>
  <c r="K299" i="18"/>
  <c r="A300" i="18"/>
  <c r="B300" i="18"/>
  <c r="C300" i="18" s="1"/>
  <c r="D300" i="18"/>
  <c r="E300" i="18"/>
  <c r="F300" i="18"/>
  <c r="A301" i="18"/>
  <c r="B301" i="18"/>
  <c r="C301" i="18"/>
  <c r="K301" i="18" s="1"/>
  <c r="D301" i="18"/>
  <c r="E301" i="18"/>
  <c r="F301" i="18" s="1"/>
  <c r="A302" i="18"/>
  <c r="B302" i="18"/>
  <c r="C302" i="18" s="1"/>
  <c r="D302" i="18"/>
  <c r="E302" i="18"/>
  <c r="F302" i="18"/>
  <c r="A303" i="18"/>
  <c r="B303" i="18"/>
  <c r="C303" i="18"/>
  <c r="D303" i="18"/>
  <c r="E303" i="18"/>
  <c r="F303" i="18" s="1"/>
  <c r="K303" i="18"/>
  <c r="A304" i="18"/>
  <c r="B304" i="18"/>
  <c r="C304" i="18" s="1"/>
  <c r="D304" i="18"/>
  <c r="I304" i="18" s="1"/>
  <c r="E304" i="18"/>
  <c r="F304" i="18"/>
  <c r="A305" i="18"/>
  <c r="B305" i="18"/>
  <c r="C305" i="18"/>
  <c r="D305" i="18"/>
  <c r="E305" i="18"/>
  <c r="F305" i="18" s="1"/>
  <c r="G305" i="18" s="1"/>
  <c r="L305" i="18" s="1"/>
  <c r="I305" i="18"/>
  <c r="K305" i="18"/>
  <c r="A306" i="18"/>
  <c r="B306" i="18"/>
  <c r="C306" i="18" s="1"/>
  <c r="D306" i="18"/>
  <c r="I306" i="18" s="1"/>
  <c r="E306" i="18"/>
  <c r="F306" i="18"/>
  <c r="A307" i="18"/>
  <c r="B307" i="18"/>
  <c r="C307" i="18"/>
  <c r="G307" i="18" s="1"/>
  <c r="L307" i="18" s="1"/>
  <c r="D307" i="18"/>
  <c r="E307" i="18"/>
  <c r="F307" i="18" s="1"/>
  <c r="I307" i="18"/>
  <c r="A308" i="18"/>
  <c r="B308" i="18"/>
  <c r="C308" i="18" s="1"/>
  <c r="D308" i="18"/>
  <c r="E308" i="18"/>
  <c r="F308" i="18"/>
  <c r="A309" i="18"/>
  <c r="B309" i="18"/>
  <c r="C309" i="18"/>
  <c r="D309" i="18"/>
  <c r="E309" i="18"/>
  <c r="F309" i="18" s="1"/>
  <c r="A310" i="18"/>
  <c r="B310" i="18"/>
  <c r="C310" i="18" s="1"/>
  <c r="D310" i="18"/>
  <c r="E310" i="18"/>
  <c r="F310" i="18"/>
  <c r="A311" i="18"/>
  <c r="B311" i="18"/>
  <c r="C311" i="18"/>
  <c r="D311" i="18"/>
  <c r="E311" i="18"/>
  <c r="F311" i="18" s="1"/>
  <c r="K311" i="18"/>
  <c r="A312" i="18"/>
  <c r="B312" i="18"/>
  <c r="C312" i="18" s="1"/>
  <c r="D312" i="18"/>
  <c r="I312" i="18" s="1"/>
  <c r="E312" i="18"/>
  <c r="F312" i="18"/>
  <c r="A313" i="18"/>
  <c r="B313" i="18"/>
  <c r="C313" i="18"/>
  <c r="D313" i="18"/>
  <c r="E313" i="18"/>
  <c r="F313" i="18" s="1"/>
  <c r="G313" i="18" s="1"/>
  <c r="L313" i="18" s="1"/>
  <c r="I313" i="18"/>
  <c r="K313" i="18"/>
  <c r="A314" i="18"/>
  <c r="B314" i="18"/>
  <c r="C314" i="18" s="1"/>
  <c r="D314" i="18"/>
  <c r="I314" i="18" s="1"/>
  <c r="E314" i="18"/>
  <c r="F314" i="18"/>
  <c r="A315" i="18"/>
  <c r="B315" i="18"/>
  <c r="C315" i="18"/>
  <c r="D315" i="18"/>
  <c r="E315" i="18"/>
  <c r="F315" i="18" s="1"/>
  <c r="I315" i="18"/>
  <c r="K315" i="18"/>
  <c r="A316" i="18"/>
  <c r="B316" i="18"/>
  <c r="C316" i="18" s="1"/>
  <c r="D316" i="18"/>
  <c r="E316" i="18"/>
  <c r="F316" i="18"/>
  <c r="A317" i="18"/>
  <c r="B317" i="18"/>
  <c r="C317" i="18"/>
  <c r="K317" i="18" s="1"/>
  <c r="D317" i="18"/>
  <c r="E317" i="18"/>
  <c r="F317" i="18" s="1"/>
  <c r="A318" i="18"/>
  <c r="B318" i="18"/>
  <c r="C318" i="18" s="1"/>
  <c r="D318" i="18"/>
  <c r="E318" i="18"/>
  <c r="F318" i="18"/>
  <c r="A319" i="18"/>
  <c r="B319" i="18"/>
  <c r="C319" i="18"/>
  <c r="G319" i="18" s="1"/>
  <c r="L319" i="18" s="1"/>
  <c r="D319" i="18"/>
  <c r="E319" i="18"/>
  <c r="F319" i="18" s="1"/>
  <c r="A320" i="18"/>
  <c r="B320" i="18"/>
  <c r="C320" i="18" s="1"/>
  <c r="D320" i="18"/>
  <c r="I320" i="18" s="1"/>
  <c r="E320" i="18"/>
  <c r="F320" i="18"/>
  <c r="A321" i="18"/>
  <c r="B321" i="18"/>
  <c r="C321" i="18"/>
  <c r="D321" i="18"/>
  <c r="E321" i="18"/>
  <c r="F321" i="18" s="1"/>
  <c r="G321" i="18"/>
  <c r="L321" i="18" s="1"/>
  <c r="I321" i="18"/>
  <c r="K321" i="18"/>
  <c r="A322" i="18"/>
  <c r="B322" i="18"/>
  <c r="C322" i="18" s="1"/>
  <c r="D322" i="18"/>
  <c r="I322" i="18" s="1"/>
  <c r="E322" i="18"/>
  <c r="F322" i="18"/>
  <c r="A323" i="18"/>
  <c r="B323" i="18"/>
  <c r="C323" i="18"/>
  <c r="D323" i="18"/>
  <c r="E323" i="18"/>
  <c r="F323" i="18" s="1"/>
  <c r="G323" i="18"/>
  <c r="L323" i="18" s="1"/>
  <c r="I323" i="18"/>
  <c r="K323" i="18"/>
  <c r="A324" i="18"/>
  <c r="B324" i="18"/>
  <c r="C324" i="18" s="1"/>
  <c r="D324" i="18"/>
  <c r="I324" i="18" s="1"/>
  <c r="E324" i="18"/>
  <c r="F324" i="18"/>
  <c r="A325" i="18"/>
  <c r="B325" i="18"/>
  <c r="C325" i="18"/>
  <c r="G325" i="18" s="1"/>
  <c r="L325" i="18" s="1"/>
  <c r="D325" i="18"/>
  <c r="E325" i="18"/>
  <c r="F325" i="18" s="1"/>
  <c r="I325" i="18"/>
  <c r="A326" i="18"/>
  <c r="B326" i="18"/>
  <c r="C326" i="18" s="1"/>
  <c r="D326" i="18"/>
  <c r="I326" i="18" s="1"/>
  <c r="E326" i="18"/>
  <c r="F326" i="18"/>
  <c r="A327" i="18"/>
  <c r="B327" i="18"/>
  <c r="C327" i="18"/>
  <c r="D327" i="18"/>
  <c r="E327" i="18"/>
  <c r="F327" i="18" s="1"/>
  <c r="G327" i="18"/>
  <c r="L327" i="18" s="1"/>
  <c r="K327" i="18"/>
  <c r="A328" i="18"/>
  <c r="B328" i="18"/>
  <c r="C328" i="18" s="1"/>
  <c r="D328" i="18"/>
  <c r="I328" i="18" s="1"/>
  <c r="E328" i="18"/>
  <c r="F328" i="18"/>
  <c r="A329" i="18"/>
  <c r="B329" i="18"/>
  <c r="C329" i="18"/>
  <c r="K329" i="18" s="1"/>
  <c r="D329" i="18"/>
  <c r="E329" i="18"/>
  <c r="F329" i="18" s="1"/>
  <c r="I329" i="18"/>
  <c r="A330" i="18"/>
  <c r="B330" i="18"/>
  <c r="C330" i="18" s="1"/>
  <c r="D330" i="18"/>
  <c r="I330" i="18" s="1"/>
  <c r="E330" i="18"/>
  <c r="F330" i="18"/>
  <c r="A331" i="18"/>
  <c r="B331" i="18"/>
  <c r="C331" i="18"/>
  <c r="D331" i="18"/>
  <c r="H331" i="18" s="1"/>
  <c r="E331" i="18"/>
  <c r="F331" i="18" s="1"/>
  <c r="G331" i="18"/>
  <c r="L331" i="18" s="1"/>
  <c r="K331" i="18"/>
  <c r="A332" i="18"/>
  <c r="B332" i="18"/>
  <c r="C332" i="18" s="1"/>
  <c r="D332" i="18"/>
  <c r="I332" i="18" s="1"/>
  <c r="E332" i="18"/>
  <c r="F332" i="18"/>
  <c r="A333" i="18"/>
  <c r="B333" i="18"/>
  <c r="C333" i="18"/>
  <c r="G333" i="18" s="1"/>
  <c r="L333" i="18" s="1"/>
  <c r="D333" i="18"/>
  <c r="E333" i="18"/>
  <c r="F333" i="18" s="1"/>
  <c r="I333" i="18"/>
  <c r="A334" i="18"/>
  <c r="B334" i="18"/>
  <c r="C334" i="18" s="1"/>
  <c r="D334" i="18"/>
  <c r="I334" i="18" s="1"/>
  <c r="E334" i="18"/>
  <c r="F334" i="18"/>
  <c r="A335" i="18"/>
  <c r="B335" i="18"/>
  <c r="C335" i="18"/>
  <c r="D335" i="18"/>
  <c r="E335" i="18"/>
  <c r="F335" i="18" s="1"/>
  <c r="G335" i="18"/>
  <c r="L335" i="18" s="1"/>
  <c r="K335" i="18"/>
  <c r="A336" i="18"/>
  <c r="B336" i="18"/>
  <c r="C336" i="18" s="1"/>
  <c r="D336" i="18"/>
  <c r="I336" i="18" s="1"/>
  <c r="E336" i="18"/>
  <c r="F336" i="18"/>
  <c r="A337" i="18"/>
  <c r="B337" i="18"/>
  <c r="C337" i="18"/>
  <c r="D337" i="18"/>
  <c r="E337" i="18"/>
  <c r="F337" i="18" s="1"/>
  <c r="A338" i="18"/>
  <c r="B338" i="18"/>
  <c r="C338" i="18" s="1"/>
  <c r="D338" i="18"/>
  <c r="E338" i="18"/>
  <c r="F338" i="18" s="1"/>
  <c r="I338" i="18"/>
  <c r="A339" i="18"/>
  <c r="B339" i="18"/>
  <c r="C339" i="18"/>
  <c r="D339" i="18"/>
  <c r="E339" i="18"/>
  <c r="F339" i="18" s="1"/>
  <c r="I339" i="18"/>
  <c r="A340" i="18"/>
  <c r="B340" i="18"/>
  <c r="C340" i="18" s="1"/>
  <c r="D340" i="18"/>
  <c r="I340" i="18" s="1"/>
  <c r="E340" i="18"/>
  <c r="F340" i="18"/>
  <c r="A341" i="18"/>
  <c r="B341" i="18"/>
  <c r="C341" i="18"/>
  <c r="D341" i="18"/>
  <c r="E341" i="18"/>
  <c r="F341" i="18" s="1"/>
  <c r="I341" i="18"/>
  <c r="K341" i="18"/>
  <c r="A342" i="18"/>
  <c r="B342" i="18"/>
  <c r="C342" i="18" s="1"/>
  <c r="D342" i="18"/>
  <c r="I342" i="18" s="1"/>
  <c r="E342" i="18"/>
  <c r="F342" i="18"/>
  <c r="A343" i="18"/>
  <c r="B343" i="18"/>
  <c r="C343" i="18"/>
  <c r="G343" i="18" s="1"/>
  <c r="L343" i="18" s="1"/>
  <c r="D343" i="18"/>
  <c r="H343" i="18" s="1"/>
  <c r="E343" i="18"/>
  <c r="F343" i="18" s="1"/>
  <c r="I343" i="18"/>
  <c r="A344" i="18"/>
  <c r="B344" i="18"/>
  <c r="C344" i="18" s="1"/>
  <c r="D344" i="18"/>
  <c r="E344" i="18"/>
  <c r="F344" i="18"/>
  <c r="A345" i="18"/>
  <c r="B345" i="18"/>
  <c r="C345" i="18"/>
  <c r="G345" i="18" s="1"/>
  <c r="L345" i="18" s="1"/>
  <c r="D345" i="18"/>
  <c r="E345" i="18"/>
  <c r="F345" i="18" s="1"/>
  <c r="K345" i="18"/>
  <c r="A346" i="18"/>
  <c r="B346" i="18"/>
  <c r="C346" i="18" s="1"/>
  <c r="D346" i="18"/>
  <c r="E346" i="18"/>
  <c r="F346" i="18"/>
  <c r="A347" i="18"/>
  <c r="B347" i="18"/>
  <c r="C347" i="18"/>
  <c r="D347" i="18"/>
  <c r="E347" i="18"/>
  <c r="F347" i="18" s="1"/>
  <c r="G347" i="18"/>
  <c r="L347" i="18" s="1"/>
  <c r="K347" i="18"/>
  <c r="A348" i="18"/>
  <c r="B348" i="18"/>
  <c r="C348" i="18" s="1"/>
  <c r="D348" i="18"/>
  <c r="I348" i="18" s="1"/>
  <c r="E348" i="18"/>
  <c r="F348" i="18"/>
  <c r="A349" i="18"/>
  <c r="B349" i="18"/>
  <c r="C349" i="18"/>
  <c r="D349" i="18"/>
  <c r="H349" i="18" s="1"/>
  <c r="E349" i="18"/>
  <c r="F349" i="18" s="1"/>
  <c r="G349" i="18" s="1"/>
  <c r="L349" i="18" s="1"/>
  <c r="I349" i="18"/>
  <c r="K349" i="18"/>
  <c r="A350" i="18"/>
  <c r="B350" i="18"/>
  <c r="C350" i="18" s="1"/>
  <c r="D350" i="18"/>
  <c r="I350" i="18" s="1"/>
  <c r="E350" i="18"/>
  <c r="F350" i="18"/>
  <c r="A351" i="18"/>
  <c r="B351" i="18"/>
  <c r="C351" i="18"/>
  <c r="G351" i="18" s="1"/>
  <c r="L351" i="18" s="1"/>
  <c r="D351" i="18"/>
  <c r="E351" i="18"/>
  <c r="F351" i="18" s="1"/>
  <c r="I351" i="18"/>
  <c r="K351" i="18"/>
  <c r="A352" i="18"/>
  <c r="B352" i="18"/>
  <c r="C352" i="18" s="1"/>
  <c r="D352" i="18"/>
  <c r="E352" i="18"/>
  <c r="F352" i="18"/>
  <c r="A353" i="18"/>
  <c r="B353" i="18"/>
  <c r="C353" i="18"/>
  <c r="G353" i="18" s="1"/>
  <c r="L353" i="18" s="1"/>
  <c r="D353" i="18"/>
  <c r="H353" i="18" s="1"/>
  <c r="E353" i="18"/>
  <c r="F353" i="18" s="1"/>
  <c r="K353" i="18"/>
  <c r="A354" i="18"/>
  <c r="B354" i="18"/>
  <c r="C354" i="18" s="1"/>
  <c r="D354" i="18"/>
  <c r="E354" i="18"/>
  <c r="F354" i="18"/>
  <c r="A355" i="18"/>
  <c r="B355" i="18"/>
  <c r="C355" i="18"/>
  <c r="D355" i="18"/>
  <c r="E355" i="18"/>
  <c r="F355" i="18" s="1"/>
  <c r="K355" i="18"/>
  <c r="A356" i="18"/>
  <c r="B356" i="18"/>
  <c r="C356" i="18" s="1"/>
  <c r="D356" i="18"/>
  <c r="I356" i="18" s="1"/>
  <c r="E356" i="18"/>
  <c r="F356" i="18"/>
  <c r="A357" i="18"/>
  <c r="B357" i="18"/>
  <c r="C357" i="18"/>
  <c r="D357" i="18"/>
  <c r="E357" i="18"/>
  <c r="F357" i="18" s="1"/>
  <c r="I357" i="18"/>
  <c r="K357" i="18"/>
  <c r="A358" i="18"/>
  <c r="B358" i="18"/>
  <c r="C358" i="18" s="1"/>
  <c r="D358" i="18"/>
  <c r="I358" i="18" s="1"/>
  <c r="E358" i="18"/>
  <c r="F358" i="18"/>
  <c r="A359" i="18"/>
  <c r="B359" i="18"/>
  <c r="C359" i="18"/>
  <c r="G359" i="18" s="1"/>
  <c r="L359" i="18" s="1"/>
  <c r="D359" i="18"/>
  <c r="H359" i="18" s="1"/>
  <c r="E359" i="18"/>
  <c r="F359" i="18" s="1"/>
  <c r="I359" i="18"/>
  <c r="K359" i="18"/>
  <c r="A360" i="18"/>
  <c r="B360" i="18"/>
  <c r="C360" i="18" s="1"/>
  <c r="D360" i="18"/>
  <c r="E360" i="18"/>
  <c r="F360" i="18"/>
  <c r="A361" i="18"/>
  <c r="B361" i="18"/>
  <c r="C361" i="18"/>
  <c r="D361" i="18"/>
  <c r="E361" i="18"/>
  <c r="F361" i="18" s="1"/>
  <c r="K361" i="18"/>
  <c r="A362" i="18"/>
  <c r="B362" i="18"/>
  <c r="C362" i="18" s="1"/>
  <c r="D362" i="18"/>
  <c r="E362" i="18"/>
  <c r="F362" i="18"/>
  <c r="A363" i="18"/>
  <c r="B363" i="18"/>
  <c r="C363" i="18"/>
  <c r="D363" i="18"/>
  <c r="H363" i="18" s="1"/>
  <c r="E363" i="18"/>
  <c r="F363" i="18" s="1"/>
  <c r="G363" i="18"/>
  <c r="L363" i="18" s="1"/>
  <c r="K363" i="18"/>
  <c r="A364" i="18"/>
  <c r="B364" i="18"/>
  <c r="C364" i="18" s="1"/>
  <c r="D364" i="18"/>
  <c r="I364" i="18" s="1"/>
  <c r="E364" i="18"/>
  <c r="F364" i="18"/>
  <c r="I2" i="17"/>
  <c r="J2" i="17"/>
  <c r="I3" i="17"/>
  <c r="J3" i="17"/>
  <c r="I4" i="17"/>
  <c r="J4" i="17"/>
  <c r="I5" i="17"/>
  <c r="J5" i="17"/>
  <c r="I6" i="17"/>
  <c r="J6" i="17"/>
  <c r="I7" i="17"/>
  <c r="J7" i="17"/>
  <c r="I8" i="17"/>
  <c r="J8" i="17"/>
  <c r="I9" i="17"/>
  <c r="J9" i="17"/>
  <c r="I10" i="17"/>
  <c r="J10" i="17"/>
  <c r="I11" i="17"/>
  <c r="J11" i="17"/>
  <c r="I12" i="17"/>
  <c r="J12" i="17"/>
  <c r="I13" i="17"/>
  <c r="J13" i="17"/>
  <c r="I14" i="17"/>
  <c r="J14" i="17"/>
  <c r="I15" i="17"/>
  <c r="J15" i="17"/>
  <c r="I16" i="17"/>
  <c r="J16" i="17"/>
  <c r="I17" i="17"/>
  <c r="J17" i="17"/>
  <c r="I18" i="17"/>
  <c r="J18" i="17"/>
  <c r="I19" i="17"/>
  <c r="J19" i="17"/>
  <c r="I20" i="17"/>
  <c r="J20" i="17"/>
  <c r="I21" i="17"/>
  <c r="J21" i="17"/>
  <c r="I22" i="17"/>
  <c r="J22" i="17"/>
  <c r="I23" i="17"/>
  <c r="J23" i="17"/>
  <c r="I24" i="17"/>
  <c r="J24" i="17"/>
  <c r="I25" i="17"/>
  <c r="J25" i="17"/>
  <c r="I26" i="17"/>
  <c r="J26" i="17"/>
  <c r="I27" i="17"/>
  <c r="J27" i="17"/>
  <c r="I28" i="17"/>
  <c r="J28" i="17"/>
  <c r="I29" i="17"/>
  <c r="J29" i="17"/>
  <c r="I30" i="17"/>
  <c r="J30" i="17"/>
  <c r="I31" i="17"/>
  <c r="J31" i="17"/>
  <c r="I32" i="17"/>
  <c r="J32" i="17"/>
  <c r="I33" i="17"/>
  <c r="J33" i="17"/>
  <c r="I34" i="17"/>
  <c r="J34" i="17"/>
  <c r="I35" i="17"/>
  <c r="J35" i="17"/>
  <c r="I36" i="17"/>
  <c r="J36" i="17"/>
  <c r="I37" i="17"/>
  <c r="J37" i="17"/>
  <c r="I38" i="17"/>
  <c r="J38" i="17"/>
  <c r="I39" i="17"/>
  <c r="J39" i="17"/>
  <c r="I40" i="17"/>
  <c r="J40" i="17"/>
  <c r="I41" i="17"/>
  <c r="J41" i="17"/>
  <c r="I42" i="17"/>
  <c r="J42" i="17"/>
  <c r="I43" i="17"/>
  <c r="J43" i="17"/>
  <c r="I44" i="17"/>
  <c r="J44" i="17"/>
  <c r="I45" i="17"/>
  <c r="J45" i="17"/>
  <c r="I46" i="17"/>
  <c r="J46" i="17"/>
  <c r="I47" i="17"/>
  <c r="J47" i="17"/>
  <c r="I48" i="17"/>
  <c r="J48" i="17"/>
  <c r="I49" i="17"/>
  <c r="J49" i="17"/>
  <c r="I50" i="17"/>
  <c r="J50" i="17"/>
  <c r="I51" i="17"/>
  <c r="J51" i="17"/>
  <c r="I52" i="17"/>
  <c r="J52" i="17"/>
  <c r="I53" i="17"/>
  <c r="J53" i="17"/>
  <c r="I54" i="17"/>
  <c r="J54" i="17"/>
  <c r="I55" i="17"/>
  <c r="J55" i="17"/>
  <c r="I56" i="17"/>
  <c r="J56" i="17"/>
  <c r="I57" i="17"/>
  <c r="J57" i="17"/>
  <c r="I58" i="17"/>
  <c r="J58" i="17"/>
  <c r="I59" i="17"/>
  <c r="J59" i="17"/>
  <c r="I60" i="17"/>
  <c r="J60" i="17"/>
  <c r="I61" i="17"/>
  <c r="J61" i="17"/>
  <c r="I62" i="17"/>
  <c r="J62" i="17"/>
  <c r="I63" i="17"/>
  <c r="J63" i="17"/>
  <c r="I64" i="17"/>
  <c r="J64" i="17"/>
  <c r="I65" i="17"/>
  <c r="J65" i="17"/>
  <c r="I66" i="17"/>
  <c r="J66" i="17"/>
  <c r="I67" i="17"/>
  <c r="J67" i="17"/>
  <c r="I68" i="17"/>
  <c r="J68" i="17"/>
  <c r="I69" i="17"/>
  <c r="J69" i="17"/>
  <c r="I70" i="17"/>
  <c r="J70" i="17"/>
  <c r="I71" i="17"/>
  <c r="J71" i="17"/>
  <c r="I72" i="17"/>
  <c r="J72" i="17"/>
  <c r="I73" i="17"/>
  <c r="J73" i="17"/>
  <c r="I74" i="17"/>
  <c r="J74" i="17"/>
  <c r="I75" i="17"/>
  <c r="J75" i="17"/>
  <c r="I76" i="17"/>
  <c r="J76" i="17"/>
  <c r="I77" i="17"/>
  <c r="J77" i="17"/>
  <c r="I78" i="17"/>
  <c r="J78" i="17"/>
  <c r="I79" i="17"/>
  <c r="J79" i="17"/>
  <c r="I80" i="17"/>
  <c r="J80" i="17"/>
  <c r="I81" i="17"/>
  <c r="J81" i="17"/>
  <c r="I82" i="17"/>
  <c r="J82" i="17"/>
  <c r="I83" i="17"/>
  <c r="J83" i="17"/>
  <c r="I84" i="17"/>
  <c r="J84" i="17"/>
  <c r="I85" i="17"/>
  <c r="J85" i="17"/>
  <c r="I86" i="17"/>
  <c r="J86" i="17"/>
  <c r="I87" i="17"/>
  <c r="J87" i="17"/>
  <c r="I88" i="17"/>
  <c r="J88" i="17"/>
  <c r="I89" i="17"/>
  <c r="J89" i="17"/>
  <c r="I90" i="17"/>
  <c r="J90" i="17"/>
  <c r="I91" i="17"/>
  <c r="J91" i="17"/>
  <c r="I92" i="17"/>
  <c r="J92" i="17"/>
  <c r="I93" i="17"/>
  <c r="J93" i="17"/>
  <c r="I94" i="17"/>
  <c r="J94" i="17"/>
  <c r="I95" i="17"/>
  <c r="J95" i="17"/>
  <c r="I96" i="17"/>
  <c r="J96" i="17"/>
  <c r="I97" i="17"/>
  <c r="J97" i="17"/>
  <c r="I98" i="17"/>
  <c r="J98" i="17"/>
  <c r="I99" i="17"/>
  <c r="J99" i="17"/>
  <c r="I100" i="17"/>
  <c r="J100" i="17"/>
  <c r="I101" i="17"/>
  <c r="J101" i="17"/>
  <c r="I102" i="17"/>
  <c r="J102" i="17"/>
  <c r="I103" i="17"/>
  <c r="J103" i="17"/>
  <c r="I104" i="17"/>
  <c r="J104" i="17"/>
  <c r="I105" i="17"/>
  <c r="J105" i="17"/>
  <c r="I106" i="17"/>
  <c r="J106" i="17"/>
  <c r="I107" i="17"/>
  <c r="J107" i="17"/>
  <c r="I108" i="17"/>
  <c r="J108" i="17"/>
  <c r="I109" i="17"/>
  <c r="J109" i="17"/>
  <c r="I110" i="17"/>
  <c r="J110" i="17"/>
  <c r="I111" i="17"/>
  <c r="J111" i="17"/>
  <c r="I112" i="17"/>
  <c r="J112" i="17"/>
  <c r="I113" i="17"/>
  <c r="J113" i="17"/>
  <c r="I114" i="17"/>
  <c r="J114" i="17"/>
  <c r="I115" i="17"/>
  <c r="J115" i="17"/>
  <c r="I116" i="17"/>
  <c r="J116" i="17"/>
  <c r="I117" i="17"/>
  <c r="J117" i="17"/>
  <c r="I118" i="17"/>
  <c r="J118" i="17"/>
  <c r="I119" i="17"/>
  <c r="J119" i="17"/>
  <c r="I120" i="17"/>
  <c r="J120" i="17"/>
  <c r="I121" i="17"/>
  <c r="J121" i="17"/>
  <c r="I122" i="17"/>
  <c r="J122" i="17"/>
  <c r="I123" i="17"/>
  <c r="J123" i="17"/>
  <c r="I124" i="17"/>
  <c r="J124" i="17"/>
  <c r="I125" i="17"/>
  <c r="J125" i="17"/>
  <c r="I126" i="17"/>
  <c r="J126" i="17"/>
  <c r="I127" i="17"/>
  <c r="J127" i="17"/>
  <c r="I128" i="17"/>
  <c r="J128" i="17"/>
  <c r="I129" i="17"/>
  <c r="J129" i="17"/>
  <c r="I130" i="17"/>
  <c r="J130" i="17"/>
  <c r="I131" i="17"/>
  <c r="J131" i="17"/>
  <c r="I132" i="17"/>
  <c r="J132" i="17"/>
  <c r="I133" i="17"/>
  <c r="J133" i="17"/>
  <c r="I134" i="17"/>
  <c r="J134" i="17"/>
  <c r="I135" i="17"/>
  <c r="J135" i="17"/>
  <c r="I136" i="17"/>
  <c r="J136" i="17"/>
  <c r="I137" i="17"/>
  <c r="J137" i="17"/>
  <c r="I138" i="17"/>
  <c r="J138" i="17"/>
  <c r="I139" i="17"/>
  <c r="J139" i="17"/>
  <c r="I140" i="17"/>
  <c r="J140" i="17"/>
  <c r="I141" i="17"/>
  <c r="J141" i="17"/>
  <c r="I142" i="17"/>
  <c r="J142" i="17"/>
  <c r="I143" i="17"/>
  <c r="J143" i="17"/>
  <c r="I144" i="17"/>
  <c r="J144" i="17"/>
  <c r="I145" i="17"/>
  <c r="J145" i="17"/>
  <c r="I146" i="17"/>
  <c r="J146" i="17"/>
  <c r="I147" i="17"/>
  <c r="J147" i="17"/>
  <c r="I148" i="17"/>
  <c r="J148" i="17"/>
  <c r="I149" i="17"/>
  <c r="J149" i="17"/>
  <c r="I150" i="17"/>
  <c r="J150" i="17"/>
  <c r="I151" i="17"/>
  <c r="J151" i="17"/>
  <c r="I152" i="17"/>
  <c r="J152" i="17"/>
  <c r="I153" i="17"/>
  <c r="J153" i="17"/>
  <c r="I154" i="17"/>
  <c r="J154" i="17"/>
  <c r="I155" i="17"/>
  <c r="J155" i="17"/>
  <c r="I156" i="17"/>
  <c r="J156" i="17"/>
  <c r="I157" i="17"/>
  <c r="J157" i="17"/>
  <c r="I158" i="17"/>
  <c r="J158" i="17"/>
  <c r="I159" i="17"/>
  <c r="J159" i="17"/>
  <c r="I160" i="17"/>
  <c r="J160" i="17"/>
  <c r="I161" i="17"/>
  <c r="J161" i="17"/>
  <c r="I162" i="17"/>
  <c r="J162" i="17"/>
  <c r="I163" i="17"/>
  <c r="J163" i="17"/>
  <c r="I164" i="17"/>
  <c r="J164" i="17"/>
  <c r="I165" i="17"/>
  <c r="J165" i="17"/>
  <c r="I166" i="17"/>
  <c r="J166" i="17"/>
  <c r="I167" i="17"/>
  <c r="J167" i="17"/>
  <c r="I168" i="17"/>
  <c r="J168" i="17"/>
  <c r="I169" i="17"/>
  <c r="J169" i="17"/>
  <c r="I170" i="17"/>
  <c r="J170" i="17"/>
  <c r="I171" i="17"/>
  <c r="J171" i="17"/>
  <c r="I172" i="17"/>
  <c r="J172" i="17"/>
  <c r="I173" i="17"/>
  <c r="J173" i="17"/>
  <c r="I174" i="17"/>
  <c r="J174" i="17"/>
  <c r="I175" i="17"/>
  <c r="J175" i="17"/>
  <c r="I176" i="17"/>
  <c r="J176" i="17"/>
  <c r="I177" i="17"/>
  <c r="J177" i="17"/>
  <c r="I178" i="17"/>
  <c r="J178" i="17"/>
  <c r="I179" i="17"/>
  <c r="J179" i="17"/>
  <c r="I180" i="17"/>
  <c r="J180" i="17"/>
  <c r="I181" i="17"/>
  <c r="J181" i="17"/>
  <c r="I182" i="17"/>
  <c r="J182" i="17"/>
  <c r="I183" i="17"/>
  <c r="J183" i="17"/>
  <c r="I184" i="17"/>
  <c r="J184" i="17"/>
  <c r="I185" i="17"/>
  <c r="J185" i="17"/>
  <c r="I186" i="17"/>
  <c r="J186" i="17"/>
  <c r="I187" i="17"/>
  <c r="J187" i="17"/>
  <c r="I188" i="17"/>
  <c r="J188" i="17"/>
  <c r="I189" i="17"/>
  <c r="J189" i="17"/>
  <c r="I190" i="17"/>
  <c r="J190" i="17"/>
  <c r="I191" i="17"/>
  <c r="J191" i="17"/>
  <c r="I192" i="17"/>
  <c r="J192" i="17"/>
  <c r="I193" i="17"/>
  <c r="J193" i="17"/>
  <c r="I194" i="17"/>
  <c r="J194" i="17"/>
  <c r="I195" i="17"/>
  <c r="J195" i="17"/>
  <c r="I196" i="17"/>
  <c r="J196" i="17"/>
  <c r="I197" i="17"/>
  <c r="J197" i="17"/>
  <c r="I198" i="17"/>
  <c r="J198" i="17"/>
  <c r="I199" i="17"/>
  <c r="J199" i="17"/>
  <c r="I200" i="17"/>
  <c r="J200" i="17"/>
  <c r="I201" i="17"/>
  <c r="J201" i="17"/>
  <c r="I202" i="17"/>
  <c r="J202" i="17"/>
  <c r="I203" i="17"/>
  <c r="J203" i="17"/>
  <c r="I204" i="17"/>
  <c r="J204" i="17"/>
  <c r="I205" i="17"/>
  <c r="J205" i="17"/>
  <c r="I206" i="17"/>
  <c r="J206" i="17"/>
  <c r="I207" i="17"/>
  <c r="J207" i="17"/>
  <c r="I208" i="17"/>
  <c r="J208" i="17"/>
  <c r="I209" i="17"/>
  <c r="J209" i="17"/>
  <c r="I210" i="17"/>
  <c r="J210" i="17"/>
  <c r="I211" i="17"/>
  <c r="J211" i="17"/>
  <c r="I212" i="17"/>
  <c r="J212" i="17"/>
  <c r="I213" i="17"/>
  <c r="J213" i="17"/>
  <c r="I214" i="17"/>
  <c r="J214" i="17"/>
  <c r="I215" i="17"/>
  <c r="J215" i="17"/>
  <c r="I216" i="17"/>
  <c r="J216" i="17"/>
  <c r="I217" i="17"/>
  <c r="J217" i="17"/>
  <c r="I218" i="17"/>
  <c r="J218" i="17"/>
  <c r="I219" i="17"/>
  <c r="J219" i="17"/>
  <c r="I220" i="17"/>
  <c r="J220" i="17"/>
  <c r="I221" i="17"/>
  <c r="J221" i="17"/>
  <c r="I222" i="17"/>
  <c r="J222" i="17"/>
  <c r="I223" i="17"/>
  <c r="J223" i="17"/>
  <c r="I224" i="17"/>
  <c r="J224" i="17"/>
  <c r="I225" i="17"/>
  <c r="J225" i="17"/>
  <c r="I226" i="17"/>
  <c r="J226" i="17"/>
  <c r="I227" i="17"/>
  <c r="J227" i="17"/>
  <c r="I228" i="17"/>
  <c r="J228" i="17"/>
  <c r="I229" i="17"/>
  <c r="J229" i="17"/>
  <c r="I230" i="17"/>
  <c r="J230" i="17"/>
  <c r="I231" i="17"/>
  <c r="J231" i="17"/>
  <c r="I232" i="17"/>
  <c r="J232" i="17"/>
  <c r="I233" i="17"/>
  <c r="J233" i="17"/>
  <c r="I234" i="17"/>
  <c r="J234" i="17"/>
  <c r="I235" i="17"/>
  <c r="J235" i="17"/>
  <c r="I236" i="17"/>
  <c r="J236" i="17"/>
  <c r="I237" i="17"/>
  <c r="J237" i="17"/>
  <c r="I238" i="17"/>
  <c r="J238" i="17"/>
  <c r="I239" i="17"/>
  <c r="J239" i="17"/>
  <c r="I240" i="17"/>
  <c r="J240" i="17"/>
  <c r="I241" i="17"/>
  <c r="J241" i="17"/>
  <c r="I242" i="17"/>
  <c r="J242" i="17"/>
  <c r="I243" i="17"/>
  <c r="J243" i="17"/>
  <c r="I244" i="17"/>
  <c r="J244" i="17"/>
  <c r="I245" i="17"/>
  <c r="J245" i="17"/>
  <c r="I246" i="17"/>
  <c r="J246" i="17"/>
  <c r="I247" i="17"/>
  <c r="J247" i="17"/>
  <c r="I248" i="17"/>
  <c r="J248" i="17"/>
  <c r="I249" i="17"/>
  <c r="J249" i="17"/>
  <c r="I250" i="17"/>
  <c r="J250" i="17"/>
  <c r="I251" i="17"/>
  <c r="J251" i="17"/>
  <c r="I252" i="17"/>
  <c r="J252" i="17"/>
  <c r="I253" i="17"/>
  <c r="J253" i="17"/>
  <c r="I254" i="17"/>
  <c r="J254" i="17"/>
  <c r="I255" i="17"/>
  <c r="J255" i="17"/>
  <c r="I256" i="17"/>
  <c r="J256" i="17"/>
  <c r="I257" i="17"/>
  <c r="J257" i="17"/>
  <c r="I258" i="17"/>
  <c r="J258" i="17"/>
  <c r="I259" i="17"/>
  <c r="J259" i="17"/>
  <c r="I260" i="17"/>
  <c r="J260" i="17"/>
  <c r="I261" i="17"/>
  <c r="J261" i="17"/>
  <c r="I262" i="17"/>
  <c r="J262" i="17"/>
  <c r="I263" i="17"/>
  <c r="J263" i="17"/>
  <c r="I264" i="17"/>
  <c r="J264" i="17"/>
  <c r="I265" i="17"/>
  <c r="J265" i="17"/>
  <c r="I266" i="17"/>
  <c r="J266" i="17"/>
  <c r="I267" i="17"/>
  <c r="J267" i="17"/>
  <c r="I268" i="17"/>
  <c r="J268" i="17"/>
  <c r="I269" i="17"/>
  <c r="J269" i="17"/>
  <c r="I270" i="17"/>
  <c r="J270" i="17"/>
  <c r="I271" i="17"/>
  <c r="J271" i="17"/>
  <c r="I272" i="17"/>
  <c r="J272" i="17"/>
  <c r="I273" i="17"/>
  <c r="J273" i="17"/>
  <c r="I274" i="17"/>
  <c r="J274" i="17"/>
  <c r="I275" i="17"/>
  <c r="J275" i="17"/>
  <c r="I276" i="17"/>
  <c r="J276" i="17"/>
  <c r="I277" i="17"/>
  <c r="J277" i="17"/>
  <c r="I278" i="17"/>
  <c r="J278" i="17"/>
  <c r="I279" i="17"/>
  <c r="J279" i="17"/>
  <c r="I280" i="17"/>
  <c r="J280" i="17"/>
  <c r="I281" i="17"/>
  <c r="J281" i="17"/>
  <c r="I282" i="17"/>
  <c r="J282" i="17"/>
  <c r="I283" i="17"/>
  <c r="J283" i="17"/>
  <c r="I284" i="17"/>
  <c r="J284" i="17"/>
  <c r="I285" i="17"/>
  <c r="J285" i="17"/>
  <c r="I286" i="17"/>
  <c r="J286" i="17"/>
  <c r="I287" i="17"/>
  <c r="J287" i="17"/>
  <c r="I288" i="17"/>
  <c r="J288" i="17"/>
  <c r="I289" i="17"/>
  <c r="J289" i="17"/>
  <c r="I290" i="17"/>
  <c r="J290" i="17"/>
  <c r="I291" i="17"/>
  <c r="J291" i="17"/>
  <c r="I292" i="17"/>
  <c r="J292" i="17"/>
  <c r="I293" i="17"/>
  <c r="J293" i="17"/>
  <c r="I294" i="17"/>
  <c r="J294" i="17"/>
  <c r="I295" i="17"/>
  <c r="J295" i="17"/>
  <c r="I296" i="17"/>
  <c r="J296" i="17"/>
  <c r="I297" i="17"/>
  <c r="J297" i="17"/>
  <c r="I298" i="17"/>
  <c r="J298" i="17"/>
  <c r="I299" i="17"/>
  <c r="J299" i="17"/>
  <c r="I300" i="17"/>
  <c r="J300" i="17"/>
  <c r="I301" i="17"/>
  <c r="J301" i="17"/>
  <c r="I302" i="17"/>
  <c r="J302" i="17"/>
  <c r="I303" i="17"/>
  <c r="J303" i="17"/>
  <c r="I304" i="17"/>
  <c r="J304" i="17"/>
  <c r="I305" i="17"/>
  <c r="J305" i="17"/>
  <c r="I306" i="17"/>
  <c r="J306" i="17"/>
  <c r="I307" i="17"/>
  <c r="J307" i="17"/>
  <c r="I308" i="17"/>
  <c r="J308" i="17"/>
  <c r="I309" i="17"/>
  <c r="J309" i="17"/>
  <c r="I310" i="17"/>
  <c r="J310" i="17"/>
  <c r="I311" i="17"/>
  <c r="J311" i="17"/>
  <c r="I312" i="17"/>
  <c r="J312" i="17"/>
  <c r="I313" i="17"/>
  <c r="J313" i="17"/>
  <c r="I314" i="17"/>
  <c r="J314" i="17"/>
  <c r="I315" i="17"/>
  <c r="J315" i="17"/>
  <c r="I316" i="17"/>
  <c r="J316" i="17"/>
  <c r="I317" i="17"/>
  <c r="J317" i="17"/>
  <c r="I318" i="17"/>
  <c r="J318" i="17"/>
  <c r="I319" i="17"/>
  <c r="J319" i="17"/>
  <c r="I320" i="17"/>
  <c r="J320" i="17"/>
  <c r="I321" i="17"/>
  <c r="J321" i="17"/>
  <c r="I322" i="17"/>
  <c r="J322" i="17"/>
  <c r="I323" i="17"/>
  <c r="J323" i="17"/>
  <c r="I324" i="17"/>
  <c r="J324" i="17"/>
  <c r="I325" i="17"/>
  <c r="J325" i="17"/>
  <c r="I326" i="17"/>
  <c r="J326" i="17"/>
  <c r="I327" i="17"/>
  <c r="J327" i="17"/>
  <c r="I328" i="17"/>
  <c r="J328" i="17"/>
  <c r="I329" i="17"/>
  <c r="J329" i="17"/>
  <c r="I330" i="17"/>
  <c r="J330" i="17"/>
  <c r="I331" i="17"/>
  <c r="J331" i="17"/>
  <c r="I332" i="17"/>
  <c r="J332" i="17"/>
  <c r="I333" i="17"/>
  <c r="J333" i="17"/>
  <c r="I334" i="17"/>
  <c r="J334" i="17"/>
  <c r="I335" i="17"/>
  <c r="J335" i="17"/>
  <c r="I336" i="17"/>
  <c r="J336" i="17"/>
  <c r="I337" i="17"/>
  <c r="J337" i="17"/>
  <c r="I338" i="17"/>
  <c r="J338" i="17"/>
  <c r="I339" i="17"/>
  <c r="J339" i="17"/>
  <c r="I340" i="17"/>
  <c r="J340" i="17"/>
  <c r="I341" i="17"/>
  <c r="J341" i="17"/>
  <c r="I342" i="17"/>
  <c r="J342" i="17"/>
  <c r="I343" i="17"/>
  <c r="J343" i="17"/>
  <c r="I344" i="17"/>
  <c r="J344" i="17"/>
  <c r="I345" i="17"/>
  <c r="J345" i="17"/>
  <c r="I346" i="17"/>
  <c r="J346" i="17"/>
  <c r="I347" i="17"/>
  <c r="J347" i="17"/>
  <c r="I348" i="17"/>
  <c r="J348" i="17"/>
  <c r="I349" i="17"/>
  <c r="J349" i="17"/>
  <c r="I350" i="17"/>
  <c r="J350" i="17"/>
  <c r="I351" i="17"/>
  <c r="J351" i="17"/>
  <c r="I352" i="17"/>
  <c r="J352" i="17"/>
  <c r="I353" i="17"/>
  <c r="J353" i="17"/>
  <c r="I354" i="17"/>
  <c r="J354" i="17"/>
  <c r="I355" i="17"/>
  <c r="J355" i="17"/>
  <c r="I356" i="17"/>
  <c r="J356" i="17"/>
  <c r="I357" i="17"/>
  <c r="J357" i="17"/>
  <c r="I358" i="17"/>
  <c r="J358" i="17"/>
  <c r="I359" i="17"/>
  <c r="J359" i="17"/>
  <c r="I360" i="17"/>
  <c r="J360" i="17"/>
  <c r="I361" i="17"/>
  <c r="J361" i="17"/>
  <c r="I362" i="17"/>
  <c r="J362" i="17"/>
  <c r="I363" i="17"/>
  <c r="J363" i="17"/>
  <c r="I364" i="17"/>
  <c r="J364" i="17"/>
  <c r="BH475" i="1"/>
  <c r="BI475" i="1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D4" i="15"/>
  <c r="D3" i="15"/>
  <c r="D2" i="15"/>
  <c r="G252" i="15"/>
  <c r="G251" i="15"/>
  <c r="G250" i="15"/>
  <c r="G249" i="15"/>
  <c r="G248" i="15"/>
  <c r="G247" i="15"/>
  <c r="G246" i="15"/>
  <c r="G245" i="15"/>
  <c r="G244" i="15"/>
  <c r="G243" i="15"/>
  <c r="G242" i="15"/>
  <c r="G241" i="15"/>
  <c r="G240" i="15"/>
  <c r="G239" i="15"/>
  <c r="G238" i="15"/>
  <c r="G237" i="15"/>
  <c r="G236" i="15"/>
  <c r="G235" i="15"/>
  <c r="G234" i="15"/>
  <c r="G233" i="15"/>
  <c r="G232" i="15"/>
  <c r="G231" i="15"/>
  <c r="G230" i="15"/>
  <c r="G229" i="15"/>
  <c r="G228" i="15"/>
  <c r="G227" i="15"/>
  <c r="G226" i="15"/>
  <c r="G225" i="15"/>
  <c r="G224" i="15"/>
  <c r="G223" i="15"/>
  <c r="G222" i="15"/>
  <c r="G221" i="15"/>
  <c r="G220" i="15"/>
  <c r="G219" i="15"/>
  <c r="G218" i="15"/>
  <c r="G217" i="15"/>
  <c r="G216" i="15"/>
  <c r="G215" i="15"/>
  <c r="G214" i="15"/>
  <c r="G213" i="15"/>
  <c r="G212" i="15"/>
  <c r="G211" i="15"/>
  <c r="G210" i="15"/>
  <c r="G209" i="15"/>
  <c r="G208" i="15"/>
  <c r="G207" i="15"/>
  <c r="G206" i="15"/>
  <c r="G205" i="15"/>
  <c r="G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2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7" i="15"/>
  <c r="J216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3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J121" i="15"/>
  <c r="J120" i="15"/>
  <c r="J119" i="15"/>
  <c r="J118" i="15"/>
  <c r="J117" i="15"/>
  <c r="J116" i="15"/>
  <c r="J115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J5" i="15"/>
  <c r="J4" i="15"/>
  <c r="J3" i="15"/>
  <c r="J2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9" i="15"/>
  <c r="M8" i="15"/>
  <c r="M7" i="15"/>
  <c r="M6" i="15"/>
  <c r="M5" i="15"/>
  <c r="M4" i="15"/>
  <c r="M3" i="15"/>
  <c r="M2" i="15"/>
  <c r="P252" i="15"/>
  <c r="P251" i="15"/>
  <c r="P250" i="15"/>
  <c r="P249" i="15"/>
  <c r="P248" i="15"/>
  <c r="P247" i="15"/>
  <c r="P246" i="15"/>
  <c r="P245" i="15"/>
  <c r="P244" i="15"/>
  <c r="P243" i="15"/>
  <c r="P242" i="15"/>
  <c r="P241" i="15"/>
  <c r="P240" i="15"/>
  <c r="P239" i="15"/>
  <c r="P238" i="15"/>
  <c r="P237" i="15"/>
  <c r="P236" i="15"/>
  <c r="P235" i="15"/>
  <c r="P234" i="15"/>
  <c r="P233" i="15"/>
  <c r="P232" i="15"/>
  <c r="P231" i="15"/>
  <c r="P230" i="15"/>
  <c r="P229" i="15"/>
  <c r="P228" i="15"/>
  <c r="P227" i="15"/>
  <c r="P226" i="15"/>
  <c r="P225" i="15"/>
  <c r="P224" i="15"/>
  <c r="P223" i="15"/>
  <c r="P222" i="15"/>
  <c r="P221" i="15"/>
  <c r="P220" i="15"/>
  <c r="P219" i="15"/>
  <c r="P218" i="15"/>
  <c r="P217" i="15"/>
  <c r="P216" i="15"/>
  <c r="P215" i="15"/>
  <c r="P214" i="15"/>
  <c r="P213" i="15"/>
  <c r="P212" i="15"/>
  <c r="P211" i="15"/>
  <c r="P210" i="15"/>
  <c r="P209" i="15"/>
  <c r="P208" i="15"/>
  <c r="P207" i="15"/>
  <c r="P206" i="15"/>
  <c r="P205" i="15"/>
  <c r="P204" i="15"/>
  <c r="P203" i="15"/>
  <c r="P202" i="15"/>
  <c r="P201" i="15"/>
  <c r="P200" i="15"/>
  <c r="P199" i="15"/>
  <c r="P198" i="15"/>
  <c r="P197" i="15"/>
  <c r="P196" i="15"/>
  <c r="P195" i="15"/>
  <c r="P194" i="15"/>
  <c r="P193" i="15"/>
  <c r="P192" i="15"/>
  <c r="P191" i="15"/>
  <c r="P190" i="15"/>
  <c r="P189" i="15"/>
  <c r="P188" i="15"/>
  <c r="P187" i="15"/>
  <c r="P186" i="15"/>
  <c r="P185" i="15"/>
  <c r="P184" i="15"/>
  <c r="P183" i="15"/>
  <c r="P182" i="15"/>
  <c r="P181" i="15"/>
  <c r="P180" i="15"/>
  <c r="P179" i="15"/>
  <c r="P178" i="15"/>
  <c r="P177" i="15"/>
  <c r="P176" i="15"/>
  <c r="P175" i="15"/>
  <c r="P174" i="15"/>
  <c r="P173" i="15"/>
  <c r="P172" i="15"/>
  <c r="P171" i="15"/>
  <c r="P170" i="15"/>
  <c r="P169" i="15"/>
  <c r="P168" i="15"/>
  <c r="P167" i="15"/>
  <c r="P166" i="15"/>
  <c r="P165" i="15"/>
  <c r="P164" i="15"/>
  <c r="P163" i="15"/>
  <c r="P162" i="15"/>
  <c r="P161" i="15"/>
  <c r="P160" i="15"/>
  <c r="P159" i="15"/>
  <c r="P158" i="15"/>
  <c r="P157" i="15"/>
  <c r="P156" i="15"/>
  <c r="P155" i="15"/>
  <c r="P154" i="15"/>
  <c r="P153" i="15"/>
  <c r="P152" i="15"/>
  <c r="P151" i="15"/>
  <c r="P150" i="15"/>
  <c r="P149" i="15"/>
  <c r="P148" i="15"/>
  <c r="P147" i="15"/>
  <c r="P146" i="15"/>
  <c r="P145" i="15"/>
  <c r="P144" i="15"/>
  <c r="P143" i="15"/>
  <c r="P142" i="15"/>
  <c r="P141" i="15"/>
  <c r="P140" i="15"/>
  <c r="P139" i="15"/>
  <c r="P138" i="15"/>
  <c r="P137" i="15"/>
  <c r="P136" i="15"/>
  <c r="P135" i="15"/>
  <c r="P134" i="15"/>
  <c r="P133" i="15"/>
  <c r="P132" i="15"/>
  <c r="P131" i="15"/>
  <c r="P130" i="15"/>
  <c r="P129" i="15"/>
  <c r="P128" i="15"/>
  <c r="P127" i="15"/>
  <c r="P126" i="15"/>
  <c r="P125" i="15"/>
  <c r="P124" i="15"/>
  <c r="P123" i="15"/>
  <c r="P122" i="15"/>
  <c r="P121" i="15"/>
  <c r="P120" i="15"/>
  <c r="P119" i="15"/>
  <c r="P118" i="15"/>
  <c r="P117" i="15"/>
  <c r="P116" i="15"/>
  <c r="P115" i="15"/>
  <c r="P114" i="15"/>
  <c r="P113" i="15"/>
  <c r="P112" i="15"/>
  <c r="P111" i="15"/>
  <c r="P110" i="15"/>
  <c r="P109" i="15"/>
  <c r="P108" i="15"/>
  <c r="P107" i="15"/>
  <c r="P106" i="15"/>
  <c r="P105" i="15"/>
  <c r="P104" i="15"/>
  <c r="P103" i="15"/>
  <c r="P102" i="15"/>
  <c r="P101" i="15"/>
  <c r="P100" i="15"/>
  <c r="P99" i="15"/>
  <c r="P98" i="15"/>
  <c r="P97" i="15"/>
  <c r="P96" i="15"/>
  <c r="P95" i="15"/>
  <c r="P94" i="15"/>
  <c r="P93" i="15"/>
  <c r="P92" i="15"/>
  <c r="P91" i="15"/>
  <c r="P90" i="15"/>
  <c r="P89" i="15"/>
  <c r="P88" i="15"/>
  <c r="P87" i="15"/>
  <c r="P86" i="15"/>
  <c r="P85" i="15"/>
  <c r="P84" i="15"/>
  <c r="P83" i="15"/>
  <c r="P82" i="15"/>
  <c r="P81" i="15"/>
  <c r="P80" i="15"/>
  <c r="P79" i="15"/>
  <c r="P78" i="15"/>
  <c r="P77" i="15"/>
  <c r="P76" i="15"/>
  <c r="P75" i="15"/>
  <c r="P74" i="15"/>
  <c r="P73" i="15"/>
  <c r="P72" i="15"/>
  <c r="P71" i="15"/>
  <c r="P70" i="15"/>
  <c r="P69" i="15"/>
  <c r="P68" i="15"/>
  <c r="P67" i="15"/>
  <c r="P66" i="15"/>
  <c r="P65" i="15"/>
  <c r="P64" i="15"/>
  <c r="P63" i="15"/>
  <c r="P62" i="15"/>
  <c r="P61" i="15"/>
  <c r="P60" i="15"/>
  <c r="P59" i="15"/>
  <c r="P58" i="15"/>
  <c r="P57" i="15"/>
  <c r="P56" i="15"/>
  <c r="P55" i="15"/>
  <c r="P54" i="15"/>
  <c r="P53" i="15"/>
  <c r="P52" i="15"/>
  <c r="P51" i="15"/>
  <c r="P50" i="15"/>
  <c r="P49" i="15"/>
  <c r="P48" i="15"/>
  <c r="P47" i="15"/>
  <c r="P46" i="15"/>
  <c r="P45" i="15"/>
  <c r="P44" i="15"/>
  <c r="P43" i="15"/>
  <c r="P42" i="15"/>
  <c r="P41" i="15"/>
  <c r="P40" i="15"/>
  <c r="P39" i="15"/>
  <c r="P38" i="15"/>
  <c r="P37" i="15"/>
  <c r="P36" i="15"/>
  <c r="P35" i="15"/>
  <c r="P34" i="15"/>
  <c r="P33" i="15"/>
  <c r="P32" i="15"/>
  <c r="P31" i="15"/>
  <c r="P30" i="15"/>
  <c r="P29" i="15"/>
  <c r="P28" i="15"/>
  <c r="P27" i="15"/>
  <c r="P26" i="15"/>
  <c r="P25" i="15"/>
  <c r="P24" i="15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P7" i="15"/>
  <c r="P6" i="15"/>
  <c r="P5" i="15"/>
  <c r="P4" i="15"/>
  <c r="P3" i="15"/>
  <c r="P2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S7" i="15"/>
  <c r="S6" i="15"/>
  <c r="S5" i="15"/>
  <c r="S4" i="15"/>
  <c r="S3" i="15"/>
  <c r="S2" i="15"/>
  <c r="V252" i="15"/>
  <c r="V251" i="15"/>
  <c r="V250" i="15"/>
  <c r="V249" i="15"/>
  <c r="V248" i="15"/>
  <c r="V247" i="15"/>
  <c r="V246" i="15"/>
  <c r="V245" i="15"/>
  <c r="V244" i="15"/>
  <c r="V243" i="15"/>
  <c r="V242" i="15"/>
  <c r="V241" i="15"/>
  <c r="V240" i="15"/>
  <c r="V239" i="15"/>
  <c r="V238" i="15"/>
  <c r="V237" i="15"/>
  <c r="V236" i="15"/>
  <c r="V235" i="15"/>
  <c r="V234" i="15"/>
  <c r="V233" i="15"/>
  <c r="V232" i="15"/>
  <c r="V231" i="15"/>
  <c r="V230" i="15"/>
  <c r="V229" i="15"/>
  <c r="V228" i="15"/>
  <c r="V227" i="15"/>
  <c r="V226" i="15"/>
  <c r="V225" i="15"/>
  <c r="V224" i="15"/>
  <c r="V223" i="15"/>
  <c r="V222" i="15"/>
  <c r="V221" i="15"/>
  <c r="V220" i="15"/>
  <c r="V219" i="15"/>
  <c r="V218" i="15"/>
  <c r="V217" i="15"/>
  <c r="V216" i="15"/>
  <c r="V215" i="15"/>
  <c r="V214" i="15"/>
  <c r="V213" i="15"/>
  <c r="V212" i="15"/>
  <c r="V211" i="15"/>
  <c r="V210" i="15"/>
  <c r="V209" i="15"/>
  <c r="V208" i="15"/>
  <c r="V207" i="15"/>
  <c r="V206" i="15"/>
  <c r="V205" i="15"/>
  <c r="V204" i="15"/>
  <c r="V203" i="15"/>
  <c r="V202" i="15"/>
  <c r="V201" i="15"/>
  <c r="V200" i="15"/>
  <c r="V199" i="15"/>
  <c r="V198" i="15"/>
  <c r="V197" i="15"/>
  <c r="V196" i="15"/>
  <c r="V195" i="15"/>
  <c r="V194" i="15"/>
  <c r="V193" i="15"/>
  <c r="V192" i="15"/>
  <c r="V191" i="15"/>
  <c r="V190" i="15"/>
  <c r="V189" i="15"/>
  <c r="V188" i="15"/>
  <c r="V187" i="15"/>
  <c r="V186" i="15"/>
  <c r="V185" i="15"/>
  <c r="V184" i="15"/>
  <c r="V183" i="15"/>
  <c r="V182" i="15"/>
  <c r="V181" i="15"/>
  <c r="V180" i="15"/>
  <c r="V179" i="15"/>
  <c r="V178" i="15"/>
  <c r="V177" i="15"/>
  <c r="V176" i="15"/>
  <c r="V175" i="15"/>
  <c r="V174" i="15"/>
  <c r="V173" i="15"/>
  <c r="V172" i="15"/>
  <c r="V171" i="15"/>
  <c r="V170" i="15"/>
  <c r="V169" i="15"/>
  <c r="V168" i="15"/>
  <c r="V167" i="15"/>
  <c r="V166" i="15"/>
  <c r="V165" i="15"/>
  <c r="V164" i="15"/>
  <c r="V163" i="15"/>
  <c r="V162" i="15"/>
  <c r="V161" i="15"/>
  <c r="V160" i="15"/>
  <c r="V159" i="15"/>
  <c r="V158" i="15"/>
  <c r="V157" i="15"/>
  <c r="V156" i="15"/>
  <c r="V155" i="15"/>
  <c r="V154" i="15"/>
  <c r="V153" i="15"/>
  <c r="V152" i="15"/>
  <c r="V151" i="15"/>
  <c r="V150" i="15"/>
  <c r="V149" i="15"/>
  <c r="V148" i="15"/>
  <c r="V147" i="15"/>
  <c r="V146" i="15"/>
  <c r="V145" i="15"/>
  <c r="V144" i="15"/>
  <c r="V143" i="15"/>
  <c r="V142" i="15"/>
  <c r="V141" i="15"/>
  <c r="V140" i="15"/>
  <c r="V139" i="15"/>
  <c r="V138" i="15"/>
  <c r="V137" i="15"/>
  <c r="V136" i="15"/>
  <c r="V135" i="15"/>
  <c r="V134" i="15"/>
  <c r="V133" i="15"/>
  <c r="V132" i="15"/>
  <c r="V131" i="15"/>
  <c r="V130" i="15"/>
  <c r="V129" i="15"/>
  <c r="V128" i="15"/>
  <c r="V127" i="15"/>
  <c r="V126" i="15"/>
  <c r="V125" i="15"/>
  <c r="V124" i="15"/>
  <c r="V123" i="15"/>
  <c r="V122" i="15"/>
  <c r="V121" i="15"/>
  <c r="V120" i="15"/>
  <c r="V119" i="15"/>
  <c r="V118" i="15"/>
  <c r="V117" i="15"/>
  <c r="V116" i="15"/>
  <c r="V115" i="15"/>
  <c r="V114" i="15"/>
  <c r="V113" i="15"/>
  <c r="V112" i="15"/>
  <c r="V111" i="15"/>
  <c r="V110" i="15"/>
  <c r="V109" i="15"/>
  <c r="V108" i="15"/>
  <c r="V107" i="15"/>
  <c r="V106" i="15"/>
  <c r="V105" i="15"/>
  <c r="V104" i="15"/>
  <c r="V103" i="15"/>
  <c r="V102" i="15"/>
  <c r="V101" i="15"/>
  <c r="V100" i="15"/>
  <c r="V99" i="15"/>
  <c r="V98" i="15"/>
  <c r="V97" i="15"/>
  <c r="V96" i="15"/>
  <c r="V95" i="15"/>
  <c r="V94" i="15"/>
  <c r="V93" i="15"/>
  <c r="V92" i="15"/>
  <c r="V91" i="15"/>
  <c r="V90" i="15"/>
  <c r="V89" i="15"/>
  <c r="V88" i="15"/>
  <c r="V87" i="15"/>
  <c r="V86" i="15"/>
  <c r="V85" i="15"/>
  <c r="V84" i="15"/>
  <c r="V83" i="15"/>
  <c r="V82" i="15"/>
  <c r="V81" i="15"/>
  <c r="V80" i="15"/>
  <c r="V79" i="15"/>
  <c r="V78" i="15"/>
  <c r="V77" i="15"/>
  <c r="V76" i="15"/>
  <c r="V75" i="15"/>
  <c r="V74" i="15"/>
  <c r="V73" i="15"/>
  <c r="V72" i="15"/>
  <c r="V71" i="15"/>
  <c r="V70" i="15"/>
  <c r="V69" i="15"/>
  <c r="V68" i="15"/>
  <c r="V67" i="15"/>
  <c r="V66" i="15"/>
  <c r="V65" i="15"/>
  <c r="V64" i="15"/>
  <c r="V63" i="15"/>
  <c r="V62" i="15"/>
  <c r="V61" i="15"/>
  <c r="V60" i="15"/>
  <c r="V59" i="15"/>
  <c r="V58" i="15"/>
  <c r="V57" i="15"/>
  <c r="V56" i="15"/>
  <c r="V55" i="15"/>
  <c r="V54" i="15"/>
  <c r="V53" i="15"/>
  <c r="V52" i="15"/>
  <c r="V51" i="15"/>
  <c r="V50" i="15"/>
  <c r="V49" i="15"/>
  <c r="V48" i="15"/>
  <c r="V47" i="15"/>
  <c r="V46" i="15"/>
  <c r="V45" i="15"/>
  <c r="V44" i="15"/>
  <c r="V43" i="15"/>
  <c r="V42" i="15"/>
  <c r="V41" i="15"/>
  <c r="V40" i="15"/>
  <c r="V39" i="15"/>
  <c r="V38" i="15"/>
  <c r="V37" i="15"/>
  <c r="V36" i="15"/>
  <c r="V35" i="15"/>
  <c r="V34" i="15"/>
  <c r="V33" i="15"/>
  <c r="V32" i="15"/>
  <c r="V31" i="15"/>
  <c r="V30" i="15"/>
  <c r="V29" i="15"/>
  <c r="V28" i="15"/>
  <c r="V27" i="15"/>
  <c r="V26" i="15"/>
  <c r="V25" i="15"/>
  <c r="V24" i="15"/>
  <c r="V23" i="15"/>
  <c r="V22" i="15"/>
  <c r="V21" i="15"/>
  <c r="V20" i="15"/>
  <c r="V19" i="15"/>
  <c r="V18" i="15"/>
  <c r="V17" i="15"/>
  <c r="V16" i="15"/>
  <c r="V15" i="15"/>
  <c r="V14" i="15"/>
  <c r="V13" i="15"/>
  <c r="V12" i="15"/>
  <c r="V11" i="15"/>
  <c r="V10" i="15"/>
  <c r="V9" i="15"/>
  <c r="V8" i="15"/>
  <c r="V7" i="15"/>
  <c r="V6" i="15"/>
  <c r="V5" i="15"/>
  <c r="V4" i="15"/>
  <c r="V3" i="15"/>
  <c r="V2" i="15"/>
  <c r="BK1730" i="1"/>
  <c r="BK1729" i="1"/>
  <c r="BK1728" i="1"/>
  <c r="BK1727" i="1"/>
  <c r="BK1726" i="1"/>
  <c r="BK1725" i="1"/>
  <c r="BK1724" i="1"/>
  <c r="BK1723" i="1"/>
  <c r="BK1722" i="1"/>
  <c r="BK1721" i="1"/>
  <c r="BK1720" i="1"/>
  <c r="BK1719" i="1"/>
  <c r="BK1718" i="1"/>
  <c r="BK1717" i="1"/>
  <c r="BK1716" i="1"/>
  <c r="BK1715" i="1"/>
  <c r="BK1714" i="1"/>
  <c r="BK1713" i="1"/>
  <c r="BK1712" i="1"/>
  <c r="BK1711" i="1"/>
  <c r="BK1710" i="1"/>
  <c r="BK1709" i="1"/>
  <c r="BK1708" i="1"/>
  <c r="BK1707" i="1"/>
  <c r="BK1706" i="1"/>
  <c r="BK1705" i="1"/>
  <c r="BK1704" i="1"/>
  <c r="BK1703" i="1"/>
  <c r="BK1702" i="1"/>
  <c r="BK1701" i="1"/>
  <c r="BK1700" i="1"/>
  <c r="BK1699" i="1"/>
  <c r="BK1698" i="1"/>
  <c r="BK1697" i="1"/>
  <c r="BK1696" i="1"/>
  <c r="BK1695" i="1"/>
  <c r="BK1694" i="1"/>
  <c r="BK1693" i="1"/>
  <c r="BK1692" i="1"/>
  <c r="BK1691" i="1"/>
  <c r="BK1690" i="1"/>
  <c r="BK1689" i="1"/>
  <c r="BK1688" i="1"/>
  <c r="BK1687" i="1"/>
  <c r="BK1686" i="1"/>
  <c r="BK1685" i="1"/>
  <c r="BK1684" i="1"/>
  <c r="BK1683" i="1"/>
  <c r="BK1682" i="1"/>
  <c r="BK1681" i="1"/>
  <c r="BK1680" i="1"/>
  <c r="BK1679" i="1"/>
  <c r="BK1678" i="1"/>
  <c r="BK1677" i="1"/>
  <c r="BK1676" i="1"/>
  <c r="BK1675" i="1"/>
  <c r="BK1674" i="1"/>
  <c r="BK1673" i="1"/>
  <c r="BK1672" i="1"/>
  <c r="BK1671" i="1"/>
  <c r="BK1670" i="1"/>
  <c r="BK1669" i="1"/>
  <c r="BK1668" i="1"/>
  <c r="BK1667" i="1"/>
  <c r="BK1666" i="1"/>
  <c r="BK1665" i="1"/>
  <c r="BK1664" i="1"/>
  <c r="BK1663" i="1"/>
  <c r="BK1662" i="1"/>
  <c r="BK1661" i="1"/>
  <c r="BK1660" i="1"/>
  <c r="BK1659" i="1"/>
  <c r="BK1658" i="1"/>
  <c r="BK1657" i="1"/>
  <c r="BK1656" i="1"/>
  <c r="BK1655" i="1"/>
  <c r="BK1654" i="1"/>
  <c r="BK1653" i="1"/>
  <c r="BK1652" i="1"/>
  <c r="BK1651" i="1"/>
  <c r="BK1650" i="1"/>
  <c r="BK1649" i="1"/>
  <c r="BK1648" i="1"/>
  <c r="BK1647" i="1"/>
  <c r="BK1646" i="1"/>
  <c r="BK1645" i="1"/>
  <c r="BK1644" i="1"/>
  <c r="BK1643" i="1"/>
  <c r="BK1642" i="1"/>
  <c r="BK1641" i="1"/>
  <c r="BK1640" i="1"/>
  <c r="BK1639" i="1"/>
  <c r="BK1638" i="1"/>
  <c r="BK1637" i="1"/>
  <c r="BK1636" i="1"/>
  <c r="BK1635" i="1"/>
  <c r="BK1634" i="1"/>
  <c r="BK1633" i="1"/>
  <c r="BK1632" i="1"/>
  <c r="BK1631" i="1"/>
  <c r="BK1630" i="1"/>
  <c r="BK1629" i="1"/>
  <c r="BK1628" i="1"/>
  <c r="BK1627" i="1"/>
  <c r="BK1626" i="1"/>
  <c r="BK1625" i="1"/>
  <c r="BK1624" i="1"/>
  <c r="BK1623" i="1"/>
  <c r="BK1622" i="1"/>
  <c r="BK1621" i="1"/>
  <c r="BK1620" i="1"/>
  <c r="BK1619" i="1"/>
  <c r="BK1618" i="1"/>
  <c r="BK1617" i="1"/>
  <c r="BK1616" i="1"/>
  <c r="BK1615" i="1"/>
  <c r="BK1614" i="1"/>
  <c r="BK1613" i="1"/>
  <c r="BK1612" i="1"/>
  <c r="BK1611" i="1"/>
  <c r="BK1610" i="1"/>
  <c r="BK1609" i="1"/>
  <c r="BK1608" i="1"/>
  <c r="BK1607" i="1"/>
  <c r="BK1606" i="1"/>
  <c r="BK1605" i="1"/>
  <c r="BK1604" i="1"/>
  <c r="BK1603" i="1"/>
  <c r="BK1602" i="1"/>
  <c r="BK1601" i="1"/>
  <c r="BK1600" i="1"/>
  <c r="BK1599" i="1"/>
  <c r="BK1598" i="1"/>
  <c r="BK1597" i="1"/>
  <c r="BK1596" i="1"/>
  <c r="BK1595" i="1"/>
  <c r="BK1594" i="1"/>
  <c r="BK1593" i="1"/>
  <c r="BK1592" i="1"/>
  <c r="BK1591" i="1"/>
  <c r="BK1590" i="1"/>
  <c r="BK1589" i="1"/>
  <c r="BK1588" i="1"/>
  <c r="BK1587" i="1"/>
  <c r="BK1586" i="1"/>
  <c r="BK1585" i="1"/>
  <c r="BK1584" i="1"/>
  <c r="BK1583" i="1"/>
  <c r="BK1582" i="1"/>
  <c r="BK1581" i="1"/>
  <c r="BK1580" i="1"/>
  <c r="BK1579" i="1"/>
  <c r="BK1578" i="1"/>
  <c r="BK1577" i="1"/>
  <c r="BK1576" i="1"/>
  <c r="BK1575" i="1"/>
  <c r="BK1574" i="1"/>
  <c r="BK1573" i="1"/>
  <c r="BK1572" i="1"/>
  <c r="BK1571" i="1"/>
  <c r="BK1570" i="1"/>
  <c r="BK1569" i="1"/>
  <c r="BK1568" i="1"/>
  <c r="BK1567" i="1"/>
  <c r="BK1566" i="1"/>
  <c r="BK1565" i="1"/>
  <c r="BK1564" i="1"/>
  <c r="BK1563" i="1"/>
  <c r="BK1562" i="1"/>
  <c r="BK1561" i="1"/>
  <c r="BK1560" i="1"/>
  <c r="BK1559" i="1"/>
  <c r="BK1558" i="1"/>
  <c r="BK1557" i="1"/>
  <c r="BK1556" i="1"/>
  <c r="BK1555" i="1"/>
  <c r="BK1554" i="1"/>
  <c r="BK1553" i="1"/>
  <c r="BK1552" i="1"/>
  <c r="BK1551" i="1"/>
  <c r="BK1550" i="1"/>
  <c r="BK1549" i="1"/>
  <c r="BK1548" i="1"/>
  <c r="BK1547" i="1"/>
  <c r="BK1546" i="1"/>
  <c r="BK1545" i="1"/>
  <c r="BK1544" i="1"/>
  <c r="BK1543" i="1"/>
  <c r="BK1542" i="1"/>
  <c r="BK1541" i="1"/>
  <c r="BK1540" i="1"/>
  <c r="BK1539" i="1"/>
  <c r="BK1538" i="1"/>
  <c r="BK1537" i="1"/>
  <c r="BK1536" i="1"/>
  <c r="BK1535" i="1"/>
  <c r="BK1534" i="1"/>
  <c r="BK1533" i="1"/>
  <c r="BK1532" i="1"/>
  <c r="BK1531" i="1"/>
  <c r="BK1530" i="1"/>
  <c r="BK1529" i="1"/>
  <c r="BK1528" i="1"/>
  <c r="BK1527" i="1"/>
  <c r="BK1526" i="1"/>
  <c r="BK1525" i="1"/>
  <c r="BK1524" i="1"/>
  <c r="BK1523" i="1"/>
  <c r="BK1522" i="1"/>
  <c r="BK1521" i="1"/>
  <c r="BK1520" i="1"/>
  <c r="BK1519" i="1"/>
  <c r="BK1518" i="1"/>
  <c r="BK1517" i="1"/>
  <c r="BK1516" i="1"/>
  <c r="BK1515" i="1"/>
  <c r="BK1514" i="1"/>
  <c r="BK1513" i="1"/>
  <c r="BK1512" i="1"/>
  <c r="BK1511" i="1"/>
  <c r="BK1510" i="1"/>
  <c r="BK1509" i="1"/>
  <c r="BK1508" i="1"/>
  <c r="BK1507" i="1"/>
  <c r="BK1506" i="1"/>
  <c r="BK1505" i="1"/>
  <c r="BK1504" i="1"/>
  <c r="BK1503" i="1"/>
  <c r="BK1502" i="1"/>
  <c r="BK1501" i="1"/>
  <c r="BK1500" i="1"/>
  <c r="BK1499" i="1"/>
  <c r="BK1498" i="1"/>
  <c r="BK1497" i="1"/>
  <c r="BK1496" i="1"/>
  <c r="BK1495" i="1"/>
  <c r="BK1494" i="1"/>
  <c r="BK1493" i="1"/>
  <c r="BK1492" i="1"/>
  <c r="BK1491" i="1"/>
  <c r="BK1490" i="1"/>
  <c r="BK1489" i="1"/>
  <c r="BK1488" i="1"/>
  <c r="BK1487" i="1"/>
  <c r="BK1486" i="1"/>
  <c r="BK1485" i="1"/>
  <c r="BK1484" i="1"/>
  <c r="BK1483" i="1"/>
  <c r="BK1482" i="1"/>
  <c r="BK1481" i="1"/>
  <c r="BK1480" i="1"/>
  <c r="BK1479" i="1"/>
  <c r="BK1478" i="1"/>
  <c r="BK1477" i="1"/>
  <c r="BK1476" i="1"/>
  <c r="BK1475" i="1"/>
  <c r="BK1474" i="1"/>
  <c r="BK1473" i="1"/>
  <c r="BK1472" i="1"/>
  <c r="BK1471" i="1"/>
  <c r="BK1470" i="1"/>
  <c r="BK1469" i="1"/>
  <c r="BK1468" i="1"/>
  <c r="BK1467" i="1"/>
  <c r="BK1466" i="1"/>
  <c r="BK1465" i="1"/>
  <c r="BK1464" i="1"/>
  <c r="BK1463" i="1"/>
  <c r="BK1462" i="1"/>
  <c r="BK1461" i="1"/>
  <c r="BK1460" i="1"/>
  <c r="BK1459" i="1"/>
  <c r="BK1458" i="1"/>
  <c r="BK1457" i="1"/>
  <c r="BK1456" i="1"/>
  <c r="BK1455" i="1"/>
  <c r="BK1454" i="1"/>
  <c r="BK1453" i="1"/>
  <c r="BK1452" i="1"/>
  <c r="BK1451" i="1"/>
  <c r="BK1450" i="1"/>
  <c r="BK1449" i="1"/>
  <c r="BK1448" i="1"/>
  <c r="BK1447" i="1"/>
  <c r="BK1446" i="1"/>
  <c r="BK1445" i="1"/>
  <c r="BK1444" i="1"/>
  <c r="BK1443" i="1"/>
  <c r="BK1442" i="1"/>
  <c r="BK1441" i="1"/>
  <c r="BK1440" i="1"/>
  <c r="BK1439" i="1"/>
  <c r="BK1438" i="1"/>
  <c r="BK1437" i="1"/>
  <c r="BK1436" i="1"/>
  <c r="BK1435" i="1"/>
  <c r="BK1434" i="1"/>
  <c r="BK1433" i="1"/>
  <c r="BK1432" i="1"/>
  <c r="BK1431" i="1"/>
  <c r="BK1430" i="1"/>
  <c r="BK1429" i="1"/>
  <c r="BK1428" i="1"/>
  <c r="BK1427" i="1"/>
  <c r="BK1426" i="1"/>
  <c r="BK1425" i="1"/>
  <c r="BK1424" i="1"/>
  <c r="BK1423" i="1"/>
  <c r="BK1422" i="1"/>
  <c r="BK1421" i="1"/>
  <c r="BK1420" i="1"/>
  <c r="BK1419" i="1"/>
  <c r="BK1418" i="1"/>
  <c r="BK1417" i="1"/>
  <c r="BK1416" i="1"/>
  <c r="BK1415" i="1"/>
  <c r="BK1414" i="1"/>
  <c r="BK1413" i="1"/>
  <c r="BK1412" i="1"/>
  <c r="BK1411" i="1"/>
  <c r="BK1410" i="1"/>
  <c r="BK1409" i="1"/>
  <c r="BK1408" i="1"/>
  <c r="BK1407" i="1"/>
  <c r="BK1406" i="1"/>
  <c r="BK1405" i="1"/>
  <c r="BK1404" i="1"/>
  <c r="BK1403" i="1"/>
  <c r="BK1402" i="1"/>
  <c r="BK1401" i="1"/>
  <c r="BK1400" i="1"/>
  <c r="BK1399" i="1"/>
  <c r="BK1398" i="1"/>
  <c r="BK1397" i="1"/>
  <c r="BK1396" i="1"/>
  <c r="BK1395" i="1"/>
  <c r="BK1394" i="1"/>
  <c r="BK1393" i="1"/>
  <c r="BK1392" i="1"/>
  <c r="BK1391" i="1"/>
  <c r="BK1390" i="1"/>
  <c r="BK1389" i="1"/>
  <c r="BK1388" i="1"/>
  <c r="BK1387" i="1"/>
  <c r="BK1386" i="1"/>
  <c r="BK1385" i="1"/>
  <c r="BK1384" i="1"/>
  <c r="BK1383" i="1"/>
  <c r="BK1382" i="1"/>
  <c r="BK1381" i="1"/>
  <c r="BK1380" i="1"/>
  <c r="BK1379" i="1"/>
  <c r="BK1378" i="1"/>
  <c r="BK1377" i="1"/>
  <c r="BK1376" i="1"/>
  <c r="BK1375" i="1"/>
  <c r="BK1374" i="1"/>
  <c r="BK1373" i="1"/>
  <c r="BK1372" i="1"/>
  <c r="BK1371" i="1"/>
  <c r="BK1370" i="1"/>
  <c r="BK1369" i="1"/>
  <c r="BK1368" i="1"/>
  <c r="BK1367" i="1"/>
  <c r="BK1366" i="1"/>
  <c r="BK1365" i="1"/>
  <c r="BK1364" i="1"/>
  <c r="BK1363" i="1"/>
  <c r="BK1362" i="1"/>
  <c r="BK1361" i="1"/>
  <c r="BK1360" i="1"/>
  <c r="BK1359" i="1"/>
  <c r="BK1358" i="1"/>
  <c r="BK1357" i="1"/>
  <c r="BK1356" i="1"/>
  <c r="BK1355" i="1"/>
  <c r="BK1354" i="1"/>
  <c r="BK1353" i="1"/>
  <c r="BK1352" i="1"/>
  <c r="BK1351" i="1"/>
  <c r="BK1350" i="1"/>
  <c r="BK1349" i="1"/>
  <c r="BK1348" i="1"/>
  <c r="BK1347" i="1"/>
  <c r="BK1346" i="1"/>
  <c r="BK1345" i="1"/>
  <c r="BK1344" i="1"/>
  <c r="BK1343" i="1"/>
  <c r="BK1342" i="1"/>
  <c r="BK1341" i="1"/>
  <c r="BK1340" i="1"/>
  <c r="BK1339" i="1"/>
  <c r="BK1338" i="1"/>
  <c r="BK1337" i="1"/>
  <c r="BK1336" i="1"/>
  <c r="BK1335" i="1"/>
  <c r="BK1334" i="1"/>
  <c r="BK1333" i="1"/>
  <c r="BK1332" i="1"/>
  <c r="BK1331" i="1"/>
  <c r="BK1330" i="1"/>
  <c r="BK1329" i="1"/>
  <c r="BK1328" i="1"/>
  <c r="BK1327" i="1"/>
  <c r="BK1326" i="1"/>
  <c r="BK1325" i="1"/>
  <c r="BK1324" i="1"/>
  <c r="BK1323" i="1"/>
  <c r="BK1322" i="1"/>
  <c r="BK1321" i="1"/>
  <c r="BK1320" i="1"/>
  <c r="BK1319" i="1"/>
  <c r="BK1318" i="1"/>
  <c r="BK1317" i="1"/>
  <c r="BK1316" i="1"/>
  <c r="BK1315" i="1"/>
  <c r="BK1314" i="1"/>
  <c r="BK1313" i="1"/>
  <c r="BK1312" i="1"/>
  <c r="BK1311" i="1"/>
  <c r="BK1310" i="1"/>
  <c r="BK1309" i="1"/>
  <c r="BK1308" i="1"/>
  <c r="BK1307" i="1"/>
  <c r="BK1306" i="1"/>
  <c r="BK1305" i="1"/>
  <c r="BK1304" i="1"/>
  <c r="BK1303" i="1"/>
  <c r="BK1302" i="1"/>
  <c r="BK1301" i="1"/>
  <c r="BK1300" i="1"/>
  <c r="BK1299" i="1"/>
  <c r="BK1298" i="1"/>
  <c r="BK1297" i="1"/>
  <c r="BK1296" i="1"/>
  <c r="BK1295" i="1"/>
  <c r="BK1294" i="1"/>
  <c r="BK1293" i="1"/>
  <c r="BK1292" i="1"/>
  <c r="BK1291" i="1"/>
  <c r="BK1290" i="1"/>
  <c r="BK1289" i="1"/>
  <c r="BK1288" i="1"/>
  <c r="BK1287" i="1"/>
  <c r="BK1286" i="1"/>
  <c r="BK1285" i="1"/>
  <c r="BK1284" i="1"/>
  <c r="BK1283" i="1"/>
  <c r="BK1282" i="1"/>
  <c r="BK1281" i="1"/>
  <c r="BK1280" i="1"/>
  <c r="BK1279" i="1"/>
  <c r="BK1278" i="1"/>
  <c r="BK1277" i="1"/>
  <c r="BK1276" i="1"/>
  <c r="BK1275" i="1"/>
  <c r="BK1274" i="1"/>
  <c r="BK1273" i="1"/>
  <c r="BK1272" i="1"/>
  <c r="BK1271" i="1"/>
  <c r="BK1270" i="1"/>
  <c r="BK1269" i="1"/>
  <c r="BK1268" i="1"/>
  <c r="BK1267" i="1"/>
  <c r="BK1266" i="1"/>
  <c r="BK1265" i="1"/>
  <c r="BK1264" i="1"/>
  <c r="BK1263" i="1"/>
  <c r="BK1262" i="1"/>
  <c r="BK1261" i="1"/>
  <c r="BK1260" i="1"/>
  <c r="BK1259" i="1"/>
  <c r="BK1258" i="1"/>
  <c r="BK1257" i="1"/>
  <c r="BK1256" i="1"/>
  <c r="BK1255" i="1"/>
  <c r="BK1254" i="1"/>
  <c r="BK1253" i="1"/>
  <c r="BK1252" i="1"/>
  <c r="BK1251" i="1"/>
  <c r="BK1250" i="1"/>
  <c r="BK1249" i="1"/>
  <c r="BK1248" i="1"/>
  <c r="BK1247" i="1"/>
  <c r="BK1246" i="1"/>
  <c r="BK1245" i="1"/>
  <c r="BK1244" i="1"/>
  <c r="BK1243" i="1"/>
  <c r="BK1242" i="1"/>
  <c r="BK1241" i="1"/>
  <c r="BK1240" i="1"/>
  <c r="BK1239" i="1"/>
  <c r="BK1238" i="1"/>
  <c r="BK1237" i="1"/>
  <c r="BK1236" i="1"/>
  <c r="BK1235" i="1"/>
  <c r="BK1234" i="1"/>
  <c r="BK1233" i="1"/>
  <c r="BK1232" i="1"/>
  <c r="BK1231" i="1"/>
  <c r="BK1230" i="1"/>
  <c r="BK1229" i="1"/>
  <c r="BK1228" i="1"/>
  <c r="BK1227" i="1"/>
  <c r="BK1226" i="1"/>
  <c r="BK1225" i="1"/>
  <c r="BK1224" i="1"/>
  <c r="BK1223" i="1"/>
  <c r="BK1222" i="1"/>
  <c r="BK1221" i="1"/>
  <c r="BK1220" i="1"/>
  <c r="BK1219" i="1"/>
  <c r="BK1218" i="1"/>
  <c r="BK1217" i="1"/>
  <c r="BK1216" i="1"/>
  <c r="BK1215" i="1"/>
  <c r="BK1214" i="1"/>
  <c r="BK1213" i="1"/>
  <c r="BK1212" i="1"/>
  <c r="BK1211" i="1"/>
  <c r="BK1210" i="1"/>
  <c r="BK1209" i="1"/>
  <c r="BK1208" i="1"/>
  <c r="BK1207" i="1"/>
  <c r="BK1206" i="1"/>
  <c r="BK1205" i="1"/>
  <c r="BK1204" i="1"/>
  <c r="BK1203" i="1"/>
  <c r="BK1202" i="1"/>
  <c r="BK1201" i="1"/>
  <c r="BK1200" i="1"/>
  <c r="BK1199" i="1"/>
  <c r="BK1198" i="1"/>
  <c r="BK1197" i="1"/>
  <c r="BK1196" i="1"/>
  <c r="BK1195" i="1"/>
  <c r="BK1194" i="1"/>
  <c r="BK1193" i="1"/>
  <c r="BK1192" i="1"/>
  <c r="BK1191" i="1"/>
  <c r="BK1190" i="1"/>
  <c r="BK1189" i="1"/>
  <c r="BK1188" i="1"/>
  <c r="BK1187" i="1"/>
  <c r="BK1186" i="1"/>
  <c r="BK1185" i="1"/>
  <c r="BK1184" i="1"/>
  <c r="BK1183" i="1"/>
  <c r="BK1182" i="1"/>
  <c r="BK1181" i="1"/>
  <c r="BK1180" i="1"/>
  <c r="BK1179" i="1"/>
  <c r="BK1178" i="1"/>
  <c r="BK1177" i="1"/>
  <c r="BK1176" i="1"/>
  <c r="BK1175" i="1"/>
  <c r="BK1174" i="1"/>
  <c r="BK1173" i="1"/>
  <c r="BK1172" i="1"/>
  <c r="BK1171" i="1"/>
  <c r="BK1170" i="1"/>
  <c r="BK1169" i="1"/>
  <c r="BK1168" i="1"/>
  <c r="BK1167" i="1"/>
  <c r="BK1166" i="1"/>
  <c r="BK1165" i="1"/>
  <c r="BK1164" i="1"/>
  <c r="BK1163" i="1"/>
  <c r="BK1162" i="1"/>
  <c r="BK1161" i="1"/>
  <c r="BK1160" i="1"/>
  <c r="BK1159" i="1"/>
  <c r="BK1158" i="1"/>
  <c r="BK1157" i="1"/>
  <c r="BK1156" i="1"/>
  <c r="BK1155" i="1"/>
  <c r="BK1154" i="1"/>
  <c r="BK1153" i="1"/>
  <c r="BK1152" i="1"/>
  <c r="BK1151" i="1"/>
  <c r="BK1150" i="1"/>
  <c r="BK1149" i="1"/>
  <c r="BK1148" i="1"/>
  <c r="BK1147" i="1"/>
  <c r="BK1146" i="1"/>
  <c r="BK1145" i="1"/>
  <c r="BK1144" i="1"/>
  <c r="BK1143" i="1"/>
  <c r="BK1142" i="1"/>
  <c r="BK1141" i="1"/>
  <c r="BK1140" i="1"/>
  <c r="BK1139" i="1"/>
  <c r="BK1138" i="1"/>
  <c r="BK1137" i="1"/>
  <c r="BK1136" i="1"/>
  <c r="BK1135" i="1"/>
  <c r="BK1134" i="1"/>
  <c r="BK1133" i="1"/>
  <c r="BK1132" i="1"/>
  <c r="BK1131" i="1"/>
  <c r="BK1130" i="1"/>
  <c r="BK1129" i="1"/>
  <c r="BK1128" i="1"/>
  <c r="BK1127" i="1"/>
  <c r="BK1126" i="1"/>
  <c r="BK1125" i="1"/>
  <c r="BK1124" i="1"/>
  <c r="BK1123" i="1"/>
  <c r="BK1122" i="1"/>
  <c r="BK1121" i="1"/>
  <c r="BK1120" i="1"/>
  <c r="BK1119" i="1"/>
  <c r="BK1118" i="1"/>
  <c r="BK1117" i="1"/>
  <c r="BK1116" i="1"/>
  <c r="BK1115" i="1"/>
  <c r="BK1114" i="1"/>
  <c r="BK1113" i="1"/>
  <c r="BK1112" i="1"/>
  <c r="BK1111" i="1"/>
  <c r="BK1110" i="1"/>
  <c r="BK1109" i="1"/>
  <c r="BK1108" i="1"/>
  <c r="BK1107" i="1"/>
  <c r="BK1106" i="1"/>
  <c r="BK1105" i="1"/>
  <c r="BK1104" i="1"/>
  <c r="BK1103" i="1"/>
  <c r="BK1102" i="1"/>
  <c r="BK1101" i="1"/>
  <c r="BK1100" i="1"/>
  <c r="BK1099" i="1"/>
  <c r="BK1098" i="1"/>
  <c r="BK1097" i="1"/>
  <c r="BK1096" i="1"/>
  <c r="BK1095" i="1"/>
  <c r="BK1094" i="1"/>
  <c r="BK1093" i="1"/>
  <c r="BK1092" i="1"/>
  <c r="BK1091" i="1"/>
  <c r="BK1090" i="1"/>
  <c r="BK1089" i="1"/>
  <c r="BK1088" i="1"/>
  <c r="BK1087" i="1"/>
  <c r="BK1086" i="1"/>
  <c r="BK1085" i="1"/>
  <c r="BK1084" i="1"/>
  <c r="BK1083" i="1"/>
  <c r="BK1082" i="1"/>
  <c r="BK1081" i="1"/>
  <c r="BK1080" i="1"/>
  <c r="BK1079" i="1"/>
  <c r="BK1078" i="1"/>
  <c r="BK1077" i="1"/>
  <c r="BK1076" i="1"/>
  <c r="BK1075" i="1"/>
  <c r="BK1074" i="1"/>
  <c r="BK1073" i="1"/>
  <c r="BK1072" i="1"/>
  <c r="BK1071" i="1"/>
  <c r="BK1070" i="1"/>
  <c r="BK1069" i="1"/>
  <c r="BK1068" i="1"/>
  <c r="BK1067" i="1"/>
  <c r="BK1066" i="1"/>
  <c r="BK1065" i="1"/>
  <c r="BK1064" i="1"/>
  <c r="BK1063" i="1"/>
  <c r="BK1062" i="1"/>
  <c r="BK1061" i="1"/>
  <c r="BK1060" i="1"/>
  <c r="BK1059" i="1"/>
  <c r="BK1058" i="1"/>
  <c r="BK1057" i="1"/>
  <c r="BK1056" i="1"/>
  <c r="BK1055" i="1"/>
  <c r="BK1054" i="1"/>
  <c r="BK1053" i="1"/>
  <c r="BK1052" i="1"/>
  <c r="BK1051" i="1"/>
  <c r="BK1050" i="1"/>
  <c r="BK1049" i="1"/>
  <c r="BK1048" i="1"/>
  <c r="BK1047" i="1"/>
  <c r="BK1046" i="1"/>
  <c r="BK1045" i="1"/>
  <c r="BK1044" i="1"/>
  <c r="BK1043" i="1"/>
  <c r="BK1042" i="1"/>
  <c r="BK1041" i="1"/>
  <c r="BK1040" i="1"/>
  <c r="BK1039" i="1"/>
  <c r="BK1038" i="1"/>
  <c r="BK1037" i="1"/>
  <c r="BK1036" i="1"/>
  <c r="BK1035" i="1"/>
  <c r="BK1034" i="1"/>
  <c r="BK1033" i="1"/>
  <c r="BK1032" i="1"/>
  <c r="BK1031" i="1"/>
  <c r="BK1030" i="1"/>
  <c r="BK1029" i="1"/>
  <c r="BK1028" i="1"/>
  <c r="BK1027" i="1"/>
  <c r="BK1026" i="1"/>
  <c r="BK1025" i="1"/>
  <c r="BK1024" i="1"/>
  <c r="BK1023" i="1"/>
  <c r="BK1022" i="1"/>
  <c r="BK1021" i="1"/>
  <c r="BK1020" i="1"/>
  <c r="BK1019" i="1"/>
  <c r="BK1018" i="1"/>
  <c r="BK1017" i="1"/>
  <c r="BK1016" i="1"/>
  <c r="BK1015" i="1"/>
  <c r="BK1014" i="1"/>
  <c r="BK1013" i="1"/>
  <c r="BK1012" i="1"/>
  <c r="BK1011" i="1"/>
  <c r="BK1010" i="1"/>
  <c r="BK1009" i="1"/>
  <c r="BK1008" i="1"/>
  <c r="BK1007" i="1"/>
  <c r="BK1006" i="1"/>
  <c r="BK1005" i="1"/>
  <c r="BK1004" i="1"/>
  <c r="BK1003" i="1"/>
  <c r="BK1002" i="1"/>
  <c r="BK1001" i="1"/>
  <c r="BK1000" i="1"/>
  <c r="BK999" i="1"/>
  <c r="BK998" i="1"/>
  <c r="BK997" i="1"/>
  <c r="BK996" i="1"/>
  <c r="BK995" i="1"/>
  <c r="BK994" i="1"/>
  <c r="BK993" i="1"/>
  <c r="BK992" i="1"/>
  <c r="BK991" i="1"/>
  <c r="BK990" i="1"/>
  <c r="BK989" i="1"/>
  <c r="BK988" i="1"/>
  <c r="BK987" i="1"/>
  <c r="BK986" i="1"/>
  <c r="BK985" i="1"/>
  <c r="BK984" i="1"/>
  <c r="BK983" i="1"/>
  <c r="BK982" i="1"/>
  <c r="BK981" i="1"/>
  <c r="BK980" i="1"/>
  <c r="BK979" i="1"/>
  <c r="BK978" i="1"/>
  <c r="BK977" i="1"/>
  <c r="BK976" i="1"/>
  <c r="BK975" i="1"/>
  <c r="BK974" i="1"/>
  <c r="BK973" i="1"/>
  <c r="BK972" i="1"/>
  <c r="BK971" i="1"/>
  <c r="BK970" i="1"/>
  <c r="BK969" i="1"/>
  <c r="BK968" i="1"/>
  <c r="BK967" i="1"/>
  <c r="BK966" i="1"/>
  <c r="BK965" i="1"/>
  <c r="BK964" i="1"/>
  <c r="BK963" i="1"/>
  <c r="BK962" i="1"/>
  <c r="BK961" i="1"/>
  <c r="BK960" i="1"/>
  <c r="BK959" i="1"/>
  <c r="BK958" i="1"/>
  <c r="BK957" i="1"/>
  <c r="BK956" i="1"/>
  <c r="BK955" i="1"/>
  <c r="BK954" i="1"/>
  <c r="BK953" i="1"/>
  <c r="BK952" i="1"/>
  <c r="BK951" i="1"/>
  <c r="BK950" i="1"/>
  <c r="BK949" i="1"/>
  <c r="BK948" i="1"/>
  <c r="BK947" i="1"/>
  <c r="BK946" i="1"/>
  <c r="BK945" i="1"/>
  <c r="BK944" i="1"/>
  <c r="BK943" i="1"/>
  <c r="BK942" i="1"/>
  <c r="BK941" i="1"/>
  <c r="BK940" i="1"/>
  <c r="BK939" i="1"/>
  <c r="BK938" i="1"/>
  <c r="BK937" i="1"/>
  <c r="BK936" i="1"/>
  <c r="BK935" i="1"/>
  <c r="BK934" i="1"/>
  <c r="BK933" i="1"/>
  <c r="BK932" i="1"/>
  <c r="BK931" i="1"/>
  <c r="BK930" i="1"/>
  <c r="BK929" i="1"/>
  <c r="BK928" i="1"/>
  <c r="BK927" i="1"/>
  <c r="BK926" i="1"/>
  <c r="BK925" i="1"/>
  <c r="BK924" i="1"/>
  <c r="BK923" i="1"/>
  <c r="BK922" i="1"/>
  <c r="BK921" i="1"/>
  <c r="BK920" i="1"/>
  <c r="BK919" i="1"/>
  <c r="BK918" i="1"/>
  <c r="BK917" i="1"/>
  <c r="BK916" i="1"/>
  <c r="BK915" i="1"/>
  <c r="BK914" i="1"/>
  <c r="BK913" i="1"/>
  <c r="BK912" i="1"/>
  <c r="BK911" i="1"/>
  <c r="BK910" i="1"/>
  <c r="BK909" i="1"/>
  <c r="BK908" i="1"/>
  <c r="BK907" i="1"/>
  <c r="BK906" i="1"/>
  <c r="BK905" i="1"/>
  <c r="BK904" i="1"/>
  <c r="BK903" i="1"/>
  <c r="BK902" i="1"/>
  <c r="BK901" i="1"/>
  <c r="BK900" i="1"/>
  <c r="BK899" i="1"/>
  <c r="BK898" i="1"/>
  <c r="BK897" i="1"/>
  <c r="BK896" i="1"/>
  <c r="BK895" i="1"/>
  <c r="BK894" i="1"/>
  <c r="BK893" i="1"/>
  <c r="BK892" i="1"/>
  <c r="BK891" i="1"/>
  <c r="BK890" i="1"/>
  <c r="BK889" i="1"/>
  <c r="BK888" i="1"/>
  <c r="BK887" i="1"/>
  <c r="BK886" i="1"/>
  <c r="BK885" i="1"/>
  <c r="BK884" i="1"/>
  <c r="BK883" i="1"/>
  <c r="BK882" i="1"/>
  <c r="BK881" i="1"/>
  <c r="BK880" i="1"/>
  <c r="BK879" i="1"/>
  <c r="BK878" i="1"/>
  <c r="BK877" i="1"/>
  <c r="BK876" i="1"/>
  <c r="BK875" i="1"/>
  <c r="BK874" i="1"/>
  <c r="BK873" i="1"/>
  <c r="BK872" i="1"/>
  <c r="BK871" i="1"/>
  <c r="BK870" i="1"/>
  <c r="BK869" i="1"/>
  <c r="BK868" i="1"/>
  <c r="BK867" i="1"/>
  <c r="BK866" i="1"/>
  <c r="BK865" i="1"/>
  <c r="BK864" i="1"/>
  <c r="BK863" i="1"/>
  <c r="BK862" i="1"/>
  <c r="BK861" i="1"/>
  <c r="BK860" i="1"/>
  <c r="BK859" i="1"/>
  <c r="BK858" i="1"/>
  <c r="BK857" i="1"/>
  <c r="BK856" i="1"/>
  <c r="BK855" i="1"/>
  <c r="BK854" i="1"/>
  <c r="BK853" i="1"/>
  <c r="BK852" i="1"/>
  <c r="BK851" i="1"/>
  <c r="BK850" i="1"/>
  <c r="BK849" i="1"/>
  <c r="BK848" i="1"/>
  <c r="BK847" i="1"/>
  <c r="BK846" i="1"/>
  <c r="BK845" i="1"/>
  <c r="BK844" i="1"/>
  <c r="BK843" i="1"/>
  <c r="BK842" i="1"/>
  <c r="BK841" i="1"/>
  <c r="BK840" i="1"/>
  <c r="BK839" i="1"/>
  <c r="BK838" i="1"/>
  <c r="BK837" i="1"/>
  <c r="BK836" i="1"/>
  <c r="BK835" i="1"/>
  <c r="BK834" i="1"/>
  <c r="BK833" i="1"/>
  <c r="BK832" i="1"/>
  <c r="BK831" i="1"/>
  <c r="BK830" i="1"/>
  <c r="BK829" i="1"/>
  <c r="BK828" i="1"/>
  <c r="BK827" i="1"/>
  <c r="BK826" i="1"/>
  <c r="BK825" i="1"/>
  <c r="BK824" i="1"/>
  <c r="BK823" i="1"/>
  <c r="BK822" i="1"/>
  <c r="BK821" i="1"/>
  <c r="BK820" i="1"/>
  <c r="BK819" i="1"/>
  <c r="BK818" i="1"/>
  <c r="BK817" i="1"/>
  <c r="BK816" i="1"/>
  <c r="BK815" i="1"/>
  <c r="BK814" i="1"/>
  <c r="BK813" i="1"/>
  <c r="BK812" i="1"/>
  <c r="BK811" i="1"/>
  <c r="BK810" i="1"/>
  <c r="BK809" i="1"/>
  <c r="BK808" i="1"/>
  <c r="BK807" i="1"/>
  <c r="BK806" i="1"/>
  <c r="BK805" i="1"/>
  <c r="BK804" i="1"/>
  <c r="BK803" i="1"/>
  <c r="BK802" i="1"/>
  <c r="BK801" i="1"/>
  <c r="BK800" i="1"/>
  <c r="BK799" i="1"/>
  <c r="BK798" i="1"/>
  <c r="BK797" i="1"/>
  <c r="BK796" i="1"/>
  <c r="BK795" i="1"/>
  <c r="BK794" i="1"/>
  <c r="BK793" i="1"/>
  <c r="BK792" i="1"/>
  <c r="BK791" i="1"/>
  <c r="BK790" i="1"/>
  <c r="BK789" i="1"/>
  <c r="BK788" i="1"/>
  <c r="BK787" i="1"/>
  <c r="BK786" i="1"/>
  <c r="BK785" i="1"/>
  <c r="BK784" i="1"/>
  <c r="BK783" i="1"/>
  <c r="BK782" i="1"/>
  <c r="BK781" i="1"/>
  <c r="BK780" i="1"/>
  <c r="BK779" i="1"/>
  <c r="BK778" i="1"/>
  <c r="BK777" i="1"/>
  <c r="BK776" i="1"/>
  <c r="BK775" i="1"/>
  <c r="BK774" i="1"/>
  <c r="BK773" i="1"/>
  <c r="BK772" i="1"/>
  <c r="BK771" i="1"/>
  <c r="BK770" i="1"/>
  <c r="BK769" i="1"/>
  <c r="BK768" i="1"/>
  <c r="BK767" i="1"/>
  <c r="BK766" i="1"/>
  <c r="BK765" i="1"/>
  <c r="BK764" i="1"/>
  <c r="BK763" i="1"/>
  <c r="BK762" i="1"/>
  <c r="BK761" i="1"/>
  <c r="BK760" i="1"/>
  <c r="BK759" i="1"/>
  <c r="BK758" i="1"/>
  <c r="BK757" i="1"/>
  <c r="BK756" i="1"/>
  <c r="BK755" i="1"/>
  <c r="BK754" i="1"/>
  <c r="BK753" i="1"/>
  <c r="BK752" i="1"/>
  <c r="BK751" i="1"/>
  <c r="BK750" i="1"/>
  <c r="BK749" i="1"/>
  <c r="BK748" i="1"/>
  <c r="BK747" i="1"/>
  <c r="BK746" i="1"/>
  <c r="BK745" i="1"/>
  <c r="BK744" i="1"/>
  <c r="BK743" i="1"/>
  <c r="BK742" i="1"/>
  <c r="BK741" i="1"/>
  <c r="BK740" i="1"/>
  <c r="BK739" i="1"/>
  <c r="BK738" i="1"/>
  <c r="BK737" i="1"/>
  <c r="BK736" i="1"/>
  <c r="BK735" i="1"/>
  <c r="BK734" i="1"/>
  <c r="BK733" i="1"/>
  <c r="BK732" i="1"/>
  <c r="BK731" i="1"/>
  <c r="BK730" i="1"/>
  <c r="BK729" i="1"/>
  <c r="BK728" i="1"/>
  <c r="BK727" i="1"/>
  <c r="BK726" i="1"/>
  <c r="BK725" i="1"/>
  <c r="BK724" i="1"/>
  <c r="BK723" i="1"/>
  <c r="BK722" i="1"/>
  <c r="BK721" i="1"/>
  <c r="BK720" i="1"/>
  <c r="BK719" i="1"/>
  <c r="BK718" i="1"/>
  <c r="BK717" i="1"/>
  <c r="BK716" i="1"/>
  <c r="BK715" i="1"/>
  <c r="BK714" i="1"/>
  <c r="BK713" i="1"/>
  <c r="BK712" i="1"/>
  <c r="BK711" i="1"/>
  <c r="BK710" i="1"/>
  <c r="BK709" i="1"/>
  <c r="BK708" i="1"/>
  <c r="BK707" i="1"/>
  <c r="BK706" i="1"/>
  <c r="BK705" i="1"/>
  <c r="BK704" i="1"/>
  <c r="BK703" i="1"/>
  <c r="BK702" i="1"/>
  <c r="BK701" i="1"/>
  <c r="BK700" i="1"/>
  <c r="BK699" i="1"/>
  <c r="BK698" i="1"/>
  <c r="BK697" i="1"/>
  <c r="BK696" i="1"/>
  <c r="BK695" i="1"/>
  <c r="BK694" i="1"/>
  <c r="BK693" i="1"/>
  <c r="BK692" i="1"/>
  <c r="BK691" i="1"/>
  <c r="BK690" i="1"/>
  <c r="BK689" i="1"/>
  <c r="BK688" i="1"/>
  <c r="BK687" i="1"/>
  <c r="BK686" i="1"/>
  <c r="BK685" i="1"/>
  <c r="BK684" i="1"/>
  <c r="BK683" i="1"/>
  <c r="BK682" i="1"/>
  <c r="BK681" i="1"/>
  <c r="BK680" i="1"/>
  <c r="BK679" i="1"/>
  <c r="BK678" i="1"/>
  <c r="BK677" i="1"/>
  <c r="BK676" i="1"/>
  <c r="BK675" i="1"/>
  <c r="BK674" i="1"/>
  <c r="BK673" i="1"/>
  <c r="BK672" i="1"/>
  <c r="BK671" i="1"/>
  <c r="BK670" i="1"/>
  <c r="BK669" i="1"/>
  <c r="BK668" i="1"/>
  <c r="BK667" i="1"/>
  <c r="BK666" i="1"/>
  <c r="BK665" i="1"/>
  <c r="BK664" i="1"/>
  <c r="BK663" i="1"/>
  <c r="BK662" i="1"/>
  <c r="BK661" i="1"/>
  <c r="BK660" i="1"/>
  <c r="BK659" i="1"/>
  <c r="BK658" i="1"/>
  <c r="BK657" i="1"/>
  <c r="BK656" i="1"/>
  <c r="BK655" i="1"/>
  <c r="BK654" i="1"/>
  <c r="BK653" i="1"/>
  <c r="BK652" i="1"/>
  <c r="BK651" i="1"/>
  <c r="BK650" i="1"/>
  <c r="BK649" i="1"/>
  <c r="BK648" i="1"/>
  <c r="BK647" i="1"/>
  <c r="BK646" i="1"/>
  <c r="BK645" i="1"/>
  <c r="BK644" i="1"/>
  <c r="BK643" i="1"/>
  <c r="BK642" i="1"/>
  <c r="BK641" i="1"/>
  <c r="BK640" i="1"/>
  <c r="BK639" i="1"/>
  <c r="BK638" i="1"/>
  <c r="BK637" i="1"/>
  <c r="BK636" i="1"/>
  <c r="BK635" i="1"/>
  <c r="BK634" i="1"/>
  <c r="BK633" i="1"/>
  <c r="BK632" i="1"/>
  <c r="BK631" i="1"/>
  <c r="BK630" i="1"/>
  <c r="BK629" i="1"/>
  <c r="BK628" i="1"/>
  <c r="BK627" i="1"/>
  <c r="BK626" i="1"/>
  <c r="BK625" i="1"/>
  <c r="BK624" i="1"/>
  <c r="BK623" i="1"/>
  <c r="BK622" i="1"/>
  <c r="BK621" i="1"/>
  <c r="BK620" i="1"/>
  <c r="BK619" i="1"/>
  <c r="BK618" i="1"/>
  <c r="BK617" i="1"/>
  <c r="BK616" i="1"/>
  <c r="BK615" i="1"/>
  <c r="BK614" i="1"/>
  <c r="BK613" i="1"/>
  <c r="BK612" i="1"/>
  <c r="BK611" i="1"/>
  <c r="BK610" i="1"/>
  <c r="BK609" i="1"/>
  <c r="BK608" i="1"/>
  <c r="BK607" i="1"/>
  <c r="BK606" i="1"/>
  <c r="BK605" i="1"/>
  <c r="BK604" i="1"/>
  <c r="BK603" i="1"/>
  <c r="BK602" i="1"/>
  <c r="BK601" i="1"/>
  <c r="BK600" i="1"/>
  <c r="BK599" i="1"/>
  <c r="BK598" i="1"/>
  <c r="BK597" i="1"/>
  <c r="BK596" i="1"/>
  <c r="BK595" i="1"/>
  <c r="BK594" i="1"/>
  <c r="BK593" i="1"/>
  <c r="BK592" i="1"/>
  <c r="BK591" i="1"/>
  <c r="BK590" i="1"/>
  <c r="BK589" i="1"/>
  <c r="BK588" i="1"/>
  <c r="BK587" i="1"/>
  <c r="BK586" i="1"/>
  <c r="BK585" i="1"/>
  <c r="BK584" i="1"/>
  <c r="BK583" i="1"/>
  <c r="BK582" i="1"/>
  <c r="BK581" i="1"/>
  <c r="BK580" i="1"/>
  <c r="BK579" i="1"/>
  <c r="BK578" i="1"/>
  <c r="BK577" i="1"/>
  <c r="BK576" i="1"/>
  <c r="BK575" i="1"/>
  <c r="BK574" i="1"/>
  <c r="BK573" i="1"/>
  <c r="BK572" i="1"/>
  <c r="BK571" i="1"/>
  <c r="BK570" i="1"/>
  <c r="BK569" i="1"/>
  <c r="BK568" i="1"/>
  <c r="BK567" i="1"/>
  <c r="BK566" i="1"/>
  <c r="BK565" i="1"/>
  <c r="BK564" i="1"/>
  <c r="BK563" i="1"/>
  <c r="BK562" i="1"/>
  <c r="BK561" i="1"/>
  <c r="BK560" i="1"/>
  <c r="BK559" i="1"/>
  <c r="BK558" i="1"/>
  <c r="BK557" i="1"/>
  <c r="BK556" i="1"/>
  <c r="BK555" i="1"/>
  <c r="BK554" i="1"/>
  <c r="BK553" i="1"/>
  <c r="BK552" i="1"/>
  <c r="BK551" i="1"/>
  <c r="BK550" i="1"/>
  <c r="BK549" i="1"/>
  <c r="BK548" i="1"/>
  <c r="BK547" i="1"/>
  <c r="BK546" i="1"/>
  <c r="BK545" i="1"/>
  <c r="BK544" i="1"/>
  <c r="BK543" i="1"/>
  <c r="BK542" i="1"/>
  <c r="BK541" i="1"/>
  <c r="BK540" i="1"/>
  <c r="BK539" i="1"/>
  <c r="BK538" i="1"/>
  <c r="BK537" i="1"/>
  <c r="BK536" i="1"/>
  <c r="BK535" i="1"/>
  <c r="BK534" i="1"/>
  <c r="BK533" i="1"/>
  <c r="BK532" i="1"/>
  <c r="BK531" i="1"/>
  <c r="BK530" i="1"/>
  <c r="BK529" i="1"/>
  <c r="BK528" i="1"/>
  <c r="BK527" i="1"/>
  <c r="BK526" i="1"/>
  <c r="BK525" i="1"/>
  <c r="BK524" i="1"/>
  <c r="BK523" i="1"/>
  <c r="BK522" i="1"/>
  <c r="BK521" i="1"/>
  <c r="BK520" i="1"/>
  <c r="BK519" i="1"/>
  <c r="BK518" i="1"/>
  <c r="BK517" i="1"/>
  <c r="BK516" i="1"/>
  <c r="BK515" i="1"/>
  <c r="BK514" i="1"/>
  <c r="BK513" i="1"/>
  <c r="BK512" i="1"/>
  <c r="BK511" i="1"/>
  <c r="BK510" i="1"/>
  <c r="BK509" i="1"/>
  <c r="BK508" i="1"/>
  <c r="BK507" i="1"/>
  <c r="BK506" i="1"/>
  <c r="BK505" i="1"/>
  <c r="BK504" i="1"/>
  <c r="BK503" i="1"/>
  <c r="BK502" i="1"/>
  <c r="BK501" i="1"/>
  <c r="BK500" i="1"/>
  <c r="BK499" i="1"/>
  <c r="BK498" i="1"/>
  <c r="BK497" i="1"/>
  <c r="BK496" i="1"/>
  <c r="BK495" i="1"/>
  <c r="BK494" i="1"/>
  <c r="BK493" i="1"/>
  <c r="BK492" i="1"/>
  <c r="BK491" i="1"/>
  <c r="BK490" i="1"/>
  <c r="BK489" i="1"/>
  <c r="BK488" i="1"/>
  <c r="BK487" i="1"/>
  <c r="BK486" i="1"/>
  <c r="BK485" i="1"/>
  <c r="BK484" i="1"/>
  <c r="BK483" i="1"/>
  <c r="BK482" i="1"/>
  <c r="BK481" i="1"/>
  <c r="BK480" i="1"/>
  <c r="BK479" i="1"/>
  <c r="BK478" i="1"/>
  <c r="BK477" i="1"/>
  <c r="BK476" i="1"/>
  <c r="BK475" i="1"/>
  <c r="BK474" i="1"/>
  <c r="BK473" i="1"/>
  <c r="BK472" i="1"/>
  <c r="BK471" i="1"/>
  <c r="BK470" i="1"/>
  <c r="BK469" i="1"/>
  <c r="BK468" i="1"/>
  <c r="BK467" i="1"/>
  <c r="BK466" i="1"/>
  <c r="BK465" i="1"/>
  <c r="BK464" i="1"/>
  <c r="BK463" i="1"/>
  <c r="BK462" i="1"/>
  <c r="BK461" i="1"/>
  <c r="BK460" i="1"/>
  <c r="BK459" i="1"/>
  <c r="BK458" i="1"/>
  <c r="BK457" i="1"/>
  <c r="BK456" i="1"/>
  <c r="BK455" i="1"/>
  <c r="BK454" i="1"/>
  <c r="BK453" i="1"/>
  <c r="BK452" i="1"/>
  <c r="BK451" i="1"/>
  <c r="BK450" i="1"/>
  <c r="BK449" i="1"/>
  <c r="BK448" i="1"/>
  <c r="BK447" i="1"/>
  <c r="BK446" i="1"/>
  <c r="BK445" i="1"/>
  <c r="BK444" i="1"/>
  <c r="BK443" i="1"/>
  <c r="BK442" i="1"/>
  <c r="BK441" i="1"/>
  <c r="BK440" i="1"/>
  <c r="BK439" i="1"/>
  <c r="BK438" i="1"/>
  <c r="BK437" i="1"/>
  <c r="BK436" i="1"/>
  <c r="BK435" i="1"/>
  <c r="BK434" i="1"/>
  <c r="BK433" i="1"/>
  <c r="BK432" i="1"/>
  <c r="BK431" i="1"/>
  <c r="BK430" i="1"/>
  <c r="BK429" i="1"/>
  <c r="BK428" i="1"/>
  <c r="BK427" i="1"/>
  <c r="BK426" i="1"/>
  <c r="BK425" i="1"/>
  <c r="BK424" i="1"/>
  <c r="BK423" i="1"/>
  <c r="BK422" i="1"/>
  <c r="BK421" i="1"/>
  <c r="BK420" i="1"/>
  <c r="BK419" i="1"/>
  <c r="BK418" i="1"/>
  <c r="BK417" i="1"/>
  <c r="BK416" i="1"/>
  <c r="BK415" i="1"/>
  <c r="BK414" i="1"/>
  <c r="BK413" i="1"/>
  <c r="BK412" i="1"/>
  <c r="BK411" i="1"/>
  <c r="BK410" i="1"/>
  <c r="BK409" i="1"/>
  <c r="BK408" i="1"/>
  <c r="BK407" i="1"/>
  <c r="BK406" i="1"/>
  <c r="BK405" i="1"/>
  <c r="BK404" i="1"/>
  <c r="BK403" i="1"/>
  <c r="BK402" i="1"/>
  <c r="BK401" i="1"/>
  <c r="BK400" i="1"/>
  <c r="BK399" i="1"/>
  <c r="BK398" i="1"/>
  <c r="BK397" i="1"/>
  <c r="BK396" i="1"/>
  <c r="BK395" i="1"/>
  <c r="BK394" i="1"/>
  <c r="BK393" i="1"/>
  <c r="BK392" i="1"/>
  <c r="BK391" i="1"/>
  <c r="BK390" i="1"/>
  <c r="BK389" i="1"/>
  <c r="BK388" i="1"/>
  <c r="BK387" i="1"/>
  <c r="BK386" i="1"/>
  <c r="BK385" i="1"/>
  <c r="BK384" i="1"/>
  <c r="BK383" i="1"/>
  <c r="BK382" i="1"/>
  <c r="BK381" i="1"/>
  <c r="BK380" i="1"/>
  <c r="BK379" i="1"/>
  <c r="BK378" i="1"/>
  <c r="BK377" i="1"/>
  <c r="BK376" i="1"/>
  <c r="BK375" i="1"/>
  <c r="BK374" i="1"/>
  <c r="BK373" i="1"/>
  <c r="BK372" i="1"/>
  <c r="BK371" i="1"/>
  <c r="BK370" i="1"/>
  <c r="BK369" i="1"/>
  <c r="BK368" i="1"/>
  <c r="BK367" i="1"/>
  <c r="BK366" i="1"/>
  <c r="BK365" i="1"/>
  <c r="BK364" i="1"/>
  <c r="BK363" i="1"/>
  <c r="BK362" i="1"/>
  <c r="BK361" i="1"/>
  <c r="BK360" i="1"/>
  <c r="BK359" i="1"/>
  <c r="BK358" i="1"/>
  <c r="BK357" i="1"/>
  <c r="BK356" i="1"/>
  <c r="BK355" i="1"/>
  <c r="BK354" i="1"/>
  <c r="BK353" i="1"/>
  <c r="BK352" i="1"/>
  <c r="BK351" i="1"/>
  <c r="BK350" i="1"/>
  <c r="BK349" i="1"/>
  <c r="BK348" i="1"/>
  <c r="BK347" i="1"/>
  <c r="BK346" i="1"/>
  <c r="BK345" i="1"/>
  <c r="BK344" i="1"/>
  <c r="BK343" i="1"/>
  <c r="BK342" i="1"/>
  <c r="BK341" i="1"/>
  <c r="BK340" i="1"/>
  <c r="BK339" i="1"/>
  <c r="BK338" i="1"/>
  <c r="BK337" i="1"/>
  <c r="BK336" i="1"/>
  <c r="BK335" i="1"/>
  <c r="BK334" i="1"/>
  <c r="BK333" i="1"/>
  <c r="BK332" i="1"/>
  <c r="BK331" i="1"/>
  <c r="BK330" i="1"/>
  <c r="BK329" i="1"/>
  <c r="BK328" i="1"/>
  <c r="BK327" i="1"/>
  <c r="BK326" i="1"/>
  <c r="BK325" i="1"/>
  <c r="BK324" i="1"/>
  <c r="BK323" i="1"/>
  <c r="BK322" i="1"/>
  <c r="BK321" i="1"/>
  <c r="BK320" i="1"/>
  <c r="BK319" i="1"/>
  <c r="BK318" i="1"/>
  <c r="BK317" i="1"/>
  <c r="BK316" i="1"/>
  <c r="BK315" i="1"/>
  <c r="BK314" i="1"/>
  <c r="BK313" i="1"/>
  <c r="BK312" i="1"/>
  <c r="BK311" i="1"/>
  <c r="BK310" i="1"/>
  <c r="BK309" i="1"/>
  <c r="BK308" i="1"/>
  <c r="BK307" i="1"/>
  <c r="BK306" i="1"/>
  <c r="BK305" i="1"/>
  <c r="BK304" i="1"/>
  <c r="BK303" i="1"/>
  <c r="BK302" i="1"/>
  <c r="BK301" i="1"/>
  <c r="BK300" i="1"/>
  <c r="BK299" i="1"/>
  <c r="BK298" i="1"/>
  <c r="BK297" i="1"/>
  <c r="BK296" i="1"/>
  <c r="BK295" i="1"/>
  <c r="BK294" i="1"/>
  <c r="BK293" i="1"/>
  <c r="BK292" i="1"/>
  <c r="BK291" i="1"/>
  <c r="BK290" i="1"/>
  <c r="BK289" i="1"/>
  <c r="BK288" i="1"/>
  <c r="BK287" i="1"/>
  <c r="BK286" i="1"/>
  <c r="BK285" i="1"/>
  <c r="BK284" i="1"/>
  <c r="BK283" i="1"/>
  <c r="BK282" i="1"/>
  <c r="BK281" i="1"/>
  <c r="BK280" i="1"/>
  <c r="BK279" i="1"/>
  <c r="BK278" i="1"/>
  <c r="BK277" i="1"/>
  <c r="BK276" i="1"/>
  <c r="BK275" i="1"/>
  <c r="BK274" i="1"/>
  <c r="BK273" i="1"/>
  <c r="BK272" i="1"/>
  <c r="BK271" i="1"/>
  <c r="BK270" i="1"/>
  <c r="BK269" i="1"/>
  <c r="BK268" i="1"/>
  <c r="BK267" i="1"/>
  <c r="BK266" i="1"/>
  <c r="BK265" i="1"/>
  <c r="BK264" i="1"/>
  <c r="BK263" i="1"/>
  <c r="BK262" i="1"/>
  <c r="BK261" i="1"/>
  <c r="BK260" i="1"/>
  <c r="BK259" i="1"/>
  <c r="BK258" i="1"/>
  <c r="BK257" i="1"/>
  <c r="BK256" i="1"/>
  <c r="BK255" i="1"/>
  <c r="BK254" i="1"/>
  <c r="BK253" i="1"/>
  <c r="BK252" i="1"/>
  <c r="BK251" i="1"/>
  <c r="BK250" i="1"/>
  <c r="BK249" i="1"/>
  <c r="BK248" i="1"/>
  <c r="BK247" i="1"/>
  <c r="BK246" i="1"/>
  <c r="BK245" i="1"/>
  <c r="BK244" i="1"/>
  <c r="BK243" i="1"/>
  <c r="BK242" i="1"/>
  <c r="BK241" i="1"/>
  <c r="BK240" i="1"/>
  <c r="BK239" i="1"/>
  <c r="BK238" i="1"/>
  <c r="BK237" i="1"/>
  <c r="BK236" i="1"/>
  <c r="BK235" i="1"/>
  <c r="BK234" i="1"/>
  <c r="BK233" i="1"/>
  <c r="BK232" i="1"/>
  <c r="BK231" i="1"/>
  <c r="BK230" i="1"/>
  <c r="BK229" i="1"/>
  <c r="BK228" i="1"/>
  <c r="BK227" i="1"/>
  <c r="BK226" i="1"/>
  <c r="BK225" i="1"/>
  <c r="BK224" i="1"/>
  <c r="BK223" i="1"/>
  <c r="BK222" i="1"/>
  <c r="BK221" i="1"/>
  <c r="BK220" i="1"/>
  <c r="BK219" i="1"/>
  <c r="BK218" i="1"/>
  <c r="BK217" i="1"/>
  <c r="BK216" i="1"/>
  <c r="BK215" i="1"/>
  <c r="BK214" i="1"/>
  <c r="BK213" i="1"/>
  <c r="BK212" i="1"/>
  <c r="BK211" i="1"/>
  <c r="BK210" i="1"/>
  <c r="BK209" i="1"/>
  <c r="BK208" i="1"/>
  <c r="BK207" i="1"/>
  <c r="BK206" i="1"/>
  <c r="BK205" i="1"/>
  <c r="BK204" i="1"/>
  <c r="BK203" i="1"/>
  <c r="BK202" i="1"/>
  <c r="BK201" i="1"/>
  <c r="BK200" i="1"/>
  <c r="BK199" i="1"/>
  <c r="BK198" i="1"/>
  <c r="BK197" i="1"/>
  <c r="BK196" i="1"/>
  <c r="BK195" i="1"/>
  <c r="BK194" i="1"/>
  <c r="BK193" i="1"/>
  <c r="BK192" i="1"/>
  <c r="BK191" i="1"/>
  <c r="BK190" i="1"/>
  <c r="BK189" i="1"/>
  <c r="BK188" i="1"/>
  <c r="BK187" i="1"/>
  <c r="BK186" i="1"/>
  <c r="BK185" i="1"/>
  <c r="BK184" i="1"/>
  <c r="BK183" i="1"/>
  <c r="BK182" i="1"/>
  <c r="BK181" i="1"/>
  <c r="BK180" i="1"/>
  <c r="BK179" i="1"/>
  <c r="BK178" i="1"/>
  <c r="BK177" i="1"/>
  <c r="BK176" i="1"/>
  <c r="BK175" i="1"/>
  <c r="BK174" i="1"/>
  <c r="BK173" i="1"/>
  <c r="BK172" i="1"/>
  <c r="BK171" i="1"/>
  <c r="BK170" i="1"/>
  <c r="BK169" i="1"/>
  <c r="BK168" i="1"/>
  <c r="BK167" i="1"/>
  <c r="BK166" i="1"/>
  <c r="BK165" i="1"/>
  <c r="BK164" i="1"/>
  <c r="BK163" i="1"/>
  <c r="BK162" i="1"/>
  <c r="BK161" i="1"/>
  <c r="BK160" i="1"/>
  <c r="BK159" i="1"/>
  <c r="BK158" i="1"/>
  <c r="BK157" i="1"/>
  <c r="BK156" i="1"/>
  <c r="BK155" i="1"/>
  <c r="BK154" i="1"/>
  <c r="BK153" i="1"/>
  <c r="BK152" i="1"/>
  <c r="BK151" i="1"/>
  <c r="BK150" i="1"/>
  <c r="BK149" i="1"/>
  <c r="BK148" i="1"/>
  <c r="BK147" i="1"/>
  <c r="BK146" i="1"/>
  <c r="BK145" i="1"/>
  <c r="BK144" i="1"/>
  <c r="BK143" i="1"/>
  <c r="BK142" i="1"/>
  <c r="BK141" i="1"/>
  <c r="BK140" i="1"/>
  <c r="BK139" i="1"/>
  <c r="BK138" i="1"/>
  <c r="BK137" i="1"/>
  <c r="BK136" i="1"/>
  <c r="BK135" i="1"/>
  <c r="BK134" i="1"/>
  <c r="BK133" i="1"/>
  <c r="BK132" i="1"/>
  <c r="BK131" i="1"/>
  <c r="BK130" i="1"/>
  <c r="BK129" i="1"/>
  <c r="BK128" i="1"/>
  <c r="BK127" i="1"/>
  <c r="BK126" i="1"/>
  <c r="BK125" i="1"/>
  <c r="BK124" i="1"/>
  <c r="BK123" i="1"/>
  <c r="BK122" i="1"/>
  <c r="BK121" i="1"/>
  <c r="BK120" i="1"/>
  <c r="BK119" i="1"/>
  <c r="BK118" i="1"/>
  <c r="BK117" i="1"/>
  <c r="BK116" i="1"/>
  <c r="BK115" i="1"/>
  <c r="BK114" i="1"/>
  <c r="BK113" i="1"/>
  <c r="BK112" i="1"/>
  <c r="BK111" i="1"/>
  <c r="BK110" i="1"/>
  <c r="BK109" i="1"/>
  <c r="BK108" i="1"/>
  <c r="BK107" i="1"/>
  <c r="BK106" i="1"/>
  <c r="BK105" i="1"/>
  <c r="BK104" i="1"/>
  <c r="BK103" i="1"/>
  <c r="BK102" i="1"/>
  <c r="BK101" i="1"/>
  <c r="BK100" i="1"/>
  <c r="BK99" i="1"/>
  <c r="BK98" i="1"/>
  <c r="BK97" i="1"/>
  <c r="BK96" i="1"/>
  <c r="BK95" i="1"/>
  <c r="BK94" i="1"/>
  <c r="BK93" i="1"/>
  <c r="BK92" i="1"/>
  <c r="BK91" i="1"/>
  <c r="BK90" i="1"/>
  <c r="BK89" i="1"/>
  <c r="BK88" i="1"/>
  <c r="BK87" i="1"/>
  <c r="BK86" i="1"/>
  <c r="BK85" i="1"/>
  <c r="BK84" i="1"/>
  <c r="BK83" i="1"/>
  <c r="BK82" i="1"/>
  <c r="BK81" i="1"/>
  <c r="BK80" i="1"/>
  <c r="BK79" i="1"/>
  <c r="BK78" i="1"/>
  <c r="BK77" i="1"/>
  <c r="BK76" i="1"/>
  <c r="BK75" i="1"/>
  <c r="BK74" i="1"/>
  <c r="BK73" i="1"/>
  <c r="BK72" i="1"/>
  <c r="BK71" i="1"/>
  <c r="BK70" i="1"/>
  <c r="BK69" i="1"/>
  <c r="BK68" i="1"/>
  <c r="BK67" i="1"/>
  <c r="BK66" i="1"/>
  <c r="BK65" i="1"/>
  <c r="BK64" i="1"/>
  <c r="BK63" i="1"/>
  <c r="BK62" i="1"/>
  <c r="BK61" i="1"/>
  <c r="BK60" i="1"/>
  <c r="BK59" i="1"/>
  <c r="BK58" i="1"/>
  <c r="BK57" i="1"/>
  <c r="BK56" i="1"/>
  <c r="BK55" i="1"/>
  <c r="BK54" i="1"/>
  <c r="BK53" i="1"/>
  <c r="BK52" i="1"/>
  <c r="BK51" i="1"/>
  <c r="BK50" i="1"/>
  <c r="BK49" i="1"/>
  <c r="BK48" i="1"/>
  <c r="BK47" i="1"/>
  <c r="BK46" i="1"/>
  <c r="BK45" i="1"/>
  <c r="BK44" i="1"/>
  <c r="BK43" i="1"/>
  <c r="BK42" i="1"/>
  <c r="BK41" i="1"/>
  <c r="BK40" i="1"/>
  <c r="BK39" i="1"/>
  <c r="BK38" i="1"/>
  <c r="BK37" i="1"/>
  <c r="BK36" i="1"/>
  <c r="BK35" i="1"/>
  <c r="BK34" i="1"/>
  <c r="BK33" i="1"/>
  <c r="BK32" i="1"/>
  <c r="BK31" i="1"/>
  <c r="BK30" i="1"/>
  <c r="BK29" i="1"/>
  <c r="BK28" i="1"/>
  <c r="BK27" i="1"/>
  <c r="BK26" i="1"/>
  <c r="BK25" i="1"/>
  <c r="BK24" i="1"/>
  <c r="BK23" i="1"/>
  <c r="BK22" i="1"/>
  <c r="BK21" i="1"/>
  <c r="BK20" i="1"/>
  <c r="BK19" i="1"/>
  <c r="BK18" i="1"/>
  <c r="BK17" i="1"/>
  <c r="BK16" i="1"/>
  <c r="BK15" i="1"/>
  <c r="BK14" i="1"/>
  <c r="BK13" i="1"/>
  <c r="BK12" i="1"/>
  <c r="BK11" i="1"/>
  <c r="BK10" i="1"/>
  <c r="BK9" i="1"/>
  <c r="BK8" i="1"/>
  <c r="BK7" i="1"/>
  <c r="BK6" i="1"/>
  <c r="BK5" i="1"/>
  <c r="BK4" i="1"/>
  <c r="BK3" i="1"/>
  <c r="BK2" i="1"/>
  <c r="BH1730" i="1"/>
  <c r="BI1730" i="1" s="1"/>
  <c r="BH1729" i="1"/>
  <c r="BI1729" i="1" s="1"/>
  <c r="BI1728" i="1"/>
  <c r="BH1728" i="1"/>
  <c r="BH1727" i="1"/>
  <c r="BI1727" i="1" s="1"/>
  <c r="BH1726" i="1"/>
  <c r="BI1726" i="1" s="1"/>
  <c r="BI1725" i="1"/>
  <c r="BH1725" i="1"/>
  <c r="BH1724" i="1"/>
  <c r="BI1724" i="1" s="1"/>
  <c r="BI1723" i="1"/>
  <c r="BH1723" i="1"/>
  <c r="BH1722" i="1"/>
  <c r="BI1722" i="1" s="1"/>
  <c r="BH1721" i="1"/>
  <c r="BI1721" i="1" s="1"/>
  <c r="BI1720" i="1"/>
  <c r="BH1720" i="1"/>
  <c r="BH1719" i="1"/>
  <c r="BI1719" i="1" s="1"/>
  <c r="BI1718" i="1"/>
  <c r="BH1718" i="1"/>
  <c r="BI1717" i="1"/>
  <c r="BH1717" i="1"/>
  <c r="BH1716" i="1"/>
  <c r="BI1716" i="1" s="1"/>
  <c r="BH1715" i="1"/>
  <c r="BI1715" i="1" s="1"/>
  <c r="BH1714" i="1"/>
  <c r="BI1714" i="1" s="1"/>
  <c r="BI1713" i="1"/>
  <c r="BH1713" i="1"/>
  <c r="BI1712" i="1"/>
  <c r="BH1712" i="1"/>
  <c r="BH1711" i="1"/>
  <c r="BI1711" i="1" s="1"/>
  <c r="BH1710" i="1"/>
  <c r="BI1710" i="1" s="1"/>
  <c r="BI1709" i="1"/>
  <c r="BH1709" i="1"/>
  <c r="BH1708" i="1"/>
  <c r="BI1708" i="1" s="1"/>
  <c r="BI1707" i="1"/>
  <c r="BH1707" i="1"/>
  <c r="BH1706" i="1"/>
  <c r="BI1706" i="1" s="1"/>
  <c r="BH1705" i="1"/>
  <c r="BI1705" i="1" s="1"/>
  <c r="BI1704" i="1"/>
  <c r="BH1704" i="1"/>
  <c r="BH1703" i="1"/>
  <c r="BI1703" i="1" s="1"/>
  <c r="BH1702" i="1"/>
  <c r="BI1702" i="1" s="1"/>
  <c r="BI1701" i="1"/>
  <c r="BH1701" i="1"/>
  <c r="BH1700" i="1"/>
  <c r="BI1700" i="1" s="1"/>
  <c r="BH1699" i="1"/>
  <c r="BI1699" i="1" s="1"/>
  <c r="BH1698" i="1"/>
  <c r="BI1698" i="1" s="1"/>
  <c r="BH1697" i="1"/>
  <c r="BI1697" i="1" s="1"/>
  <c r="BI1696" i="1"/>
  <c r="BH1696" i="1"/>
  <c r="BH1695" i="1"/>
  <c r="BI1695" i="1" s="1"/>
  <c r="BH1694" i="1"/>
  <c r="BI1694" i="1" s="1"/>
  <c r="BI1693" i="1"/>
  <c r="BH1693" i="1"/>
  <c r="BH1692" i="1"/>
  <c r="BI1692" i="1" s="1"/>
  <c r="BH1691" i="1"/>
  <c r="BI1691" i="1" s="1"/>
  <c r="BH1690" i="1"/>
  <c r="BI1690" i="1" s="1"/>
  <c r="BH1689" i="1"/>
  <c r="BI1689" i="1" s="1"/>
  <c r="BI1688" i="1"/>
  <c r="BH1688" i="1"/>
  <c r="BH1687" i="1"/>
  <c r="BI1687" i="1" s="1"/>
  <c r="BI1686" i="1"/>
  <c r="BH1686" i="1"/>
  <c r="BI1685" i="1"/>
  <c r="BH1685" i="1"/>
  <c r="BH1684" i="1"/>
  <c r="BI1684" i="1" s="1"/>
  <c r="BH1683" i="1"/>
  <c r="BI1683" i="1" s="1"/>
  <c r="BH1682" i="1"/>
  <c r="BI1682" i="1" s="1"/>
  <c r="BI1681" i="1"/>
  <c r="BH1681" i="1"/>
  <c r="BI1680" i="1"/>
  <c r="BH1680" i="1"/>
  <c r="BH1679" i="1"/>
  <c r="BI1679" i="1" s="1"/>
  <c r="BI1678" i="1"/>
  <c r="BH1678" i="1"/>
  <c r="BI1677" i="1"/>
  <c r="BH1677" i="1"/>
  <c r="BH1676" i="1"/>
  <c r="BI1676" i="1" s="1"/>
  <c r="BI1675" i="1"/>
  <c r="BH1675" i="1"/>
  <c r="BH1674" i="1"/>
  <c r="BI1674" i="1" s="1"/>
  <c r="BH1673" i="1"/>
  <c r="BI1673" i="1" s="1"/>
  <c r="BI1672" i="1"/>
  <c r="BH1672" i="1"/>
  <c r="BH1671" i="1"/>
  <c r="BI1671" i="1" s="1"/>
  <c r="BI1670" i="1"/>
  <c r="BH1670" i="1"/>
  <c r="BI1669" i="1"/>
  <c r="BH1669" i="1"/>
  <c r="BH1668" i="1"/>
  <c r="BI1668" i="1" s="1"/>
  <c r="BH1667" i="1"/>
  <c r="BI1667" i="1" s="1"/>
  <c r="BH1666" i="1"/>
  <c r="BI1666" i="1" s="1"/>
  <c r="BI1665" i="1"/>
  <c r="BH1665" i="1"/>
  <c r="BI1664" i="1"/>
  <c r="BH1664" i="1"/>
  <c r="BH1663" i="1"/>
  <c r="BI1663" i="1" s="1"/>
  <c r="BH1662" i="1"/>
  <c r="BI1662" i="1" s="1"/>
  <c r="BI1661" i="1"/>
  <c r="BH1661" i="1"/>
  <c r="BH1660" i="1"/>
  <c r="BI1660" i="1" s="1"/>
  <c r="BI1659" i="1"/>
  <c r="BH1659" i="1"/>
  <c r="BH1658" i="1"/>
  <c r="BI1658" i="1" s="1"/>
  <c r="BH1657" i="1"/>
  <c r="BI1657" i="1" s="1"/>
  <c r="BI1656" i="1"/>
  <c r="BH1656" i="1"/>
  <c r="BH1655" i="1"/>
  <c r="BI1655" i="1" s="1"/>
  <c r="BI1654" i="1"/>
  <c r="BH1654" i="1"/>
  <c r="BI1653" i="1"/>
  <c r="BH1653" i="1"/>
  <c r="BH1652" i="1"/>
  <c r="BI1652" i="1" s="1"/>
  <c r="BH1651" i="1"/>
  <c r="BI1651" i="1" s="1"/>
  <c r="BH1650" i="1"/>
  <c r="BI1650" i="1" s="1"/>
  <c r="BH1649" i="1"/>
  <c r="BI1649" i="1" s="1"/>
  <c r="BI1648" i="1"/>
  <c r="BH1648" i="1"/>
  <c r="BH1647" i="1"/>
  <c r="BI1647" i="1" s="1"/>
  <c r="BH1646" i="1"/>
  <c r="BI1646" i="1" s="1"/>
  <c r="BI1645" i="1"/>
  <c r="BH1645" i="1"/>
  <c r="BH1644" i="1"/>
  <c r="BI1644" i="1" s="1"/>
  <c r="BI1643" i="1"/>
  <c r="BH1643" i="1"/>
  <c r="BH1642" i="1"/>
  <c r="BI1642" i="1" s="1"/>
  <c r="BH1641" i="1"/>
  <c r="BI1641" i="1" s="1"/>
  <c r="BI1640" i="1"/>
  <c r="BH1640" i="1"/>
  <c r="BH1639" i="1"/>
  <c r="BI1639" i="1" s="1"/>
  <c r="BI1638" i="1"/>
  <c r="BH1638" i="1"/>
  <c r="BI1637" i="1"/>
  <c r="BH1637" i="1"/>
  <c r="BH1636" i="1"/>
  <c r="BI1636" i="1" s="1"/>
  <c r="BH1635" i="1"/>
  <c r="BI1635" i="1" s="1"/>
  <c r="BH1634" i="1"/>
  <c r="BI1634" i="1" s="1"/>
  <c r="BI1633" i="1"/>
  <c r="BH1633" i="1"/>
  <c r="BI1632" i="1"/>
  <c r="BH1632" i="1"/>
  <c r="BH1631" i="1"/>
  <c r="BI1631" i="1" s="1"/>
  <c r="BH1630" i="1"/>
  <c r="BI1630" i="1" s="1"/>
  <c r="BI1629" i="1"/>
  <c r="BH1629" i="1"/>
  <c r="BH1628" i="1"/>
  <c r="BI1628" i="1" s="1"/>
  <c r="BH1627" i="1"/>
  <c r="BI1627" i="1" s="1"/>
  <c r="BH1626" i="1"/>
  <c r="BI1626" i="1" s="1"/>
  <c r="BI1625" i="1"/>
  <c r="BH1625" i="1"/>
  <c r="BI1624" i="1"/>
  <c r="BH1624" i="1"/>
  <c r="BH1623" i="1"/>
  <c r="BI1623" i="1" s="1"/>
  <c r="BI1622" i="1"/>
  <c r="BH1622" i="1"/>
  <c r="BI1621" i="1"/>
  <c r="BH1621" i="1"/>
  <c r="BH1620" i="1"/>
  <c r="BI1620" i="1" s="1"/>
  <c r="BH1619" i="1"/>
  <c r="BI1619" i="1" s="1"/>
  <c r="BI1618" i="1"/>
  <c r="BH1618" i="1"/>
  <c r="BH1617" i="1"/>
  <c r="BI1617" i="1" s="1"/>
  <c r="BI1616" i="1"/>
  <c r="BH1616" i="1"/>
  <c r="BH1615" i="1"/>
  <c r="BI1615" i="1" s="1"/>
  <c r="BI1614" i="1"/>
  <c r="BH1614" i="1"/>
  <c r="BI1613" i="1"/>
  <c r="BH1613" i="1"/>
  <c r="BH1612" i="1"/>
  <c r="BI1612" i="1" s="1"/>
  <c r="BH1611" i="1"/>
  <c r="BI1611" i="1" s="1"/>
  <c r="BI1610" i="1"/>
  <c r="BH1610" i="1"/>
  <c r="BH1609" i="1"/>
  <c r="BI1609" i="1" s="1"/>
  <c r="BI1608" i="1"/>
  <c r="BH1608" i="1"/>
  <c r="BH1607" i="1"/>
  <c r="BI1607" i="1" s="1"/>
  <c r="BI1606" i="1"/>
  <c r="BH1606" i="1"/>
  <c r="BI1605" i="1"/>
  <c r="BH1605" i="1"/>
  <c r="BH1604" i="1"/>
  <c r="BI1604" i="1" s="1"/>
  <c r="BH1603" i="1"/>
  <c r="BI1603" i="1" s="1"/>
  <c r="BH1602" i="1"/>
  <c r="BI1602" i="1" s="1"/>
  <c r="BI1601" i="1"/>
  <c r="BH1601" i="1"/>
  <c r="BI1600" i="1"/>
  <c r="BH1600" i="1"/>
  <c r="BH1599" i="1"/>
  <c r="BI1599" i="1" s="1"/>
  <c r="BH1598" i="1"/>
  <c r="BI1598" i="1" s="1"/>
  <c r="BI1597" i="1"/>
  <c r="BH1597" i="1"/>
  <c r="BH1596" i="1"/>
  <c r="BI1596" i="1" s="1"/>
  <c r="BI1595" i="1"/>
  <c r="BH1595" i="1"/>
  <c r="BI1594" i="1"/>
  <c r="BH1594" i="1"/>
  <c r="BI1593" i="1"/>
  <c r="BH1593" i="1"/>
  <c r="BI1592" i="1"/>
  <c r="BH1592" i="1"/>
  <c r="BH1591" i="1"/>
  <c r="BI1591" i="1" s="1"/>
  <c r="BH1590" i="1"/>
  <c r="BI1590" i="1" s="1"/>
  <c r="BI1589" i="1"/>
  <c r="BH1589" i="1"/>
  <c r="BH1588" i="1"/>
  <c r="BI1588" i="1" s="1"/>
  <c r="BH1587" i="1"/>
  <c r="BI1587" i="1" s="1"/>
  <c r="BI1586" i="1"/>
  <c r="BH1586" i="1"/>
  <c r="BI1585" i="1"/>
  <c r="BH1585" i="1"/>
  <c r="BI1584" i="1"/>
  <c r="BH1584" i="1"/>
  <c r="BH1583" i="1"/>
  <c r="BI1583" i="1" s="1"/>
  <c r="BH1582" i="1"/>
  <c r="BI1582" i="1" s="1"/>
  <c r="BI1581" i="1"/>
  <c r="BH1581" i="1"/>
  <c r="BH1580" i="1"/>
  <c r="BI1580" i="1" s="1"/>
  <c r="BH1579" i="1"/>
  <c r="BI1579" i="1" s="1"/>
  <c r="BI1578" i="1"/>
  <c r="BH1578" i="1"/>
  <c r="BI1577" i="1"/>
  <c r="BH1577" i="1"/>
  <c r="BI1576" i="1"/>
  <c r="BH1576" i="1"/>
  <c r="BH1575" i="1"/>
  <c r="BI1575" i="1" s="1"/>
  <c r="BH1574" i="1"/>
  <c r="BI1574" i="1" s="1"/>
  <c r="BI1573" i="1"/>
  <c r="BH1573" i="1"/>
  <c r="BH1572" i="1"/>
  <c r="BI1572" i="1" s="1"/>
  <c r="BI1571" i="1"/>
  <c r="BH1571" i="1"/>
  <c r="BI1570" i="1"/>
  <c r="BH1570" i="1"/>
  <c r="BI1569" i="1"/>
  <c r="BH1569" i="1"/>
  <c r="BI1568" i="1"/>
  <c r="BH1568" i="1"/>
  <c r="BH1567" i="1"/>
  <c r="BI1567" i="1" s="1"/>
  <c r="BH1566" i="1"/>
  <c r="BI1566" i="1" s="1"/>
  <c r="BI1565" i="1"/>
  <c r="BH1565" i="1"/>
  <c r="BH1564" i="1"/>
  <c r="BI1564" i="1" s="1"/>
  <c r="BI1563" i="1"/>
  <c r="BH1563" i="1"/>
  <c r="BI1562" i="1"/>
  <c r="BH1562" i="1"/>
  <c r="BH1561" i="1"/>
  <c r="BI1561" i="1" s="1"/>
  <c r="BI1560" i="1"/>
  <c r="BH1560" i="1"/>
  <c r="BH1559" i="1"/>
  <c r="BI1559" i="1" s="1"/>
  <c r="BH1558" i="1"/>
  <c r="BI1558" i="1" s="1"/>
  <c r="BI1557" i="1"/>
  <c r="BH1557" i="1"/>
  <c r="BH1556" i="1"/>
  <c r="BI1556" i="1" s="1"/>
  <c r="BH1555" i="1"/>
  <c r="BI1555" i="1" s="1"/>
  <c r="BI1554" i="1"/>
  <c r="BH1554" i="1"/>
  <c r="BI1553" i="1"/>
  <c r="BH1553" i="1"/>
  <c r="BI1552" i="1"/>
  <c r="BH1552" i="1"/>
  <c r="BH1551" i="1"/>
  <c r="BI1551" i="1" s="1"/>
  <c r="BH1550" i="1"/>
  <c r="BI1550" i="1" s="1"/>
  <c r="BI1549" i="1"/>
  <c r="BH1549" i="1"/>
  <c r="BH1548" i="1"/>
  <c r="BI1548" i="1" s="1"/>
  <c r="BH1547" i="1"/>
  <c r="BI1547" i="1" s="1"/>
  <c r="BI1546" i="1"/>
  <c r="BH1546" i="1"/>
  <c r="BI1545" i="1"/>
  <c r="BH1545" i="1"/>
  <c r="BI1544" i="1"/>
  <c r="BH1544" i="1"/>
  <c r="BH1543" i="1"/>
  <c r="BI1543" i="1" s="1"/>
  <c r="BH1542" i="1"/>
  <c r="BI1542" i="1" s="1"/>
  <c r="BI1541" i="1"/>
  <c r="BH1541" i="1"/>
  <c r="BH1540" i="1"/>
  <c r="BI1540" i="1" s="1"/>
  <c r="BI1539" i="1"/>
  <c r="BH1539" i="1"/>
  <c r="BI1538" i="1"/>
  <c r="BH1538" i="1"/>
  <c r="BI1537" i="1"/>
  <c r="BH1537" i="1"/>
  <c r="BI1536" i="1"/>
  <c r="BH1536" i="1"/>
  <c r="BH1535" i="1"/>
  <c r="BI1535" i="1" s="1"/>
  <c r="BH1534" i="1"/>
  <c r="BI1534" i="1" s="1"/>
  <c r="BI1533" i="1"/>
  <c r="BH1533" i="1"/>
  <c r="BH1532" i="1"/>
  <c r="BI1532" i="1" s="1"/>
  <c r="BI1531" i="1"/>
  <c r="BH1531" i="1"/>
  <c r="BH1530" i="1"/>
  <c r="BI1530" i="1" s="1"/>
  <c r="BH1529" i="1"/>
  <c r="BI1529" i="1" s="1"/>
  <c r="BI1528" i="1"/>
  <c r="BH1528" i="1"/>
  <c r="BH1527" i="1"/>
  <c r="BI1527" i="1" s="1"/>
  <c r="BH1526" i="1"/>
  <c r="BI1526" i="1" s="1"/>
  <c r="BI1525" i="1"/>
  <c r="BH1525" i="1"/>
  <c r="BH1524" i="1"/>
  <c r="BI1524" i="1" s="1"/>
  <c r="BH1523" i="1"/>
  <c r="BI1523" i="1" s="1"/>
  <c r="BH1522" i="1"/>
  <c r="BI1522" i="1" s="1"/>
  <c r="BH1521" i="1"/>
  <c r="BI1521" i="1" s="1"/>
  <c r="BI1520" i="1"/>
  <c r="BH1520" i="1"/>
  <c r="BH1519" i="1"/>
  <c r="BI1519" i="1" s="1"/>
  <c r="BH1518" i="1"/>
  <c r="BI1518" i="1" s="1"/>
  <c r="BI1517" i="1"/>
  <c r="BH1517" i="1"/>
  <c r="BH1516" i="1"/>
  <c r="BI1516" i="1" s="1"/>
  <c r="BH1515" i="1"/>
  <c r="BI1515" i="1" s="1"/>
  <c r="BH1514" i="1"/>
  <c r="BI1514" i="1" s="1"/>
  <c r="BH1513" i="1"/>
  <c r="BI1513" i="1" s="1"/>
  <c r="BI1512" i="1"/>
  <c r="BH1512" i="1"/>
  <c r="BH1511" i="1"/>
  <c r="BI1511" i="1" s="1"/>
  <c r="BI1510" i="1"/>
  <c r="BH1510" i="1"/>
  <c r="BI1509" i="1"/>
  <c r="BH1509" i="1"/>
  <c r="BH1508" i="1"/>
  <c r="BI1508" i="1" s="1"/>
  <c r="BH1507" i="1"/>
  <c r="BI1507" i="1" s="1"/>
  <c r="BI1506" i="1"/>
  <c r="BH1506" i="1"/>
  <c r="BH1505" i="1"/>
  <c r="BI1505" i="1" s="1"/>
  <c r="BI1504" i="1"/>
  <c r="BH1504" i="1"/>
  <c r="BH1503" i="1"/>
  <c r="BI1503" i="1" s="1"/>
  <c r="BI1502" i="1"/>
  <c r="BH1502" i="1"/>
  <c r="BI1501" i="1"/>
  <c r="BH1501" i="1"/>
  <c r="BH1500" i="1"/>
  <c r="BI1500" i="1" s="1"/>
  <c r="BI1499" i="1"/>
  <c r="BH1499" i="1"/>
  <c r="BI1498" i="1"/>
  <c r="BH1498" i="1"/>
  <c r="BH1497" i="1"/>
  <c r="BI1497" i="1" s="1"/>
  <c r="BI1496" i="1"/>
  <c r="BH1496" i="1"/>
  <c r="BH1495" i="1"/>
  <c r="BI1495" i="1" s="1"/>
  <c r="BI1494" i="1"/>
  <c r="BH1494" i="1"/>
  <c r="BI1493" i="1"/>
  <c r="BH1493" i="1"/>
  <c r="BH1492" i="1"/>
  <c r="BI1492" i="1" s="1"/>
  <c r="BH1491" i="1"/>
  <c r="BI1491" i="1" s="1"/>
  <c r="BI1490" i="1"/>
  <c r="BH1490" i="1"/>
  <c r="BH1489" i="1"/>
  <c r="BI1489" i="1" s="1"/>
  <c r="BI1488" i="1"/>
  <c r="BH1488" i="1"/>
  <c r="BH1487" i="1"/>
  <c r="BI1487" i="1" s="1"/>
  <c r="BH1486" i="1"/>
  <c r="BI1486" i="1" s="1"/>
  <c r="BI1485" i="1"/>
  <c r="BH1485" i="1"/>
  <c r="BH1484" i="1"/>
  <c r="BI1484" i="1" s="1"/>
  <c r="BH1483" i="1"/>
  <c r="BI1483" i="1" s="1"/>
  <c r="BI1482" i="1"/>
  <c r="BH1482" i="1"/>
  <c r="BI1481" i="1"/>
  <c r="BH1481" i="1"/>
  <c r="BI1480" i="1"/>
  <c r="BH1480" i="1"/>
  <c r="BH1479" i="1"/>
  <c r="BI1479" i="1" s="1"/>
  <c r="BI1478" i="1"/>
  <c r="BH1478" i="1"/>
  <c r="BI1477" i="1"/>
  <c r="BH1477" i="1"/>
  <c r="BH1476" i="1"/>
  <c r="BI1476" i="1" s="1"/>
  <c r="BH1475" i="1"/>
  <c r="BI1475" i="1" s="1"/>
  <c r="BH1474" i="1"/>
  <c r="BI1474" i="1" s="1"/>
  <c r="BI1473" i="1"/>
  <c r="BH1473" i="1"/>
  <c r="BI1472" i="1"/>
  <c r="BH1472" i="1"/>
  <c r="BH1471" i="1"/>
  <c r="BI1471" i="1" s="1"/>
  <c r="BI1470" i="1"/>
  <c r="BH1470" i="1"/>
  <c r="BI1469" i="1"/>
  <c r="BH1469" i="1"/>
  <c r="BH1468" i="1"/>
  <c r="BI1468" i="1" s="1"/>
  <c r="BH1467" i="1"/>
  <c r="BI1467" i="1" s="1"/>
  <c r="BH1466" i="1"/>
  <c r="BI1466" i="1" s="1"/>
  <c r="BH1465" i="1"/>
  <c r="BI1465" i="1" s="1"/>
  <c r="BI1464" i="1"/>
  <c r="BH1464" i="1"/>
  <c r="BH1463" i="1"/>
  <c r="BI1463" i="1" s="1"/>
  <c r="BI1462" i="1"/>
  <c r="BH1462" i="1"/>
  <c r="BI1461" i="1"/>
  <c r="BH1461" i="1"/>
  <c r="BH1460" i="1"/>
  <c r="BI1460" i="1" s="1"/>
  <c r="BH1459" i="1"/>
  <c r="BI1459" i="1" s="1"/>
  <c r="BI1458" i="1"/>
  <c r="BH1458" i="1"/>
  <c r="BH1457" i="1"/>
  <c r="BI1457" i="1" s="1"/>
  <c r="BI1456" i="1"/>
  <c r="BH1456" i="1"/>
  <c r="BH1455" i="1"/>
  <c r="BI1455" i="1" s="1"/>
  <c r="BI1454" i="1"/>
  <c r="BH1454" i="1"/>
  <c r="BI1453" i="1"/>
  <c r="BH1453" i="1"/>
  <c r="BH1452" i="1"/>
  <c r="BI1452" i="1" s="1"/>
  <c r="BH1451" i="1"/>
  <c r="BI1451" i="1" s="1"/>
  <c r="BI1450" i="1"/>
  <c r="BH1450" i="1"/>
  <c r="BH1449" i="1"/>
  <c r="BI1449" i="1" s="1"/>
  <c r="BI1448" i="1"/>
  <c r="BH1448" i="1"/>
  <c r="BH1447" i="1"/>
  <c r="BI1447" i="1" s="1"/>
  <c r="BI1446" i="1"/>
  <c r="BH1446" i="1"/>
  <c r="BI1445" i="1"/>
  <c r="BH1445" i="1"/>
  <c r="BH1444" i="1"/>
  <c r="BI1444" i="1" s="1"/>
  <c r="BH1443" i="1"/>
  <c r="BI1443" i="1" s="1"/>
  <c r="BH1442" i="1"/>
  <c r="BI1442" i="1" s="1"/>
  <c r="BH1441" i="1"/>
  <c r="BI1441" i="1" s="1"/>
  <c r="BI1440" i="1"/>
  <c r="BH1440" i="1"/>
  <c r="BH1439" i="1"/>
  <c r="BI1439" i="1" s="1"/>
  <c r="BH1438" i="1"/>
  <c r="BI1438" i="1" s="1"/>
  <c r="BI1437" i="1"/>
  <c r="BH1437" i="1"/>
  <c r="BH1436" i="1"/>
  <c r="BI1436" i="1" s="1"/>
  <c r="BH1435" i="1"/>
  <c r="BI1435" i="1" s="1"/>
  <c r="BH1434" i="1"/>
  <c r="BI1434" i="1" s="1"/>
  <c r="BI1433" i="1"/>
  <c r="BH1433" i="1"/>
  <c r="BI1432" i="1"/>
  <c r="BH1432" i="1"/>
  <c r="BH1431" i="1"/>
  <c r="BI1431" i="1" s="1"/>
  <c r="BH1430" i="1"/>
  <c r="BI1430" i="1" s="1"/>
  <c r="BI1429" i="1"/>
  <c r="BH1429" i="1"/>
  <c r="BI1428" i="1"/>
  <c r="BH1428" i="1"/>
  <c r="BH1427" i="1"/>
  <c r="BI1427" i="1" s="1"/>
  <c r="BH1426" i="1"/>
  <c r="BI1426" i="1" s="1"/>
  <c r="BH1425" i="1"/>
  <c r="BI1425" i="1" s="1"/>
  <c r="BI1424" i="1"/>
  <c r="BH1424" i="1"/>
  <c r="BH1423" i="1"/>
  <c r="BI1423" i="1" s="1"/>
  <c r="BH1422" i="1"/>
  <c r="BI1422" i="1" s="1"/>
  <c r="BI1421" i="1"/>
  <c r="BH1421" i="1"/>
  <c r="BH1420" i="1"/>
  <c r="BI1420" i="1" s="1"/>
  <c r="BI1419" i="1"/>
  <c r="BH1419" i="1"/>
  <c r="BH1418" i="1"/>
  <c r="BI1418" i="1" s="1"/>
  <c r="BI1417" i="1"/>
  <c r="BH1417" i="1"/>
  <c r="BI1416" i="1"/>
  <c r="BH1416" i="1"/>
  <c r="BH1415" i="1"/>
  <c r="BI1415" i="1" s="1"/>
  <c r="BI1414" i="1"/>
  <c r="BH1414" i="1"/>
  <c r="BI1413" i="1"/>
  <c r="BH1413" i="1"/>
  <c r="BH1412" i="1"/>
  <c r="BI1412" i="1" s="1"/>
  <c r="BH1411" i="1"/>
  <c r="BI1411" i="1" s="1"/>
  <c r="BH1410" i="1"/>
  <c r="BI1410" i="1" s="1"/>
  <c r="BH1409" i="1"/>
  <c r="BI1409" i="1" s="1"/>
  <c r="BI1408" i="1"/>
  <c r="BH1408" i="1"/>
  <c r="BH1407" i="1"/>
  <c r="BI1407" i="1" s="1"/>
  <c r="BI1406" i="1"/>
  <c r="BH1406" i="1"/>
  <c r="BI1405" i="1"/>
  <c r="BH1405" i="1"/>
  <c r="BI1404" i="1"/>
  <c r="BH1404" i="1"/>
  <c r="BI1403" i="1"/>
  <c r="BH1403" i="1"/>
  <c r="BH1402" i="1"/>
  <c r="BI1402" i="1" s="1"/>
  <c r="BI1401" i="1"/>
  <c r="BH1401" i="1"/>
  <c r="BH1400" i="1"/>
  <c r="BI1400" i="1" s="1"/>
  <c r="BH1399" i="1"/>
  <c r="BI1399" i="1" s="1"/>
  <c r="BH1398" i="1"/>
  <c r="BI1398" i="1" s="1"/>
  <c r="BI1397" i="1"/>
  <c r="BH1397" i="1"/>
  <c r="BI1396" i="1"/>
  <c r="BH1396" i="1"/>
  <c r="BH1395" i="1"/>
  <c r="BI1395" i="1" s="1"/>
  <c r="BH1394" i="1"/>
  <c r="BI1394" i="1" s="1"/>
  <c r="BI1393" i="1"/>
  <c r="BH1393" i="1"/>
  <c r="BI1392" i="1"/>
  <c r="BH1392" i="1"/>
  <c r="BH1391" i="1"/>
  <c r="BI1391" i="1" s="1"/>
  <c r="BH1390" i="1"/>
  <c r="BI1390" i="1" s="1"/>
  <c r="BI1389" i="1"/>
  <c r="BH1389" i="1"/>
  <c r="BI1388" i="1"/>
  <c r="BH1388" i="1"/>
  <c r="BI1387" i="1"/>
  <c r="BH1387" i="1"/>
  <c r="BI1386" i="1"/>
  <c r="BH1386" i="1"/>
  <c r="BI1385" i="1"/>
  <c r="BH1385" i="1"/>
  <c r="BH1384" i="1"/>
  <c r="BI1384" i="1" s="1"/>
  <c r="BI1383" i="1"/>
  <c r="BH1383" i="1"/>
  <c r="BH1382" i="1"/>
  <c r="BI1382" i="1" s="1"/>
  <c r="BH1381" i="1"/>
  <c r="BI1381" i="1" s="1"/>
  <c r="BH1380" i="1"/>
  <c r="BI1380" i="1" s="1"/>
  <c r="BI1379" i="1"/>
  <c r="BH1379" i="1"/>
  <c r="BH1378" i="1"/>
  <c r="BI1378" i="1" s="1"/>
  <c r="BI1377" i="1"/>
  <c r="BH1377" i="1"/>
  <c r="BH1376" i="1"/>
  <c r="BI1376" i="1" s="1"/>
  <c r="BH1375" i="1"/>
  <c r="BI1375" i="1" s="1"/>
  <c r="BH1374" i="1"/>
  <c r="BI1374" i="1" s="1"/>
  <c r="BI1373" i="1"/>
  <c r="BH1373" i="1"/>
  <c r="BI1372" i="1"/>
  <c r="BH1372" i="1"/>
  <c r="BI1371" i="1"/>
  <c r="BH1371" i="1"/>
  <c r="BI1370" i="1"/>
  <c r="BH1370" i="1"/>
  <c r="BI1369" i="1"/>
  <c r="BH1369" i="1"/>
  <c r="BH1368" i="1"/>
  <c r="BI1368" i="1" s="1"/>
  <c r="BI1367" i="1"/>
  <c r="BH1367" i="1"/>
  <c r="BH1366" i="1"/>
  <c r="BI1366" i="1" s="1"/>
  <c r="BH1365" i="1"/>
  <c r="BI1365" i="1" s="1"/>
  <c r="BH1364" i="1"/>
  <c r="BI1364" i="1" s="1"/>
  <c r="BI1363" i="1"/>
  <c r="BH1363" i="1"/>
  <c r="BH1362" i="1"/>
  <c r="BI1362" i="1" s="1"/>
  <c r="BI1361" i="1"/>
  <c r="BH1361" i="1"/>
  <c r="BH1360" i="1"/>
  <c r="BI1360" i="1" s="1"/>
  <c r="BH1359" i="1"/>
  <c r="BI1359" i="1" s="1"/>
  <c r="BH1358" i="1"/>
  <c r="BI1358" i="1" s="1"/>
  <c r="BI1357" i="1"/>
  <c r="BH1357" i="1"/>
  <c r="BI1356" i="1"/>
  <c r="BH1356" i="1"/>
  <c r="BI1355" i="1"/>
  <c r="BH1355" i="1"/>
  <c r="BI1354" i="1"/>
  <c r="BH1354" i="1"/>
  <c r="BI1353" i="1"/>
  <c r="BH1353" i="1"/>
  <c r="BH1352" i="1"/>
  <c r="BI1352" i="1" s="1"/>
  <c r="BI1351" i="1"/>
  <c r="BH1351" i="1"/>
  <c r="BH1350" i="1"/>
  <c r="BI1350" i="1" s="1"/>
  <c r="BH1349" i="1"/>
  <c r="BI1349" i="1" s="1"/>
  <c r="BH1348" i="1"/>
  <c r="BI1348" i="1" s="1"/>
  <c r="BI1347" i="1"/>
  <c r="BH1347" i="1"/>
  <c r="BH1346" i="1"/>
  <c r="BI1346" i="1" s="1"/>
  <c r="BI1345" i="1"/>
  <c r="BH1345" i="1"/>
  <c r="BH1344" i="1"/>
  <c r="BI1344" i="1" s="1"/>
  <c r="BH1343" i="1"/>
  <c r="BI1343" i="1" s="1"/>
  <c r="BH1342" i="1"/>
  <c r="BI1342" i="1" s="1"/>
  <c r="BI1341" i="1"/>
  <c r="BH1341" i="1"/>
  <c r="BI1340" i="1"/>
  <c r="BH1340" i="1"/>
  <c r="BI1339" i="1"/>
  <c r="BH1339" i="1"/>
  <c r="BI1338" i="1"/>
  <c r="BH1338" i="1"/>
  <c r="BI1337" i="1"/>
  <c r="BH1337" i="1"/>
  <c r="BH1336" i="1"/>
  <c r="BI1336" i="1" s="1"/>
  <c r="BI1335" i="1"/>
  <c r="BH1335" i="1"/>
  <c r="BH1334" i="1"/>
  <c r="BI1334" i="1" s="1"/>
  <c r="BH1333" i="1"/>
  <c r="BI1333" i="1" s="1"/>
  <c r="BH1332" i="1"/>
  <c r="BI1332" i="1" s="1"/>
  <c r="BI1331" i="1"/>
  <c r="BH1331" i="1"/>
  <c r="BH1330" i="1"/>
  <c r="BI1330" i="1" s="1"/>
  <c r="BI1329" i="1"/>
  <c r="BH1329" i="1"/>
  <c r="BH1328" i="1"/>
  <c r="BI1328" i="1" s="1"/>
  <c r="BH1327" i="1"/>
  <c r="BI1327" i="1" s="1"/>
  <c r="BH1326" i="1"/>
  <c r="BI1326" i="1" s="1"/>
  <c r="BI1325" i="1"/>
  <c r="BH1325" i="1"/>
  <c r="BI1324" i="1"/>
  <c r="BH1324" i="1"/>
  <c r="BI1323" i="1"/>
  <c r="BH1323" i="1"/>
  <c r="BI1322" i="1"/>
  <c r="BH1322" i="1"/>
  <c r="BI1321" i="1"/>
  <c r="BH1321" i="1"/>
  <c r="BH1320" i="1"/>
  <c r="BI1320" i="1" s="1"/>
  <c r="BI1319" i="1"/>
  <c r="BH1319" i="1"/>
  <c r="BH1318" i="1"/>
  <c r="BI1318" i="1" s="1"/>
  <c r="BH1317" i="1"/>
  <c r="BI1317" i="1" s="1"/>
  <c r="BH1316" i="1"/>
  <c r="BI1316" i="1" s="1"/>
  <c r="BI1315" i="1"/>
  <c r="BH1315" i="1"/>
  <c r="BH1314" i="1"/>
  <c r="BI1314" i="1" s="1"/>
  <c r="BI1313" i="1"/>
  <c r="BH1313" i="1"/>
  <c r="BH1312" i="1"/>
  <c r="BI1312" i="1" s="1"/>
  <c r="BH1311" i="1"/>
  <c r="BI1311" i="1" s="1"/>
  <c r="BH1310" i="1"/>
  <c r="BI1310" i="1" s="1"/>
  <c r="BI1309" i="1"/>
  <c r="BH1309" i="1"/>
  <c r="BI1308" i="1"/>
  <c r="BH1308" i="1"/>
  <c r="BI1307" i="1"/>
  <c r="BH1307" i="1"/>
  <c r="BI1306" i="1"/>
  <c r="BH1306" i="1"/>
  <c r="BI1305" i="1"/>
  <c r="BH1305" i="1"/>
  <c r="BH1304" i="1"/>
  <c r="BI1304" i="1" s="1"/>
  <c r="BI1303" i="1"/>
  <c r="BH1303" i="1"/>
  <c r="BH1302" i="1"/>
  <c r="BI1302" i="1" s="1"/>
  <c r="BH1301" i="1"/>
  <c r="BI1301" i="1" s="1"/>
  <c r="BH1300" i="1"/>
  <c r="BI1300" i="1" s="1"/>
  <c r="BI1299" i="1"/>
  <c r="BH1299" i="1"/>
  <c r="BH1298" i="1"/>
  <c r="BI1298" i="1" s="1"/>
  <c r="BI1297" i="1"/>
  <c r="BH1297" i="1"/>
  <c r="BH1296" i="1"/>
  <c r="BI1296" i="1" s="1"/>
  <c r="BI1295" i="1"/>
  <c r="BH1295" i="1"/>
  <c r="BH1294" i="1"/>
  <c r="BI1294" i="1" s="1"/>
  <c r="BH1293" i="1"/>
  <c r="BI1293" i="1" s="1"/>
  <c r="BH1292" i="1"/>
  <c r="BI1292" i="1" s="1"/>
  <c r="BH1291" i="1"/>
  <c r="BI1291" i="1" s="1"/>
  <c r="BH1290" i="1"/>
  <c r="BI1290" i="1" s="1"/>
  <c r="BI1289" i="1"/>
  <c r="BH1289" i="1"/>
  <c r="BI1288" i="1"/>
  <c r="BH1288" i="1"/>
  <c r="BI1287" i="1"/>
  <c r="BH1287" i="1"/>
  <c r="BH1286" i="1"/>
  <c r="BI1286" i="1" s="1"/>
  <c r="BI1285" i="1"/>
  <c r="BH1285" i="1"/>
  <c r="BI1284" i="1"/>
  <c r="BH1284" i="1"/>
  <c r="BH1283" i="1"/>
  <c r="BI1283" i="1" s="1"/>
  <c r="BI1282" i="1"/>
  <c r="BH1282" i="1"/>
  <c r="BI1281" i="1"/>
  <c r="BH1281" i="1"/>
  <c r="BI1280" i="1"/>
  <c r="BH1280" i="1"/>
  <c r="BH1279" i="1"/>
  <c r="BI1279" i="1" s="1"/>
  <c r="BH1278" i="1"/>
  <c r="BI1278" i="1" s="1"/>
  <c r="BI1277" i="1"/>
  <c r="BH1277" i="1"/>
  <c r="BH1276" i="1"/>
  <c r="BI1276" i="1" s="1"/>
  <c r="BI1275" i="1"/>
  <c r="BH1275" i="1"/>
  <c r="BI1274" i="1"/>
  <c r="BH1274" i="1"/>
  <c r="BI1273" i="1"/>
  <c r="BH1273" i="1"/>
  <c r="BH1272" i="1"/>
  <c r="BI1272" i="1" s="1"/>
  <c r="BH1271" i="1"/>
  <c r="BI1271" i="1" s="1"/>
  <c r="BH1270" i="1"/>
  <c r="BI1270" i="1" s="1"/>
  <c r="BH1269" i="1"/>
  <c r="BI1269" i="1" s="1"/>
  <c r="BH1268" i="1"/>
  <c r="BI1268" i="1" s="1"/>
  <c r="BH1267" i="1"/>
  <c r="BI1267" i="1" s="1"/>
  <c r="BH1266" i="1"/>
  <c r="BI1266" i="1" s="1"/>
  <c r="BI1265" i="1"/>
  <c r="BH1265" i="1"/>
  <c r="BH1264" i="1"/>
  <c r="BI1264" i="1" s="1"/>
  <c r="BH1263" i="1"/>
  <c r="BI1263" i="1" s="1"/>
  <c r="BH1262" i="1"/>
  <c r="BI1262" i="1" s="1"/>
  <c r="BH1261" i="1"/>
  <c r="BI1261" i="1" s="1"/>
  <c r="BH1260" i="1"/>
  <c r="BI1260" i="1" s="1"/>
  <c r="BH1259" i="1"/>
  <c r="BI1259" i="1" s="1"/>
  <c r="BH1258" i="1"/>
  <c r="BI1258" i="1" s="1"/>
  <c r="BI1257" i="1"/>
  <c r="BH1257" i="1"/>
  <c r="BI1256" i="1"/>
  <c r="BH1256" i="1"/>
  <c r="BI1255" i="1"/>
  <c r="BH1255" i="1"/>
  <c r="BH1254" i="1"/>
  <c r="BI1254" i="1" s="1"/>
  <c r="BI1253" i="1"/>
  <c r="BH1253" i="1"/>
  <c r="BI1252" i="1"/>
  <c r="BH1252" i="1"/>
  <c r="BH1251" i="1"/>
  <c r="BI1251" i="1" s="1"/>
  <c r="BI1250" i="1"/>
  <c r="BH1250" i="1"/>
  <c r="BI1249" i="1"/>
  <c r="BH1249" i="1"/>
  <c r="BI1248" i="1"/>
  <c r="BH1248" i="1"/>
  <c r="BH1247" i="1"/>
  <c r="BI1247" i="1" s="1"/>
  <c r="BH1246" i="1"/>
  <c r="BI1246" i="1" s="1"/>
  <c r="BI1245" i="1"/>
  <c r="BH1245" i="1"/>
  <c r="BH1244" i="1"/>
  <c r="BI1244" i="1" s="1"/>
  <c r="BI1243" i="1"/>
  <c r="BH1243" i="1"/>
  <c r="BI1242" i="1"/>
  <c r="BH1242" i="1"/>
  <c r="BI1241" i="1"/>
  <c r="BH1241" i="1"/>
  <c r="BH1240" i="1"/>
  <c r="BI1240" i="1" s="1"/>
  <c r="BH1239" i="1"/>
  <c r="BI1239" i="1" s="1"/>
  <c r="BH1238" i="1"/>
  <c r="BI1238" i="1" s="1"/>
  <c r="BH1237" i="1"/>
  <c r="BI1237" i="1" s="1"/>
  <c r="BH1236" i="1"/>
  <c r="BI1236" i="1" s="1"/>
  <c r="BH1235" i="1"/>
  <c r="BI1235" i="1" s="1"/>
  <c r="BH1234" i="1"/>
  <c r="BI1234" i="1" s="1"/>
  <c r="BI1233" i="1"/>
  <c r="BH1233" i="1"/>
  <c r="BI1232" i="1"/>
  <c r="BH1232" i="1"/>
  <c r="BI1231" i="1"/>
  <c r="BH1231" i="1"/>
  <c r="BH1230" i="1"/>
  <c r="BI1230" i="1" s="1"/>
  <c r="BI1229" i="1"/>
  <c r="BH1229" i="1"/>
  <c r="BH1228" i="1"/>
  <c r="BI1228" i="1" s="1"/>
  <c r="BH1227" i="1"/>
  <c r="BI1227" i="1" s="1"/>
  <c r="BI1226" i="1"/>
  <c r="BH1226" i="1"/>
  <c r="BI1225" i="1"/>
  <c r="BH1225" i="1"/>
  <c r="BI1224" i="1"/>
  <c r="BH1224" i="1"/>
  <c r="BI1223" i="1"/>
  <c r="BH1223" i="1"/>
  <c r="BH1222" i="1"/>
  <c r="BI1222" i="1" s="1"/>
  <c r="BI1221" i="1"/>
  <c r="BH1221" i="1"/>
  <c r="BI1220" i="1"/>
  <c r="BH1220" i="1"/>
  <c r="BI1219" i="1"/>
  <c r="BH1219" i="1"/>
  <c r="BI1218" i="1"/>
  <c r="BH1218" i="1"/>
  <c r="BI1217" i="1"/>
  <c r="BH1217" i="1"/>
  <c r="BI1216" i="1"/>
  <c r="BH1216" i="1"/>
  <c r="BH1215" i="1"/>
  <c r="BI1215" i="1" s="1"/>
  <c r="BH1214" i="1"/>
  <c r="BI1214" i="1" s="1"/>
  <c r="BH1213" i="1"/>
  <c r="BI1213" i="1" s="1"/>
  <c r="BI1212" i="1"/>
  <c r="BH1212" i="1"/>
  <c r="BH1211" i="1"/>
  <c r="BI1211" i="1" s="1"/>
  <c r="BI1210" i="1"/>
  <c r="BH1210" i="1"/>
  <c r="BI1209" i="1"/>
  <c r="BH1209" i="1"/>
  <c r="BI1208" i="1"/>
  <c r="BH1208" i="1"/>
  <c r="BH1207" i="1"/>
  <c r="BI1207" i="1" s="1"/>
  <c r="BH1206" i="1"/>
  <c r="BI1206" i="1" s="1"/>
  <c r="BH1205" i="1"/>
  <c r="BI1205" i="1" s="1"/>
  <c r="BH1204" i="1"/>
  <c r="BI1204" i="1" s="1"/>
  <c r="BH1203" i="1"/>
  <c r="BI1203" i="1" s="1"/>
  <c r="BI1202" i="1"/>
  <c r="BH1202" i="1"/>
  <c r="BI1201" i="1"/>
  <c r="BH1201" i="1"/>
  <c r="BI1200" i="1"/>
  <c r="BH1200" i="1"/>
  <c r="BH1199" i="1"/>
  <c r="BI1199" i="1" s="1"/>
  <c r="BH1198" i="1"/>
  <c r="BI1198" i="1" s="1"/>
  <c r="BH1197" i="1"/>
  <c r="BI1197" i="1" s="1"/>
  <c r="BH1196" i="1"/>
  <c r="BI1196" i="1" s="1"/>
  <c r="BI1195" i="1"/>
  <c r="BH1195" i="1"/>
  <c r="BI1194" i="1"/>
  <c r="BH1194" i="1"/>
  <c r="BI1193" i="1"/>
  <c r="BH1193" i="1"/>
  <c r="BI1192" i="1"/>
  <c r="BH1192" i="1"/>
  <c r="BH1191" i="1"/>
  <c r="BI1191" i="1" s="1"/>
  <c r="BH1190" i="1"/>
  <c r="BI1190" i="1" s="1"/>
  <c r="BH1189" i="1"/>
  <c r="BI1189" i="1" s="1"/>
  <c r="BI1188" i="1"/>
  <c r="BH1188" i="1"/>
  <c r="BI1187" i="1"/>
  <c r="BH1187" i="1"/>
  <c r="BI1186" i="1"/>
  <c r="BH1186" i="1"/>
  <c r="BI1185" i="1"/>
  <c r="BH1185" i="1"/>
  <c r="BI1184" i="1"/>
  <c r="BH1184" i="1"/>
  <c r="BH1183" i="1"/>
  <c r="BI1183" i="1" s="1"/>
  <c r="BH1182" i="1"/>
  <c r="BI1182" i="1" s="1"/>
  <c r="BH1181" i="1"/>
  <c r="BI1181" i="1" s="1"/>
  <c r="BI1180" i="1"/>
  <c r="BH1180" i="1"/>
  <c r="BH1179" i="1"/>
  <c r="BI1179" i="1" s="1"/>
  <c r="BI1178" i="1"/>
  <c r="BH1178" i="1"/>
  <c r="BI1177" i="1"/>
  <c r="BH1177" i="1"/>
  <c r="BI1176" i="1"/>
  <c r="BH1176" i="1"/>
  <c r="BH1175" i="1"/>
  <c r="BI1175" i="1" s="1"/>
  <c r="BH1174" i="1"/>
  <c r="BI1174" i="1" s="1"/>
  <c r="BH1173" i="1"/>
  <c r="BI1173" i="1" s="1"/>
  <c r="BH1172" i="1"/>
  <c r="BI1172" i="1" s="1"/>
  <c r="BH1171" i="1"/>
  <c r="BI1171" i="1" s="1"/>
  <c r="BI1170" i="1"/>
  <c r="BH1170" i="1"/>
  <c r="BI1169" i="1"/>
  <c r="BH1169" i="1"/>
  <c r="BI1168" i="1"/>
  <c r="BH1168" i="1"/>
  <c r="BH1167" i="1"/>
  <c r="BI1167" i="1" s="1"/>
  <c r="BH1166" i="1"/>
  <c r="BI1166" i="1" s="1"/>
  <c r="BH1165" i="1"/>
  <c r="BI1165" i="1" s="1"/>
  <c r="BH1164" i="1"/>
  <c r="BI1164" i="1" s="1"/>
  <c r="BI1163" i="1"/>
  <c r="BH1163" i="1"/>
  <c r="BI1162" i="1"/>
  <c r="BH1162" i="1"/>
  <c r="BI1161" i="1"/>
  <c r="BH1161" i="1"/>
  <c r="BI1160" i="1"/>
  <c r="BH1160" i="1"/>
  <c r="BH1159" i="1"/>
  <c r="BI1159" i="1" s="1"/>
  <c r="BH1158" i="1"/>
  <c r="BI1158" i="1" s="1"/>
  <c r="BH1157" i="1"/>
  <c r="BI1157" i="1" s="1"/>
  <c r="BI1156" i="1"/>
  <c r="BH1156" i="1"/>
  <c r="BI1155" i="1"/>
  <c r="BH1155" i="1"/>
  <c r="BI1154" i="1"/>
  <c r="BH1154" i="1"/>
  <c r="BI1153" i="1"/>
  <c r="BH1153" i="1"/>
  <c r="BI1152" i="1"/>
  <c r="BH1152" i="1"/>
  <c r="BI1151" i="1"/>
  <c r="BH1151" i="1"/>
  <c r="BH1150" i="1"/>
  <c r="BI1150" i="1" s="1"/>
  <c r="BH1149" i="1"/>
  <c r="BI1149" i="1" s="1"/>
  <c r="BH1148" i="1"/>
  <c r="BI1148" i="1" s="1"/>
  <c r="BH1147" i="1"/>
  <c r="BI1147" i="1" s="1"/>
  <c r="BI1146" i="1"/>
  <c r="BH1146" i="1"/>
  <c r="BI1145" i="1"/>
  <c r="BH1145" i="1"/>
  <c r="BI1144" i="1"/>
  <c r="BH1144" i="1"/>
  <c r="BH1143" i="1"/>
  <c r="BI1143" i="1" s="1"/>
  <c r="BH1142" i="1"/>
  <c r="BI1142" i="1" s="1"/>
  <c r="BH1141" i="1"/>
  <c r="BI1141" i="1" s="1"/>
  <c r="BI1140" i="1"/>
  <c r="BH1140" i="1"/>
  <c r="BI1139" i="1"/>
  <c r="BH1139" i="1"/>
  <c r="BH1138" i="1"/>
  <c r="BI1138" i="1" s="1"/>
  <c r="BI1137" i="1"/>
  <c r="BH1137" i="1"/>
  <c r="BI1136" i="1"/>
  <c r="BH1136" i="1"/>
  <c r="BI1135" i="1"/>
  <c r="BH1135" i="1"/>
  <c r="BH1134" i="1"/>
  <c r="BI1134" i="1" s="1"/>
  <c r="BH1133" i="1"/>
  <c r="BI1133" i="1" s="1"/>
  <c r="BH1132" i="1"/>
  <c r="BI1132" i="1" s="1"/>
  <c r="BH1131" i="1"/>
  <c r="BI1131" i="1" s="1"/>
  <c r="BI1130" i="1"/>
  <c r="BH1130" i="1"/>
  <c r="BI1129" i="1"/>
  <c r="BH1129" i="1"/>
  <c r="BI1128" i="1"/>
  <c r="BH1128" i="1"/>
  <c r="BH1127" i="1"/>
  <c r="BI1127" i="1" s="1"/>
  <c r="BH1126" i="1"/>
  <c r="BI1126" i="1" s="1"/>
  <c r="BH1125" i="1"/>
  <c r="BI1125" i="1" s="1"/>
  <c r="BI1124" i="1"/>
  <c r="BH1124" i="1"/>
  <c r="BI1123" i="1"/>
  <c r="BH1123" i="1"/>
  <c r="BH1122" i="1"/>
  <c r="BI1122" i="1" s="1"/>
  <c r="BI1121" i="1"/>
  <c r="BH1121" i="1"/>
  <c r="BI1120" i="1"/>
  <c r="BH1120" i="1"/>
  <c r="BI1119" i="1"/>
  <c r="BH1119" i="1"/>
  <c r="BH1118" i="1"/>
  <c r="BI1118" i="1" s="1"/>
  <c r="BH1117" i="1"/>
  <c r="BI1117" i="1" s="1"/>
  <c r="BH1116" i="1"/>
  <c r="BI1116" i="1" s="1"/>
  <c r="BH1115" i="1"/>
  <c r="BI1115" i="1" s="1"/>
  <c r="BI1114" i="1"/>
  <c r="BH1114" i="1"/>
  <c r="BI1113" i="1"/>
  <c r="BH1113" i="1"/>
  <c r="BI1112" i="1"/>
  <c r="BH1112" i="1"/>
  <c r="BH1111" i="1"/>
  <c r="BI1111" i="1" s="1"/>
  <c r="BH1110" i="1"/>
  <c r="BI1110" i="1" s="1"/>
  <c r="BH1109" i="1"/>
  <c r="BI1109" i="1" s="1"/>
  <c r="BI1108" i="1"/>
  <c r="BH1108" i="1"/>
  <c r="BH1107" i="1"/>
  <c r="BI1107" i="1" s="1"/>
  <c r="BH1106" i="1"/>
  <c r="BI1106" i="1" s="1"/>
  <c r="BH1105" i="1"/>
  <c r="BI1105" i="1" s="1"/>
  <c r="BH1104" i="1"/>
  <c r="BI1104" i="1" s="1"/>
  <c r="BH1103" i="1"/>
  <c r="BI1103" i="1" s="1"/>
  <c r="BI1102" i="1"/>
  <c r="BH1102" i="1"/>
  <c r="BI1101" i="1"/>
  <c r="BH1101" i="1"/>
  <c r="BI1100" i="1"/>
  <c r="BH1100" i="1"/>
  <c r="BH1099" i="1"/>
  <c r="BI1099" i="1" s="1"/>
  <c r="BH1098" i="1"/>
  <c r="BI1098" i="1" s="1"/>
  <c r="BH1097" i="1"/>
  <c r="BI1097" i="1" s="1"/>
  <c r="BH1096" i="1"/>
  <c r="BI1096" i="1" s="1"/>
  <c r="BH1095" i="1"/>
  <c r="BI1095" i="1" s="1"/>
  <c r="BI1094" i="1"/>
  <c r="BH1094" i="1"/>
  <c r="BI1093" i="1"/>
  <c r="BH1093" i="1"/>
  <c r="BI1092" i="1"/>
  <c r="BH1092" i="1"/>
  <c r="BH1091" i="1"/>
  <c r="BI1091" i="1" s="1"/>
  <c r="BH1090" i="1"/>
  <c r="BI1090" i="1" s="1"/>
  <c r="BH1089" i="1"/>
  <c r="BI1089" i="1" s="1"/>
  <c r="BH1088" i="1"/>
  <c r="BI1088" i="1" s="1"/>
  <c r="BH1087" i="1"/>
  <c r="BI1087" i="1" s="1"/>
  <c r="BI1086" i="1"/>
  <c r="BH1086" i="1"/>
  <c r="BI1085" i="1"/>
  <c r="BH1085" i="1"/>
  <c r="BI1084" i="1"/>
  <c r="BH1084" i="1"/>
  <c r="BH1083" i="1"/>
  <c r="BI1083" i="1" s="1"/>
  <c r="BH1082" i="1"/>
  <c r="BI1082" i="1" s="1"/>
  <c r="BH1081" i="1"/>
  <c r="BI1081" i="1" s="1"/>
  <c r="BH1080" i="1"/>
  <c r="BI1080" i="1" s="1"/>
  <c r="BH1079" i="1"/>
  <c r="BI1079" i="1" s="1"/>
  <c r="BI1078" i="1"/>
  <c r="BH1078" i="1"/>
  <c r="BI1077" i="1"/>
  <c r="BH1077" i="1"/>
  <c r="BI1076" i="1"/>
  <c r="BH1076" i="1"/>
  <c r="BH1075" i="1"/>
  <c r="BI1075" i="1" s="1"/>
  <c r="BH1074" i="1"/>
  <c r="BI1074" i="1" s="1"/>
  <c r="BH1073" i="1"/>
  <c r="BI1073" i="1" s="1"/>
  <c r="BH1072" i="1"/>
  <c r="BI1072" i="1" s="1"/>
  <c r="BH1071" i="1"/>
  <c r="BI1071" i="1" s="1"/>
  <c r="BI1070" i="1"/>
  <c r="BH1070" i="1"/>
  <c r="BI1069" i="1"/>
  <c r="BH1069" i="1"/>
  <c r="BI1068" i="1"/>
  <c r="BH1068" i="1"/>
  <c r="BH1067" i="1"/>
  <c r="BI1067" i="1" s="1"/>
  <c r="BH1066" i="1"/>
  <c r="BI1066" i="1" s="1"/>
  <c r="BH1065" i="1"/>
  <c r="BI1065" i="1" s="1"/>
  <c r="BH1064" i="1"/>
  <c r="BI1064" i="1" s="1"/>
  <c r="BH1063" i="1"/>
  <c r="BI1063" i="1" s="1"/>
  <c r="BI1062" i="1"/>
  <c r="BH1062" i="1"/>
  <c r="BI1061" i="1"/>
  <c r="BH1061" i="1"/>
  <c r="BI1060" i="1"/>
  <c r="BH1060" i="1"/>
  <c r="BH1059" i="1"/>
  <c r="BI1059" i="1" s="1"/>
  <c r="BH1058" i="1"/>
  <c r="BI1058" i="1" s="1"/>
  <c r="BH1057" i="1"/>
  <c r="BI1057" i="1" s="1"/>
  <c r="BH1056" i="1"/>
  <c r="BI1056" i="1" s="1"/>
  <c r="BH1055" i="1"/>
  <c r="BI1055" i="1" s="1"/>
  <c r="BI1054" i="1"/>
  <c r="BH1054" i="1"/>
  <c r="BI1053" i="1"/>
  <c r="BH1053" i="1"/>
  <c r="BI1052" i="1"/>
  <c r="BH1052" i="1"/>
  <c r="BH1051" i="1"/>
  <c r="BI1051" i="1" s="1"/>
  <c r="BH1050" i="1"/>
  <c r="BI1050" i="1" s="1"/>
  <c r="BH1049" i="1"/>
  <c r="BI1049" i="1" s="1"/>
  <c r="BH1048" i="1"/>
  <c r="BI1048" i="1" s="1"/>
  <c r="BH1047" i="1"/>
  <c r="BI1047" i="1" s="1"/>
  <c r="BI1046" i="1"/>
  <c r="BH1046" i="1"/>
  <c r="BI1045" i="1"/>
  <c r="BH1045" i="1"/>
  <c r="BI1044" i="1"/>
  <c r="BH1044" i="1"/>
  <c r="BH1043" i="1"/>
  <c r="BI1043" i="1" s="1"/>
  <c r="BH1042" i="1"/>
  <c r="BI1042" i="1" s="1"/>
  <c r="BH1041" i="1"/>
  <c r="BI1041" i="1" s="1"/>
  <c r="BH1040" i="1"/>
  <c r="BI1040" i="1" s="1"/>
  <c r="BH1039" i="1"/>
  <c r="BI1039" i="1" s="1"/>
  <c r="BI1038" i="1"/>
  <c r="BH1038" i="1"/>
  <c r="BI1037" i="1"/>
  <c r="BH1037" i="1"/>
  <c r="BI1036" i="1"/>
  <c r="BH1036" i="1"/>
  <c r="BH1035" i="1"/>
  <c r="BI1035" i="1" s="1"/>
  <c r="BH1034" i="1"/>
  <c r="BI1034" i="1" s="1"/>
  <c r="BH1033" i="1"/>
  <c r="BI1033" i="1" s="1"/>
  <c r="BH1032" i="1"/>
  <c r="BI1032" i="1" s="1"/>
  <c r="BH1031" i="1"/>
  <c r="BI1031" i="1" s="1"/>
  <c r="BI1030" i="1"/>
  <c r="BH1030" i="1"/>
  <c r="BI1029" i="1"/>
  <c r="BH1029" i="1"/>
  <c r="BI1028" i="1"/>
  <c r="BH1028" i="1"/>
  <c r="BH1027" i="1"/>
  <c r="BI1027" i="1" s="1"/>
  <c r="BH1026" i="1"/>
  <c r="BI1026" i="1" s="1"/>
  <c r="BH1025" i="1"/>
  <c r="BI1025" i="1" s="1"/>
  <c r="BH1024" i="1"/>
  <c r="BI1024" i="1" s="1"/>
  <c r="BH1023" i="1"/>
  <c r="BI1023" i="1" s="1"/>
  <c r="BI1022" i="1"/>
  <c r="BH1022" i="1"/>
  <c r="BI1021" i="1"/>
  <c r="BH1021" i="1"/>
  <c r="BI1020" i="1"/>
  <c r="BH1020" i="1"/>
  <c r="BH1019" i="1"/>
  <c r="BI1019" i="1" s="1"/>
  <c r="BH1018" i="1"/>
  <c r="BI1018" i="1" s="1"/>
  <c r="BH1017" i="1"/>
  <c r="BI1017" i="1" s="1"/>
  <c r="BH1016" i="1"/>
  <c r="BI1016" i="1" s="1"/>
  <c r="BH1015" i="1"/>
  <c r="BI1015" i="1" s="1"/>
  <c r="BI1014" i="1"/>
  <c r="BH1014" i="1"/>
  <c r="BI1013" i="1"/>
  <c r="BH1013" i="1"/>
  <c r="BI1012" i="1"/>
  <c r="BH1012" i="1"/>
  <c r="BH1011" i="1"/>
  <c r="BI1011" i="1" s="1"/>
  <c r="BH1010" i="1"/>
  <c r="BI1010" i="1" s="1"/>
  <c r="BH1009" i="1"/>
  <c r="BI1009" i="1" s="1"/>
  <c r="BH1008" i="1"/>
  <c r="BI1008" i="1" s="1"/>
  <c r="BH1007" i="1"/>
  <c r="BI1007" i="1" s="1"/>
  <c r="BI1006" i="1"/>
  <c r="BH1006" i="1"/>
  <c r="BI1005" i="1"/>
  <c r="BH1005" i="1"/>
  <c r="BI1004" i="1"/>
  <c r="BH1004" i="1"/>
  <c r="BH1003" i="1"/>
  <c r="BI1003" i="1" s="1"/>
  <c r="BH1002" i="1"/>
  <c r="BI1002" i="1" s="1"/>
  <c r="BH1001" i="1"/>
  <c r="BI1001" i="1" s="1"/>
  <c r="BH1000" i="1"/>
  <c r="BI1000" i="1" s="1"/>
  <c r="BH999" i="1"/>
  <c r="BI999" i="1" s="1"/>
  <c r="BI998" i="1"/>
  <c r="BH998" i="1"/>
  <c r="BI997" i="1"/>
  <c r="BH997" i="1"/>
  <c r="BI996" i="1"/>
  <c r="BH996" i="1"/>
  <c r="BH995" i="1"/>
  <c r="BI995" i="1" s="1"/>
  <c r="BH994" i="1"/>
  <c r="BI994" i="1" s="1"/>
  <c r="BH993" i="1"/>
  <c r="BI993" i="1" s="1"/>
  <c r="BH992" i="1"/>
  <c r="BI992" i="1" s="1"/>
  <c r="BH991" i="1"/>
  <c r="BI991" i="1" s="1"/>
  <c r="BI990" i="1"/>
  <c r="BH990" i="1"/>
  <c r="BI989" i="1"/>
  <c r="BH989" i="1"/>
  <c r="BI988" i="1"/>
  <c r="BH988" i="1"/>
  <c r="BH987" i="1"/>
  <c r="BI987" i="1" s="1"/>
  <c r="BH986" i="1"/>
  <c r="BI986" i="1" s="1"/>
  <c r="BH985" i="1"/>
  <c r="BI985" i="1" s="1"/>
  <c r="BH984" i="1"/>
  <c r="BI984" i="1" s="1"/>
  <c r="BH983" i="1"/>
  <c r="BI983" i="1" s="1"/>
  <c r="BI982" i="1"/>
  <c r="BH982" i="1"/>
  <c r="BI981" i="1"/>
  <c r="BH981" i="1"/>
  <c r="BI980" i="1"/>
  <c r="BH980" i="1"/>
  <c r="BH979" i="1"/>
  <c r="BI979" i="1" s="1"/>
  <c r="BH978" i="1"/>
  <c r="BI978" i="1" s="1"/>
  <c r="BH977" i="1"/>
  <c r="BI977" i="1" s="1"/>
  <c r="BH976" i="1"/>
  <c r="BI976" i="1" s="1"/>
  <c r="BH975" i="1"/>
  <c r="BI975" i="1" s="1"/>
  <c r="BI974" i="1"/>
  <c r="BH974" i="1"/>
  <c r="BI973" i="1"/>
  <c r="BH973" i="1"/>
  <c r="BI972" i="1"/>
  <c r="BH972" i="1"/>
  <c r="BH971" i="1"/>
  <c r="BI971" i="1" s="1"/>
  <c r="BH970" i="1"/>
  <c r="BI970" i="1" s="1"/>
  <c r="BH969" i="1"/>
  <c r="BI969" i="1" s="1"/>
  <c r="BH968" i="1"/>
  <c r="BI968" i="1" s="1"/>
  <c r="BH967" i="1"/>
  <c r="BI967" i="1" s="1"/>
  <c r="BI966" i="1"/>
  <c r="BH966" i="1"/>
  <c r="BI965" i="1"/>
  <c r="BH965" i="1"/>
  <c r="BI964" i="1"/>
  <c r="BH964" i="1"/>
  <c r="BH963" i="1"/>
  <c r="BI963" i="1" s="1"/>
  <c r="BH962" i="1"/>
  <c r="BI962" i="1" s="1"/>
  <c r="BH961" i="1"/>
  <c r="BI961" i="1" s="1"/>
  <c r="BH960" i="1"/>
  <c r="BI960" i="1" s="1"/>
  <c r="BH959" i="1"/>
  <c r="BI959" i="1" s="1"/>
  <c r="BI958" i="1"/>
  <c r="BH958" i="1"/>
  <c r="BI957" i="1"/>
  <c r="BH957" i="1"/>
  <c r="BI956" i="1"/>
  <c r="BH956" i="1"/>
  <c r="BH955" i="1"/>
  <c r="BI955" i="1" s="1"/>
  <c r="BH954" i="1"/>
  <c r="BI954" i="1" s="1"/>
  <c r="BH953" i="1"/>
  <c r="BI953" i="1" s="1"/>
  <c r="BH952" i="1"/>
  <c r="BI952" i="1" s="1"/>
  <c r="BH951" i="1"/>
  <c r="BI951" i="1" s="1"/>
  <c r="BI950" i="1"/>
  <c r="BH950" i="1"/>
  <c r="BI949" i="1"/>
  <c r="BH949" i="1"/>
  <c r="BI948" i="1"/>
  <c r="BH948" i="1"/>
  <c r="BH947" i="1"/>
  <c r="BI947" i="1" s="1"/>
  <c r="BH946" i="1"/>
  <c r="BI946" i="1" s="1"/>
  <c r="BI945" i="1"/>
  <c r="BH945" i="1"/>
  <c r="BH944" i="1"/>
  <c r="BI944" i="1" s="1"/>
  <c r="BH943" i="1"/>
  <c r="BI943" i="1" s="1"/>
  <c r="BI942" i="1"/>
  <c r="BH942" i="1"/>
  <c r="BI941" i="1"/>
  <c r="BH941" i="1"/>
  <c r="BH940" i="1"/>
  <c r="BI940" i="1" s="1"/>
  <c r="BH939" i="1"/>
  <c r="BI939" i="1" s="1"/>
  <c r="BH938" i="1"/>
  <c r="BI938" i="1" s="1"/>
  <c r="BH937" i="1"/>
  <c r="BI937" i="1" s="1"/>
  <c r="BH936" i="1"/>
  <c r="BI936" i="1" s="1"/>
  <c r="BI935" i="1"/>
  <c r="BH935" i="1"/>
  <c r="BI934" i="1"/>
  <c r="BH934" i="1"/>
  <c r="BI933" i="1"/>
  <c r="BH933" i="1"/>
  <c r="BI932" i="1"/>
  <c r="BH932" i="1"/>
  <c r="BH931" i="1"/>
  <c r="BI931" i="1" s="1"/>
  <c r="BH930" i="1"/>
  <c r="BI930" i="1" s="1"/>
  <c r="BI929" i="1"/>
  <c r="BH929" i="1"/>
  <c r="BH928" i="1"/>
  <c r="BI928" i="1" s="1"/>
  <c r="BH927" i="1"/>
  <c r="BI927" i="1" s="1"/>
  <c r="BI926" i="1"/>
  <c r="BH926" i="1"/>
  <c r="BI925" i="1"/>
  <c r="BH925" i="1"/>
  <c r="BH924" i="1"/>
  <c r="BI924" i="1" s="1"/>
  <c r="BH923" i="1"/>
  <c r="BI923" i="1" s="1"/>
  <c r="BH922" i="1"/>
  <c r="BI922" i="1" s="1"/>
  <c r="BI921" i="1"/>
  <c r="BH921" i="1"/>
  <c r="BH920" i="1"/>
  <c r="BI920" i="1" s="1"/>
  <c r="BI919" i="1"/>
  <c r="BH919" i="1"/>
  <c r="BI918" i="1"/>
  <c r="BH918" i="1"/>
  <c r="BI917" i="1"/>
  <c r="BH917" i="1"/>
  <c r="BI916" i="1"/>
  <c r="BH916" i="1"/>
  <c r="BH915" i="1"/>
  <c r="BI915" i="1" s="1"/>
  <c r="BH914" i="1"/>
  <c r="BI914" i="1" s="1"/>
  <c r="BI913" i="1"/>
  <c r="BH913" i="1"/>
  <c r="BH912" i="1"/>
  <c r="BI912" i="1" s="1"/>
  <c r="BH911" i="1"/>
  <c r="BI911" i="1" s="1"/>
  <c r="BI910" i="1"/>
  <c r="BH910" i="1"/>
  <c r="BI909" i="1"/>
  <c r="BH909" i="1"/>
  <c r="BI908" i="1"/>
  <c r="BH908" i="1"/>
  <c r="BH907" i="1"/>
  <c r="BI907" i="1" s="1"/>
  <c r="BH906" i="1"/>
  <c r="BI906" i="1" s="1"/>
  <c r="BH905" i="1"/>
  <c r="BI905" i="1" s="1"/>
  <c r="BH904" i="1"/>
  <c r="BI904" i="1" s="1"/>
  <c r="BH903" i="1"/>
  <c r="BI903" i="1" s="1"/>
  <c r="BH902" i="1"/>
  <c r="BI902" i="1" s="1"/>
  <c r="BI901" i="1"/>
  <c r="BH901" i="1"/>
  <c r="BI900" i="1"/>
  <c r="BH900" i="1"/>
  <c r="BH899" i="1"/>
  <c r="BI899" i="1" s="1"/>
  <c r="BI898" i="1"/>
  <c r="BH898" i="1"/>
  <c r="BI897" i="1"/>
  <c r="BH897" i="1"/>
  <c r="BH896" i="1"/>
  <c r="BI896" i="1" s="1"/>
  <c r="BH895" i="1"/>
  <c r="BI895" i="1" s="1"/>
  <c r="BH894" i="1"/>
  <c r="BI894" i="1" s="1"/>
  <c r="BI893" i="1"/>
  <c r="BH893" i="1"/>
  <c r="BI892" i="1"/>
  <c r="BH892" i="1"/>
  <c r="BH891" i="1"/>
  <c r="BI891" i="1" s="1"/>
  <c r="BI890" i="1"/>
  <c r="BH890" i="1"/>
  <c r="BI889" i="1"/>
  <c r="BH889" i="1"/>
  <c r="BH888" i="1"/>
  <c r="BI888" i="1" s="1"/>
  <c r="BH887" i="1"/>
  <c r="BI887" i="1" s="1"/>
  <c r="BH886" i="1"/>
  <c r="BI886" i="1" s="1"/>
  <c r="BI885" i="1"/>
  <c r="BH885" i="1"/>
  <c r="BI884" i="1"/>
  <c r="BH884" i="1"/>
  <c r="BH883" i="1"/>
  <c r="BI883" i="1" s="1"/>
  <c r="BI882" i="1"/>
  <c r="BH882" i="1"/>
  <c r="BI881" i="1"/>
  <c r="BH881" i="1"/>
  <c r="BH880" i="1"/>
  <c r="BI880" i="1" s="1"/>
  <c r="BH879" i="1"/>
  <c r="BI879" i="1" s="1"/>
  <c r="BH878" i="1"/>
  <c r="BI878" i="1" s="1"/>
  <c r="BI877" i="1"/>
  <c r="BH877" i="1"/>
  <c r="BI876" i="1"/>
  <c r="BH876" i="1"/>
  <c r="BH875" i="1"/>
  <c r="BI875" i="1" s="1"/>
  <c r="BI874" i="1"/>
  <c r="BH874" i="1"/>
  <c r="BI873" i="1"/>
  <c r="BH873" i="1"/>
  <c r="BH872" i="1"/>
  <c r="BI872" i="1" s="1"/>
  <c r="BH871" i="1"/>
  <c r="BI871" i="1" s="1"/>
  <c r="BH870" i="1"/>
  <c r="BI870" i="1" s="1"/>
  <c r="BI869" i="1"/>
  <c r="BH869" i="1"/>
  <c r="BI868" i="1"/>
  <c r="BH868" i="1"/>
  <c r="BH867" i="1"/>
  <c r="BI867" i="1" s="1"/>
  <c r="BI866" i="1"/>
  <c r="BH866" i="1"/>
  <c r="BI865" i="1"/>
  <c r="BH865" i="1"/>
  <c r="BH864" i="1"/>
  <c r="BI864" i="1" s="1"/>
  <c r="BH863" i="1"/>
  <c r="BI863" i="1" s="1"/>
  <c r="BH862" i="1"/>
  <c r="BI862" i="1" s="1"/>
  <c r="BH861" i="1"/>
  <c r="BI861" i="1" s="1"/>
  <c r="BI860" i="1"/>
  <c r="BH860" i="1"/>
  <c r="BH859" i="1"/>
  <c r="BI859" i="1" s="1"/>
  <c r="BI858" i="1"/>
  <c r="BH858" i="1"/>
  <c r="BI857" i="1"/>
  <c r="BH857" i="1"/>
  <c r="BH856" i="1"/>
  <c r="BI856" i="1" s="1"/>
  <c r="BH855" i="1"/>
  <c r="BI855" i="1" s="1"/>
  <c r="BH854" i="1"/>
  <c r="BI854" i="1" s="1"/>
  <c r="BH853" i="1"/>
  <c r="BI853" i="1" s="1"/>
  <c r="BI852" i="1"/>
  <c r="BH852" i="1"/>
  <c r="BH851" i="1"/>
  <c r="BI851" i="1" s="1"/>
  <c r="BI850" i="1"/>
  <c r="BH850" i="1"/>
  <c r="BI849" i="1"/>
  <c r="BH849" i="1"/>
  <c r="BH848" i="1"/>
  <c r="BI848" i="1" s="1"/>
  <c r="BH847" i="1"/>
  <c r="BI847" i="1" s="1"/>
  <c r="BH846" i="1"/>
  <c r="BI846" i="1" s="1"/>
  <c r="BH845" i="1"/>
  <c r="BI845" i="1" s="1"/>
  <c r="BI844" i="1"/>
  <c r="BH844" i="1"/>
  <c r="BH843" i="1"/>
  <c r="BI843" i="1" s="1"/>
  <c r="BI842" i="1"/>
  <c r="BH842" i="1"/>
  <c r="BI841" i="1"/>
  <c r="BH841" i="1"/>
  <c r="BH840" i="1"/>
  <c r="BI840" i="1" s="1"/>
  <c r="BH839" i="1"/>
  <c r="BI839" i="1" s="1"/>
  <c r="BH838" i="1"/>
  <c r="BI838" i="1" s="1"/>
  <c r="BH837" i="1"/>
  <c r="BI837" i="1" s="1"/>
  <c r="BI836" i="1"/>
  <c r="BH836" i="1"/>
  <c r="BH835" i="1"/>
  <c r="BI835" i="1" s="1"/>
  <c r="BI834" i="1"/>
  <c r="BH834" i="1"/>
  <c r="BI833" i="1"/>
  <c r="BH833" i="1"/>
  <c r="BH832" i="1"/>
  <c r="BI832" i="1" s="1"/>
  <c r="BH831" i="1"/>
  <c r="BI831" i="1" s="1"/>
  <c r="BH830" i="1"/>
  <c r="BI830" i="1" s="1"/>
  <c r="BH829" i="1"/>
  <c r="BI829" i="1" s="1"/>
  <c r="BI828" i="1"/>
  <c r="BH828" i="1"/>
  <c r="BI827" i="1"/>
  <c r="BH827" i="1"/>
  <c r="BI826" i="1"/>
  <c r="BH826" i="1"/>
  <c r="BI825" i="1"/>
  <c r="BH825" i="1"/>
  <c r="BI824" i="1"/>
  <c r="BH824" i="1"/>
  <c r="BH823" i="1"/>
  <c r="BI823" i="1" s="1"/>
  <c r="BH822" i="1"/>
  <c r="BI822" i="1" s="1"/>
  <c r="BH821" i="1"/>
  <c r="BI821" i="1" s="1"/>
  <c r="BI820" i="1"/>
  <c r="BH820" i="1"/>
  <c r="BI819" i="1"/>
  <c r="BH819" i="1"/>
  <c r="BI818" i="1"/>
  <c r="BH818" i="1"/>
  <c r="BI817" i="1"/>
  <c r="BH817" i="1"/>
  <c r="BI816" i="1"/>
  <c r="BH816" i="1"/>
  <c r="BH815" i="1"/>
  <c r="BI815" i="1" s="1"/>
  <c r="BH814" i="1"/>
  <c r="BI814" i="1" s="1"/>
  <c r="BI813" i="1"/>
  <c r="BH813" i="1"/>
  <c r="BI812" i="1"/>
  <c r="BH812" i="1"/>
  <c r="BH811" i="1"/>
  <c r="BI811" i="1" s="1"/>
  <c r="BI810" i="1"/>
  <c r="BH810" i="1"/>
  <c r="BI809" i="1"/>
  <c r="BH809" i="1"/>
  <c r="BH808" i="1"/>
  <c r="BI808" i="1" s="1"/>
  <c r="BH807" i="1"/>
  <c r="BI807" i="1" s="1"/>
  <c r="BH806" i="1"/>
  <c r="BI806" i="1" s="1"/>
  <c r="BI805" i="1"/>
  <c r="BH805" i="1"/>
  <c r="BI804" i="1"/>
  <c r="BH804" i="1"/>
  <c r="BH803" i="1"/>
  <c r="BI803" i="1" s="1"/>
  <c r="BI802" i="1"/>
  <c r="BH802" i="1"/>
  <c r="BI801" i="1"/>
  <c r="BH801" i="1"/>
  <c r="BH800" i="1"/>
  <c r="BI800" i="1" s="1"/>
  <c r="BH799" i="1"/>
  <c r="BI799" i="1" s="1"/>
  <c r="BH798" i="1"/>
  <c r="BI798" i="1" s="1"/>
  <c r="BH797" i="1"/>
  <c r="BI797" i="1" s="1"/>
  <c r="BI796" i="1"/>
  <c r="BH796" i="1"/>
  <c r="BI795" i="1"/>
  <c r="BH795" i="1"/>
  <c r="BI794" i="1"/>
  <c r="BH794" i="1"/>
  <c r="BI793" i="1"/>
  <c r="BH793" i="1"/>
  <c r="BI792" i="1"/>
  <c r="BH792" i="1"/>
  <c r="BH791" i="1"/>
  <c r="BI791" i="1" s="1"/>
  <c r="BH790" i="1"/>
  <c r="BI790" i="1" s="1"/>
  <c r="BH789" i="1"/>
  <c r="BI789" i="1" s="1"/>
  <c r="BI788" i="1"/>
  <c r="BH788" i="1"/>
  <c r="BI787" i="1"/>
  <c r="BH787" i="1"/>
  <c r="BI786" i="1"/>
  <c r="BH786" i="1"/>
  <c r="BI785" i="1"/>
  <c r="BH785" i="1"/>
  <c r="BI784" i="1"/>
  <c r="BH784" i="1"/>
  <c r="BH783" i="1"/>
  <c r="BI783" i="1" s="1"/>
  <c r="BH782" i="1"/>
  <c r="BI782" i="1" s="1"/>
  <c r="BI781" i="1"/>
  <c r="BH781" i="1"/>
  <c r="BI780" i="1"/>
  <c r="BH780" i="1"/>
  <c r="BH779" i="1"/>
  <c r="BI779" i="1" s="1"/>
  <c r="BI778" i="1"/>
  <c r="BH778" i="1"/>
  <c r="BI777" i="1"/>
  <c r="BH777" i="1"/>
  <c r="BH776" i="1"/>
  <c r="BI776" i="1" s="1"/>
  <c r="BH775" i="1"/>
  <c r="BI775" i="1" s="1"/>
  <c r="BH774" i="1"/>
  <c r="BI774" i="1" s="1"/>
  <c r="BI773" i="1"/>
  <c r="BH773" i="1"/>
  <c r="BI772" i="1"/>
  <c r="BH772" i="1"/>
  <c r="BH771" i="1"/>
  <c r="BI771" i="1" s="1"/>
  <c r="BI770" i="1"/>
  <c r="BH770" i="1"/>
  <c r="BI769" i="1"/>
  <c r="BH769" i="1"/>
  <c r="BH768" i="1"/>
  <c r="BI768" i="1" s="1"/>
  <c r="BH767" i="1"/>
  <c r="BI767" i="1" s="1"/>
  <c r="BH766" i="1"/>
  <c r="BI766" i="1" s="1"/>
  <c r="BH765" i="1"/>
  <c r="BI765" i="1" s="1"/>
  <c r="BI764" i="1"/>
  <c r="BH764" i="1"/>
  <c r="BI763" i="1"/>
  <c r="BH763" i="1"/>
  <c r="BI762" i="1"/>
  <c r="BH762" i="1"/>
  <c r="BI761" i="1"/>
  <c r="BH761" i="1"/>
  <c r="BI760" i="1"/>
  <c r="BH760" i="1"/>
  <c r="BH759" i="1"/>
  <c r="BI759" i="1" s="1"/>
  <c r="BH758" i="1"/>
  <c r="BI758" i="1" s="1"/>
  <c r="BI757" i="1"/>
  <c r="BH757" i="1"/>
  <c r="BI756" i="1"/>
  <c r="BH756" i="1"/>
  <c r="BH755" i="1"/>
  <c r="BI755" i="1" s="1"/>
  <c r="BI754" i="1"/>
  <c r="BH754" i="1"/>
  <c r="BI753" i="1"/>
  <c r="BH753" i="1"/>
  <c r="BH752" i="1"/>
  <c r="BI752" i="1" s="1"/>
  <c r="BH751" i="1"/>
  <c r="BI751" i="1" s="1"/>
  <c r="BH750" i="1"/>
  <c r="BI750" i="1" s="1"/>
  <c r="BI749" i="1"/>
  <c r="BH749" i="1"/>
  <c r="BI748" i="1"/>
  <c r="BH748" i="1"/>
  <c r="BH747" i="1"/>
  <c r="BI747" i="1" s="1"/>
  <c r="BI746" i="1"/>
  <c r="BH746" i="1"/>
  <c r="BI745" i="1"/>
  <c r="BH745" i="1"/>
  <c r="BI744" i="1"/>
  <c r="BH744" i="1"/>
  <c r="BH743" i="1"/>
  <c r="BI743" i="1" s="1"/>
  <c r="BH742" i="1"/>
  <c r="BI742" i="1" s="1"/>
  <c r="BI741" i="1"/>
  <c r="BH741" i="1"/>
  <c r="BI740" i="1"/>
  <c r="BH740" i="1"/>
  <c r="BI739" i="1"/>
  <c r="BH739" i="1"/>
  <c r="BI738" i="1"/>
  <c r="BH738" i="1"/>
  <c r="BI737" i="1"/>
  <c r="BH737" i="1"/>
  <c r="BI736" i="1"/>
  <c r="BH736" i="1"/>
  <c r="BH735" i="1"/>
  <c r="BI735" i="1" s="1"/>
  <c r="BH734" i="1"/>
  <c r="BI734" i="1" s="1"/>
  <c r="BI733" i="1"/>
  <c r="BH733" i="1"/>
  <c r="BI732" i="1"/>
  <c r="BH732" i="1"/>
  <c r="BH731" i="1"/>
  <c r="BI731" i="1" s="1"/>
  <c r="BI730" i="1"/>
  <c r="BH730" i="1"/>
  <c r="BI729" i="1"/>
  <c r="BH729" i="1"/>
  <c r="BI728" i="1"/>
  <c r="BH728" i="1"/>
  <c r="BH727" i="1"/>
  <c r="BI727" i="1" s="1"/>
  <c r="BH726" i="1"/>
  <c r="BI726" i="1" s="1"/>
  <c r="BH725" i="1"/>
  <c r="BI725" i="1" s="1"/>
  <c r="BI724" i="1"/>
  <c r="BH724" i="1"/>
  <c r="BH723" i="1"/>
  <c r="BI723" i="1" s="1"/>
  <c r="BI722" i="1"/>
  <c r="BH722" i="1"/>
  <c r="BI721" i="1"/>
  <c r="BH721" i="1"/>
  <c r="BI720" i="1"/>
  <c r="BH720" i="1"/>
  <c r="BH719" i="1"/>
  <c r="BI719" i="1" s="1"/>
  <c r="BH718" i="1"/>
  <c r="BI718" i="1" s="1"/>
  <c r="BH717" i="1"/>
  <c r="BI717" i="1" s="1"/>
  <c r="BI716" i="1"/>
  <c r="BH716" i="1"/>
  <c r="BI715" i="1"/>
  <c r="BH715" i="1"/>
  <c r="BI714" i="1"/>
  <c r="BH714" i="1"/>
  <c r="BI713" i="1"/>
  <c r="BH713" i="1"/>
  <c r="BH712" i="1"/>
  <c r="BI712" i="1" s="1"/>
  <c r="BH711" i="1"/>
  <c r="BI711" i="1" s="1"/>
  <c r="BH710" i="1"/>
  <c r="BI710" i="1" s="1"/>
  <c r="BI709" i="1"/>
  <c r="BH709" i="1"/>
  <c r="BI708" i="1"/>
  <c r="BH708" i="1"/>
  <c r="BI707" i="1"/>
  <c r="BH707" i="1"/>
  <c r="BI706" i="1"/>
  <c r="BH706" i="1"/>
  <c r="BI705" i="1"/>
  <c r="BH705" i="1"/>
  <c r="BH704" i="1"/>
  <c r="BI704" i="1" s="1"/>
  <c r="BH703" i="1"/>
  <c r="BI703" i="1" s="1"/>
  <c r="BH702" i="1"/>
  <c r="BI702" i="1" s="1"/>
  <c r="BH701" i="1"/>
  <c r="BI701" i="1" s="1"/>
  <c r="BI700" i="1"/>
  <c r="BH700" i="1"/>
  <c r="BI699" i="1"/>
  <c r="BH699" i="1"/>
  <c r="BI698" i="1"/>
  <c r="BH698" i="1"/>
  <c r="BI697" i="1"/>
  <c r="BH697" i="1"/>
  <c r="BI696" i="1"/>
  <c r="BH696" i="1"/>
  <c r="BH695" i="1"/>
  <c r="BI695" i="1" s="1"/>
  <c r="BH694" i="1"/>
  <c r="BI694" i="1" s="1"/>
  <c r="BH693" i="1"/>
  <c r="BI693" i="1" s="1"/>
  <c r="BI692" i="1"/>
  <c r="BH692" i="1"/>
  <c r="BH691" i="1"/>
  <c r="BI691" i="1" s="1"/>
  <c r="BI690" i="1"/>
  <c r="BH690" i="1"/>
  <c r="BI689" i="1"/>
  <c r="BH689" i="1"/>
  <c r="BH688" i="1"/>
  <c r="BI688" i="1" s="1"/>
  <c r="BH687" i="1"/>
  <c r="BI687" i="1" s="1"/>
  <c r="BH686" i="1"/>
  <c r="BI686" i="1" s="1"/>
  <c r="BI685" i="1"/>
  <c r="BH685" i="1"/>
  <c r="BI684" i="1"/>
  <c r="BH684" i="1"/>
  <c r="BH683" i="1"/>
  <c r="BI683" i="1" s="1"/>
  <c r="BI682" i="1"/>
  <c r="BH682" i="1"/>
  <c r="BI681" i="1"/>
  <c r="BH681" i="1"/>
  <c r="BI680" i="1"/>
  <c r="BH680" i="1"/>
  <c r="BH679" i="1"/>
  <c r="BI679" i="1" s="1"/>
  <c r="BH678" i="1"/>
  <c r="BI678" i="1" s="1"/>
  <c r="BI677" i="1"/>
  <c r="BH677" i="1"/>
  <c r="BI676" i="1"/>
  <c r="BH676" i="1"/>
  <c r="BI675" i="1"/>
  <c r="BH675" i="1"/>
  <c r="BI674" i="1"/>
  <c r="BH674" i="1"/>
  <c r="BI673" i="1"/>
  <c r="BH673" i="1"/>
  <c r="BI672" i="1"/>
  <c r="BH672" i="1"/>
  <c r="BH671" i="1"/>
  <c r="BI671" i="1" s="1"/>
  <c r="BH670" i="1"/>
  <c r="BI670" i="1" s="1"/>
  <c r="BI669" i="1"/>
  <c r="BH669" i="1"/>
  <c r="BI668" i="1"/>
  <c r="BH668" i="1"/>
  <c r="BH667" i="1"/>
  <c r="BI667" i="1" s="1"/>
  <c r="BI666" i="1"/>
  <c r="BH666" i="1"/>
  <c r="BI665" i="1"/>
  <c r="BH665" i="1"/>
  <c r="BI664" i="1"/>
  <c r="BH664" i="1"/>
  <c r="BH663" i="1"/>
  <c r="BI663" i="1" s="1"/>
  <c r="BH662" i="1"/>
  <c r="BI662" i="1" s="1"/>
  <c r="BH661" i="1"/>
  <c r="BI661" i="1" s="1"/>
  <c r="BI660" i="1"/>
  <c r="BH660" i="1"/>
  <c r="BH659" i="1"/>
  <c r="BI659" i="1" s="1"/>
  <c r="BI658" i="1"/>
  <c r="BH658" i="1"/>
  <c r="BI657" i="1"/>
  <c r="BH657" i="1"/>
  <c r="BI656" i="1"/>
  <c r="BH656" i="1"/>
  <c r="BH655" i="1"/>
  <c r="BI655" i="1" s="1"/>
  <c r="BH654" i="1"/>
  <c r="BI654" i="1" s="1"/>
  <c r="BH653" i="1"/>
  <c r="BI653" i="1" s="1"/>
  <c r="BI652" i="1"/>
  <c r="BH652" i="1"/>
  <c r="BI651" i="1"/>
  <c r="BH651" i="1"/>
  <c r="BI650" i="1"/>
  <c r="BH650" i="1"/>
  <c r="BI649" i="1"/>
  <c r="BH649" i="1"/>
  <c r="BH648" i="1"/>
  <c r="BI648" i="1" s="1"/>
  <c r="BH647" i="1"/>
  <c r="BI647" i="1" s="1"/>
  <c r="BH646" i="1"/>
  <c r="BI646" i="1" s="1"/>
  <c r="BI645" i="1"/>
  <c r="BH645" i="1"/>
  <c r="BI644" i="1"/>
  <c r="BH644" i="1"/>
  <c r="BI643" i="1"/>
  <c r="BH643" i="1"/>
  <c r="BI642" i="1"/>
  <c r="BH642" i="1"/>
  <c r="BI641" i="1"/>
  <c r="BH641" i="1"/>
  <c r="BH640" i="1"/>
  <c r="BI640" i="1" s="1"/>
  <c r="BH639" i="1"/>
  <c r="BI639" i="1" s="1"/>
  <c r="BH638" i="1"/>
  <c r="BI638" i="1" s="1"/>
  <c r="BH637" i="1"/>
  <c r="BI637" i="1" s="1"/>
  <c r="BI636" i="1"/>
  <c r="BH636" i="1"/>
  <c r="BI635" i="1"/>
  <c r="BH635" i="1"/>
  <c r="BI634" i="1"/>
  <c r="BH634" i="1"/>
  <c r="BI633" i="1"/>
  <c r="BH633" i="1"/>
  <c r="BI632" i="1"/>
  <c r="BH632" i="1"/>
  <c r="BH631" i="1"/>
  <c r="BI631" i="1" s="1"/>
  <c r="BH630" i="1"/>
  <c r="BI630" i="1" s="1"/>
  <c r="BI629" i="1"/>
  <c r="BH629" i="1"/>
  <c r="BI628" i="1"/>
  <c r="BH628" i="1"/>
  <c r="BH627" i="1"/>
  <c r="BI627" i="1" s="1"/>
  <c r="BI626" i="1"/>
  <c r="BH626" i="1"/>
  <c r="BI625" i="1"/>
  <c r="BH625" i="1"/>
  <c r="BH624" i="1"/>
  <c r="BI624" i="1" s="1"/>
  <c r="BH623" i="1"/>
  <c r="BI623" i="1" s="1"/>
  <c r="BH622" i="1"/>
  <c r="BI622" i="1" s="1"/>
  <c r="BI621" i="1"/>
  <c r="BH621" i="1"/>
  <c r="BI620" i="1"/>
  <c r="BH620" i="1"/>
  <c r="BH619" i="1"/>
  <c r="BI619" i="1" s="1"/>
  <c r="BI618" i="1"/>
  <c r="BH618" i="1"/>
  <c r="BI617" i="1"/>
  <c r="BH617" i="1"/>
  <c r="BH616" i="1"/>
  <c r="BI616" i="1" s="1"/>
  <c r="BH615" i="1"/>
  <c r="BI615" i="1" s="1"/>
  <c r="BH614" i="1"/>
  <c r="BI614" i="1" s="1"/>
  <c r="BI613" i="1"/>
  <c r="BH613" i="1"/>
  <c r="BI612" i="1"/>
  <c r="BH612" i="1"/>
  <c r="BI611" i="1"/>
  <c r="BH611" i="1"/>
  <c r="BI610" i="1"/>
  <c r="BH610" i="1"/>
  <c r="BI609" i="1"/>
  <c r="BH609" i="1"/>
  <c r="BI608" i="1"/>
  <c r="BH608" i="1"/>
  <c r="BH607" i="1"/>
  <c r="BI607" i="1" s="1"/>
  <c r="BH606" i="1"/>
  <c r="BI606" i="1" s="1"/>
  <c r="BI605" i="1"/>
  <c r="BH605" i="1"/>
  <c r="BI604" i="1"/>
  <c r="BH604" i="1"/>
  <c r="BH603" i="1"/>
  <c r="BI603" i="1" s="1"/>
  <c r="BI602" i="1"/>
  <c r="BH602" i="1"/>
  <c r="BI601" i="1"/>
  <c r="BH601" i="1"/>
  <c r="BI600" i="1"/>
  <c r="BH600" i="1"/>
  <c r="BH599" i="1"/>
  <c r="BI599" i="1" s="1"/>
  <c r="BH598" i="1"/>
  <c r="BI598" i="1" s="1"/>
  <c r="BH597" i="1"/>
  <c r="BI597" i="1" s="1"/>
  <c r="BI596" i="1"/>
  <c r="BH596" i="1"/>
  <c r="BI595" i="1"/>
  <c r="BH595" i="1"/>
  <c r="BI594" i="1"/>
  <c r="BH594" i="1"/>
  <c r="BI593" i="1"/>
  <c r="BH593" i="1"/>
  <c r="BI592" i="1"/>
  <c r="BH592" i="1"/>
  <c r="BH591" i="1"/>
  <c r="BI591" i="1" s="1"/>
  <c r="BH590" i="1"/>
  <c r="BI590" i="1" s="1"/>
  <c r="BH589" i="1"/>
  <c r="BI589" i="1" s="1"/>
  <c r="BI588" i="1"/>
  <c r="BH588" i="1"/>
  <c r="BI587" i="1"/>
  <c r="BH587" i="1"/>
  <c r="BI586" i="1"/>
  <c r="BH586" i="1"/>
  <c r="BI585" i="1"/>
  <c r="BH585" i="1"/>
  <c r="BH584" i="1"/>
  <c r="BI584" i="1" s="1"/>
  <c r="BH583" i="1"/>
  <c r="BI583" i="1" s="1"/>
  <c r="BH582" i="1"/>
  <c r="BI582" i="1" s="1"/>
  <c r="BI581" i="1"/>
  <c r="BH581" i="1"/>
  <c r="BI580" i="1"/>
  <c r="BH580" i="1"/>
  <c r="BI579" i="1"/>
  <c r="BH579" i="1"/>
  <c r="BI578" i="1"/>
  <c r="BH578" i="1"/>
  <c r="BI577" i="1"/>
  <c r="BH577" i="1"/>
  <c r="BH576" i="1"/>
  <c r="BI576" i="1" s="1"/>
  <c r="BH575" i="1"/>
  <c r="BI575" i="1" s="1"/>
  <c r="BH574" i="1"/>
  <c r="BI574" i="1" s="1"/>
  <c r="BH573" i="1"/>
  <c r="BI573" i="1" s="1"/>
  <c r="BI572" i="1"/>
  <c r="BH572" i="1"/>
  <c r="BI571" i="1"/>
  <c r="BH571" i="1"/>
  <c r="BI570" i="1"/>
  <c r="BH570" i="1"/>
  <c r="BI569" i="1"/>
  <c r="BH569" i="1"/>
  <c r="BI568" i="1"/>
  <c r="BH568" i="1"/>
  <c r="BH567" i="1"/>
  <c r="BI567" i="1" s="1"/>
  <c r="BH566" i="1"/>
  <c r="BI566" i="1" s="1"/>
  <c r="BH565" i="1"/>
  <c r="BI565" i="1" s="1"/>
  <c r="BI564" i="1"/>
  <c r="BH564" i="1"/>
  <c r="BH563" i="1"/>
  <c r="BI563" i="1" s="1"/>
  <c r="BI562" i="1"/>
  <c r="BH562" i="1"/>
  <c r="BI561" i="1"/>
  <c r="BH561" i="1"/>
  <c r="BH560" i="1"/>
  <c r="BI560" i="1" s="1"/>
  <c r="BH559" i="1"/>
  <c r="BI559" i="1" s="1"/>
  <c r="BH558" i="1"/>
  <c r="BI558" i="1" s="1"/>
  <c r="BI557" i="1"/>
  <c r="BH557" i="1"/>
  <c r="BI556" i="1"/>
  <c r="BH556" i="1"/>
  <c r="BH555" i="1"/>
  <c r="BI555" i="1" s="1"/>
  <c r="BI554" i="1"/>
  <c r="BH554" i="1"/>
  <c r="BI553" i="1"/>
  <c r="BH553" i="1"/>
  <c r="BH552" i="1"/>
  <c r="BI552" i="1" s="1"/>
  <c r="BH551" i="1"/>
  <c r="BI551" i="1" s="1"/>
  <c r="BH550" i="1"/>
  <c r="BI550" i="1" s="1"/>
  <c r="BI549" i="1"/>
  <c r="BH549" i="1"/>
  <c r="BI548" i="1"/>
  <c r="BH548" i="1"/>
  <c r="BI547" i="1"/>
  <c r="BH547" i="1"/>
  <c r="BI546" i="1"/>
  <c r="BH546" i="1"/>
  <c r="BI545" i="1"/>
  <c r="BH545" i="1"/>
  <c r="BI544" i="1"/>
  <c r="BH544" i="1"/>
  <c r="BH543" i="1"/>
  <c r="BI543" i="1" s="1"/>
  <c r="BH542" i="1"/>
  <c r="BI542" i="1" s="1"/>
  <c r="BI541" i="1"/>
  <c r="BH541" i="1"/>
  <c r="BI540" i="1"/>
  <c r="BH540" i="1"/>
  <c r="BH539" i="1"/>
  <c r="BI539" i="1" s="1"/>
  <c r="BI538" i="1"/>
  <c r="BH538" i="1"/>
  <c r="BI537" i="1"/>
  <c r="BH537" i="1"/>
  <c r="BI536" i="1"/>
  <c r="BH536" i="1"/>
  <c r="BH535" i="1"/>
  <c r="BI535" i="1" s="1"/>
  <c r="BH534" i="1"/>
  <c r="BI534" i="1" s="1"/>
  <c r="BH533" i="1"/>
  <c r="BI533" i="1" s="1"/>
  <c r="BI532" i="1"/>
  <c r="BH532" i="1"/>
  <c r="BI531" i="1"/>
  <c r="BH531" i="1"/>
  <c r="BI530" i="1"/>
  <c r="BH530" i="1"/>
  <c r="BI529" i="1"/>
  <c r="BH529" i="1"/>
  <c r="BH528" i="1"/>
  <c r="BI528" i="1" s="1"/>
  <c r="BH527" i="1"/>
  <c r="BI527" i="1" s="1"/>
  <c r="BH526" i="1"/>
  <c r="BI526" i="1" s="1"/>
  <c r="BH525" i="1"/>
  <c r="BI525" i="1" s="1"/>
  <c r="BI524" i="1"/>
  <c r="BH524" i="1"/>
  <c r="BI523" i="1"/>
  <c r="BH523" i="1"/>
  <c r="BI522" i="1"/>
  <c r="BH522" i="1"/>
  <c r="BI521" i="1"/>
  <c r="BH521" i="1"/>
  <c r="BH520" i="1"/>
  <c r="BI520" i="1" s="1"/>
  <c r="BH519" i="1"/>
  <c r="BI519" i="1" s="1"/>
  <c r="BH518" i="1"/>
  <c r="BI518" i="1" s="1"/>
  <c r="BI517" i="1"/>
  <c r="BH517" i="1"/>
  <c r="BI516" i="1"/>
  <c r="BH516" i="1"/>
  <c r="BI515" i="1"/>
  <c r="BH515" i="1"/>
  <c r="BI514" i="1"/>
  <c r="BH514" i="1"/>
  <c r="BI513" i="1"/>
  <c r="BH513" i="1"/>
  <c r="BH512" i="1"/>
  <c r="BI512" i="1" s="1"/>
  <c r="BH511" i="1"/>
  <c r="BI511" i="1" s="1"/>
  <c r="BH510" i="1"/>
  <c r="BI510" i="1" s="1"/>
  <c r="BH509" i="1"/>
  <c r="BI509" i="1" s="1"/>
  <c r="BI508" i="1"/>
  <c r="BH508" i="1"/>
  <c r="BH507" i="1"/>
  <c r="BI507" i="1" s="1"/>
  <c r="BI506" i="1"/>
  <c r="BH506" i="1"/>
  <c r="BI505" i="1"/>
  <c r="BH505" i="1"/>
  <c r="BI504" i="1"/>
  <c r="BH504" i="1"/>
  <c r="BH503" i="1"/>
  <c r="BI503" i="1" s="1"/>
  <c r="BH502" i="1"/>
  <c r="BI502" i="1" s="1"/>
  <c r="BH501" i="1"/>
  <c r="BI501" i="1" s="1"/>
  <c r="BI500" i="1"/>
  <c r="BH500" i="1"/>
  <c r="BH499" i="1"/>
  <c r="BI499" i="1" s="1"/>
  <c r="BI498" i="1"/>
  <c r="BH498" i="1"/>
  <c r="BI497" i="1"/>
  <c r="BH497" i="1"/>
  <c r="BH496" i="1"/>
  <c r="BI496" i="1" s="1"/>
  <c r="BH495" i="1"/>
  <c r="BI495" i="1" s="1"/>
  <c r="BH494" i="1"/>
  <c r="BI494" i="1" s="1"/>
  <c r="BI493" i="1"/>
  <c r="BH493" i="1"/>
  <c r="BI492" i="1"/>
  <c r="BH492" i="1"/>
  <c r="BH491" i="1"/>
  <c r="BI491" i="1" s="1"/>
  <c r="BI490" i="1"/>
  <c r="BH490" i="1"/>
  <c r="BI489" i="1"/>
  <c r="BH489" i="1"/>
  <c r="BH488" i="1"/>
  <c r="BI488" i="1" s="1"/>
  <c r="BH487" i="1"/>
  <c r="BI487" i="1" s="1"/>
  <c r="BH486" i="1"/>
  <c r="BI486" i="1" s="1"/>
  <c r="BI485" i="1"/>
  <c r="BH485" i="1"/>
  <c r="BI484" i="1"/>
  <c r="BH484" i="1"/>
  <c r="BI483" i="1"/>
  <c r="BH483" i="1"/>
  <c r="BI482" i="1"/>
  <c r="BH482" i="1"/>
  <c r="BI481" i="1"/>
  <c r="BH481" i="1"/>
  <c r="BI480" i="1"/>
  <c r="BH480" i="1"/>
  <c r="BH479" i="1"/>
  <c r="BI479" i="1" s="1"/>
  <c r="BH478" i="1"/>
  <c r="BI478" i="1" s="1"/>
  <c r="BH477" i="1"/>
  <c r="BI477" i="1" s="1"/>
  <c r="BI476" i="1"/>
  <c r="BH476" i="1"/>
  <c r="BI474" i="1"/>
  <c r="BH474" i="1"/>
  <c r="BI473" i="1"/>
  <c r="BH473" i="1"/>
  <c r="BI472" i="1"/>
  <c r="BH472" i="1"/>
  <c r="BH471" i="1"/>
  <c r="BI471" i="1" s="1"/>
  <c r="BH470" i="1"/>
  <c r="BI470" i="1" s="1"/>
  <c r="BH469" i="1"/>
  <c r="BI469" i="1" s="1"/>
  <c r="BI468" i="1"/>
  <c r="BH468" i="1"/>
  <c r="BI467" i="1"/>
  <c r="BH467" i="1"/>
  <c r="BI466" i="1"/>
  <c r="BH466" i="1"/>
  <c r="BI465" i="1"/>
  <c r="BH465" i="1"/>
  <c r="BI464" i="1"/>
  <c r="BH464" i="1"/>
  <c r="BH463" i="1"/>
  <c r="BI463" i="1" s="1"/>
  <c r="BH462" i="1"/>
  <c r="BI462" i="1" s="1"/>
  <c r="BH461" i="1"/>
  <c r="BI461" i="1" s="1"/>
  <c r="BI460" i="1"/>
  <c r="BH460" i="1"/>
  <c r="BI459" i="1"/>
  <c r="BH459" i="1"/>
  <c r="BI458" i="1"/>
  <c r="BH458" i="1"/>
  <c r="BI457" i="1"/>
  <c r="BH457" i="1"/>
  <c r="BH456" i="1"/>
  <c r="BI456" i="1" s="1"/>
  <c r="BH455" i="1"/>
  <c r="BI455" i="1" s="1"/>
  <c r="BH454" i="1"/>
  <c r="BI454" i="1" s="1"/>
  <c r="BI453" i="1"/>
  <c r="BH453" i="1"/>
  <c r="BI452" i="1"/>
  <c r="BH452" i="1"/>
  <c r="BI451" i="1"/>
  <c r="BH451" i="1"/>
  <c r="BI450" i="1"/>
  <c r="BH450" i="1"/>
  <c r="BI449" i="1"/>
  <c r="BH449" i="1"/>
  <c r="BH448" i="1"/>
  <c r="BI448" i="1" s="1"/>
  <c r="BH447" i="1"/>
  <c r="BI447" i="1" s="1"/>
  <c r="BH446" i="1"/>
  <c r="BI446" i="1" s="1"/>
  <c r="BH445" i="1"/>
  <c r="BI445" i="1" s="1"/>
  <c r="BI444" i="1"/>
  <c r="BH444" i="1"/>
  <c r="BH443" i="1"/>
  <c r="BI443" i="1" s="1"/>
  <c r="BI442" i="1"/>
  <c r="BH442" i="1"/>
  <c r="BI441" i="1"/>
  <c r="BH441" i="1"/>
  <c r="BI440" i="1"/>
  <c r="BH440" i="1"/>
  <c r="BH439" i="1"/>
  <c r="BI439" i="1" s="1"/>
  <c r="BH438" i="1"/>
  <c r="BI438" i="1" s="1"/>
  <c r="BI437" i="1"/>
  <c r="BH437" i="1"/>
  <c r="BI436" i="1"/>
  <c r="BH436" i="1"/>
  <c r="BH435" i="1"/>
  <c r="BI435" i="1" s="1"/>
  <c r="BI434" i="1"/>
  <c r="BH434" i="1"/>
  <c r="BI433" i="1"/>
  <c r="BH433" i="1"/>
  <c r="BH432" i="1"/>
  <c r="BI432" i="1" s="1"/>
  <c r="BH431" i="1"/>
  <c r="BI431" i="1" s="1"/>
  <c r="BH430" i="1"/>
  <c r="BI430" i="1" s="1"/>
  <c r="BI429" i="1"/>
  <c r="BH429" i="1"/>
  <c r="BI428" i="1"/>
  <c r="BH428" i="1"/>
  <c r="BH427" i="1"/>
  <c r="BI427" i="1" s="1"/>
  <c r="BI426" i="1"/>
  <c r="BH426" i="1"/>
  <c r="BI425" i="1"/>
  <c r="BH425" i="1"/>
  <c r="BI424" i="1"/>
  <c r="BH424" i="1"/>
  <c r="BH423" i="1"/>
  <c r="BI423" i="1" s="1"/>
  <c r="BH422" i="1"/>
  <c r="BI422" i="1" s="1"/>
  <c r="BI421" i="1"/>
  <c r="BH421" i="1"/>
  <c r="BI420" i="1"/>
  <c r="BH420" i="1"/>
  <c r="BI419" i="1"/>
  <c r="BH419" i="1"/>
  <c r="BI418" i="1"/>
  <c r="BH418" i="1"/>
  <c r="BI417" i="1"/>
  <c r="BH417" i="1"/>
  <c r="BI416" i="1"/>
  <c r="BH416" i="1"/>
  <c r="BH415" i="1"/>
  <c r="BI415" i="1" s="1"/>
  <c r="BH414" i="1"/>
  <c r="BI414" i="1" s="1"/>
  <c r="BH413" i="1"/>
  <c r="BI413" i="1" s="1"/>
  <c r="BI412" i="1"/>
  <c r="BH412" i="1"/>
  <c r="BH411" i="1"/>
  <c r="BI411" i="1" s="1"/>
  <c r="BI410" i="1"/>
  <c r="BH410" i="1"/>
  <c r="BI409" i="1"/>
  <c r="BH409" i="1"/>
  <c r="BI408" i="1"/>
  <c r="BH408" i="1"/>
  <c r="BH407" i="1"/>
  <c r="BI407" i="1" s="1"/>
  <c r="BH406" i="1"/>
  <c r="BI406" i="1" s="1"/>
  <c r="BH405" i="1"/>
  <c r="BI405" i="1" s="1"/>
  <c r="BI404" i="1"/>
  <c r="BH404" i="1"/>
  <c r="BH403" i="1"/>
  <c r="BI403" i="1" s="1"/>
  <c r="BI402" i="1"/>
  <c r="BH402" i="1"/>
  <c r="BI401" i="1"/>
  <c r="BH401" i="1"/>
  <c r="BH400" i="1"/>
  <c r="BI400" i="1" s="1"/>
  <c r="BH399" i="1"/>
  <c r="BI399" i="1" s="1"/>
  <c r="BH398" i="1"/>
  <c r="BI398" i="1" s="1"/>
  <c r="BH397" i="1"/>
  <c r="BI397" i="1" s="1"/>
  <c r="BI396" i="1"/>
  <c r="BH396" i="1"/>
  <c r="BI395" i="1"/>
  <c r="BH395" i="1"/>
  <c r="BI394" i="1"/>
  <c r="BH394" i="1"/>
  <c r="BI393" i="1"/>
  <c r="BH393" i="1"/>
  <c r="BH392" i="1"/>
  <c r="BI392" i="1" s="1"/>
  <c r="BH391" i="1"/>
  <c r="BI391" i="1" s="1"/>
  <c r="BH390" i="1"/>
  <c r="BI390" i="1" s="1"/>
  <c r="BI389" i="1"/>
  <c r="BH389" i="1"/>
  <c r="BI388" i="1"/>
  <c r="BH388" i="1"/>
  <c r="BI387" i="1"/>
  <c r="BH387" i="1"/>
  <c r="BI386" i="1"/>
  <c r="BH386" i="1"/>
  <c r="BI385" i="1"/>
  <c r="BH385" i="1"/>
  <c r="BH384" i="1"/>
  <c r="BI384" i="1" s="1"/>
  <c r="BH383" i="1"/>
  <c r="BI383" i="1" s="1"/>
  <c r="BH382" i="1"/>
  <c r="BI382" i="1" s="1"/>
  <c r="BI381" i="1"/>
  <c r="BH381" i="1"/>
  <c r="BI380" i="1"/>
  <c r="BH380" i="1"/>
  <c r="BI379" i="1"/>
  <c r="BH379" i="1"/>
  <c r="BH378" i="1"/>
  <c r="BI378" i="1" s="1"/>
  <c r="BI377" i="1"/>
  <c r="BH377" i="1"/>
  <c r="BI376" i="1"/>
  <c r="BH376" i="1"/>
  <c r="BI375" i="1"/>
  <c r="BH375" i="1"/>
  <c r="BI374" i="1"/>
  <c r="BH374" i="1"/>
  <c r="BI373" i="1"/>
  <c r="BH373" i="1"/>
  <c r="BI372" i="1"/>
  <c r="BH372" i="1"/>
  <c r="BI371" i="1"/>
  <c r="BH371" i="1"/>
  <c r="BH370" i="1"/>
  <c r="BI370" i="1" s="1"/>
  <c r="BH369" i="1"/>
  <c r="BI369" i="1" s="1"/>
  <c r="BI368" i="1"/>
  <c r="BH368" i="1"/>
  <c r="BI367" i="1"/>
  <c r="BH367" i="1"/>
  <c r="BH366" i="1"/>
  <c r="BI366" i="1" s="1"/>
  <c r="BI365" i="1"/>
  <c r="BH365" i="1"/>
  <c r="BI364" i="1"/>
  <c r="BH364" i="1"/>
  <c r="BH363" i="1"/>
  <c r="BI363" i="1" s="1"/>
  <c r="BH362" i="1"/>
  <c r="BI362" i="1" s="1"/>
  <c r="BH361" i="1"/>
  <c r="BI361" i="1" s="1"/>
  <c r="BI360" i="1"/>
  <c r="BH360" i="1"/>
  <c r="BI359" i="1"/>
  <c r="BH359" i="1"/>
  <c r="BI358" i="1"/>
  <c r="BH358" i="1"/>
  <c r="BI357" i="1"/>
  <c r="BH357" i="1"/>
  <c r="BI356" i="1"/>
  <c r="BH356" i="1"/>
  <c r="BI355" i="1"/>
  <c r="BH355" i="1"/>
  <c r="BH354" i="1"/>
  <c r="BI354" i="1" s="1"/>
  <c r="BH353" i="1"/>
  <c r="BI353" i="1" s="1"/>
  <c r="BI352" i="1"/>
  <c r="BH352" i="1"/>
  <c r="BI351" i="1"/>
  <c r="BH351" i="1"/>
  <c r="BH350" i="1"/>
  <c r="BI350" i="1" s="1"/>
  <c r="BI349" i="1"/>
  <c r="BH349" i="1"/>
  <c r="BI348" i="1"/>
  <c r="BH348" i="1"/>
  <c r="BH347" i="1"/>
  <c r="BI347" i="1" s="1"/>
  <c r="BH346" i="1"/>
  <c r="BI346" i="1" s="1"/>
  <c r="BH345" i="1"/>
  <c r="BI345" i="1" s="1"/>
  <c r="BI344" i="1"/>
  <c r="BH344" i="1"/>
  <c r="BI343" i="1"/>
  <c r="BH343" i="1"/>
  <c r="BI342" i="1"/>
  <c r="BH342" i="1"/>
  <c r="BI341" i="1"/>
  <c r="BH341" i="1"/>
  <c r="BI340" i="1"/>
  <c r="BH340" i="1"/>
  <c r="BI339" i="1"/>
  <c r="BH339" i="1"/>
  <c r="BH338" i="1"/>
  <c r="BI338" i="1" s="1"/>
  <c r="BH337" i="1"/>
  <c r="BI337" i="1" s="1"/>
  <c r="BI336" i="1"/>
  <c r="BH336" i="1"/>
  <c r="BI335" i="1"/>
  <c r="BH335" i="1"/>
  <c r="BH334" i="1"/>
  <c r="BI334" i="1" s="1"/>
  <c r="BI333" i="1"/>
  <c r="BH333" i="1"/>
  <c r="BI332" i="1"/>
  <c r="BH332" i="1"/>
  <c r="BH331" i="1"/>
  <c r="BI331" i="1" s="1"/>
  <c r="BH330" i="1"/>
  <c r="BI330" i="1" s="1"/>
  <c r="BH329" i="1"/>
  <c r="BI329" i="1" s="1"/>
  <c r="BI328" i="1"/>
  <c r="BH328" i="1"/>
  <c r="BI327" i="1"/>
  <c r="BH327" i="1"/>
  <c r="BI326" i="1"/>
  <c r="BH326" i="1"/>
  <c r="BI325" i="1"/>
  <c r="BH325" i="1"/>
  <c r="BI324" i="1"/>
  <c r="BH324" i="1"/>
  <c r="BI323" i="1"/>
  <c r="BH323" i="1"/>
  <c r="BH322" i="1"/>
  <c r="BI322" i="1" s="1"/>
  <c r="BH321" i="1"/>
  <c r="BI321" i="1" s="1"/>
  <c r="BI320" i="1"/>
  <c r="BH320" i="1"/>
  <c r="BI319" i="1"/>
  <c r="BH319" i="1"/>
  <c r="BH318" i="1"/>
  <c r="BI318" i="1" s="1"/>
  <c r="BI317" i="1"/>
  <c r="BH317" i="1"/>
  <c r="BI316" i="1"/>
  <c r="BH316" i="1"/>
  <c r="BH315" i="1"/>
  <c r="BI315" i="1" s="1"/>
  <c r="BH314" i="1"/>
  <c r="BI314" i="1" s="1"/>
  <c r="BH313" i="1"/>
  <c r="BI313" i="1" s="1"/>
  <c r="BI312" i="1"/>
  <c r="BH312" i="1"/>
  <c r="BI311" i="1"/>
  <c r="BH311" i="1"/>
  <c r="BI310" i="1"/>
  <c r="BH310" i="1"/>
  <c r="BI309" i="1"/>
  <c r="BH309" i="1"/>
  <c r="BI308" i="1"/>
  <c r="BH308" i="1"/>
  <c r="BI307" i="1"/>
  <c r="BH307" i="1"/>
  <c r="BH306" i="1"/>
  <c r="BI306" i="1" s="1"/>
  <c r="BH305" i="1"/>
  <c r="BI305" i="1" s="1"/>
  <c r="BI304" i="1"/>
  <c r="BH304" i="1"/>
  <c r="BI303" i="1"/>
  <c r="BH303" i="1"/>
  <c r="BH302" i="1"/>
  <c r="BI302" i="1" s="1"/>
  <c r="BI301" i="1"/>
  <c r="BH301" i="1"/>
  <c r="BI300" i="1"/>
  <c r="BH300" i="1"/>
  <c r="BH299" i="1"/>
  <c r="BI299" i="1" s="1"/>
  <c r="BH298" i="1"/>
  <c r="BI298" i="1" s="1"/>
  <c r="BH297" i="1"/>
  <c r="BI297" i="1" s="1"/>
  <c r="BI296" i="1"/>
  <c r="BH296" i="1"/>
  <c r="BI295" i="1"/>
  <c r="BH295" i="1"/>
  <c r="BI294" i="1"/>
  <c r="BH294" i="1"/>
  <c r="BI293" i="1"/>
  <c r="BH293" i="1"/>
  <c r="BI292" i="1"/>
  <c r="BH292" i="1"/>
  <c r="BI291" i="1"/>
  <c r="BH291" i="1"/>
  <c r="BH290" i="1"/>
  <c r="BI290" i="1" s="1"/>
  <c r="BH289" i="1"/>
  <c r="BI289" i="1" s="1"/>
  <c r="BI288" i="1"/>
  <c r="BH288" i="1"/>
  <c r="BI287" i="1"/>
  <c r="BH287" i="1"/>
  <c r="BH286" i="1"/>
  <c r="BI286" i="1" s="1"/>
  <c r="BI285" i="1"/>
  <c r="BH285" i="1"/>
  <c r="BI284" i="1"/>
  <c r="BH284" i="1"/>
  <c r="BH283" i="1"/>
  <c r="BI283" i="1" s="1"/>
  <c r="BH282" i="1"/>
  <c r="BI282" i="1" s="1"/>
  <c r="BH281" i="1"/>
  <c r="BI281" i="1" s="1"/>
  <c r="BI280" i="1"/>
  <c r="BH280" i="1"/>
  <c r="BI279" i="1"/>
  <c r="BH279" i="1"/>
  <c r="BI278" i="1"/>
  <c r="BH278" i="1"/>
  <c r="BI277" i="1"/>
  <c r="BH277" i="1"/>
  <c r="BI276" i="1"/>
  <c r="BH276" i="1"/>
  <c r="BI275" i="1"/>
  <c r="BH275" i="1"/>
  <c r="BH274" i="1"/>
  <c r="BI274" i="1" s="1"/>
  <c r="BH273" i="1"/>
  <c r="BI273" i="1" s="1"/>
  <c r="BI272" i="1"/>
  <c r="BH272" i="1"/>
  <c r="BI271" i="1"/>
  <c r="BH271" i="1"/>
  <c r="BH270" i="1"/>
  <c r="BI270" i="1" s="1"/>
  <c r="BI269" i="1"/>
  <c r="BH269" i="1"/>
  <c r="BI268" i="1"/>
  <c r="BH268" i="1"/>
  <c r="BH267" i="1"/>
  <c r="BI267" i="1" s="1"/>
  <c r="BH266" i="1"/>
  <c r="BI266" i="1" s="1"/>
  <c r="BH265" i="1"/>
  <c r="BI265" i="1" s="1"/>
  <c r="BI264" i="1"/>
  <c r="BH264" i="1"/>
  <c r="BI263" i="1"/>
  <c r="BH263" i="1"/>
  <c r="BI262" i="1"/>
  <c r="BH262" i="1"/>
  <c r="BI261" i="1"/>
  <c r="BH261" i="1"/>
  <c r="BI260" i="1"/>
  <c r="BH260" i="1"/>
  <c r="BI259" i="1"/>
  <c r="BH259" i="1"/>
  <c r="BH258" i="1"/>
  <c r="BI258" i="1" s="1"/>
  <c r="BH257" i="1"/>
  <c r="BI257" i="1" s="1"/>
  <c r="BI256" i="1"/>
  <c r="BH256" i="1"/>
  <c r="BI255" i="1"/>
  <c r="BH255" i="1"/>
  <c r="BH254" i="1"/>
  <c r="BI254" i="1" s="1"/>
  <c r="BI253" i="1"/>
  <c r="BH253" i="1"/>
  <c r="BI252" i="1"/>
  <c r="BH252" i="1"/>
  <c r="BH251" i="1"/>
  <c r="BI251" i="1" s="1"/>
  <c r="BH250" i="1"/>
  <c r="BI250" i="1" s="1"/>
  <c r="BH249" i="1"/>
  <c r="BI249" i="1" s="1"/>
  <c r="BI248" i="1"/>
  <c r="BH248" i="1"/>
  <c r="BI247" i="1"/>
  <c r="BH247" i="1"/>
  <c r="BI246" i="1"/>
  <c r="BH246" i="1"/>
  <c r="BI245" i="1"/>
  <c r="BH245" i="1"/>
  <c r="BI244" i="1"/>
  <c r="BH244" i="1"/>
  <c r="BI243" i="1"/>
  <c r="BH243" i="1"/>
  <c r="BH242" i="1"/>
  <c r="BI242" i="1" s="1"/>
  <c r="BH241" i="1"/>
  <c r="BI241" i="1" s="1"/>
  <c r="BI240" i="1"/>
  <c r="BH240" i="1"/>
  <c r="BI239" i="1"/>
  <c r="BH239" i="1"/>
  <c r="BH238" i="1"/>
  <c r="BI238" i="1" s="1"/>
  <c r="BI237" i="1"/>
  <c r="BH237" i="1"/>
  <c r="BI236" i="1"/>
  <c r="BH236" i="1"/>
  <c r="BH235" i="1"/>
  <c r="BI235" i="1" s="1"/>
  <c r="BH234" i="1"/>
  <c r="BI234" i="1" s="1"/>
  <c r="BH233" i="1"/>
  <c r="BI233" i="1" s="1"/>
  <c r="BI232" i="1"/>
  <c r="BH232" i="1"/>
  <c r="BI231" i="1"/>
  <c r="BH231" i="1"/>
  <c r="BI230" i="1"/>
  <c r="BH230" i="1"/>
  <c r="BI229" i="1"/>
  <c r="BH229" i="1"/>
  <c r="BI228" i="1"/>
  <c r="BH228" i="1"/>
  <c r="BI227" i="1"/>
  <c r="BH227" i="1"/>
  <c r="BH226" i="1"/>
  <c r="BI226" i="1" s="1"/>
  <c r="BH225" i="1"/>
  <c r="BI225" i="1" s="1"/>
  <c r="BI224" i="1"/>
  <c r="BH224" i="1"/>
  <c r="BI223" i="1"/>
  <c r="BH223" i="1"/>
  <c r="BH222" i="1"/>
  <c r="BI222" i="1" s="1"/>
  <c r="BI221" i="1"/>
  <c r="BH221" i="1"/>
  <c r="BI220" i="1"/>
  <c r="BH220" i="1"/>
  <c r="BH219" i="1"/>
  <c r="BI219" i="1" s="1"/>
  <c r="BH218" i="1"/>
  <c r="BI218" i="1" s="1"/>
  <c r="BH217" i="1"/>
  <c r="BI217" i="1" s="1"/>
  <c r="BI216" i="1"/>
  <c r="BH216" i="1"/>
  <c r="BI215" i="1"/>
  <c r="BH215" i="1"/>
  <c r="BI214" i="1"/>
  <c r="BH214" i="1"/>
  <c r="BI213" i="1"/>
  <c r="BH213" i="1"/>
  <c r="BI212" i="1"/>
  <c r="BH212" i="1"/>
  <c r="BI211" i="1"/>
  <c r="BH211" i="1"/>
  <c r="BH210" i="1"/>
  <c r="BI210" i="1" s="1"/>
  <c r="BH209" i="1"/>
  <c r="BI209" i="1" s="1"/>
  <c r="BI208" i="1"/>
  <c r="BH208" i="1"/>
  <c r="BI207" i="1"/>
  <c r="BH207" i="1"/>
  <c r="BH206" i="1"/>
  <c r="BI206" i="1" s="1"/>
  <c r="BI205" i="1"/>
  <c r="BH205" i="1"/>
  <c r="BI204" i="1"/>
  <c r="BH204" i="1"/>
  <c r="BH203" i="1"/>
  <c r="BI203" i="1" s="1"/>
  <c r="BH202" i="1"/>
  <c r="BI202" i="1" s="1"/>
  <c r="BH201" i="1"/>
  <c r="BI201" i="1" s="1"/>
  <c r="BI200" i="1"/>
  <c r="BH200" i="1"/>
  <c r="BI199" i="1"/>
  <c r="BH199" i="1"/>
  <c r="BI198" i="1"/>
  <c r="BH198" i="1"/>
  <c r="BI197" i="1"/>
  <c r="BH197" i="1"/>
  <c r="BI196" i="1"/>
  <c r="BH196" i="1"/>
  <c r="BI195" i="1"/>
  <c r="BH195" i="1"/>
  <c r="BH194" i="1"/>
  <c r="BI194" i="1" s="1"/>
  <c r="BH193" i="1"/>
  <c r="BI193" i="1" s="1"/>
  <c r="BI192" i="1"/>
  <c r="BH192" i="1"/>
  <c r="BI191" i="1"/>
  <c r="BH191" i="1"/>
  <c r="BH190" i="1"/>
  <c r="BI190" i="1" s="1"/>
  <c r="BI189" i="1"/>
  <c r="BH189" i="1"/>
  <c r="BI188" i="1"/>
  <c r="BH188" i="1"/>
  <c r="BH187" i="1"/>
  <c r="BI187" i="1" s="1"/>
  <c r="BH186" i="1"/>
  <c r="BI186" i="1" s="1"/>
  <c r="BH185" i="1"/>
  <c r="BI185" i="1" s="1"/>
  <c r="BI184" i="1"/>
  <c r="BH184" i="1"/>
  <c r="BI183" i="1"/>
  <c r="BH183" i="1"/>
  <c r="BI182" i="1"/>
  <c r="BH182" i="1"/>
  <c r="BI181" i="1"/>
  <c r="BH181" i="1"/>
  <c r="BI180" i="1"/>
  <c r="BH180" i="1"/>
  <c r="BI179" i="1"/>
  <c r="BH179" i="1"/>
  <c r="BH178" i="1"/>
  <c r="BI178" i="1" s="1"/>
  <c r="BH177" i="1"/>
  <c r="BI177" i="1" s="1"/>
  <c r="BI176" i="1"/>
  <c r="BH176" i="1"/>
  <c r="BI175" i="1"/>
  <c r="BH175" i="1"/>
  <c r="BH174" i="1"/>
  <c r="BI174" i="1" s="1"/>
  <c r="BI173" i="1"/>
  <c r="BH173" i="1"/>
  <c r="BI172" i="1"/>
  <c r="BH172" i="1"/>
  <c r="BH171" i="1"/>
  <c r="BI171" i="1" s="1"/>
  <c r="BH170" i="1"/>
  <c r="BI170" i="1" s="1"/>
  <c r="BH169" i="1"/>
  <c r="BI169" i="1" s="1"/>
  <c r="BI168" i="1"/>
  <c r="BH168" i="1"/>
  <c r="BI167" i="1"/>
  <c r="BH167" i="1"/>
  <c r="BI166" i="1"/>
  <c r="BH166" i="1"/>
  <c r="BI165" i="1"/>
  <c r="BH165" i="1"/>
  <c r="BI164" i="1"/>
  <c r="BH164" i="1"/>
  <c r="BI163" i="1"/>
  <c r="BH163" i="1"/>
  <c r="BH162" i="1"/>
  <c r="BI162" i="1" s="1"/>
  <c r="BH161" i="1"/>
  <c r="BI161" i="1" s="1"/>
  <c r="BI160" i="1"/>
  <c r="BH160" i="1"/>
  <c r="BI159" i="1"/>
  <c r="BH159" i="1"/>
  <c r="BH158" i="1"/>
  <c r="BI158" i="1" s="1"/>
  <c r="BI157" i="1"/>
  <c r="BH157" i="1"/>
  <c r="BI156" i="1"/>
  <c r="BH156" i="1"/>
  <c r="BH155" i="1"/>
  <c r="BI155" i="1" s="1"/>
  <c r="BH154" i="1"/>
  <c r="BI154" i="1" s="1"/>
  <c r="BH153" i="1"/>
  <c r="BI153" i="1" s="1"/>
  <c r="BI152" i="1"/>
  <c r="BH152" i="1"/>
  <c r="BI151" i="1"/>
  <c r="BH151" i="1"/>
  <c r="BI150" i="1"/>
  <c r="BH150" i="1"/>
  <c r="BI149" i="1"/>
  <c r="BH149" i="1"/>
  <c r="BI148" i="1"/>
  <c r="BH148" i="1"/>
  <c r="BI147" i="1"/>
  <c r="BH147" i="1"/>
  <c r="BH146" i="1"/>
  <c r="BI146" i="1" s="1"/>
  <c r="BH145" i="1"/>
  <c r="BI145" i="1" s="1"/>
  <c r="BI144" i="1"/>
  <c r="BH144" i="1"/>
  <c r="BI143" i="1"/>
  <c r="BH143" i="1"/>
  <c r="BH142" i="1"/>
  <c r="BI142" i="1" s="1"/>
  <c r="BI141" i="1"/>
  <c r="BH141" i="1"/>
  <c r="BI140" i="1"/>
  <c r="BH140" i="1"/>
  <c r="BH139" i="1"/>
  <c r="BI139" i="1" s="1"/>
  <c r="BH138" i="1"/>
  <c r="BI138" i="1" s="1"/>
  <c r="BH137" i="1"/>
  <c r="BI137" i="1" s="1"/>
  <c r="BI136" i="1"/>
  <c r="BH136" i="1"/>
  <c r="BI135" i="1"/>
  <c r="BH135" i="1"/>
  <c r="BI134" i="1"/>
  <c r="BH134" i="1"/>
  <c r="BI133" i="1"/>
  <c r="BH133" i="1"/>
  <c r="BI132" i="1"/>
  <c r="BH132" i="1"/>
  <c r="BI131" i="1"/>
  <c r="BH131" i="1"/>
  <c r="BH130" i="1"/>
  <c r="BI130" i="1" s="1"/>
  <c r="BH129" i="1"/>
  <c r="BI129" i="1" s="1"/>
  <c r="BI128" i="1"/>
  <c r="BH128" i="1"/>
  <c r="BI127" i="1"/>
  <c r="BH127" i="1"/>
  <c r="BH126" i="1"/>
  <c r="BI126" i="1" s="1"/>
  <c r="BI125" i="1"/>
  <c r="BH125" i="1"/>
  <c r="BI124" i="1"/>
  <c r="BH124" i="1"/>
  <c r="BH123" i="1"/>
  <c r="BI123" i="1" s="1"/>
  <c r="BH122" i="1"/>
  <c r="BI122" i="1" s="1"/>
  <c r="BH121" i="1"/>
  <c r="BI121" i="1" s="1"/>
  <c r="BI120" i="1"/>
  <c r="BH120" i="1"/>
  <c r="BI119" i="1"/>
  <c r="BH119" i="1"/>
  <c r="BI118" i="1"/>
  <c r="BH118" i="1"/>
  <c r="BI117" i="1"/>
  <c r="BH117" i="1"/>
  <c r="BI116" i="1"/>
  <c r="BH116" i="1"/>
  <c r="BI115" i="1"/>
  <c r="BH115" i="1"/>
  <c r="BH114" i="1"/>
  <c r="BI114" i="1" s="1"/>
  <c r="BH113" i="1"/>
  <c r="BI113" i="1" s="1"/>
  <c r="BI112" i="1"/>
  <c r="BH112" i="1"/>
  <c r="BI111" i="1"/>
  <c r="BH111" i="1"/>
  <c r="BH110" i="1"/>
  <c r="BI110" i="1" s="1"/>
  <c r="BI109" i="1"/>
  <c r="BH109" i="1"/>
  <c r="BI108" i="1"/>
  <c r="BH108" i="1"/>
  <c r="BH107" i="1"/>
  <c r="BI107" i="1" s="1"/>
  <c r="BH106" i="1"/>
  <c r="BI106" i="1" s="1"/>
  <c r="BH105" i="1"/>
  <c r="BI105" i="1" s="1"/>
  <c r="BI104" i="1"/>
  <c r="BH104" i="1"/>
  <c r="BI103" i="1"/>
  <c r="BH103" i="1"/>
  <c r="BI102" i="1"/>
  <c r="BH102" i="1"/>
  <c r="BI101" i="1"/>
  <c r="BH101" i="1"/>
  <c r="BI100" i="1"/>
  <c r="BH100" i="1"/>
  <c r="BI99" i="1"/>
  <c r="BH99" i="1"/>
  <c r="BH98" i="1"/>
  <c r="BI98" i="1" s="1"/>
  <c r="BH97" i="1"/>
  <c r="BI97" i="1" s="1"/>
  <c r="BI96" i="1"/>
  <c r="BH96" i="1"/>
  <c r="BI95" i="1"/>
  <c r="BH95" i="1"/>
  <c r="BH94" i="1"/>
  <c r="BI94" i="1" s="1"/>
  <c r="BI93" i="1"/>
  <c r="BH93" i="1"/>
  <c r="BI92" i="1"/>
  <c r="BH92" i="1"/>
  <c r="BH91" i="1"/>
  <c r="BI91" i="1" s="1"/>
  <c r="BH90" i="1"/>
  <c r="BI90" i="1" s="1"/>
  <c r="BH89" i="1"/>
  <c r="BI89" i="1" s="1"/>
  <c r="BI88" i="1"/>
  <c r="BH88" i="1"/>
  <c r="BI87" i="1"/>
  <c r="BH87" i="1"/>
  <c r="BI86" i="1"/>
  <c r="BH86" i="1"/>
  <c r="BI85" i="1"/>
  <c r="BH85" i="1"/>
  <c r="BI84" i="1"/>
  <c r="BH84" i="1"/>
  <c r="BI83" i="1"/>
  <c r="BH83" i="1"/>
  <c r="BH82" i="1"/>
  <c r="BI82" i="1" s="1"/>
  <c r="BH81" i="1"/>
  <c r="BI81" i="1" s="1"/>
  <c r="BI80" i="1"/>
  <c r="BH80" i="1"/>
  <c r="BI79" i="1"/>
  <c r="BH79" i="1"/>
  <c r="BH78" i="1"/>
  <c r="BI78" i="1" s="1"/>
  <c r="BI77" i="1"/>
  <c r="BH77" i="1"/>
  <c r="BI76" i="1"/>
  <c r="BH76" i="1"/>
  <c r="BH75" i="1"/>
  <c r="BI75" i="1" s="1"/>
  <c r="BH74" i="1"/>
  <c r="BI74" i="1" s="1"/>
  <c r="BH73" i="1"/>
  <c r="BI73" i="1" s="1"/>
  <c r="BI72" i="1"/>
  <c r="BH72" i="1"/>
  <c r="BI71" i="1"/>
  <c r="BH71" i="1"/>
  <c r="BI70" i="1"/>
  <c r="BH70" i="1"/>
  <c r="BI69" i="1"/>
  <c r="BH69" i="1"/>
  <c r="BI68" i="1"/>
  <c r="BH68" i="1"/>
  <c r="BI67" i="1"/>
  <c r="BH67" i="1"/>
  <c r="BH66" i="1"/>
  <c r="BI66" i="1" s="1"/>
  <c r="BH65" i="1"/>
  <c r="BI65" i="1" s="1"/>
  <c r="BI64" i="1"/>
  <c r="BH64" i="1"/>
  <c r="BI63" i="1"/>
  <c r="BH63" i="1"/>
  <c r="BH62" i="1"/>
  <c r="BI62" i="1" s="1"/>
  <c r="BI61" i="1"/>
  <c r="BH61" i="1"/>
  <c r="BI60" i="1"/>
  <c r="BH60" i="1"/>
  <c r="BH59" i="1"/>
  <c r="BI59" i="1" s="1"/>
  <c r="BH58" i="1"/>
  <c r="BI58" i="1" s="1"/>
  <c r="BH57" i="1"/>
  <c r="BI57" i="1" s="1"/>
  <c r="BI56" i="1"/>
  <c r="BH56" i="1"/>
  <c r="BI55" i="1"/>
  <c r="BH55" i="1"/>
  <c r="BI54" i="1"/>
  <c r="BH54" i="1"/>
  <c r="BI53" i="1"/>
  <c r="BH53" i="1"/>
  <c r="BI52" i="1"/>
  <c r="BH52" i="1"/>
  <c r="BI51" i="1"/>
  <c r="BH51" i="1"/>
  <c r="BH50" i="1"/>
  <c r="BI50" i="1" s="1"/>
  <c r="BH49" i="1"/>
  <c r="BI49" i="1" s="1"/>
  <c r="BI48" i="1"/>
  <c r="BH48" i="1"/>
  <c r="BI47" i="1"/>
  <c r="BH47" i="1"/>
  <c r="BH46" i="1"/>
  <c r="BI46" i="1" s="1"/>
  <c r="BI45" i="1"/>
  <c r="BH45" i="1"/>
  <c r="BI44" i="1"/>
  <c r="BH44" i="1"/>
  <c r="BI43" i="1"/>
  <c r="BH43" i="1"/>
  <c r="BH42" i="1"/>
  <c r="BI42" i="1" s="1"/>
  <c r="BH41" i="1"/>
  <c r="BI41" i="1" s="1"/>
  <c r="BI40" i="1"/>
  <c r="BH40" i="1"/>
  <c r="BI39" i="1"/>
  <c r="BH39" i="1"/>
  <c r="BH38" i="1"/>
  <c r="BI38" i="1" s="1"/>
  <c r="BI37" i="1"/>
  <c r="BH37" i="1"/>
  <c r="BI36" i="1"/>
  <c r="BH36" i="1"/>
  <c r="BI35" i="1"/>
  <c r="BH35" i="1"/>
  <c r="BH34" i="1"/>
  <c r="BI34" i="1" s="1"/>
  <c r="BH33" i="1"/>
  <c r="BI33" i="1" s="1"/>
  <c r="BI32" i="1"/>
  <c r="BH32" i="1"/>
  <c r="BI31" i="1"/>
  <c r="BH31" i="1"/>
  <c r="BH30" i="1"/>
  <c r="BI30" i="1" s="1"/>
  <c r="BI29" i="1"/>
  <c r="BH29" i="1"/>
  <c r="BI28" i="1"/>
  <c r="BH28" i="1"/>
  <c r="BI27" i="1"/>
  <c r="BH27" i="1"/>
  <c r="BH26" i="1"/>
  <c r="BI26" i="1" s="1"/>
  <c r="BH25" i="1"/>
  <c r="BI25" i="1" s="1"/>
  <c r="BI24" i="1"/>
  <c r="BH24" i="1"/>
  <c r="BI23" i="1"/>
  <c r="BH23" i="1"/>
  <c r="BH22" i="1"/>
  <c r="BI22" i="1" s="1"/>
  <c r="BI21" i="1"/>
  <c r="BH21" i="1"/>
  <c r="BI20" i="1"/>
  <c r="BH20" i="1"/>
  <c r="BI19" i="1"/>
  <c r="BH19" i="1"/>
  <c r="BH18" i="1"/>
  <c r="BI18" i="1" s="1"/>
  <c r="BH17" i="1"/>
  <c r="BI17" i="1" s="1"/>
  <c r="BI16" i="1"/>
  <c r="BH16" i="1"/>
  <c r="BI15" i="1"/>
  <c r="BH15" i="1"/>
  <c r="BH14" i="1"/>
  <c r="BI14" i="1" s="1"/>
  <c r="BI13" i="1"/>
  <c r="BH13" i="1"/>
  <c r="BI12" i="1"/>
  <c r="BH12" i="1"/>
  <c r="BI11" i="1"/>
  <c r="BH11" i="1"/>
  <c r="BH10" i="1"/>
  <c r="BI10" i="1" s="1"/>
  <c r="BH9" i="1"/>
  <c r="BI9" i="1" s="1"/>
  <c r="BH8" i="1"/>
  <c r="BI8" i="1" s="1"/>
  <c r="BH7" i="1"/>
  <c r="BI7" i="1" s="1"/>
  <c r="BH6" i="1"/>
  <c r="BI6" i="1" s="1"/>
  <c r="BI5" i="1"/>
  <c r="BH5" i="1"/>
  <c r="BJ4" i="1"/>
  <c r="BJ5" i="1" s="1"/>
  <c r="BJ6" i="1" s="1"/>
  <c r="BI4" i="1"/>
  <c r="BH4" i="1"/>
  <c r="BH3" i="1"/>
  <c r="BI3" i="1" s="1"/>
  <c r="BJ3" i="1" s="1"/>
  <c r="BJ2" i="1"/>
  <c r="BI2" i="1"/>
  <c r="BH2" i="1"/>
  <c r="CC86" i="6"/>
  <c r="CI86" i="6"/>
  <c r="CE86" i="6"/>
  <c r="CD86" i="6"/>
  <c r="CH86" i="6" s="1"/>
  <c r="J3" i="2"/>
  <c r="K3" i="2"/>
  <c r="J4" i="2"/>
  <c r="K4" i="2"/>
  <c r="J5" i="2"/>
  <c r="K5" i="2"/>
  <c r="J6" i="2"/>
  <c r="K6" i="2"/>
  <c r="J7" i="2"/>
  <c r="K7" i="2"/>
  <c r="J8" i="2"/>
  <c r="K8" i="2"/>
  <c r="J9" i="2"/>
  <c r="K9" i="2"/>
  <c r="J10" i="2"/>
  <c r="K10" i="2"/>
  <c r="J11" i="2"/>
  <c r="K11" i="2"/>
  <c r="J12" i="2"/>
  <c r="K12" i="2"/>
  <c r="J13" i="2"/>
  <c r="K13" i="2"/>
  <c r="J14" i="2"/>
  <c r="K14" i="2"/>
  <c r="J15" i="2"/>
  <c r="K15" i="2"/>
  <c r="J16" i="2"/>
  <c r="K16" i="2"/>
  <c r="J17" i="2"/>
  <c r="K17" i="2"/>
  <c r="J18" i="2"/>
  <c r="K18" i="2"/>
  <c r="J19" i="2"/>
  <c r="K19" i="2"/>
  <c r="J20" i="2"/>
  <c r="K20" i="2"/>
  <c r="J21" i="2"/>
  <c r="K21" i="2"/>
  <c r="J22" i="2"/>
  <c r="K22" i="2"/>
  <c r="J23" i="2"/>
  <c r="K23" i="2"/>
  <c r="J24" i="2"/>
  <c r="K24" i="2"/>
  <c r="J2" i="2"/>
  <c r="K2" i="2"/>
  <c r="BE1730" i="1"/>
  <c r="BF1730" i="1" s="1"/>
  <c r="BE1729" i="1"/>
  <c r="BF1729" i="1" s="1"/>
  <c r="BE1728" i="1"/>
  <c r="BF1728" i="1" s="1"/>
  <c r="BF1727" i="1"/>
  <c r="BE1727" i="1"/>
  <c r="BE1726" i="1"/>
  <c r="BF1726" i="1" s="1"/>
  <c r="BE1725" i="1"/>
  <c r="BF1725" i="1" s="1"/>
  <c r="BE1724" i="1"/>
  <c r="BF1724" i="1" s="1"/>
  <c r="BE1723" i="1"/>
  <c r="BF1723" i="1" s="1"/>
  <c r="BE1722" i="1"/>
  <c r="BF1722" i="1" s="1"/>
  <c r="BE1721" i="1"/>
  <c r="BF1721" i="1" s="1"/>
  <c r="BE1720" i="1"/>
  <c r="BF1720" i="1" s="1"/>
  <c r="BE1719" i="1"/>
  <c r="BF1719" i="1" s="1"/>
  <c r="BE1718" i="1"/>
  <c r="BF1718" i="1" s="1"/>
  <c r="BE1717" i="1"/>
  <c r="BF1717" i="1" s="1"/>
  <c r="BE1716" i="1"/>
  <c r="BF1716" i="1" s="1"/>
  <c r="BE1715" i="1"/>
  <c r="BF1715" i="1" s="1"/>
  <c r="BE1714" i="1"/>
  <c r="BF1714" i="1" s="1"/>
  <c r="BE1713" i="1"/>
  <c r="BF1713" i="1" s="1"/>
  <c r="BE1712" i="1"/>
  <c r="BF1712" i="1" s="1"/>
  <c r="BE1711" i="1"/>
  <c r="BF1711" i="1" s="1"/>
  <c r="BE1710" i="1"/>
  <c r="BF1710" i="1" s="1"/>
  <c r="BE1709" i="1"/>
  <c r="BF1709" i="1" s="1"/>
  <c r="BE1708" i="1"/>
  <c r="BF1708" i="1" s="1"/>
  <c r="BE1707" i="1"/>
  <c r="BF1707" i="1" s="1"/>
  <c r="BE1706" i="1"/>
  <c r="BF1706" i="1" s="1"/>
  <c r="BE1705" i="1"/>
  <c r="BF1705" i="1" s="1"/>
  <c r="BE1704" i="1"/>
  <c r="BF1704" i="1" s="1"/>
  <c r="BE1703" i="1"/>
  <c r="BF1703" i="1" s="1"/>
  <c r="BE1702" i="1"/>
  <c r="BF1702" i="1" s="1"/>
  <c r="BE1701" i="1"/>
  <c r="BF1701" i="1" s="1"/>
  <c r="BE1700" i="1"/>
  <c r="BF1700" i="1" s="1"/>
  <c r="BE1699" i="1"/>
  <c r="BF1699" i="1" s="1"/>
  <c r="BE1698" i="1"/>
  <c r="BF1698" i="1" s="1"/>
  <c r="BE1697" i="1"/>
  <c r="BF1697" i="1" s="1"/>
  <c r="BE1696" i="1"/>
  <c r="BF1696" i="1" s="1"/>
  <c r="BE1695" i="1"/>
  <c r="BF1695" i="1" s="1"/>
  <c r="BE1694" i="1"/>
  <c r="BF1694" i="1" s="1"/>
  <c r="BE1693" i="1"/>
  <c r="BF1693" i="1" s="1"/>
  <c r="BE1692" i="1"/>
  <c r="BF1692" i="1" s="1"/>
  <c r="BE1691" i="1"/>
  <c r="BF1691" i="1" s="1"/>
  <c r="BE1690" i="1"/>
  <c r="BF1690" i="1" s="1"/>
  <c r="BE1689" i="1"/>
  <c r="BF1689" i="1" s="1"/>
  <c r="BE1688" i="1"/>
  <c r="BF1688" i="1" s="1"/>
  <c r="BE1687" i="1"/>
  <c r="BF1687" i="1" s="1"/>
  <c r="BE1686" i="1"/>
  <c r="BF1686" i="1" s="1"/>
  <c r="BE1685" i="1"/>
  <c r="BF1685" i="1" s="1"/>
  <c r="BE1684" i="1"/>
  <c r="BF1684" i="1" s="1"/>
  <c r="BE1683" i="1"/>
  <c r="BF1683" i="1" s="1"/>
  <c r="BE1682" i="1"/>
  <c r="BF1682" i="1" s="1"/>
  <c r="BE1681" i="1"/>
  <c r="BF1681" i="1" s="1"/>
  <c r="BE1680" i="1"/>
  <c r="BF1680" i="1" s="1"/>
  <c r="BE1679" i="1"/>
  <c r="BF1679" i="1" s="1"/>
  <c r="BE1678" i="1"/>
  <c r="BF1678" i="1" s="1"/>
  <c r="BE1677" i="1"/>
  <c r="BF1677" i="1" s="1"/>
  <c r="BE1676" i="1"/>
  <c r="BF1676" i="1" s="1"/>
  <c r="BE1675" i="1"/>
  <c r="BF1675" i="1" s="1"/>
  <c r="BE1674" i="1"/>
  <c r="BF1674" i="1" s="1"/>
  <c r="BE1673" i="1"/>
  <c r="BF1673" i="1" s="1"/>
  <c r="BE1672" i="1"/>
  <c r="BF1672" i="1" s="1"/>
  <c r="BE1671" i="1"/>
  <c r="BF1671" i="1" s="1"/>
  <c r="BE1670" i="1"/>
  <c r="BF1670" i="1" s="1"/>
  <c r="BE1669" i="1"/>
  <c r="BF1669" i="1" s="1"/>
  <c r="BE1668" i="1"/>
  <c r="BF1668" i="1" s="1"/>
  <c r="BE1667" i="1"/>
  <c r="BF1667" i="1" s="1"/>
  <c r="BE1666" i="1"/>
  <c r="BF1666" i="1" s="1"/>
  <c r="BE1665" i="1"/>
  <c r="BF1665" i="1" s="1"/>
  <c r="BE1664" i="1"/>
  <c r="BF1664" i="1" s="1"/>
  <c r="BF1663" i="1"/>
  <c r="BE1663" i="1"/>
  <c r="BE1662" i="1"/>
  <c r="BF1662" i="1" s="1"/>
  <c r="BE1661" i="1"/>
  <c r="BF1661" i="1" s="1"/>
  <c r="BE1660" i="1"/>
  <c r="BF1660" i="1" s="1"/>
  <c r="BE1659" i="1"/>
  <c r="BF1659" i="1" s="1"/>
  <c r="BE1658" i="1"/>
  <c r="BF1658" i="1" s="1"/>
  <c r="BE1657" i="1"/>
  <c r="BF1657" i="1" s="1"/>
  <c r="BE1656" i="1"/>
  <c r="BF1656" i="1" s="1"/>
  <c r="BE1655" i="1"/>
  <c r="BF1655" i="1" s="1"/>
  <c r="BE1654" i="1"/>
  <c r="BF1654" i="1" s="1"/>
  <c r="BE1653" i="1"/>
  <c r="BF1653" i="1" s="1"/>
  <c r="BE1652" i="1"/>
  <c r="BF1652" i="1" s="1"/>
  <c r="BE1651" i="1"/>
  <c r="BF1651" i="1" s="1"/>
  <c r="BE1650" i="1"/>
  <c r="BF1650" i="1" s="1"/>
  <c r="BE1649" i="1"/>
  <c r="BF1649" i="1" s="1"/>
  <c r="BE1648" i="1"/>
  <c r="BF1648" i="1" s="1"/>
  <c r="BE1647" i="1"/>
  <c r="BF1647" i="1" s="1"/>
  <c r="BE1646" i="1"/>
  <c r="BF1646" i="1" s="1"/>
  <c r="BE1645" i="1"/>
  <c r="BF1645" i="1" s="1"/>
  <c r="BE1644" i="1"/>
  <c r="BF1644" i="1" s="1"/>
  <c r="BE1643" i="1"/>
  <c r="BF1643" i="1" s="1"/>
  <c r="BE1642" i="1"/>
  <c r="BF1642" i="1" s="1"/>
  <c r="BE1641" i="1"/>
  <c r="BF1641" i="1" s="1"/>
  <c r="BE1640" i="1"/>
  <c r="BF1640" i="1" s="1"/>
  <c r="BE1639" i="1"/>
  <c r="BF1639" i="1" s="1"/>
  <c r="BE1638" i="1"/>
  <c r="BF1638" i="1" s="1"/>
  <c r="BE1637" i="1"/>
  <c r="BF1637" i="1" s="1"/>
  <c r="BE1636" i="1"/>
  <c r="BF1636" i="1" s="1"/>
  <c r="BE1635" i="1"/>
  <c r="BF1635" i="1" s="1"/>
  <c r="BE1634" i="1"/>
  <c r="BF1634" i="1" s="1"/>
  <c r="BE1633" i="1"/>
  <c r="BF1633" i="1" s="1"/>
  <c r="BE1632" i="1"/>
  <c r="BF1632" i="1" s="1"/>
  <c r="BE1631" i="1"/>
  <c r="BF1631" i="1" s="1"/>
  <c r="BE1630" i="1"/>
  <c r="BF1630" i="1" s="1"/>
  <c r="BE1629" i="1"/>
  <c r="BF1629" i="1" s="1"/>
  <c r="BE1628" i="1"/>
  <c r="BF1628" i="1" s="1"/>
  <c r="BE1627" i="1"/>
  <c r="BF1627" i="1" s="1"/>
  <c r="BE1626" i="1"/>
  <c r="BF1626" i="1" s="1"/>
  <c r="BE1625" i="1"/>
  <c r="BF1625" i="1" s="1"/>
  <c r="BE1624" i="1"/>
  <c r="BF1624" i="1" s="1"/>
  <c r="BF1623" i="1"/>
  <c r="BE1623" i="1"/>
  <c r="BE1622" i="1"/>
  <c r="BF1622" i="1" s="1"/>
  <c r="BE1621" i="1"/>
  <c r="BF1621" i="1" s="1"/>
  <c r="BE1620" i="1"/>
  <c r="BF1620" i="1" s="1"/>
  <c r="BE1619" i="1"/>
  <c r="BF1619" i="1" s="1"/>
  <c r="BE1618" i="1"/>
  <c r="BF1618" i="1" s="1"/>
  <c r="BE1617" i="1"/>
  <c r="BF1617" i="1" s="1"/>
  <c r="BE1616" i="1"/>
  <c r="BF1616" i="1" s="1"/>
  <c r="BE1615" i="1"/>
  <c r="BF1615" i="1" s="1"/>
  <c r="BE1614" i="1"/>
  <c r="BF1614" i="1" s="1"/>
  <c r="BE1613" i="1"/>
  <c r="BF1613" i="1" s="1"/>
  <c r="BE1612" i="1"/>
  <c r="BF1612" i="1" s="1"/>
  <c r="BE1611" i="1"/>
  <c r="BF1611" i="1" s="1"/>
  <c r="BE1610" i="1"/>
  <c r="BF1610" i="1" s="1"/>
  <c r="BE1609" i="1"/>
  <c r="BF1609" i="1" s="1"/>
  <c r="BE1608" i="1"/>
  <c r="BF1608" i="1" s="1"/>
  <c r="BE1607" i="1"/>
  <c r="BF1607" i="1" s="1"/>
  <c r="BE1606" i="1"/>
  <c r="BF1606" i="1" s="1"/>
  <c r="BE1605" i="1"/>
  <c r="BF1605" i="1" s="1"/>
  <c r="BE1604" i="1"/>
  <c r="BF1604" i="1" s="1"/>
  <c r="BE1603" i="1"/>
  <c r="BF1603" i="1" s="1"/>
  <c r="BE1602" i="1"/>
  <c r="BF1602" i="1" s="1"/>
  <c r="BE1601" i="1"/>
  <c r="BF1601" i="1" s="1"/>
  <c r="BE1600" i="1"/>
  <c r="BF1600" i="1" s="1"/>
  <c r="BE1599" i="1"/>
  <c r="BF1599" i="1" s="1"/>
  <c r="BE1598" i="1"/>
  <c r="BF1598" i="1" s="1"/>
  <c r="BE1597" i="1"/>
  <c r="BF1597" i="1" s="1"/>
  <c r="BE1596" i="1"/>
  <c r="BF1596" i="1" s="1"/>
  <c r="BE1595" i="1"/>
  <c r="BF1595" i="1" s="1"/>
  <c r="BE1594" i="1"/>
  <c r="BF1594" i="1" s="1"/>
  <c r="BE1593" i="1"/>
  <c r="BF1593" i="1" s="1"/>
  <c r="BE1592" i="1"/>
  <c r="BF1592" i="1" s="1"/>
  <c r="BE1591" i="1"/>
  <c r="BF1591" i="1" s="1"/>
  <c r="BE1590" i="1"/>
  <c r="BF1590" i="1" s="1"/>
  <c r="BE1589" i="1"/>
  <c r="BF1589" i="1" s="1"/>
  <c r="BE1588" i="1"/>
  <c r="BF1588" i="1" s="1"/>
  <c r="BE1587" i="1"/>
  <c r="BF1587" i="1" s="1"/>
  <c r="BE1586" i="1"/>
  <c r="BF1586" i="1" s="1"/>
  <c r="BE1585" i="1"/>
  <c r="BF1585" i="1" s="1"/>
  <c r="BE1584" i="1"/>
  <c r="BF1584" i="1" s="1"/>
  <c r="BE1583" i="1"/>
  <c r="BF1583" i="1" s="1"/>
  <c r="BE1582" i="1"/>
  <c r="BF1582" i="1" s="1"/>
  <c r="BE1581" i="1"/>
  <c r="BF1581" i="1" s="1"/>
  <c r="BE1580" i="1"/>
  <c r="BF1580" i="1" s="1"/>
  <c r="BE1579" i="1"/>
  <c r="BF1579" i="1" s="1"/>
  <c r="BE1578" i="1"/>
  <c r="BF1578" i="1" s="1"/>
  <c r="BE1577" i="1"/>
  <c r="BF1577" i="1" s="1"/>
  <c r="BE1576" i="1"/>
  <c r="BF1576" i="1" s="1"/>
  <c r="BE1575" i="1"/>
  <c r="BF1575" i="1" s="1"/>
  <c r="BE1574" i="1"/>
  <c r="BF1574" i="1" s="1"/>
  <c r="BE1573" i="1"/>
  <c r="BF1573" i="1" s="1"/>
  <c r="BE1572" i="1"/>
  <c r="BF1572" i="1" s="1"/>
  <c r="BE1571" i="1"/>
  <c r="BF1571" i="1" s="1"/>
  <c r="BE1570" i="1"/>
  <c r="BF1570" i="1" s="1"/>
  <c r="BE1569" i="1"/>
  <c r="BF1569" i="1" s="1"/>
  <c r="BE1568" i="1"/>
  <c r="BF1568" i="1" s="1"/>
  <c r="BF1567" i="1"/>
  <c r="BE1567" i="1"/>
  <c r="BE1566" i="1"/>
  <c r="BF1566" i="1" s="1"/>
  <c r="BE1565" i="1"/>
  <c r="BF1565" i="1" s="1"/>
  <c r="BE1564" i="1"/>
  <c r="BF1564" i="1" s="1"/>
  <c r="BE1563" i="1"/>
  <c r="BF1563" i="1" s="1"/>
  <c r="BE1562" i="1"/>
  <c r="BF1562" i="1" s="1"/>
  <c r="BE1561" i="1"/>
  <c r="BF1561" i="1" s="1"/>
  <c r="BE1560" i="1"/>
  <c r="BF1560" i="1" s="1"/>
  <c r="BF1559" i="1"/>
  <c r="BE1559" i="1"/>
  <c r="BE1558" i="1"/>
  <c r="BF1558" i="1" s="1"/>
  <c r="BE1557" i="1"/>
  <c r="BF1557" i="1" s="1"/>
  <c r="BE1556" i="1"/>
  <c r="BF1556" i="1" s="1"/>
  <c r="BE1555" i="1"/>
  <c r="BF1555" i="1" s="1"/>
  <c r="BE1554" i="1"/>
  <c r="BF1554" i="1" s="1"/>
  <c r="BE1553" i="1"/>
  <c r="BF1553" i="1" s="1"/>
  <c r="BE1552" i="1"/>
  <c r="BF1552" i="1" s="1"/>
  <c r="BE1551" i="1"/>
  <c r="BF1551" i="1" s="1"/>
  <c r="BE1550" i="1"/>
  <c r="BF1550" i="1" s="1"/>
  <c r="BE1549" i="1"/>
  <c r="BF1549" i="1" s="1"/>
  <c r="BE1548" i="1"/>
  <c r="BF1548" i="1" s="1"/>
  <c r="BE1547" i="1"/>
  <c r="BF1547" i="1" s="1"/>
  <c r="BE1546" i="1"/>
  <c r="BF1546" i="1" s="1"/>
  <c r="BE1545" i="1"/>
  <c r="BF1545" i="1" s="1"/>
  <c r="BE1544" i="1"/>
  <c r="BF1544" i="1" s="1"/>
  <c r="BE1543" i="1"/>
  <c r="BF1543" i="1" s="1"/>
  <c r="BE1542" i="1"/>
  <c r="BF1542" i="1" s="1"/>
  <c r="BE1541" i="1"/>
  <c r="BF1541" i="1" s="1"/>
  <c r="BE1540" i="1"/>
  <c r="BF1540" i="1" s="1"/>
  <c r="BE1539" i="1"/>
  <c r="BF1539" i="1" s="1"/>
  <c r="BE1538" i="1"/>
  <c r="BF1538" i="1" s="1"/>
  <c r="BE1537" i="1"/>
  <c r="BF1537" i="1" s="1"/>
  <c r="BE1536" i="1"/>
  <c r="BF1536" i="1" s="1"/>
  <c r="BF1535" i="1"/>
  <c r="BE1535" i="1"/>
  <c r="BE1534" i="1"/>
  <c r="BF1534" i="1" s="1"/>
  <c r="BE1533" i="1"/>
  <c r="BF1533" i="1" s="1"/>
  <c r="BE1532" i="1"/>
  <c r="BF1532" i="1" s="1"/>
  <c r="BE1531" i="1"/>
  <c r="BF1531" i="1" s="1"/>
  <c r="BE1530" i="1"/>
  <c r="BF1530" i="1" s="1"/>
  <c r="BE1529" i="1"/>
  <c r="BF1529" i="1" s="1"/>
  <c r="BE1528" i="1"/>
  <c r="BF1528" i="1" s="1"/>
  <c r="BE1527" i="1"/>
  <c r="BF1527" i="1" s="1"/>
  <c r="BE1526" i="1"/>
  <c r="BF1526" i="1" s="1"/>
  <c r="BE1525" i="1"/>
  <c r="BF1525" i="1" s="1"/>
  <c r="BE1524" i="1"/>
  <c r="BF1524" i="1" s="1"/>
  <c r="BE1523" i="1"/>
  <c r="BF1523" i="1" s="1"/>
  <c r="BE1522" i="1"/>
  <c r="BF1522" i="1" s="1"/>
  <c r="BE1521" i="1"/>
  <c r="BF1521" i="1" s="1"/>
  <c r="BE1520" i="1"/>
  <c r="BF1520" i="1" s="1"/>
  <c r="BE1519" i="1"/>
  <c r="BF1519" i="1" s="1"/>
  <c r="BE1518" i="1"/>
  <c r="BF1518" i="1" s="1"/>
  <c r="BE1517" i="1"/>
  <c r="BF1517" i="1" s="1"/>
  <c r="BE1516" i="1"/>
  <c r="BF1516" i="1" s="1"/>
  <c r="BE1515" i="1"/>
  <c r="BF1515" i="1" s="1"/>
  <c r="BE1514" i="1"/>
  <c r="BF1514" i="1" s="1"/>
  <c r="BE1513" i="1"/>
  <c r="BF1513" i="1" s="1"/>
  <c r="BE1512" i="1"/>
  <c r="BF1512" i="1" s="1"/>
  <c r="BE1511" i="1"/>
  <c r="BF1511" i="1" s="1"/>
  <c r="BE1510" i="1"/>
  <c r="BF1510" i="1" s="1"/>
  <c r="BE1509" i="1"/>
  <c r="BF1509" i="1" s="1"/>
  <c r="BE1508" i="1"/>
  <c r="BF1508" i="1" s="1"/>
  <c r="BE1507" i="1"/>
  <c r="BF1507" i="1" s="1"/>
  <c r="BE1506" i="1"/>
  <c r="BF1506" i="1" s="1"/>
  <c r="BE1505" i="1"/>
  <c r="BF1505" i="1" s="1"/>
  <c r="BE1504" i="1"/>
  <c r="BF1504" i="1" s="1"/>
  <c r="BE1503" i="1"/>
  <c r="BF1503" i="1" s="1"/>
  <c r="BE1502" i="1"/>
  <c r="BF1502" i="1" s="1"/>
  <c r="BE1501" i="1"/>
  <c r="BF1501" i="1" s="1"/>
  <c r="BE1500" i="1"/>
  <c r="BF1500" i="1" s="1"/>
  <c r="BE1499" i="1"/>
  <c r="BF1499" i="1" s="1"/>
  <c r="BE1498" i="1"/>
  <c r="BF1498" i="1" s="1"/>
  <c r="BE1497" i="1"/>
  <c r="BF1497" i="1" s="1"/>
  <c r="BE1496" i="1"/>
  <c r="BF1496" i="1" s="1"/>
  <c r="BE1495" i="1"/>
  <c r="BF1495" i="1" s="1"/>
  <c r="BE1494" i="1"/>
  <c r="BF1494" i="1" s="1"/>
  <c r="BE1493" i="1"/>
  <c r="BF1493" i="1" s="1"/>
  <c r="BE1492" i="1"/>
  <c r="BF1492" i="1" s="1"/>
  <c r="BE1491" i="1"/>
  <c r="BF1491" i="1" s="1"/>
  <c r="BE1490" i="1"/>
  <c r="BF1490" i="1" s="1"/>
  <c r="BE1489" i="1"/>
  <c r="BF1489" i="1" s="1"/>
  <c r="BE1488" i="1"/>
  <c r="BF1488" i="1" s="1"/>
  <c r="BE1487" i="1"/>
  <c r="BF1487" i="1" s="1"/>
  <c r="BE1486" i="1"/>
  <c r="BF1486" i="1" s="1"/>
  <c r="BE1485" i="1"/>
  <c r="BF1485" i="1" s="1"/>
  <c r="BE1484" i="1"/>
  <c r="BF1484" i="1" s="1"/>
  <c r="BE1483" i="1"/>
  <c r="BF1483" i="1" s="1"/>
  <c r="BE1482" i="1"/>
  <c r="BF1482" i="1" s="1"/>
  <c r="BE1481" i="1"/>
  <c r="BF1481" i="1" s="1"/>
  <c r="BE1480" i="1"/>
  <c r="BF1480" i="1" s="1"/>
  <c r="BE1479" i="1"/>
  <c r="BF1479" i="1" s="1"/>
  <c r="BE1478" i="1"/>
  <c r="BF1478" i="1" s="1"/>
  <c r="BE1477" i="1"/>
  <c r="BF1477" i="1" s="1"/>
  <c r="BE1476" i="1"/>
  <c r="BF1476" i="1" s="1"/>
  <c r="BE1475" i="1"/>
  <c r="BF1475" i="1" s="1"/>
  <c r="BE1474" i="1"/>
  <c r="BF1474" i="1" s="1"/>
  <c r="BE1473" i="1"/>
  <c r="BF1473" i="1" s="1"/>
  <c r="BE1472" i="1"/>
  <c r="BF1472" i="1" s="1"/>
  <c r="BE1471" i="1"/>
  <c r="BF1471" i="1" s="1"/>
  <c r="BE1470" i="1"/>
  <c r="BF1470" i="1" s="1"/>
  <c r="BE1469" i="1"/>
  <c r="BF1469" i="1" s="1"/>
  <c r="BE1468" i="1"/>
  <c r="BF1468" i="1" s="1"/>
  <c r="BE1467" i="1"/>
  <c r="BF1467" i="1" s="1"/>
  <c r="BE1466" i="1"/>
  <c r="BF1466" i="1" s="1"/>
  <c r="BE1465" i="1"/>
  <c r="BF1465" i="1" s="1"/>
  <c r="BE1464" i="1"/>
  <c r="BF1464" i="1" s="1"/>
  <c r="BE1463" i="1"/>
  <c r="BF1463" i="1" s="1"/>
  <c r="BE1462" i="1"/>
  <c r="BF1462" i="1" s="1"/>
  <c r="BE1461" i="1"/>
  <c r="BF1461" i="1" s="1"/>
  <c r="BE1460" i="1"/>
  <c r="BF1460" i="1" s="1"/>
  <c r="BE1459" i="1"/>
  <c r="BF1459" i="1" s="1"/>
  <c r="BE1458" i="1"/>
  <c r="BF1458" i="1" s="1"/>
  <c r="BE1457" i="1"/>
  <c r="BF1457" i="1" s="1"/>
  <c r="BE1456" i="1"/>
  <c r="BF1456" i="1" s="1"/>
  <c r="BF1455" i="1"/>
  <c r="BE1455" i="1"/>
  <c r="BE1454" i="1"/>
  <c r="BF1454" i="1" s="1"/>
  <c r="BE1453" i="1"/>
  <c r="BF1453" i="1" s="1"/>
  <c r="BE1452" i="1"/>
  <c r="BF1452" i="1" s="1"/>
  <c r="BE1451" i="1"/>
  <c r="BF1451" i="1" s="1"/>
  <c r="BE1450" i="1"/>
  <c r="BF1450" i="1" s="1"/>
  <c r="BE1449" i="1"/>
  <c r="BF1449" i="1" s="1"/>
  <c r="BE1448" i="1"/>
  <c r="BF1448" i="1" s="1"/>
  <c r="BE1447" i="1"/>
  <c r="BF1447" i="1" s="1"/>
  <c r="BE1446" i="1"/>
  <c r="BF1446" i="1" s="1"/>
  <c r="BE1445" i="1"/>
  <c r="BF1445" i="1" s="1"/>
  <c r="BE1444" i="1"/>
  <c r="BF1444" i="1" s="1"/>
  <c r="BE1443" i="1"/>
  <c r="BF1443" i="1" s="1"/>
  <c r="BE1442" i="1"/>
  <c r="BF1442" i="1" s="1"/>
  <c r="BE1441" i="1"/>
  <c r="BF1441" i="1" s="1"/>
  <c r="BE1440" i="1"/>
  <c r="BF1440" i="1" s="1"/>
  <c r="BE1439" i="1"/>
  <c r="BF1439" i="1" s="1"/>
  <c r="BE1438" i="1"/>
  <c r="BF1438" i="1" s="1"/>
  <c r="BE1437" i="1"/>
  <c r="BF1437" i="1" s="1"/>
  <c r="BE1436" i="1"/>
  <c r="BF1436" i="1" s="1"/>
  <c r="BE1435" i="1"/>
  <c r="BF1435" i="1" s="1"/>
  <c r="BE1434" i="1"/>
  <c r="BF1434" i="1" s="1"/>
  <c r="BE1433" i="1"/>
  <c r="BF1433" i="1" s="1"/>
  <c r="BE1432" i="1"/>
  <c r="BF1432" i="1" s="1"/>
  <c r="BE1431" i="1"/>
  <c r="BF1431" i="1" s="1"/>
  <c r="BE1430" i="1"/>
  <c r="BF1430" i="1" s="1"/>
  <c r="BE1429" i="1"/>
  <c r="BF1429" i="1" s="1"/>
  <c r="BE1428" i="1"/>
  <c r="BF1428" i="1" s="1"/>
  <c r="BE1427" i="1"/>
  <c r="BF1427" i="1" s="1"/>
  <c r="BE1426" i="1"/>
  <c r="BF1426" i="1" s="1"/>
  <c r="BE1425" i="1"/>
  <c r="BF1425" i="1" s="1"/>
  <c r="BE1424" i="1"/>
  <c r="BF1424" i="1" s="1"/>
  <c r="BE1423" i="1"/>
  <c r="BF1423" i="1" s="1"/>
  <c r="BE1422" i="1"/>
  <c r="BF1422" i="1" s="1"/>
  <c r="BE1421" i="1"/>
  <c r="BF1421" i="1" s="1"/>
  <c r="BE1420" i="1"/>
  <c r="BF1420" i="1" s="1"/>
  <c r="BE1419" i="1"/>
  <c r="BF1419" i="1" s="1"/>
  <c r="BE1418" i="1"/>
  <c r="BF1418" i="1" s="1"/>
  <c r="BE1417" i="1"/>
  <c r="BF1417" i="1" s="1"/>
  <c r="BE1416" i="1"/>
  <c r="BF1416" i="1" s="1"/>
  <c r="BE1415" i="1"/>
  <c r="BF1415" i="1" s="1"/>
  <c r="BE1414" i="1"/>
  <c r="BF1414" i="1" s="1"/>
  <c r="BE1413" i="1"/>
  <c r="BF1413" i="1" s="1"/>
  <c r="BE1412" i="1"/>
  <c r="BF1412" i="1" s="1"/>
  <c r="BE1411" i="1"/>
  <c r="BF1411" i="1" s="1"/>
  <c r="BE1410" i="1"/>
  <c r="BF1410" i="1" s="1"/>
  <c r="BE1409" i="1"/>
  <c r="BF1409" i="1" s="1"/>
  <c r="BE1408" i="1"/>
  <c r="BF1408" i="1" s="1"/>
  <c r="BE1407" i="1"/>
  <c r="BF1407" i="1" s="1"/>
  <c r="BE1406" i="1"/>
  <c r="BF1406" i="1" s="1"/>
  <c r="BE1405" i="1"/>
  <c r="BF1405" i="1" s="1"/>
  <c r="BE1404" i="1"/>
  <c r="BF1404" i="1" s="1"/>
  <c r="BE1403" i="1"/>
  <c r="BF1403" i="1" s="1"/>
  <c r="BE1402" i="1"/>
  <c r="BF1402" i="1" s="1"/>
  <c r="BE1401" i="1"/>
  <c r="BF1401" i="1" s="1"/>
  <c r="BE1400" i="1"/>
  <c r="BF1400" i="1" s="1"/>
  <c r="BE1399" i="1"/>
  <c r="BF1399" i="1" s="1"/>
  <c r="BE1398" i="1"/>
  <c r="BF1398" i="1" s="1"/>
  <c r="BE1397" i="1"/>
  <c r="BF1397" i="1" s="1"/>
  <c r="BE1396" i="1"/>
  <c r="BF1396" i="1" s="1"/>
  <c r="BE1395" i="1"/>
  <c r="BF1395" i="1" s="1"/>
  <c r="BE1394" i="1"/>
  <c r="BF1394" i="1" s="1"/>
  <c r="BE1393" i="1"/>
  <c r="BF1393" i="1" s="1"/>
  <c r="BE1392" i="1"/>
  <c r="BF1392" i="1" s="1"/>
  <c r="BE1391" i="1"/>
  <c r="BF1391" i="1" s="1"/>
  <c r="BF1390" i="1"/>
  <c r="BE1390" i="1"/>
  <c r="BE1389" i="1"/>
  <c r="BF1389" i="1" s="1"/>
  <c r="BF1388" i="1"/>
  <c r="BE1388" i="1"/>
  <c r="BE1387" i="1"/>
  <c r="BF1387" i="1" s="1"/>
  <c r="BE1386" i="1"/>
  <c r="BF1386" i="1" s="1"/>
  <c r="BE1385" i="1"/>
  <c r="BF1385" i="1" s="1"/>
  <c r="BE1384" i="1"/>
  <c r="BF1384" i="1" s="1"/>
  <c r="BE1383" i="1"/>
  <c r="BF1383" i="1" s="1"/>
  <c r="BE1382" i="1"/>
  <c r="BF1382" i="1" s="1"/>
  <c r="BE1381" i="1"/>
  <c r="BF1381" i="1" s="1"/>
  <c r="BF1380" i="1"/>
  <c r="BE1380" i="1"/>
  <c r="BE1379" i="1"/>
  <c r="BF1379" i="1" s="1"/>
  <c r="BF1378" i="1"/>
  <c r="BE1378" i="1"/>
  <c r="BE1377" i="1"/>
  <c r="BF1377" i="1" s="1"/>
  <c r="BE1376" i="1"/>
  <c r="BF1376" i="1" s="1"/>
  <c r="BE1375" i="1"/>
  <c r="BF1375" i="1" s="1"/>
  <c r="BE1374" i="1"/>
  <c r="BF1374" i="1" s="1"/>
  <c r="BE1373" i="1"/>
  <c r="BF1373" i="1" s="1"/>
  <c r="BE1372" i="1"/>
  <c r="BF1372" i="1" s="1"/>
  <c r="BE1371" i="1"/>
  <c r="BF1371" i="1" s="1"/>
  <c r="BF1370" i="1"/>
  <c r="BE1370" i="1"/>
  <c r="BE1369" i="1"/>
  <c r="BF1369" i="1" s="1"/>
  <c r="BE1368" i="1"/>
  <c r="BF1368" i="1" s="1"/>
  <c r="BE1367" i="1"/>
  <c r="BF1367" i="1" s="1"/>
  <c r="BF1366" i="1"/>
  <c r="BE1366" i="1"/>
  <c r="BE1365" i="1"/>
  <c r="BF1365" i="1" s="1"/>
  <c r="BE1364" i="1"/>
  <c r="BF1364" i="1" s="1"/>
  <c r="BE1363" i="1"/>
  <c r="BF1363" i="1" s="1"/>
  <c r="BE1362" i="1"/>
  <c r="BF1362" i="1" s="1"/>
  <c r="BF1361" i="1"/>
  <c r="BE1361" i="1"/>
  <c r="BE1360" i="1"/>
  <c r="BF1360" i="1" s="1"/>
  <c r="BE1359" i="1"/>
  <c r="BF1359" i="1" s="1"/>
  <c r="BE1358" i="1"/>
  <c r="BF1358" i="1" s="1"/>
  <c r="BE1357" i="1"/>
  <c r="BF1357" i="1" s="1"/>
  <c r="BE1356" i="1"/>
  <c r="BF1356" i="1" s="1"/>
  <c r="BE1355" i="1"/>
  <c r="BF1355" i="1" s="1"/>
  <c r="BE1354" i="1"/>
  <c r="BF1354" i="1" s="1"/>
  <c r="BE1353" i="1"/>
  <c r="BF1353" i="1" s="1"/>
  <c r="BE1352" i="1"/>
  <c r="BF1352" i="1" s="1"/>
  <c r="BE1351" i="1"/>
  <c r="BF1351" i="1" s="1"/>
  <c r="BF1350" i="1"/>
  <c r="BE1350" i="1"/>
  <c r="BE1349" i="1"/>
  <c r="BF1349" i="1" s="1"/>
  <c r="BE1348" i="1"/>
  <c r="BF1348" i="1" s="1"/>
  <c r="BE1347" i="1"/>
  <c r="BF1347" i="1" s="1"/>
  <c r="BF1346" i="1"/>
  <c r="BE1346" i="1"/>
  <c r="BE1345" i="1"/>
  <c r="BF1345" i="1" s="1"/>
  <c r="BF1344" i="1"/>
  <c r="BE1344" i="1"/>
  <c r="BE1343" i="1"/>
  <c r="BF1343" i="1" s="1"/>
  <c r="BE1342" i="1"/>
  <c r="BF1342" i="1" s="1"/>
  <c r="BE1341" i="1"/>
  <c r="BF1341" i="1" s="1"/>
  <c r="BE1340" i="1"/>
  <c r="BF1340" i="1" s="1"/>
  <c r="BE1339" i="1"/>
  <c r="BF1339" i="1" s="1"/>
  <c r="BE1338" i="1"/>
  <c r="BF1338" i="1" s="1"/>
  <c r="BE1337" i="1"/>
  <c r="BF1337" i="1" s="1"/>
  <c r="BE1336" i="1"/>
  <c r="BF1336" i="1" s="1"/>
  <c r="BE1335" i="1"/>
  <c r="BF1335" i="1" s="1"/>
  <c r="BE1334" i="1"/>
  <c r="BF1334" i="1" s="1"/>
  <c r="BE1333" i="1"/>
  <c r="BF1333" i="1" s="1"/>
  <c r="BE1332" i="1"/>
  <c r="BF1332" i="1" s="1"/>
  <c r="BE1331" i="1"/>
  <c r="BF1331" i="1" s="1"/>
  <c r="BF1330" i="1"/>
  <c r="BE1330" i="1"/>
  <c r="BE1329" i="1"/>
  <c r="BF1329" i="1" s="1"/>
  <c r="BE1328" i="1"/>
  <c r="BF1328" i="1" s="1"/>
  <c r="BE1327" i="1"/>
  <c r="BF1327" i="1" s="1"/>
  <c r="BF1326" i="1"/>
  <c r="BE1326" i="1"/>
  <c r="BE1325" i="1"/>
  <c r="BF1325" i="1" s="1"/>
  <c r="BE1324" i="1"/>
  <c r="BF1324" i="1" s="1"/>
  <c r="BE1323" i="1"/>
  <c r="BF1323" i="1" s="1"/>
  <c r="BE1322" i="1"/>
  <c r="BF1322" i="1" s="1"/>
  <c r="BE1321" i="1"/>
  <c r="BF1321" i="1" s="1"/>
  <c r="BF1320" i="1"/>
  <c r="BE1320" i="1"/>
  <c r="BE1319" i="1"/>
  <c r="BF1319" i="1" s="1"/>
  <c r="BF1318" i="1"/>
  <c r="BE1318" i="1"/>
  <c r="BE1317" i="1"/>
  <c r="BF1317" i="1" s="1"/>
  <c r="BE1316" i="1"/>
  <c r="BF1316" i="1" s="1"/>
  <c r="BE1315" i="1"/>
  <c r="BF1315" i="1" s="1"/>
  <c r="BE1314" i="1"/>
  <c r="BF1314" i="1" s="1"/>
  <c r="BE1313" i="1"/>
  <c r="BF1313" i="1" s="1"/>
  <c r="BE1312" i="1"/>
  <c r="BF1312" i="1" s="1"/>
  <c r="BE1311" i="1"/>
  <c r="BF1311" i="1" s="1"/>
  <c r="BE1310" i="1"/>
  <c r="BF1310" i="1" s="1"/>
  <c r="BE1309" i="1"/>
  <c r="BF1309" i="1" s="1"/>
  <c r="BE1308" i="1"/>
  <c r="BF1308" i="1" s="1"/>
  <c r="BE1307" i="1"/>
  <c r="BF1307" i="1" s="1"/>
  <c r="BF1306" i="1"/>
  <c r="BE1306" i="1"/>
  <c r="BE1305" i="1"/>
  <c r="BF1305" i="1" s="1"/>
  <c r="BF1304" i="1"/>
  <c r="BE1304" i="1"/>
  <c r="BE1303" i="1"/>
  <c r="BF1303" i="1" s="1"/>
  <c r="BE1302" i="1"/>
  <c r="BF1302" i="1" s="1"/>
  <c r="BE1301" i="1"/>
  <c r="BF1301" i="1" s="1"/>
  <c r="BE1300" i="1"/>
  <c r="BF1300" i="1" s="1"/>
  <c r="BE1299" i="1"/>
  <c r="BF1299" i="1" s="1"/>
  <c r="BE1298" i="1"/>
  <c r="BF1298" i="1" s="1"/>
  <c r="BE1297" i="1"/>
  <c r="BF1297" i="1" s="1"/>
  <c r="BF1296" i="1"/>
  <c r="BE1296" i="1"/>
  <c r="BE1295" i="1"/>
  <c r="BF1295" i="1" s="1"/>
  <c r="BF1294" i="1"/>
  <c r="BE1294" i="1"/>
  <c r="BE1293" i="1"/>
  <c r="BF1293" i="1" s="1"/>
  <c r="BE1292" i="1"/>
  <c r="BF1292" i="1" s="1"/>
  <c r="BE1291" i="1"/>
  <c r="BF1291" i="1" s="1"/>
  <c r="BE1290" i="1"/>
  <c r="BF1290" i="1" s="1"/>
  <c r="BE1289" i="1"/>
  <c r="BF1289" i="1" s="1"/>
  <c r="BE1288" i="1"/>
  <c r="BF1288" i="1" s="1"/>
  <c r="BE1287" i="1"/>
  <c r="BF1287" i="1" s="1"/>
  <c r="BF1286" i="1"/>
  <c r="BE1286" i="1"/>
  <c r="BE1285" i="1"/>
  <c r="BF1285" i="1" s="1"/>
  <c r="BF1284" i="1"/>
  <c r="BE1284" i="1"/>
  <c r="BE1283" i="1"/>
  <c r="BF1283" i="1" s="1"/>
  <c r="BE1282" i="1"/>
  <c r="BF1282" i="1" s="1"/>
  <c r="BF1281" i="1"/>
  <c r="BE1281" i="1"/>
  <c r="BE1280" i="1"/>
  <c r="BF1280" i="1" s="1"/>
  <c r="BE1279" i="1"/>
  <c r="BF1279" i="1" s="1"/>
  <c r="BE1278" i="1"/>
  <c r="BF1278" i="1" s="1"/>
  <c r="BE1277" i="1"/>
  <c r="BF1277" i="1" s="1"/>
  <c r="BE1276" i="1"/>
  <c r="BF1276" i="1" s="1"/>
  <c r="BE1275" i="1"/>
  <c r="BF1275" i="1" s="1"/>
  <c r="BE1274" i="1"/>
  <c r="BF1274" i="1" s="1"/>
  <c r="BE1273" i="1"/>
  <c r="BF1273" i="1" s="1"/>
  <c r="BE1272" i="1"/>
  <c r="BF1272" i="1" s="1"/>
  <c r="BE1271" i="1"/>
  <c r="BF1271" i="1" s="1"/>
  <c r="BE1270" i="1"/>
  <c r="BF1270" i="1" s="1"/>
  <c r="BE1269" i="1"/>
  <c r="BF1269" i="1" s="1"/>
  <c r="BE1268" i="1"/>
  <c r="BF1268" i="1" s="1"/>
  <c r="BE1267" i="1"/>
  <c r="BF1267" i="1" s="1"/>
  <c r="BF1266" i="1"/>
  <c r="BE1266" i="1"/>
  <c r="BE1265" i="1"/>
  <c r="BF1265" i="1" s="1"/>
  <c r="BE1264" i="1"/>
  <c r="BF1264" i="1" s="1"/>
  <c r="BE1263" i="1"/>
  <c r="BF1263" i="1" s="1"/>
  <c r="BF1262" i="1"/>
  <c r="BE1262" i="1"/>
  <c r="BE1261" i="1"/>
  <c r="BF1261" i="1" s="1"/>
  <c r="BE1260" i="1"/>
  <c r="BF1260" i="1" s="1"/>
  <c r="BE1259" i="1"/>
  <c r="BF1259" i="1" s="1"/>
  <c r="BE1258" i="1"/>
  <c r="BF1258" i="1" s="1"/>
  <c r="BE1257" i="1"/>
  <c r="BF1257" i="1" s="1"/>
  <c r="BF1256" i="1"/>
  <c r="BE1256" i="1"/>
  <c r="BE1255" i="1"/>
  <c r="BF1255" i="1" s="1"/>
  <c r="BF1254" i="1"/>
  <c r="BE1254" i="1"/>
  <c r="BE1253" i="1"/>
  <c r="BF1253" i="1" s="1"/>
  <c r="BF1252" i="1"/>
  <c r="BE1252" i="1"/>
  <c r="BE1251" i="1"/>
  <c r="BF1251" i="1" s="1"/>
  <c r="BE1250" i="1"/>
  <c r="BF1250" i="1" s="1"/>
  <c r="BE1249" i="1"/>
  <c r="BF1249" i="1" s="1"/>
  <c r="BE1248" i="1"/>
  <c r="BF1248" i="1" s="1"/>
  <c r="BE1247" i="1"/>
  <c r="BF1247" i="1" s="1"/>
  <c r="BE1246" i="1"/>
  <c r="BF1246" i="1" s="1"/>
  <c r="BE1245" i="1"/>
  <c r="BF1245" i="1" s="1"/>
  <c r="BE1244" i="1"/>
  <c r="BF1244" i="1" s="1"/>
  <c r="BE1243" i="1"/>
  <c r="BF1243" i="1" s="1"/>
  <c r="BF1242" i="1"/>
  <c r="BE1242" i="1"/>
  <c r="BE1241" i="1"/>
  <c r="BF1241" i="1" s="1"/>
  <c r="BF1240" i="1"/>
  <c r="BE1240" i="1"/>
  <c r="BE1239" i="1"/>
  <c r="BF1239" i="1" s="1"/>
  <c r="BE1238" i="1"/>
  <c r="BF1238" i="1" s="1"/>
  <c r="BE1237" i="1"/>
  <c r="BF1237" i="1" s="1"/>
  <c r="BE1236" i="1"/>
  <c r="BF1236" i="1" s="1"/>
  <c r="BE1235" i="1"/>
  <c r="BF1235" i="1" s="1"/>
  <c r="BE1234" i="1"/>
  <c r="BF1234" i="1" s="1"/>
  <c r="BE1233" i="1"/>
  <c r="BF1233" i="1" s="1"/>
  <c r="BF1232" i="1"/>
  <c r="BE1232" i="1"/>
  <c r="BE1231" i="1"/>
  <c r="BF1231" i="1" s="1"/>
  <c r="BF1230" i="1"/>
  <c r="BE1230" i="1"/>
  <c r="BE1229" i="1"/>
  <c r="BF1229" i="1" s="1"/>
  <c r="BE1228" i="1"/>
  <c r="BF1228" i="1" s="1"/>
  <c r="BE1227" i="1"/>
  <c r="BF1227" i="1" s="1"/>
  <c r="BE1226" i="1"/>
  <c r="BF1226" i="1" s="1"/>
  <c r="BE1225" i="1"/>
  <c r="BF1225" i="1" s="1"/>
  <c r="BE1224" i="1"/>
  <c r="BF1224" i="1" s="1"/>
  <c r="BE1223" i="1"/>
  <c r="BF1223" i="1" s="1"/>
  <c r="BF1222" i="1"/>
  <c r="BE1222" i="1"/>
  <c r="BE1221" i="1"/>
  <c r="BF1221" i="1" s="1"/>
  <c r="BF1220" i="1"/>
  <c r="BE1220" i="1"/>
  <c r="BE1219" i="1"/>
  <c r="BF1219" i="1" s="1"/>
  <c r="BE1218" i="1"/>
  <c r="BF1218" i="1" s="1"/>
  <c r="BF1217" i="1"/>
  <c r="BE1217" i="1"/>
  <c r="BE1216" i="1"/>
  <c r="BF1216" i="1" s="1"/>
  <c r="BE1215" i="1"/>
  <c r="BF1215" i="1" s="1"/>
  <c r="BE1214" i="1"/>
  <c r="BF1214" i="1" s="1"/>
  <c r="BE1213" i="1"/>
  <c r="BF1213" i="1" s="1"/>
  <c r="BF1212" i="1"/>
  <c r="BE1212" i="1"/>
  <c r="BE1211" i="1"/>
  <c r="BF1211" i="1" s="1"/>
  <c r="BE1210" i="1"/>
  <c r="BF1210" i="1" s="1"/>
  <c r="BE1209" i="1"/>
  <c r="BF1209" i="1" s="1"/>
  <c r="BE1208" i="1"/>
  <c r="BF1208" i="1" s="1"/>
  <c r="BE1207" i="1"/>
  <c r="BF1207" i="1" s="1"/>
  <c r="BE1206" i="1"/>
  <c r="BF1206" i="1" s="1"/>
  <c r="BE1205" i="1"/>
  <c r="BF1205" i="1" s="1"/>
  <c r="BE1204" i="1"/>
  <c r="BF1204" i="1" s="1"/>
  <c r="BE1203" i="1"/>
  <c r="BF1203" i="1" s="1"/>
  <c r="BE1202" i="1"/>
  <c r="BF1202" i="1" s="1"/>
  <c r="BE1201" i="1"/>
  <c r="BF1201" i="1" s="1"/>
  <c r="BF1200" i="1"/>
  <c r="BE1200" i="1"/>
  <c r="BE1199" i="1"/>
  <c r="BF1199" i="1" s="1"/>
  <c r="BE1198" i="1"/>
  <c r="BF1198" i="1" s="1"/>
  <c r="BE1197" i="1"/>
  <c r="BF1197" i="1" s="1"/>
  <c r="BE1196" i="1"/>
  <c r="BF1196" i="1" s="1"/>
  <c r="BE1195" i="1"/>
  <c r="BF1195" i="1" s="1"/>
  <c r="BE1194" i="1"/>
  <c r="BF1194" i="1" s="1"/>
  <c r="BE1193" i="1"/>
  <c r="BF1193" i="1" s="1"/>
  <c r="BE1192" i="1"/>
  <c r="BF1192" i="1" s="1"/>
  <c r="BE1191" i="1"/>
  <c r="BF1191" i="1" s="1"/>
  <c r="BE1190" i="1"/>
  <c r="BF1190" i="1" s="1"/>
  <c r="BE1189" i="1"/>
  <c r="BF1189" i="1" s="1"/>
  <c r="BE1188" i="1"/>
  <c r="BF1188" i="1" s="1"/>
  <c r="BE1187" i="1"/>
  <c r="BF1187" i="1" s="1"/>
  <c r="BF1186" i="1"/>
  <c r="BE1186" i="1"/>
  <c r="BE1185" i="1"/>
  <c r="BF1185" i="1" s="1"/>
  <c r="BE1184" i="1"/>
  <c r="BF1184" i="1" s="1"/>
  <c r="BE1183" i="1"/>
  <c r="BF1183" i="1" s="1"/>
  <c r="BE1182" i="1"/>
  <c r="BF1182" i="1" s="1"/>
  <c r="BE1181" i="1"/>
  <c r="BF1181" i="1" s="1"/>
  <c r="BF1180" i="1"/>
  <c r="BE1180" i="1"/>
  <c r="BE1179" i="1"/>
  <c r="BF1179" i="1" s="1"/>
  <c r="BE1178" i="1"/>
  <c r="BF1178" i="1" s="1"/>
  <c r="BE1177" i="1"/>
  <c r="BF1177" i="1" s="1"/>
  <c r="BE1176" i="1"/>
  <c r="BF1176" i="1" s="1"/>
  <c r="BE1175" i="1"/>
  <c r="BF1175" i="1" s="1"/>
  <c r="BE1174" i="1"/>
  <c r="BF1174" i="1" s="1"/>
  <c r="BE1173" i="1"/>
  <c r="BF1173" i="1" s="1"/>
  <c r="BE1172" i="1"/>
  <c r="BF1172" i="1" s="1"/>
  <c r="BE1171" i="1"/>
  <c r="BF1171" i="1" s="1"/>
  <c r="BE1170" i="1"/>
  <c r="BF1170" i="1" s="1"/>
  <c r="BE1169" i="1"/>
  <c r="BF1169" i="1" s="1"/>
  <c r="BE1168" i="1"/>
  <c r="BF1168" i="1" s="1"/>
  <c r="BE1167" i="1"/>
  <c r="BF1167" i="1" s="1"/>
  <c r="BE1166" i="1"/>
  <c r="BF1166" i="1" s="1"/>
  <c r="BE1165" i="1"/>
  <c r="BF1165" i="1" s="1"/>
  <c r="BE1164" i="1"/>
  <c r="BF1164" i="1" s="1"/>
  <c r="BE1163" i="1"/>
  <c r="BF1163" i="1" s="1"/>
  <c r="BE1162" i="1"/>
  <c r="BF1162" i="1" s="1"/>
  <c r="BE1161" i="1"/>
  <c r="BF1161" i="1" s="1"/>
  <c r="BE1160" i="1"/>
  <c r="BF1160" i="1" s="1"/>
  <c r="BE1159" i="1"/>
  <c r="BF1159" i="1" s="1"/>
  <c r="BE1158" i="1"/>
  <c r="BF1158" i="1" s="1"/>
  <c r="BE1157" i="1"/>
  <c r="BF1157" i="1" s="1"/>
  <c r="BE1156" i="1"/>
  <c r="BF1156" i="1" s="1"/>
  <c r="BE1155" i="1"/>
  <c r="BF1155" i="1" s="1"/>
  <c r="BE1154" i="1"/>
  <c r="BF1154" i="1" s="1"/>
  <c r="BE1153" i="1"/>
  <c r="BF1153" i="1" s="1"/>
  <c r="BE1152" i="1"/>
  <c r="BF1152" i="1" s="1"/>
  <c r="BE1151" i="1"/>
  <c r="BF1151" i="1" s="1"/>
  <c r="BE1150" i="1"/>
  <c r="BF1150" i="1" s="1"/>
  <c r="BE1149" i="1"/>
  <c r="BF1149" i="1" s="1"/>
  <c r="BE1148" i="1"/>
  <c r="BF1148" i="1" s="1"/>
  <c r="BE1147" i="1"/>
  <c r="BF1147" i="1" s="1"/>
  <c r="BF1146" i="1"/>
  <c r="BE1146" i="1"/>
  <c r="BE1145" i="1"/>
  <c r="BF1145" i="1" s="1"/>
  <c r="BE1144" i="1"/>
  <c r="BF1144" i="1" s="1"/>
  <c r="BE1143" i="1"/>
  <c r="BF1143" i="1" s="1"/>
  <c r="BE1142" i="1"/>
  <c r="BF1142" i="1" s="1"/>
  <c r="BE1141" i="1"/>
  <c r="BF1141" i="1" s="1"/>
  <c r="BE1140" i="1"/>
  <c r="BF1140" i="1" s="1"/>
  <c r="BE1139" i="1"/>
  <c r="BF1139" i="1" s="1"/>
  <c r="BE1138" i="1"/>
  <c r="BF1138" i="1" s="1"/>
  <c r="BF1137" i="1"/>
  <c r="BE1137" i="1"/>
  <c r="BE1136" i="1"/>
  <c r="BF1136" i="1" s="1"/>
  <c r="BE1135" i="1"/>
  <c r="BF1135" i="1" s="1"/>
  <c r="BF1134" i="1"/>
  <c r="BE1134" i="1"/>
  <c r="BE1133" i="1"/>
  <c r="BF1133" i="1" s="1"/>
  <c r="BE1132" i="1"/>
  <c r="BF1132" i="1" s="1"/>
  <c r="BE1131" i="1"/>
  <c r="BF1131" i="1" s="1"/>
  <c r="BE1130" i="1"/>
  <c r="BF1130" i="1" s="1"/>
  <c r="BE1129" i="1"/>
  <c r="BF1129" i="1" s="1"/>
  <c r="BF1128" i="1"/>
  <c r="BE1128" i="1"/>
  <c r="BE1127" i="1"/>
  <c r="BF1127" i="1" s="1"/>
  <c r="BF1126" i="1"/>
  <c r="BE1126" i="1"/>
  <c r="BE1125" i="1"/>
  <c r="BF1125" i="1" s="1"/>
  <c r="BE1124" i="1"/>
  <c r="BF1124" i="1" s="1"/>
  <c r="BE1123" i="1"/>
  <c r="BF1123" i="1" s="1"/>
  <c r="BE1122" i="1"/>
  <c r="BF1122" i="1" s="1"/>
  <c r="BE1121" i="1"/>
  <c r="BF1121" i="1" s="1"/>
  <c r="BE1120" i="1"/>
  <c r="BF1120" i="1" s="1"/>
  <c r="BE1119" i="1"/>
  <c r="BF1119" i="1" s="1"/>
  <c r="BE1118" i="1"/>
  <c r="BF1118" i="1" s="1"/>
  <c r="BE1117" i="1"/>
  <c r="BF1117" i="1" s="1"/>
  <c r="BF1116" i="1"/>
  <c r="BE1116" i="1"/>
  <c r="BE1115" i="1"/>
  <c r="BF1115" i="1" s="1"/>
  <c r="BF1114" i="1"/>
  <c r="BE1114" i="1"/>
  <c r="BE1113" i="1"/>
  <c r="BF1113" i="1" s="1"/>
  <c r="BE1112" i="1"/>
  <c r="BF1112" i="1" s="1"/>
  <c r="BE1111" i="1"/>
  <c r="BF1111" i="1" s="1"/>
  <c r="BE1110" i="1"/>
  <c r="BF1110" i="1" s="1"/>
  <c r="BE1109" i="1"/>
  <c r="BF1109" i="1" s="1"/>
  <c r="BE1108" i="1"/>
  <c r="BF1108" i="1" s="1"/>
  <c r="BE1107" i="1"/>
  <c r="BF1107" i="1" s="1"/>
  <c r="BE1106" i="1"/>
  <c r="BF1106" i="1" s="1"/>
  <c r="BE1105" i="1"/>
  <c r="BF1105" i="1" s="1"/>
  <c r="BE1104" i="1"/>
  <c r="BF1104" i="1" s="1"/>
  <c r="BE1103" i="1"/>
  <c r="BF1103" i="1" s="1"/>
  <c r="BF1102" i="1"/>
  <c r="BE1102" i="1"/>
  <c r="BE1101" i="1"/>
  <c r="BF1101" i="1" s="1"/>
  <c r="BE1100" i="1"/>
  <c r="BF1100" i="1" s="1"/>
  <c r="BE1099" i="1"/>
  <c r="BF1099" i="1" s="1"/>
  <c r="BF1098" i="1"/>
  <c r="BE1098" i="1"/>
  <c r="BE1097" i="1"/>
  <c r="BF1097" i="1" s="1"/>
  <c r="BF1096" i="1"/>
  <c r="BE1096" i="1"/>
  <c r="BE1095" i="1"/>
  <c r="BF1095" i="1" s="1"/>
  <c r="BE1094" i="1"/>
  <c r="BF1094" i="1" s="1"/>
  <c r="BE1093" i="1"/>
  <c r="BF1093" i="1" s="1"/>
  <c r="BE1092" i="1"/>
  <c r="BF1092" i="1" s="1"/>
  <c r="BE1091" i="1"/>
  <c r="BF1091" i="1" s="1"/>
  <c r="BE1090" i="1"/>
  <c r="BF1090" i="1" s="1"/>
  <c r="BE1089" i="1"/>
  <c r="BF1089" i="1" s="1"/>
  <c r="BE1088" i="1"/>
  <c r="BF1088" i="1" s="1"/>
  <c r="BE1087" i="1"/>
  <c r="BF1087" i="1" s="1"/>
  <c r="BF1086" i="1"/>
  <c r="BE1086" i="1"/>
  <c r="BE1085" i="1"/>
  <c r="BF1085" i="1" s="1"/>
  <c r="BE1084" i="1"/>
  <c r="BF1084" i="1" s="1"/>
  <c r="BE1083" i="1"/>
  <c r="BF1083" i="1" s="1"/>
  <c r="BE1082" i="1"/>
  <c r="BF1082" i="1" s="1"/>
  <c r="BE1081" i="1"/>
  <c r="BF1081" i="1" s="1"/>
  <c r="BE1080" i="1"/>
  <c r="BF1080" i="1" s="1"/>
  <c r="BE1079" i="1"/>
  <c r="BF1079" i="1" s="1"/>
  <c r="BF1078" i="1"/>
  <c r="BE1078" i="1"/>
  <c r="BE1077" i="1"/>
  <c r="BF1077" i="1" s="1"/>
  <c r="BF1076" i="1"/>
  <c r="BE1076" i="1"/>
  <c r="BE1075" i="1"/>
  <c r="BF1075" i="1" s="1"/>
  <c r="BE1074" i="1"/>
  <c r="BF1074" i="1" s="1"/>
  <c r="BE1073" i="1"/>
  <c r="BF1073" i="1" s="1"/>
  <c r="BE1072" i="1"/>
  <c r="BF1072" i="1" s="1"/>
  <c r="BF1071" i="1"/>
  <c r="BE1071" i="1"/>
  <c r="BE1070" i="1"/>
  <c r="BF1070" i="1" s="1"/>
  <c r="BE1069" i="1"/>
  <c r="BF1069" i="1" s="1"/>
  <c r="BF1068" i="1"/>
  <c r="BE1068" i="1"/>
  <c r="BE1067" i="1"/>
  <c r="BF1067" i="1" s="1"/>
  <c r="BF1066" i="1"/>
  <c r="BE1066" i="1"/>
  <c r="BE1065" i="1"/>
  <c r="BF1065" i="1" s="1"/>
  <c r="BE1064" i="1"/>
  <c r="BF1064" i="1" s="1"/>
  <c r="BE1063" i="1"/>
  <c r="BF1063" i="1" s="1"/>
  <c r="BE1062" i="1"/>
  <c r="BF1062" i="1" s="1"/>
  <c r="BE1061" i="1"/>
  <c r="BF1061" i="1" s="1"/>
  <c r="BE1060" i="1"/>
  <c r="BF1060" i="1" s="1"/>
  <c r="BE1059" i="1"/>
  <c r="BF1059" i="1" s="1"/>
  <c r="BE1058" i="1"/>
  <c r="BF1058" i="1" s="1"/>
  <c r="BE1057" i="1"/>
  <c r="BF1057" i="1" s="1"/>
  <c r="BE1056" i="1"/>
  <c r="BF1056" i="1" s="1"/>
  <c r="BE1055" i="1"/>
  <c r="BF1055" i="1" s="1"/>
  <c r="BE1054" i="1"/>
  <c r="BF1054" i="1" s="1"/>
  <c r="BE1053" i="1"/>
  <c r="BF1053" i="1" s="1"/>
  <c r="BE1052" i="1"/>
  <c r="BF1052" i="1" s="1"/>
  <c r="BE1051" i="1"/>
  <c r="BF1051" i="1" s="1"/>
  <c r="BE1050" i="1"/>
  <c r="BF1050" i="1" s="1"/>
  <c r="BE1049" i="1"/>
  <c r="BF1049" i="1" s="1"/>
  <c r="BE1048" i="1"/>
  <c r="BF1048" i="1" s="1"/>
  <c r="BE1047" i="1"/>
  <c r="BF1047" i="1" s="1"/>
  <c r="BF1046" i="1"/>
  <c r="BE1046" i="1"/>
  <c r="BE1045" i="1"/>
  <c r="BF1045" i="1" s="1"/>
  <c r="BE1044" i="1"/>
  <c r="BF1044" i="1" s="1"/>
  <c r="BE1043" i="1"/>
  <c r="BF1043" i="1" s="1"/>
  <c r="BE1042" i="1"/>
  <c r="BF1042" i="1" s="1"/>
  <c r="BE1041" i="1"/>
  <c r="BF1041" i="1" s="1"/>
  <c r="BE1040" i="1"/>
  <c r="BF1040" i="1" s="1"/>
  <c r="BE1039" i="1"/>
  <c r="BF1039" i="1" s="1"/>
  <c r="BF1038" i="1"/>
  <c r="BE1038" i="1"/>
  <c r="BE1037" i="1"/>
  <c r="BF1037" i="1" s="1"/>
  <c r="BF1036" i="1"/>
  <c r="BE1036" i="1"/>
  <c r="BE1035" i="1"/>
  <c r="BF1035" i="1" s="1"/>
  <c r="BE1034" i="1"/>
  <c r="BF1034" i="1" s="1"/>
  <c r="BE1033" i="1"/>
  <c r="BF1033" i="1" s="1"/>
  <c r="BE1032" i="1"/>
  <c r="BF1032" i="1" s="1"/>
  <c r="BE1031" i="1"/>
  <c r="BF1031" i="1" s="1"/>
  <c r="BE1030" i="1"/>
  <c r="BF1030" i="1" s="1"/>
  <c r="BE1029" i="1"/>
  <c r="BF1029" i="1" s="1"/>
  <c r="BE1028" i="1"/>
  <c r="BF1028" i="1" s="1"/>
  <c r="BE1027" i="1"/>
  <c r="BF1027" i="1" s="1"/>
  <c r="BE1026" i="1"/>
  <c r="BF1026" i="1" s="1"/>
  <c r="BE1025" i="1"/>
  <c r="BF1025" i="1" s="1"/>
  <c r="BE1024" i="1"/>
  <c r="BF1024" i="1" s="1"/>
  <c r="BF1023" i="1"/>
  <c r="BE1023" i="1"/>
  <c r="BE1022" i="1"/>
  <c r="BF1022" i="1" s="1"/>
  <c r="BE1021" i="1"/>
  <c r="BF1021" i="1" s="1"/>
  <c r="BE1020" i="1"/>
  <c r="BF1020" i="1" s="1"/>
  <c r="BE1019" i="1"/>
  <c r="BF1019" i="1" s="1"/>
  <c r="BF1018" i="1"/>
  <c r="BE1018" i="1"/>
  <c r="BE1017" i="1"/>
  <c r="BF1017" i="1" s="1"/>
  <c r="BE1016" i="1"/>
  <c r="BF1016" i="1" s="1"/>
  <c r="BE1015" i="1"/>
  <c r="BF1015" i="1" s="1"/>
  <c r="BE1014" i="1"/>
  <c r="BF1014" i="1" s="1"/>
  <c r="BE1013" i="1"/>
  <c r="BF1013" i="1" s="1"/>
  <c r="BE1012" i="1"/>
  <c r="BF1012" i="1" s="1"/>
  <c r="BE1011" i="1"/>
  <c r="BF1011" i="1" s="1"/>
  <c r="BE1010" i="1"/>
  <c r="BF1010" i="1" s="1"/>
  <c r="BE1009" i="1"/>
  <c r="BF1009" i="1" s="1"/>
  <c r="BE1008" i="1"/>
  <c r="BF1008" i="1" s="1"/>
  <c r="BE1007" i="1"/>
  <c r="BF1007" i="1" s="1"/>
  <c r="BF1006" i="1"/>
  <c r="BE1006" i="1"/>
  <c r="BE1005" i="1"/>
  <c r="BF1005" i="1" s="1"/>
  <c r="BE1004" i="1"/>
  <c r="BF1004" i="1" s="1"/>
  <c r="BE1003" i="1"/>
  <c r="BF1003" i="1" s="1"/>
  <c r="BE1002" i="1"/>
  <c r="BF1002" i="1" s="1"/>
  <c r="BE1001" i="1"/>
  <c r="BF1001" i="1" s="1"/>
  <c r="BE1000" i="1"/>
  <c r="BF1000" i="1" s="1"/>
  <c r="BE999" i="1"/>
  <c r="BF999" i="1" s="1"/>
  <c r="BE998" i="1"/>
  <c r="BF998" i="1" s="1"/>
  <c r="BE997" i="1"/>
  <c r="BF997" i="1" s="1"/>
  <c r="BE996" i="1"/>
  <c r="BF996" i="1" s="1"/>
  <c r="BE995" i="1"/>
  <c r="BF995" i="1" s="1"/>
  <c r="BE994" i="1"/>
  <c r="BF994" i="1" s="1"/>
  <c r="BE993" i="1"/>
  <c r="BF993" i="1" s="1"/>
  <c r="BF992" i="1"/>
  <c r="BE992" i="1"/>
  <c r="BE991" i="1"/>
  <c r="BF991" i="1" s="1"/>
  <c r="BE990" i="1"/>
  <c r="BF990" i="1" s="1"/>
  <c r="BE989" i="1"/>
  <c r="BF989" i="1" s="1"/>
  <c r="BE988" i="1"/>
  <c r="BF988" i="1" s="1"/>
  <c r="BE987" i="1"/>
  <c r="BF987" i="1" s="1"/>
  <c r="BE986" i="1"/>
  <c r="BF986" i="1" s="1"/>
  <c r="BE985" i="1"/>
  <c r="BF985" i="1" s="1"/>
  <c r="BE984" i="1"/>
  <c r="BF984" i="1" s="1"/>
  <c r="BE983" i="1"/>
  <c r="BF983" i="1" s="1"/>
  <c r="BE982" i="1"/>
  <c r="BF982" i="1" s="1"/>
  <c r="BE981" i="1"/>
  <c r="BF981" i="1" s="1"/>
  <c r="BE980" i="1"/>
  <c r="BF980" i="1" s="1"/>
  <c r="BE979" i="1"/>
  <c r="BF979" i="1" s="1"/>
  <c r="BE978" i="1"/>
  <c r="BF978" i="1" s="1"/>
  <c r="BE977" i="1"/>
  <c r="BF977" i="1" s="1"/>
  <c r="BE976" i="1"/>
  <c r="BF976" i="1" s="1"/>
  <c r="BE975" i="1"/>
  <c r="BF975" i="1" s="1"/>
  <c r="BE974" i="1"/>
  <c r="BF974" i="1" s="1"/>
  <c r="BE973" i="1"/>
  <c r="BF973" i="1" s="1"/>
  <c r="BE972" i="1"/>
  <c r="BF972" i="1" s="1"/>
  <c r="BE971" i="1"/>
  <c r="BF971" i="1" s="1"/>
  <c r="BE970" i="1"/>
  <c r="BF970" i="1" s="1"/>
  <c r="BE969" i="1"/>
  <c r="BF969" i="1" s="1"/>
  <c r="BF968" i="1"/>
  <c r="BE968" i="1"/>
  <c r="BE967" i="1"/>
  <c r="BF967" i="1" s="1"/>
  <c r="BE966" i="1"/>
  <c r="BF966" i="1" s="1"/>
  <c r="BE965" i="1"/>
  <c r="BF965" i="1" s="1"/>
  <c r="BE964" i="1"/>
  <c r="BF964" i="1" s="1"/>
  <c r="BE963" i="1"/>
  <c r="BF963" i="1" s="1"/>
  <c r="BF962" i="1"/>
  <c r="BE962" i="1"/>
  <c r="BE961" i="1"/>
  <c r="BF961" i="1" s="1"/>
  <c r="BF960" i="1"/>
  <c r="BE960" i="1"/>
  <c r="BE959" i="1"/>
  <c r="BF959" i="1" s="1"/>
  <c r="BE958" i="1"/>
  <c r="BF958" i="1" s="1"/>
  <c r="BE957" i="1"/>
  <c r="BF957" i="1" s="1"/>
  <c r="BE956" i="1"/>
  <c r="BF956" i="1" s="1"/>
  <c r="BE955" i="1"/>
  <c r="BF955" i="1" s="1"/>
  <c r="BE954" i="1"/>
  <c r="BF954" i="1" s="1"/>
  <c r="BE953" i="1"/>
  <c r="BF953" i="1" s="1"/>
  <c r="BF952" i="1"/>
  <c r="BE952" i="1"/>
  <c r="BE951" i="1"/>
  <c r="BF951" i="1" s="1"/>
  <c r="BE950" i="1"/>
  <c r="BF950" i="1" s="1"/>
  <c r="BE949" i="1"/>
  <c r="BF949" i="1" s="1"/>
  <c r="BE948" i="1"/>
  <c r="BF948" i="1" s="1"/>
  <c r="BE947" i="1"/>
  <c r="BF947" i="1" s="1"/>
  <c r="BE946" i="1"/>
  <c r="BF946" i="1" s="1"/>
  <c r="BE945" i="1"/>
  <c r="BF945" i="1" s="1"/>
  <c r="BE944" i="1"/>
  <c r="BF944" i="1" s="1"/>
  <c r="BE943" i="1"/>
  <c r="BF943" i="1" s="1"/>
  <c r="BE942" i="1"/>
  <c r="BF942" i="1" s="1"/>
  <c r="BE941" i="1"/>
  <c r="BF941" i="1" s="1"/>
  <c r="BE940" i="1"/>
  <c r="BF940" i="1" s="1"/>
  <c r="BE939" i="1"/>
  <c r="BF939" i="1" s="1"/>
  <c r="BE938" i="1"/>
  <c r="BF938" i="1" s="1"/>
  <c r="BE937" i="1"/>
  <c r="BF937" i="1" s="1"/>
  <c r="BE936" i="1"/>
  <c r="BF936" i="1" s="1"/>
  <c r="BE935" i="1"/>
  <c r="BF935" i="1" s="1"/>
  <c r="BE934" i="1"/>
  <c r="BF934" i="1" s="1"/>
  <c r="BE933" i="1"/>
  <c r="BF933" i="1" s="1"/>
  <c r="BF932" i="1"/>
  <c r="BE932" i="1"/>
  <c r="BE931" i="1"/>
  <c r="BF931" i="1" s="1"/>
  <c r="BF930" i="1"/>
  <c r="BE930" i="1"/>
  <c r="BE929" i="1"/>
  <c r="BF929" i="1" s="1"/>
  <c r="BE928" i="1"/>
  <c r="BF928" i="1" s="1"/>
  <c r="BF927" i="1"/>
  <c r="BE927" i="1"/>
  <c r="BE926" i="1"/>
  <c r="BF926" i="1" s="1"/>
  <c r="BE925" i="1"/>
  <c r="BF925" i="1" s="1"/>
  <c r="BE924" i="1"/>
  <c r="BF924" i="1" s="1"/>
  <c r="BE923" i="1"/>
  <c r="BF923" i="1" s="1"/>
  <c r="BF922" i="1"/>
  <c r="BE922" i="1"/>
  <c r="BE921" i="1"/>
  <c r="BF921" i="1" s="1"/>
  <c r="BF920" i="1"/>
  <c r="BE920" i="1"/>
  <c r="BE919" i="1"/>
  <c r="BF919" i="1" s="1"/>
  <c r="BF918" i="1"/>
  <c r="BE918" i="1"/>
  <c r="BE917" i="1"/>
  <c r="BF917" i="1" s="1"/>
  <c r="BE916" i="1"/>
  <c r="BF916" i="1" s="1"/>
  <c r="BE915" i="1"/>
  <c r="BF915" i="1" s="1"/>
  <c r="BE914" i="1"/>
  <c r="BF914" i="1" s="1"/>
  <c r="BE913" i="1"/>
  <c r="BF913" i="1" s="1"/>
  <c r="BF912" i="1"/>
  <c r="BE912" i="1"/>
  <c r="BE911" i="1"/>
  <c r="BF911" i="1" s="1"/>
  <c r="BE910" i="1"/>
  <c r="BF910" i="1" s="1"/>
  <c r="BE909" i="1"/>
  <c r="BF909" i="1" s="1"/>
  <c r="BE908" i="1"/>
  <c r="BF908" i="1" s="1"/>
  <c r="BE907" i="1"/>
  <c r="BF907" i="1" s="1"/>
  <c r="BE906" i="1"/>
  <c r="BF906" i="1" s="1"/>
  <c r="BE905" i="1"/>
  <c r="BF905" i="1" s="1"/>
  <c r="BE904" i="1"/>
  <c r="BF904" i="1" s="1"/>
  <c r="BE903" i="1"/>
  <c r="BF903" i="1" s="1"/>
  <c r="BF902" i="1"/>
  <c r="BE902" i="1"/>
  <c r="BE901" i="1"/>
  <c r="BF901" i="1" s="1"/>
  <c r="BF900" i="1"/>
  <c r="BE900" i="1"/>
  <c r="BE899" i="1"/>
  <c r="BF899" i="1" s="1"/>
  <c r="BE898" i="1"/>
  <c r="BF898" i="1" s="1"/>
  <c r="BE897" i="1"/>
  <c r="BF897" i="1" s="1"/>
  <c r="BE896" i="1"/>
  <c r="BF896" i="1" s="1"/>
  <c r="BF895" i="1"/>
  <c r="BE895" i="1"/>
  <c r="BE894" i="1"/>
  <c r="BF894" i="1" s="1"/>
  <c r="BE893" i="1"/>
  <c r="BF893" i="1" s="1"/>
  <c r="BF892" i="1"/>
  <c r="BE892" i="1"/>
  <c r="BE891" i="1"/>
  <c r="BF891" i="1" s="1"/>
  <c r="BF890" i="1"/>
  <c r="BE890" i="1"/>
  <c r="BE889" i="1"/>
  <c r="BF889" i="1" s="1"/>
  <c r="BE888" i="1"/>
  <c r="BF888" i="1" s="1"/>
  <c r="BF887" i="1"/>
  <c r="BE887" i="1"/>
  <c r="BE886" i="1"/>
  <c r="BF886" i="1" s="1"/>
  <c r="BE885" i="1"/>
  <c r="BF885" i="1" s="1"/>
  <c r="BE884" i="1"/>
  <c r="BF884" i="1" s="1"/>
  <c r="BE883" i="1"/>
  <c r="BF883" i="1" s="1"/>
  <c r="BF882" i="1"/>
  <c r="BE882" i="1"/>
  <c r="BE881" i="1"/>
  <c r="BF881" i="1" s="1"/>
  <c r="BF880" i="1"/>
  <c r="BE880" i="1"/>
  <c r="BE879" i="1"/>
  <c r="BF879" i="1" s="1"/>
  <c r="BE878" i="1"/>
  <c r="BF878" i="1" s="1"/>
  <c r="BE877" i="1"/>
  <c r="BF877" i="1" s="1"/>
  <c r="BE876" i="1"/>
  <c r="BF876" i="1" s="1"/>
  <c r="BE875" i="1"/>
  <c r="BF875" i="1" s="1"/>
  <c r="BE874" i="1"/>
  <c r="BF874" i="1" s="1"/>
  <c r="BE873" i="1"/>
  <c r="BF873" i="1" s="1"/>
  <c r="BF872" i="1"/>
  <c r="BE872" i="1"/>
  <c r="BE871" i="1"/>
  <c r="BF871" i="1" s="1"/>
  <c r="BF870" i="1"/>
  <c r="BE870" i="1"/>
  <c r="BE869" i="1"/>
  <c r="BF869" i="1" s="1"/>
  <c r="BE868" i="1"/>
  <c r="BF868" i="1" s="1"/>
  <c r="BE867" i="1"/>
  <c r="BF867" i="1" s="1"/>
  <c r="BE866" i="1"/>
  <c r="BF866" i="1" s="1"/>
  <c r="BE865" i="1"/>
  <c r="BF865" i="1" s="1"/>
  <c r="BE864" i="1"/>
  <c r="BF864" i="1" s="1"/>
  <c r="BF863" i="1"/>
  <c r="BE863" i="1"/>
  <c r="BF862" i="1"/>
  <c r="BE862" i="1"/>
  <c r="BE861" i="1"/>
  <c r="BF861" i="1" s="1"/>
  <c r="BF860" i="1"/>
  <c r="BE860" i="1"/>
  <c r="BE859" i="1"/>
  <c r="BF859" i="1" s="1"/>
  <c r="BF858" i="1"/>
  <c r="BE858" i="1"/>
  <c r="BE857" i="1"/>
  <c r="BF857" i="1" s="1"/>
  <c r="BE856" i="1"/>
  <c r="BF856" i="1" s="1"/>
  <c r="BF855" i="1"/>
  <c r="BE855" i="1"/>
  <c r="BE854" i="1"/>
  <c r="BF854" i="1" s="1"/>
  <c r="BE853" i="1"/>
  <c r="BF853" i="1" s="1"/>
  <c r="BF852" i="1"/>
  <c r="BE852" i="1"/>
  <c r="BE851" i="1"/>
  <c r="BF851" i="1" s="1"/>
  <c r="BF850" i="1"/>
  <c r="BE850" i="1"/>
  <c r="BE849" i="1"/>
  <c r="BF849" i="1" s="1"/>
  <c r="BF848" i="1"/>
  <c r="BE848" i="1"/>
  <c r="BF847" i="1"/>
  <c r="BE847" i="1"/>
  <c r="BE846" i="1"/>
  <c r="BF846" i="1" s="1"/>
  <c r="BE845" i="1"/>
  <c r="BF845" i="1" s="1"/>
  <c r="BE844" i="1"/>
  <c r="BF844" i="1" s="1"/>
  <c r="BE843" i="1"/>
  <c r="BF843" i="1" s="1"/>
  <c r="BF842" i="1"/>
  <c r="BE842" i="1"/>
  <c r="BE841" i="1"/>
  <c r="BF841" i="1" s="1"/>
  <c r="BF840" i="1"/>
  <c r="BE840" i="1"/>
  <c r="BE839" i="1"/>
  <c r="BF839" i="1" s="1"/>
  <c r="BE838" i="1"/>
  <c r="BF838" i="1" s="1"/>
  <c r="BE837" i="1"/>
  <c r="BF837" i="1" s="1"/>
  <c r="BE836" i="1"/>
  <c r="BF836" i="1" s="1"/>
  <c r="BE835" i="1"/>
  <c r="BF835" i="1" s="1"/>
  <c r="BE834" i="1"/>
  <c r="BF834" i="1" s="1"/>
  <c r="BE833" i="1"/>
  <c r="BF833" i="1" s="1"/>
  <c r="BF832" i="1"/>
  <c r="BE832" i="1"/>
  <c r="BE831" i="1"/>
  <c r="BF831" i="1" s="1"/>
  <c r="BF830" i="1"/>
  <c r="BE830" i="1"/>
  <c r="BE829" i="1"/>
  <c r="BF829" i="1" s="1"/>
  <c r="BE828" i="1"/>
  <c r="BF828" i="1" s="1"/>
  <c r="BE827" i="1"/>
  <c r="BF827" i="1" s="1"/>
  <c r="BE826" i="1"/>
  <c r="BF826" i="1" s="1"/>
  <c r="BE825" i="1"/>
  <c r="BF825" i="1" s="1"/>
  <c r="BE824" i="1"/>
  <c r="BF824" i="1" s="1"/>
  <c r="BE823" i="1"/>
  <c r="BF823" i="1" s="1"/>
  <c r="BF822" i="1"/>
  <c r="BE822" i="1"/>
  <c r="BE821" i="1"/>
  <c r="BF821" i="1" s="1"/>
  <c r="BF820" i="1"/>
  <c r="BE820" i="1"/>
  <c r="BE819" i="1"/>
  <c r="BF819" i="1" s="1"/>
  <c r="BE818" i="1"/>
  <c r="BF818" i="1" s="1"/>
  <c r="BE817" i="1"/>
  <c r="BF817" i="1" s="1"/>
  <c r="BE816" i="1"/>
  <c r="BF816" i="1" s="1"/>
  <c r="BF815" i="1"/>
  <c r="BE815" i="1"/>
  <c r="BE814" i="1"/>
  <c r="BF814" i="1" s="1"/>
  <c r="BE813" i="1"/>
  <c r="BF813" i="1" s="1"/>
  <c r="BF812" i="1"/>
  <c r="BE812" i="1"/>
  <c r="BE811" i="1"/>
  <c r="BF811" i="1" s="1"/>
  <c r="BF810" i="1"/>
  <c r="BE810" i="1"/>
  <c r="BE809" i="1"/>
  <c r="BF809" i="1" s="1"/>
  <c r="BE808" i="1"/>
  <c r="BF808" i="1" s="1"/>
  <c r="BE807" i="1"/>
  <c r="BF807" i="1" s="1"/>
  <c r="BE806" i="1"/>
  <c r="BF806" i="1" s="1"/>
  <c r="BE805" i="1"/>
  <c r="BF805" i="1" s="1"/>
  <c r="BE804" i="1"/>
  <c r="BF804" i="1" s="1"/>
  <c r="BE803" i="1"/>
  <c r="BF803" i="1" s="1"/>
  <c r="BE802" i="1"/>
  <c r="BF802" i="1" s="1"/>
  <c r="BE801" i="1"/>
  <c r="BF801" i="1" s="1"/>
  <c r="BE800" i="1"/>
  <c r="BF800" i="1" s="1"/>
  <c r="BE799" i="1"/>
  <c r="BF799" i="1" s="1"/>
  <c r="BE798" i="1"/>
  <c r="BF798" i="1" s="1"/>
  <c r="BE797" i="1"/>
  <c r="BF797" i="1" s="1"/>
  <c r="BE796" i="1"/>
  <c r="BF796" i="1" s="1"/>
  <c r="BE795" i="1"/>
  <c r="BF795" i="1" s="1"/>
  <c r="BE794" i="1"/>
  <c r="BF794" i="1" s="1"/>
  <c r="BE793" i="1"/>
  <c r="BF793" i="1" s="1"/>
  <c r="BF792" i="1"/>
  <c r="BE792" i="1"/>
  <c r="BE791" i="1"/>
  <c r="BF791" i="1" s="1"/>
  <c r="BF790" i="1"/>
  <c r="BE790" i="1"/>
  <c r="BE789" i="1"/>
  <c r="BF789" i="1" s="1"/>
  <c r="BF788" i="1"/>
  <c r="BE788" i="1"/>
  <c r="BE787" i="1"/>
  <c r="BF787" i="1" s="1"/>
  <c r="BE786" i="1"/>
  <c r="BF786" i="1" s="1"/>
  <c r="BE785" i="1"/>
  <c r="BF785" i="1" s="1"/>
  <c r="BE784" i="1"/>
  <c r="BF784" i="1" s="1"/>
  <c r="BE783" i="1"/>
  <c r="BF783" i="1" s="1"/>
  <c r="BF782" i="1"/>
  <c r="BE782" i="1"/>
  <c r="BE781" i="1"/>
  <c r="BF781" i="1" s="1"/>
  <c r="BF780" i="1"/>
  <c r="BE780" i="1"/>
  <c r="BE779" i="1"/>
  <c r="BF779" i="1" s="1"/>
  <c r="BE778" i="1"/>
  <c r="BF778" i="1" s="1"/>
  <c r="BE777" i="1"/>
  <c r="BF777" i="1" s="1"/>
  <c r="BE776" i="1"/>
  <c r="BF776" i="1" s="1"/>
  <c r="BE775" i="1"/>
  <c r="BF775" i="1" s="1"/>
  <c r="BE774" i="1"/>
  <c r="BF774" i="1" s="1"/>
  <c r="BE773" i="1"/>
  <c r="BF773" i="1" s="1"/>
  <c r="BF772" i="1"/>
  <c r="BE772" i="1"/>
  <c r="BE771" i="1"/>
  <c r="BF771" i="1" s="1"/>
  <c r="BE770" i="1"/>
  <c r="BF770" i="1" s="1"/>
  <c r="BE769" i="1"/>
  <c r="BF769" i="1" s="1"/>
  <c r="BE768" i="1"/>
  <c r="BF768" i="1" s="1"/>
  <c r="BE767" i="1"/>
  <c r="BF767" i="1" s="1"/>
  <c r="BE766" i="1"/>
  <c r="BF766" i="1" s="1"/>
  <c r="BE765" i="1"/>
  <c r="BF765" i="1" s="1"/>
  <c r="BE764" i="1"/>
  <c r="BF764" i="1" s="1"/>
  <c r="BE763" i="1"/>
  <c r="BF763" i="1" s="1"/>
  <c r="BE762" i="1"/>
  <c r="BF762" i="1" s="1"/>
  <c r="BE761" i="1"/>
  <c r="BF761" i="1" s="1"/>
  <c r="BE760" i="1"/>
  <c r="BF760" i="1" s="1"/>
  <c r="BE759" i="1"/>
  <c r="BF759" i="1" s="1"/>
  <c r="BE758" i="1"/>
  <c r="BF758" i="1" s="1"/>
  <c r="BE757" i="1"/>
  <c r="BF757" i="1" s="1"/>
  <c r="BE756" i="1"/>
  <c r="BF756" i="1" s="1"/>
  <c r="BE755" i="1"/>
  <c r="BF755" i="1" s="1"/>
  <c r="BE754" i="1"/>
  <c r="BF754" i="1" s="1"/>
  <c r="BE753" i="1"/>
  <c r="BF753" i="1" s="1"/>
  <c r="BF752" i="1"/>
  <c r="BE752" i="1"/>
  <c r="BE751" i="1"/>
  <c r="BF751" i="1" s="1"/>
  <c r="BF750" i="1"/>
  <c r="BE750" i="1"/>
  <c r="BE749" i="1"/>
  <c r="BF749" i="1" s="1"/>
  <c r="BE748" i="1"/>
  <c r="BF748" i="1" s="1"/>
  <c r="BE747" i="1"/>
  <c r="BF747" i="1" s="1"/>
  <c r="BE746" i="1"/>
  <c r="BF746" i="1" s="1"/>
  <c r="BE745" i="1"/>
  <c r="BF745" i="1" s="1"/>
  <c r="BE744" i="1"/>
  <c r="BF744" i="1" s="1"/>
  <c r="BE743" i="1"/>
  <c r="BF743" i="1" s="1"/>
  <c r="BF742" i="1"/>
  <c r="BE742" i="1"/>
  <c r="BE741" i="1"/>
  <c r="BF741" i="1" s="1"/>
  <c r="BE740" i="1"/>
  <c r="BF740" i="1" s="1"/>
  <c r="BE739" i="1"/>
  <c r="BF739" i="1" s="1"/>
  <c r="BE738" i="1"/>
  <c r="BF738" i="1" s="1"/>
  <c r="BE737" i="1"/>
  <c r="BF737" i="1" s="1"/>
  <c r="BF736" i="1"/>
  <c r="BE736" i="1"/>
  <c r="BE735" i="1"/>
  <c r="BF735" i="1" s="1"/>
  <c r="BE734" i="1"/>
  <c r="BF734" i="1" s="1"/>
  <c r="BE733" i="1"/>
  <c r="BF733" i="1" s="1"/>
  <c r="BE732" i="1"/>
  <c r="BF732" i="1" s="1"/>
  <c r="BE731" i="1"/>
  <c r="BF731" i="1" s="1"/>
  <c r="BE730" i="1"/>
  <c r="BF730" i="1" s="1"/>
  <c r="BE729" i="1"/>
  <c r="BF729" i="1" s="1"/>
  <c r="BE728" i="1"/>
  <c r="BF728" i="1" s="1"/>
  <c r="BE727" i="1"/>
  <c r="BF727" i="1" s="1"/>
  <c r="BE726" i="1"/>
  <c r="BF726" i="1" s="1"/>
  <c r="BE725" i="1"/>
  <c r="BF725" i="1" s="1"/>
  <c r="BE724" i="1"/>
  <c r="BF724" i="1" s="1"/>
  <c r="BE723" i="1"/>
  <c r="BF723" i="1" s="1"/>
  <c r="BF722" i="1"/>
  <c r="BE722" i="1"/>
  <c r="BE721" i="1"/>
  <c r="BF721" i="1" s="1"/>
  <c r="BE720" i="1"/>
  <c r="BF720" i="1" s="1"/>
  <c r="BE719" i="1"/>
  <c r="BF719" i="1" s="1"/>
  <c r="BE718" i="1"/>
  <c r="BF718" i="1" s="1"/>
  <c r="BE717" i="1"/>
  <c r="BF717" i="1" s="1"/>
  <c r="BE716" i="1"/>
  <c r="BF716" i="1" s="1"/>
  <c r="BE715" i="1"/>
  <c r="BF715" i="1" s="1"/>
  <c r="BE714" i="1"/>
  <c r="BF714" i="1" s="1"/>
  <c r="BE713" i="1"/>
  <c r="BF713" i="1" s="1"/>
  <c r="BE712" i="1"/>
  <c r="BF712" i="1" s="1"/>
  <c r="BE711" i="1"/>
  <c r="BF711" i="1" s="1"/>
  <c r="BF710" i="1"/>
  <c r="BE710" i="1"/>
  <c r="BE709" i="1"/>
  <c r="BF709" i="1" s="1"/>
  <c r="BE708" i="1"/>
  <c r="BF708" i="1" s="1"/>
  <c r="BE707" i="1"/>
  <c r="BF707" i="1" s="1"/>
  <c r="BE706" i="1"/>
  <c r="BF706" i="1" s="1"/>
  <c r="BE705" i="1"/>
  <c r="BF705" i="1" s="1"/>
  <c r="BE704" i="1"/>
  <c r="BF704" i="1" s="1"/>
  <c r="BF703" i="1"/>
  <c r="BE703" i="1"/>
  <c r="BF702" i="1"/>
  <c r="BE702" i="1"/>
  <c r="BE701" i="1"/>
  <c r="BF701" i="1" s="1"/>
  <c r="BF700" i="1"/>
  <c r="BE700" i="1"/>
  <c r="BE699" i="1"/>
  <c r="BF699" i="1" s="1"/>
  <c r="BF698" i="1"/>
  <c r="BE698" i="1"/>
  <c r="BE697" i="1"/>
  <c r="BF697" i="1" s="1"/>
  <c r="BE696" i="1"/>
  <c r="BF696" i="1" s="1"/>
  <c r="BF695" i="1"/>
  <c r="BE695" i="1"/>
  <c r="BE694" i="1"/>
  <c r="BF694" i="1" s="1"/>
  <c r="BE693" i="1"/>
  <c r="BF693" i="1" s="1"/>
  <c r="BF692" i="1"/>
  <c r="BE692" i="1"/>
  <c r="BE691" i="1"/>
  <c r="BF691" i="1" s="1"/>
  <c r="BF690" i="1"/>
  <c r="BE690" i="1"/>
  <c r="BE689" i="1"/>
  <c r="BF689" i="1" s="1"/>
  <c r="BF688" i="1"/>
  <c r="BE688" i="1"/>
  <c r="BF687" i="1"/>
  <c r="BE687" i="1"/>
  <c r="BE686" i="1"/>
  <c r="BF686" i="1" s="1"/>
  <c r="BE685" i="1"/>
  <c r="BF685" i="1" s="1"/>
  <c r="BE684" i="1"/>
  <c r="BF684" i="1" s="1"/>
  <c r="BE683" i="1"/>
  <c r="BF683" i="1" s="1"/>
  <c r="BE682" i="1"/>
  <c r="BF682" i="1" s="1"/>
  <c r="BE681" i="1"/>
  <c r="BF681" i="1" s="1"/>
  <c r="BE680" i="1"/>
  <c r="BF680" i="1" s="1"/>
  <c r="BE679" i="1"/>
  <c r="BF679" i="1" s="1"/>
  <c r="BE678" i="1"/>
  <c r="BF678" i="1" s="1"/>
  <c r="BE677" i="1"/>
  <c r="BF677" i="1" s="1"/>
  <c r="BE676" i="1"/>
  <c r="BF676" i="1" s="1"/>
  <c r="BE675" i="1"/>
  <c r="BF675" i="1" s="1"/>
  <c r="BE674" i="1"/>
  <c r="BF674" i="1" s="1"/>
  <c r="BE673" i="1"/>
  <c r="BF673" i="1" s="1"/>
  <c r="BE672" i="1"/>
  <c r="BF672" i="1" s="1"/>
  <c r="BE671" i="1"/>
  <c r="BF671" i="1" s="1"/>
  <c r="BE670" i="1"/>
  <c r="BF670" i="1" s="1"/>
  <c r="BE669" i="1"/>
  <c r="BF669" i="1" s="1"/>
  <c r="BE668" i="1"/>
  <c r="BF668" i="1" s="1"/>
  <c r="BE667" i="1"/>
  <c r="BF667" i="1" s="1"/>
  <c r="BE666" i="1"/>
  <c r="BF666" i="1" s="1"/>
  <c r="BE665" i="1"/>
  <c r="BF665" i="1" s="1"/>
  <c r="BF664" i="1"/>
  <c r="BE664" i="1"/>
  <c r="BE663" i="1"/>
  <c r="BF663" i="1" s="1"/>
  <c r="BE662" i="1"/>
  <c r="BF662" i="1" s="1"/>
  <c r="BE661" i="1"/>
  <c r="BF661" i="1" s="1"/>
  <c r="BE660" i="1"/>
  <c r="BF660" i="1" s="1"/>
  <c r="BE659" i="1"/>
  <c r="BF659" i="1" s="1"/>
  <c r="BE658" i="1"/>
  <c r="BF658" i="1" s="1"/>
  <c r="BE657" i="1"/>
  <c r="BF657" i="1" s="1"/>
  <c r="BF656" i="1"/>
  <c r="BE656" i="1"/>
  <c r="BE655" i="1"/>
  <c r="BF655" i="1" s="1"/>
  <c r="BF654" i="1"/>
  <c r="BE654" i="1"/>
  <c r="BE653" i="1"/>
  <c r="BF653" i="1" s="1"/>
  <c r="BE652" i="1"/>
  <c r="BF652" i="1" s="1"/>
  <c r="BE651" i="1"/>
  <c r="BF651" i="1" s="1"/>
  <c r="BE650" i="1"/>
  <c r="BF650" i="1" s="1"/>
  <c r="BE649" i="1"/>
  <c r="BF649" i="1" s="1"/>
  <c r="BE648" i="1"/>
  <c r="BF648" i="1" s="1"/>
  <c r="BF647" i="1"/>
  <c r="BE647" i="1"/>
  <c r="BE646" i="1"/>
  <c r="BF646" i="1" s="1"/>
  <c r="BE645" i="1"/>
  <c r="BF645" i="1" s="1"/>
  <c r="BE644" i="1"/>
  <c r="BF644" i="1" s="1"/>
  <c r="BE643" i="1"/>
  <c r="BF643" i="1" s="1"/>
  <c r="BE642" i="1"/>
  <c r="BF642" i="1" s="1"/>
  <c r="BE641" i="1"/>
  <c r="BF641" i="1" s="1"/>
  <c r="BE640" i="1"/>
  <c r="BF640" i="1" s="1"/>
  <c r="BF639" i="1"/>
  <c r="BE639" i="1"/>
  <c r="BE638" i="1"/>
  <c r="BF638" i="1" s="1"/>
  <c r="BE637" i="1"/>
  <c r="BF637" i="1" s="1"/>
  <c r="BE636" i="1"/>
  <c r="BF636" i="1" s="1"/>
  <c r="BE635" i="1"/>
  <c r="BF635" i="1" s="1"/>
  <c r="BE634" i="1"/>
  <c r="BF634" i="1" s="1"/>
  <c r="BE633" i="1"/>
  <c r="BF633" i="1" s="1"/>
  <c r="BE632" i="1"/>
  <c r="BF632" i="1" s="1"/>
  <c r="BE631" i="1"/>
  <c r="BF631" i="1" s="1"/>
  <c r="BF630" i="1"/>
  <c r="BE630" i="1"/>
  <c r="BE629" i="1"/>
  <c r="BF629" i="1" s="1"/>
  <c r="BE628" i="1"/>
  <c r="BF628" i="1" s="1"/>
  <c r="BE627" i="1"/>
  <c r="BF627" i="1" s="1"/>
  <c r="BE626" i="1"/>
  <c r="BF626" i="1" s="1"/>
  <c r="BE625" i="1"/>
  <c r="BF625" i="1" s="1"/>
  <c r="BE624" i="1"/>
  <c r="BF624" i="1" s="1"/>
  <c r="BE623" i="1"/>
  <c r="BF623" i="1" s="1"/>
  <c r="BF622" i="1"/>
  <c r="BE622" i="1"/>
  <c r="BE621" i="1"/>
  <c r="BF621" i="1" s="1"/>
  <c r="BE620" i="1"/>
  <c r="BF620" i="1" s="1"/>
  <c r="BE619" i="1"/>
  <c r="BF619" i="1" s="1"/>
  <c r="BE618" i="1"/>
  <c r="BF618" i="1" s="1"/>
  <c r="BE617" i="1"/>
  <c r="BF617" i="1" s="1"/>
  <c r="BE616" i="1"/>
  <c r="BF616" i="1" s="1"/>
  <c r="BE615" i="1"/>
  <c r="BF615" i="1" s="1"/>
  <c r="BF614" i="1"/>
  <c r="BE614" i="1"/>
  <c r="BE613" i="1"/>
  <c r="BF613" i="1" s="1"/>
  <c r="BE612" i="1"/>
  <c r="BF612" i="1" s="1"/>
  <c r="BE611" i="1"/>
  <c r="BF611" i="1" s="1"/>
  <c r="BE610" i="1"/>
  <c r="BF610" i="1" s="1"/>
  <c r="BE609" i="1"/>
  <c r="BF609" i="1" s="1"/>
  <c r="BE608" i="1"/>
  <c r="BF608" i="1" s="1"/>
  <c r="BF607" i="1"/>
  <c r="BE607" i="1"/>
  <c r="BE606" i="1"/>
  <c r="BF606" i="1" s="1"/>
  <c r="BE605" i="1"/>
  <c r="BF605" i="1" s="1"/>
  <c r="BE604" i="1"/>
  <c r="BF604" i="1" s="1"/>
  <c r="BE603" i="1"/>
  <c r="BF603" i="1" s="1"/>
  <c r="BE602" i="1"/>
  <c r="BF602" i="1" s="1"/>
  <c r="BE601" i="1"/>
  <c r="BF601" i="1" s="1"/>
  <c r="BF600" i="1"/>
  <c r="BE600" i="1"/>
  <c r="BE599" i="1"/>
  <c r="BF599" i="1" s="1"/>
  <c r="BE598" i="1"/>
  <c r="BF598" i="1" s="1"/>
  <c r="BE597" i="1"/>
  <c r="BF597" i="1" s="1"/>
  <c r="BE596" i="1"/>
  <c r="BF596" i="1" s="1"/>
  <c r="BE595" i="1"/>
  <c r="BF595" i="1" s="1"/>
  <c r="BE594" i="1"/>
  <c r="BF594" i="1" s="1"/>
  <c r="BE593" i="1"/>
  <c r="BF593" i="1" s="1"/>
  <c r="BF592" i="1"/>
  <c r="BE592" i="1"/>
  <c r="BE591" i="1"/>
  <c r="BF591" i="1" s="1"/>
  <c r="BE590" i="1"/>
  <c r="BF590" i="1" s="1"/>
  <c r="BE589" i="1"/>
  <c r="BF589" i="1" s="1"/>
  <c r="BE588" i="1"/>
  <c r="BF588" i="1" s="1"/>
  <c r="BE587" i="1"/>
  <c r="BF587" i="1" s="1"/>
  <c r="BE586" i="1"/>
  <c r="BF586" i="1" s="1"/>
  <c r="BE585" i="1"/>
  <c r="BF585" i="1" s="1"/>
  <c r="BE584" i="1"/>
  <c r="BF584" i="1" s="1"/>
  <c r="BF583" i="1"/>
  <c r="BE583" i="1"/>
  <c r="BE582" i="1"/>
  <c r="BF582" i="1" s="1"/>
  <c r="BE581" i="1"/>
  <c r="BF581" i="1" s="1"/>
  <c r="BE580" i="1"/>
  <c r="BF580" i="1" s="1"/>
  <c r="BE579" i="1"/>
  <c r="BF579" i="1" s="1"/>
  <c r="BE578" i="1"/>
  <c r="BF578" i="1" s="1"/>
  <c r="BE577" i="1"/>
  <c r="BF577" i="1" s="1"/>
  <c r="BE576" i="1"/>
  <c r="BF576" i="1" s="1"/>
  <c r="BF575" i="1"/>
  <c r="BE575" i="1"/>
  <c r="BE574" i="1"/>
  <c r="BF574" i="1" s="1"/>
  <c r="BE573" i="1"/>
  <c r="BF573" i="1" s="1"/>
  <c r="BE572" i="1"/>
  <c r="BF572" i="1" s="1"/>
  <c r="BE571" i="1"/>
  <c r="BF571" i="1" s="1"/>
  <c r="BE570" i="1"/>
  <c r="BF570" i="1" s="1"/>
  <c r="BE569" i="1"/>
  <c r="BF569" i="1" s="1"/>
  <c r="BE568" i="1"/>
  <c r="BF568" i="1" s="1"/>
  <c r="BE567" i="1"/>
  <c r="BF567" i="1" s="1"/>
  <c r="BF566" i="1"/>
  <c r="BE566" i="1"/>
  <c r="BE565" i="1"/>
  <c r="BF565" i="1" s="1"/>
  <c r="BE564" i="1"/>
  <c r="BF564" i="1" s="1"/>
  <c r="BE563" i="1"/>
  <c r="BF563" i="1" s="1"/>
  <c r="BE562" i="1"/>
  <c r="BF562" i="1" s="1"/>
  <c r="BE561" i="1"/>
  <c r="BF561" i="1" s="1"/>
  <c r="BF560" i="1"/>
  <c r="BE560" i="1"/>
  <c r="BE559" i="1"/>
  <c r="BF559" i="1" s="1"/>
  <c r="BF558" i="1"/>
  <c r="BE558" i="1"/>
  <c r="BE557" i="1"/>
  <c r="BF557" i="1" s="1"/>
  <c r="BE556" i="1"/>
  <c r="BF556" i="1" s="1"/>
  <c r="BE555" i="1"/>
  <c r="BF555" i="1" s="1"/>
  <c r="BE554" i="1"/>
  <c r="BF554" i="1" s="1"/>
  <c r="BE553" i="1"/>
  <c r="BF553" i="1" s="1"/>
  <c r="BE552" i="1"/>
  <c r="BF552" i="1" s="1"/>
  <c r="BE551" i="1"/>
  <c r="BF551" i="1" s="1"/>
  <c r="BE550" i="1"/>
  <c r="BF550" i="1" s="1"/>
  <c r="BE549" i="1"/>
  <c r="BF549" i="1" s="1"/>
  <c r="BE548" i="1"/>
  <c r="BF548" i="1" s="1"/>
  <c r="BE547" i="1"/>
  <c r="BF547" i="1" s="1"/>
  <c r="BE546" i="1"/>
  <c r="BF546" i="1" s="1"/>
  <c r="BE545" i="1"/>
  <c r="BF545" i="1" s="1"/>
  <c r="BE544" i="1"/>
  <c r="BF544" i="1" s="1"/>
  <c r="BF543" i="1"/>
  <c r="BE543" i="1"/>
  <c r="BE542" i="1"/>
  <c r="BF542" i="1" s="1"/>
  <c r="BE541" i="1"/>
  <c r="BF541" i="1" s="1"/>
  <c r="BE540" i="1"/>
  <c r="BF540" i="1" s="1"/>
  <c r="BE539" i="1"/>
  <c r="BF539" i="1" s="1"/>
  <c r="BE538" i="1"/>
  <c r="BF538" i="1" s="1"/>
  <c r="BE537" i="1"/>
  <c r="BF537" i="1" s="1"/>
  <c r="BF536" i="1"/>
  <c r="BE536" i="1"/>
  <c r="BF535" i="1"/>
  <c r="BE535" i="1"/>
  <c r="BE534" i="1"/>
  <c r="BF534" i="1" s="1"/>
  <c r="BE533" i="1"/>
  <c r="BF533" i="1" s="1"/>
  <c r="BE532" i="1"/>
  <c r="BF532" i="1" s="1"/>
  <c r="BE531" i="1"/>
  <c r="BF531" i="1" s="1"/>
  <c r="BE530" i="1"/>
  <c r="BF530" i="1" s="1"/>
  <c r="BE529" i="1"/>
  <c r="BF529" i="1" s="1"/>
  <c r="BF528" i="1"/>
  <c r="BE528" i="1"/>
  <c r="BE527" i="1"/>
  <c r="BF527" i="1" s="1"/>
  <c r="BE526" i="1"/>
  <c r="BF526" i="1" s="1"/>
  <c r="BE525" i="1"/>
  <c r="BF525" i="1" s="1"/>
  <c r="BE524" i="1"/>
  <c r="BF524" i="1" s="1"/>
  <c r="BE523" i="1"/>
  <c r="BF523" i="1" s="1"/>
  <c r="BE522" i="1"/>
  <c r="BF522" i="1" s="1"/>
  <c r="BE521" i="1"/>
  <c r="BF521" i="1" s="1"/>
  <c r="BF520" i="1"/>
  <c r="BE520" i="1"/>
  <c r="BF519" i="1"/>
  <c r="BE519" i="1"/>
  <c r="BE518" i="1"/>
  <c r="BF518" i="1" s="1"/>
  <c r="BE517" i="1"/>
  <c r="BF517" i="1" s="1"/>
  <c r="BE516" i="1"/>
  <c r="BF516" i="1" s="1"/>
  <c r="BE515" i="1"/>
  <c r="BF515" i="1" s="1"/>
  <c r="BE514" i="1"/>
  <c r="BF514" i="1" s="1"/>
  <c r="BE513" i="1"/>
  <c r="BF513" i="1" s="1"/>
  <c r="BE512" i="1"/>
  <c r="BF512" i="1" s="1"/>
  <c r="BF511" i="1"/>
  <c r="BE511" i="1"/>
  <c r="BE510" i="1"/>
  <c r="BF510" i="1" s="1"/>
  <c r="BE509" i="1"/>
  <c r="BF509" i="1" s="1"/>
  <c r="BE508" i="1"/>
  <c r="BF508" i="1" s="1"/>
  <c r="BE507" i="1"/>
  <c r="BF507" i="1" s="1"/>
  <c r="BE506" i="1"/>
  <c r="BF506" i="1" s="1"/>
  <c r="BE505" i="1"/>
  <c r="BF505" i="1" s="1"/>
  <c r="BE504" i="1"/>
  <c r="BF504" i="1" s="1"/>
  <c r="BE503" i="1"/>
  <c r="BF503" i="1" s="1"/>
  <c r="BF502" i="1"/>
  <c r="BE502" i="1"/>
  <c r="BE501" i="1"/>
  <c r="BF501" i="1" s="1"/>
  <c r="BE500" i="1"/>
  <c r="BF500" i="1" s="1"/>
  <c r="BE499" i="1"/>
  <c r="BF499" i="1" s="1"/>
  <c r="BE498" i="1"/>
  <c r="BF498" i="1" s="1"/>
  <c r="BE497" i="1"/>
  <c r="BF497" i="1" s="1"/>
  <c r="BF496" i="1"/>
  <c r="BE496" i="1"/>
  <c r="BE495" i="1"/>
  <c r="BF495" i="1" s="1"/>
  <c r="BF494" i="1"/>
  <c r="BE494" i="1"/>
  <c r="BE493" i="1"/>
  <c r="BF493" i="1" s="1"/>
  <c r="BE492" i="1"/>
  <c r="BF492" i="1" s="1"/>
  <c r="BE491" i="1"/>
  <c r="BF491" i="1" s="1"/>
  <c r="BE490" i="1"/>
  <c r="BF490" i="1" s="1"/>
  <c r="BE489" i="1"/>
  <c r="BF489" i="1" s="1"/>
  <c r="BE488" i="1"/>
  <c r="BF488" i="1" s="1"/>
  <c r="BE487" i="1"/>
  <c r="BF487" i="1" s="1"/>
  <c r="BE486" i="1"/>
  <c r="BF486" i="1" s="1"/>
  <c r="BF485" i="1"/>
  <c r="BE485" i="1"/>
  <c r="BF484" i="1"/>
  <c r="BE484" i="1"/>
  <c r="BE483" i="1"/>
  <c r="BF483" i="1" s="1"/>
  <c r="BF482" i="1"/>
  <c r="BE482" i="1"/>
  <c r="BF481" i="1"/>
  <c r="BE481" i="1"/>
  <c r="BE480" i="1"/>
  <c r="BF480" i="1" s="1"/>
  <c r="BE479" i="1"/>
  <c r="BF479" i="1" s="1"/>
  <c r="BE478" i="1"/>
  <c r="BF478" i="1" s="1"/>
  <c r="BF477" i="1"/>
  <c r="BE477" i="1"/>
  <c r="BE476" i="1"/>
  <c r="BF476" i="1" s="1"/>
  <c r="BE475" i="1"/>
  <c r="BF475" i="1" s="1"/>
  <c r="BE474" i="1"/>
  <c r="BF474" i="1" s="1"/>
  <c r="BF473" i="1"/>
  <c r="BE473" i="1"/>
  <c r="BF472" i="1"/>
  <c r="BE472" i="1"/>
  <c r="BE471" i="1"/>
  <c r="BF471" i="1" s="1"/>
  <c r="BF470" i="1"/>
  <c r="BE470" i="1"/>
  <c r="BF469" i="1"/>
  <c r="BE469" i="1"/>
  <c r="BE468" i="1"/>
  <c r="BF468" i="1" s="1"/>
  <c r="BE467" i="1"/>
  <c r="BF467" i="1" s="1"/>
  <c r="BE466" i="1"/>
  <c r="BF466" i="1" s="1"/>
  <c r="BF465" i="1"/>
  <c r="BE465" i="1"/>
  <c r="BF464" i="1"/>
  <c r="BE464" i="1"/>
  <c r="BE463" i="1"/>
  <c r="BF463" i="1" s="1"/>
  <c r="BE462" i="1"/>
  <c r="BF462" i="1" s="1"/>
  <c r="BF461" i="1"/>
  <c r="BE461" i="1"/>
  <c r="BE460" i="1"/>
  <c r="BF460" i="1" s="1"/>
  <c r="BE459" i="1"/>
  <c r="BF459" i="1" s="1"/>
  <c r="BF458" i="1"/>
  <c r="BE458" i="1"/>
  <c r="BF457" i="1"/>
  <c r="BE457" i="1"/>
  <c r="BE456" i="1"/>
  <c r="BF456" i="1" s="1"/>
  <c r="BE455" i="1"/>
  <c r="BF455" i="1" s="1"/>
  <c r="BE454" i="1"/>
  <c r="BF454" i="1" s="1"/>
  <c r="BF453" i="1"/>
  <c r="BE453" i="1"/>
  <c r="BF452" i="1"/>
  <c r="BE452" i="1"/>
  <c r="BE451" i="1"/>
  <c r="BF451" i="1" s="1"/>
  <c r="BF450" i="1"/>
  <c r="BE450" i="1"/>
  <c r="BF449" i="1"/>
  <c r="BE449" i="1"/>
  <c r="BE448" i="1"/>
  <c r="BF448" i="1" s="1"/>
  <c r="BE447" i="1"/>
  <c r="BF447" i="1" s="1"/>
  <c r="BE446" i="1"/>
  <c r="BF446" i="1" s="1"/>
  <c r="BF445" i="1"/>
  <c r="BE445" i="1"/>
  <c r="BE444" i="1"/>
  <c r="BF444" i="1" s="1"/>
  <c r="BE443" i="1"/>
  <c r="BF443" i="1" s="1"/>
  <c r="BE442" i="1"/>
  <c r="BF442" i="1" s="1"/>
  <c r="BF441" i="1"/>
  <c r="BE441" i="1"/>
  <c r="BF440" i="1"/>
  <c r="BE440" i="1"/>
  <c r="BE439" i="1"/>
  <c r="BF439" i="1" s="1"/>
  <c r="BF438" i="1"/>
  <c r="BE438" i="1"/>
  <c r="BF437" i="1"/>
  <c r="BE437" i="1"/>
  <c r="BE436" i="1"/>
  <c r="BF436" i="1" s="1"/>
  <c r="BE435" i="1"/>
  <c r="BF435" i="1" s="1"/>
  <c r="BE434" i="1"/>
  <c r="BF434" i="1" s="1"/>
  <c r="BF433" i="1"/>
  <c r="BE433" i="1"/>
  <c r="BF432" i="1"/>
  <c r="BE432" i="1"/>
  <c r="BE431" i="1"/>
  <c r="BF431" i="1" s="1"/>
  <c r="BE430" i="1"/>
  <c r="BF430" i="1" s="1"/>
  <c r="BF429" i="1"/>
  <c r="BE429" i="1"/>
  <c r="BE428" i="1"/>
  <c r="BF428" i="1" s="1"/>
  <c r="BE427" i="1"/>
  <c r="BF427" i="1" s="1"/>
  <c r="BF426" i="1"/>
  <c r="BE426" i="1"/>
  <c r="BF425" i="1"/>
  <c r="BE425" i="1"/>
  <c r="BE424" i="1"/>
  <c r="BF424" i="1" s="1"/>
  <c r="BE423" i="1"/>
  <c r="BF423" i="1" s="1"/>
  <c r="BE422" i="1"/>
  <c r="BF422" i="1" s="1"/>
  <c r="BE421" i="1"/>
  <c r="BF421" i="1" s="1"/>
  <c r="BF420" i="1"/>
  <c r="BE420" i="1"/>
  <c r="BE419" i="1"/>
  <c r="BF419" i="1" s="1"/>
  <c r="BF418" i="1"/>
  <c r="BE418" i="1"/>
  <c r="BF417" i="1"/>
  <c r="BE417" i="1"/>
  <c r="BF416" i="1"/>
  <c r="BE416" i="1"/>
  <c r="BE415" i="1"/>
  <c r="BF415" i="1" s="1"/>
  <c r="BE414" i="1"/>
  <c r="BF414" i="1" s="1"/>
  <c r="BE413" i="1"/>
  <c r="BF413" i="1" s="1"/>
  <c r="BE412" i="1"/>
  <c r="BF412" i="1" s="1"/>
  <c r="BE411" i="1"/>
  <c r="BF411" i="1" s="1"/>
  <c r="BE410" i="1"/>
  <c r="BF410" i="1" s="1"/>
  <c r="BF409" i="1"/>
  <c r="BE409" i="1"/>
  <c r="BF408" i="1"/>
  <c r="BE408" i="1"/>
  <c r="BE407" i="1"/>
  <c r="BF407" i="1" s="1"/>
  <c r="BF406" i="1"/>
  <c r="BE406" i="1"/>
  <c r="BE405" i="1"/>
  <c r="BF405" i="1" s="1"/>
  <c r="BE404" i="1"/>
  <c r="BF404" i="1" s="1"/>
  <c r="BE403" i="1"/>
  <c r="BF403" i="1" s="1"/>
  <c r="BF402" i="1"/>
  <c r="BE402" i="1"/>
  <c r="BE401" i="1"/>
  <c r="BF401" i="1" s="1"/>
  <c r="BE400" i="1"/>
  <c r="BF400" i="1" s="1"/>
  <c r="BE399" i="1"/>
  <c r="BF399" i="1" s="1"/>
  <c r="BF398" i="1"/>
  <c r="BE398" i="1"/>
  <c r="BE397" i="1"/>
  <c r="BF397" i="1" s="1"/>
  <c r="BE396" i="1"/>
  <c r="BF396" i="1" s="1"/>
  <c r="BE395" i="1"/>
  <c r="BF395" i="1" s="1"/>
  <c r="BF394" i="1"/>
  <c r="BE394" i="1"/>
  <c r="BE393" i="1"/>
  <c r="BF393" i="1" s="1"/>
  <c r="BE392" i="1"/>
  <c r="BF392" i="1" s="1"/>
  <c r="BE391" i="1"/>
  <c r="BF391" i="1" s="1"/>
  <c r="BF390" i="1"/>
  <c r="BE390" i="1"/>
  <c r="BE389" i="1"/>
  <c r="BF389" i="1" s="1"/>
  <c r="BE388" i="1"/>
  <c r="BF388" i="1" s="1"/>
  <c r="BE387" i="1"/>
  <c r="BF387" i="1" s="1"/>
  <c r="BF386" i="1"/>
  <c r="BE386" i="1"/>
  <c r="BE385" i="1"/>
  <c r="BF385" i="1" s="1"/>
  <c r="BE384" i="1"/>
  <c r="BF384" i="1" s="1"/>
  <c r="BE383" i="1"/>
  <c r="BF383" i="1" s="1"/>
  <c r="BF382" i="1"/>
  <c r="BE382" i="1"/>
  <c r="BE381" i="1"/>
  <c r="BF381" i="1" s="1"/>
  <c r="BE380" i="1"/>
  <c r="BF380" i="1" s="1"/>
  <c r="BE379" i="1"/>
  <c r="BF379" i="1" s="1"/>
  <c r="BF378" i="1"/>
  <c r="BE378" i="1"/>
  <c r="BE377" i="1"/>
  <c r="BF377" i="1" s="1"/>
  <c r="BE376" i="1"/>
  <c r="BF376" i="1" s="1"/>
  <c r="BE375" i="1"/>
  <c r="BF375" i="1" s="1"/>
  <c r="BF374" i="1"/>
  <c r="BE374" i="1"/>
  <c r="BE373" i="1"/>
  <c r="BF373" i="1" s="1"/>
  <c r="BE372" i="1"/>
  <c r="BF372" i="1" s="1"/>
  <c r="BE371" i="1"/>
  <c r="BF371" i="1" s="1"/>
  <c r="BF370" i="1"/>
  <c r="BE370" i="1"/>
  <c r="BE369" i="1"/>
  <c r="BF369" i="1" s="1"/>
  <c r="BE368" i="1"/>
  <c r="BF368" i="1" s="1"/>
  <c r="BE367" i="1"/>
  <c r="BF367" i="1" s="1"/>
  <c r="BF366" i="1"/>
  <c r="BE366" i="1"/>
  <c r="BE365" i="1"/>
  <c r="BF365" i="1" s="1"/>
  <c r="BE364" i="1"/>
  <c r="BF364" i="1" s="1"/>
  <c r="BE363" i="1"/>
  <c r="BF363" i="1" s="1"/>
  <c r="BF362" i="1"/>
  <c r="BE362" i="1"/>
  <c r="BE361" i="1"/>
  <c r="BF361" i="1" s="1"/>
  <c r="BE360" i="1"/>
  <c r="BF360" i="1" s="1"/>
  <c r="BE359" i="1"/>
  <c r="BF359" i="1" s="1"/>
  <c r="BF358" i="1"/>
  <c r="BE358" i="1"/>
  <c r="BE357" i="1"/>
  <c r="BF357" i="1" s="1"/>
  <c r="BE356" i="1"/>
  <c r="BF356" i="1" s="1"/>
  <c r="BE355" i="1"/>
  <c r="BF355" i="1" s="1"/>
  <c r="BF354" i="1"/>
  <c r="BE354" i="1"/>
  <c r="BE353" i="1"/>
  <c r="BF353" i="1" s="1"/>
  <c r="BE352" i="1"/>
  <c r="BF352" i="1" s="1"/>
  <c r="BE351" i="1"/>
  <c r="BF351" i="1" s="1"/>
  <c r="BF350" i="1"/>
  <c r="BE350" i="1"/>
  <c r="BE349" i="1"/>
  <c r="BF349" i="1" s="1"/>
  <c r="BE348" i="1"/>
  <c r="BF348" i="1" s="1"/>
  <c r="BE347" i="1"/>
  <c r="BF347" i="1" s="1"/>
  <c r="BF346" i="1"/>
  <c r="BE346" i="1"/>
  <c r="BE345" i="1"/>
  <c r="BF345" i="1" s="1"/>
  <c r="BE344" i="1"/>
  <c r="BF344" i="1" s="1"/>
  <c r="BE343" i="1"/>
  <c r="BF343" i="1" s="1"/>
  <c r="BF342" i="1"/>
  <c r="BE342" i="1"/>
  <c r="BE341" i="1"/>
  <c r="BF341" i="1" s="1"/>
  <c r="BE340" i="1"/>
  <c r="BF340" i="1" s="1"/>
  <c r="BE339" i="1"/>
  <c r="BF339" i="1" s="1"/>
  <c r="BF338" i="1"/>
  <c r="BE338" i="1"/>
  <c r="BE337" i="1"/>
  <c r="BF337" i="1" s="1"/>
  <c r="BE336" i="1"/>
  <c r="BF336" i="1" s="1"/>
  <c r="BE335" i="1"/>
  <c r="BF335" i="1" s="1"/>
  <c r="BF334" i="1"/>
  <c r="BE334" i="1"/>
  <c r="BE333" i="1"/>
  <c r="BF333" i="1" s="1"/>
  <c r="BE332" i="1"/>
  <c r="BF332" i="1" s="1"/>
  <c r="BE331" i="1"/>
  <c r="BF331" i="1" s="1"/>
  <c r="BF330" i="1"/>
  <c r="BE330" i="1"/>
  <c r="BE329" i="1"/>
  <c r="BF329" i="1" s="1"/>
  <c r="BE328" i="1"/>
  <c r="BF328" i="1" s="1"/>
  <c r="BE327" i="1"/>
  <c r="BF327" i="1" s="1"/>
  <c r="BF326" i="1"/>
  <c r="BE326" i="1"/>
  <c r="BE325" i="1"/>
  <c r="BF325" i="1" s="1"/>
  <c r="BE324" i="1"/>
  <c r="BF324" i="1" s="1"/>
  <c r="BE323" i="1"/>
  <c r="BF323" i="1" s="1"/>
  <c r="BF322" i="1"/>
  <c r="BE322" i="1"/>
  <c r="BE321" i="1"/>
  <c r="BF321" i="1" s="1"/>
  <c r="BE320" i="1"/>
  <c r="BF320" i="1" s="1"/>
  <c r="BE319" i="1"/>
  <c r="BF319" i="1" s="1"/>
  <c r="BF318" i="1"/>
  <c r="BE318" i="1"/>
  <c r="BE317" i="1"/>
  <c r="BF317" i="1" s="1"/>
  <c r="BE316" i="1"/>
  <c r="BF316" i="1" s="1"/>
  <c r="BE315" i="1"/>
  <c r="BF315" i="1" s="1"/>
  <c r="BF314" i="1"/>
  <c r="BE314" i="1"/>
  <c r="BE313" i="1"/>
  <c r="BF313" i="1" s="1"/>
  <c r="BE312" i="1"/>
  <c r="BF312" i="1" s="1"/>
  <c r="BE311" i="1"/>
  <c r="BF311" i="1" s="1"/>
  <c r="BF310" i="1"/>
  <c r="BE310" i="1"/>
  <c r="BE309" i="1"/>
  <c r="BF309" i="1" s="1"/>
  <c r="BE308" i="1"/>
  <c r="BF308" i="1" s="1"/>
  <c r="BE307" i="1"/>
  <c r="BF307" i="1" s="1"/>
  <c r="BF306" i="1"/>
  <c r="BE306" i="1"/>
  <c r="BE305" i="1"/>
  <c r="BF305" i="1" s="1"/>
  <c r="BE304" i="1"/>
  <c r="BF304" i="1" s="1"/>
  <c r="BE303" i="1"/>
  <c r="BF303" i="1" s="1"/>
  <c r="BF302" i="1"/>
  <c r="BE302" i="1"/>
  <c r="BE301" i="1"/>
  <c r="BF301" i="1" s="1"/>
  <c r="BE300" i="1"/>
  <c r="BF300" i="1" s="1"/>
  <c r="BE299" i="1"/>
  <c r="BF299" i="1" s="1"/>
  <c r="BF298" i="1"/>
  <c r="BE298" i="1"/>
  <c r="BE297" i="1"/>
  <c r="BF297" i="1" s="1"/>
  <c r="BE296" i="1"/>
  <c r="BF296" i="1" s="1"/>
  <c r="BE295" i="1"/>
  <c r="BF295" i="1" s="1"/>
  <c r="BF294" i="1"/>
  <c r="BE294" i="1"/>
  <c r="BE293" i="1"/>
  <c r="BF293" i="1" s="1"/>
  <c r="BE292" i="1"/>
  <c r="BF292" i="1" s="1"/>
  <c r="BE291" i="1"/>
  <c r="BF291" i="1" s="1"/>
  <c r="BF290" i="1"/>
  <c r="BE290" i="1"/>
  <c r="BE289" i="1"/>
  <c r="BF289" i="1" s="1"/>
  <c r="BE288" i="1"/>
  <c r="BF288" i="1" s="1"/>
  <c r="BE287" i="1"/>
  <c r="BF287" i="1" s="1"/>
  <c r="BF286" i="1"/>
  <c r="BE286" i="1"/>
  <c r="BE285" i="1"/>
  <c r="BF285" i="1" s="1"/>
  <c r="BE284" i="1"/>
  <c r="BF284" i="1" s="1"/>
  <c r="BE283" i="1"/>
  <c r="BF283" i="1" s="1"/>
  <c r="BF282" i="1"/>
  <c r="BE282" i="1"/>
  <c r="BE281" i="1"/>
  <c r="BF281" i="1" s="1"/>
  <c r="BE280" i="1"/>
  <c r="BF280" i="1" s="1"/>
  <c r="BE279" i="1"/>
  <c r="BF279" i="1" s="1"/>
  <c r="BF278" i="1"/>
  <c r="BE278" i="1"/>
  <c r="BE277" i="1"/>
  <c r="BF277" i="1" s="1"/>
  <c r="BE276" i="1"/>
  <c r="BF276" i="1" s="1"/>
  <c r="BE275" i="1"/>
  <c r="BF275" i="1" s="1"/>
  <c r="BF274" i="1"/>
  <c r="BE274" i="1"/>
  <c r="BE273" i="1"/>
  <c r="BF273" i="1" s="1"/>
  <c r="BE272" i="1"/>
  <c r="BF272" i="1" s="1"/>
  <c r="BE271" i="1"/>
  <c r="BF271" i="1" s="1"/>
  <c r="BF270" i="1"/>
  <c r="BE270" i="1"/>
  <c r="BE269" i="1"/>
  <c r="BF269" i="1" s="1"/>
  <c r="BE268" i="1"/>
  <c r="BF268" i="1" s="1"/>
  <c r="BE267" i="1"/>
  <c r="BF267" i="1" s="1"/>
  <c r="BF266" i="1"/>
  <c r="BE266" i="1"/>
  <c r="BE265" i="1"/>
  <c r="BF265" i="1" s="1"/>
  <c r="BE264" i="1"/>
  <c r="BF264" i="1" s="1"/>
  <c r="BE263" i="1"/>
  <c r="BF263" i="1" s="1"/>
  <c r="BF262" i="1"/>
  <c r="BE262" i="1"/>
  <c r="BE261" i="1"/>
  <c r="BF261" i="1" s="1"/>
  <c r="BE260" i="1"/>
  <c r="BF260" i="1" s="1"/>
  <c r="BE259" i="1"/>
  <c r="BF259" i="1" s="1"/>
  <c r="BF258" i="1"/>
  <c r="BE258" i="1"/>
  <c r="BE257" i="1"/>
  <c r="BF257" i="1" s="1"/>
  <c r="BE256" i="1"/>
  <c r="BF256" i="1" s="1"/>
  <c r="BE255" i="1"/>
  <c r="BF255" i="1" s="1"/>
  <c r="BF254" i="1"/>
  <c r="BE254" i="1"/>
  <c r="BE253" i="1"/>
  <c r="BF253" i="1" s="1"/>
  <c r="BE252" i="1"/>
  <c r="BF252" i="1" s="1"/>
  <c r="BE251" i="1"/>
  <c r="BF251" i="1" s="1"/>
  <c r="BF250" i="1"/>
  <c r="BE250" i="1"/>
  <c r="BE249" i="1"/>
  <c r="BF249" i="1" s="1"/>
  <c r="BE248" i="1"/>
  <c r="BF248" i="1" s="1"/>
  <c r="BE247" i="1"/>
  <c r="BF247" i="1" s="1"/>
  <c r="BF246" i="1"/>
  <c r="BE246" i="1"/>
  <c r="BE245" i="1"/>
  <c r="BF245" i="1" s="1"/>
  <c r="BE244" i="1"/>
  <c r="BF244" i="1" s="1"/>
  <c r="BE243" i="1"/>
  <c r="BF243" i="1" s="1"/>
  <c r="BF242" i="1"/>
  <c r="BE242" i="1"/>
  <c r="BE241" i="1"/>
  <c r="BF241" i="1" s="1"/>
  <c r="BE240" i="1"/>
  <c r="BF240" i="1" s="1"/>
  <c r="BE239" i="1"/>
  <c r="BF239" i="1" s="1"/>
  <c r="BF238" i="1"/>
  <c r="BE238" i="1"/>
  <c r="BE237" i="1"/>
  <c r="BF237" i="1" s="1"/>
  <c r="BE236" i="1"/>
  <c r="BF236" i="1" s="1"/>
  <c r="BE235" i="1"/>
  <c r="BF235" i="1" s="1"/>
  <c r="BF234" i="1"/>
  <c r="BE234" i="1"/>
  <c r="BE233" i="1"/>
  <c r="BF233" i="1" s="1"/>
  <c r="BE232" i="1"/>
  <c r="BF232" i="1" s="1"/>
  <c r="BE231" i="1"/>
  <c r="BF231" i="1" s="1"/>
  <c r="BF230" i="1"/>
  <c r="BE230" i="1"/>
  <c r="BE229" i="1"/>
  <c r="BF229" i="1" s="1"/>
  <c r="BE228" i="1"/>
  <c r="BF228" i="1" s="1"/>
  <c r="BE227" i="1"/>
  <c r="BF227" i="1" s="1"/>
  <c r="BF226" i="1"/>
  <c r="BE226" i="1"/>
  <c r="BE225" i="1"/>
  <c r="BF225" i="1" s="1"/>
  <c r="BE224" i="1"/>
  <c r="BF224" i="1" s="1"/>
  <c r="BE223" i="1"/>
  <c r="BF223" i="1" s="1"/>
  <c r="BF222" i="1"/>
  <c r="BE222" i="1"/>
  <c r="BE221" i="1"/>
  <c r="BF221" i="1" s="1"/>
  <c r="BE220" i="1"/>
  <c r="BF220" i="1" s="1"/>
  <c r="BE219" i="1"/>
  <c r="BF219" i="1" s="1"/>
  <c r="BF218" i="1"/>
  <c r="BE218" i="1"/>
  <c r="BE217" i="1"/>
  <c r="BF217" i="1" s="1"/>
  <c r="BE216" i="1"/>
  <c r="BF216" i="1" s="1"/>
  <c r="BE215" i="1"/>
  <c r="BF215" i="1" s="1"/>
  <c r="BF214" i="1"/>
  <c r="BE214" i="1"/>
  <c r="BE213" i="1"/>
  <c r="BF213" i="1" s="1"/>
  <c r="BE212" i="1"/>
  <c r="BF212" i="1" s="1"/>
  <c r="BE211" i="1"/>
  <c r="BF211" i="1" s="1"/>
  <c r="BF210" i="1"/>
  <c r="BE210" i="1"/>
  <c r="BE209" i="1"/>
  <c r="BF209" i="1" s="1"/>
  <c r="BE208" i="1"/>
  <c r="BF208" i="1" s="1"/>
  <c r="BE207" i="1"/>
  <c r="BF207" i="1" s="1"/>
  <c r="BF206" i="1"/>
  <c r="BE206" i="1"/>
  <c r="BE205" i="1"/>
  <c r="BF205" i="1" s="1"/>
  <c r="BE204" i="1"/>
  <c r="BF204" i="1" s="1"/>
  <c r="BE203" i="1"/>
  <c r="BF203" i="1" s="1"/>
  <c r="BF202" i="1"/>
  <c r="BE202" i="1"/>
  <c r="BE201" i="1"/>
  <c r="BF201" i="1" s="1"/>
  <c r="BE200" i="1"/>
  <c r="BF200" i="1" s="1"/>
  <c r="BE199" i="1"/>
  <c r="BF199" i="1" s="1"/>
  <c r="BF198" i="1"/>
  <c r="BE198" i="1"/>
  <c r="BE197" i="1"/>
  <c r="BF197" i="1" s="1"/>
  <c r="BE196" i="1"/>
  <c r="BF196" i="1" s="1"/>
  <c r="BE195" i="1"/>
  <c r="BF195" i="1" s="1"/>
  <c r="BF194" i="1"/>
  <c r="BE194" i="1"/>
  <c r="BE193" i="1"/>
  <c r="BF193" i="1" s="1"/>
  <c r="BE192" i="1"/>
  <c r="BF192" i="1" s="1"/>
  <c r="BE191" i="1"/>
  <c r="BF191" i="1" s="1"/>
  <c r="BF190" i="1"/>
  <c r="BE190" i="1"/>
  <c r="BE189" i="1"/>
  <c r="BF189" i="1" s="1"/>
  <c r="BE188" i="1"/>
  <c r="BF188" i="1" s="1"/>
  <c r="BE187" i="1"/>
  <c r="BF187" i="1" s="1"/>
  <c r="BF186" i="1"/>
  <c r="BE186" i="1"/>
  <c r="BE185" i="1"/>
  <c r="BF185" i="1" s="1"/>
  <c r="BE184" i="1"/>
  <c r="BF184" i="1" s="1"/>
  <c r="BE183" i="1"/>
  <c r="BF183" i="1" s="1"/>
  <c r="BF182" i="1"/>
  <c r="BE182" i="1"/>
  <c r="BE181" i="1"/>
  <c r="BF181" i="1" s="1"/>
  <c r="BE180" i="1"/>
  <c r="BF180" i="1" s="1"/>
  <c r="BE179" i="1"/>
  <c r="BF179" i="1" s="1"/>
  <c r="BF178" i="1"/>
  <c r="BE178" i="1"/>
  <c r="BE177" i="1"/>
  <c r="BF177" i="1" s="1"/>
  <c r="BE176" i="1"/>
  <c r="BF176" i="1" s="1"/>
  <c r="BE175" i="1"/>
  <c r="BF175" i="1" s="1"/>
  <c r="BF174" i="1"/>
  <c r="BE174" i="1"/>
  <c r="BE173" i="1"/>
  <c r="BF173" i="1" s="1"/>
  <c r="BE172" i="1"/>
  <c r="BF172" i="1" s="1"/>
  <c r="BE171" i="1"/>
  <c r="BF171" i="1" s="1"/>
  <c r="BF170" i="1"/>
  <c r="BE170" i="1"/>
  <c r="BE169" i="1"/>
  <c r="BF169" i="1" s="1"/>
  <c r="BE168" i="1"/>
  <c r="BF168" i="1" s="1"/>
  <c r="BE167" i="1"/>
  <c r="BF167" i="1" s="1"/>
  <c r="BF166" i="1"/>
  <c r="BE166" i="1"/>
  <c r="BE165" i="1"/>
  <c r="BF165" i="1" s="1"/>
  <c r="BE164" i="1"/>
  <c r="BF164" i="1" s="1"/>
  <c r="BE163" i="1"/>
  <c r="BF163" i="1" s="1"/>
  <c r="BF162" i="1"/>
  <c r="BE162" i="1"/>
  <c r="BE161" i="1"/>
  <c r="BF161" i="1" s="1"/>
  <c r="BE160" i="1"/>
  <c r="BF160" i="1" s="1"/>
  <c r="BE159" i="1"/>
  <c r="BF159" i="1" s="1"/>
  <c r="BF158" i="1"/>
  <c r="BE158" i="1"/>
  <c r="BE157" i="1"/>
  <c r="BF157" i="1" s="1"/>
  <c r="BE156" i="1"/>
  <c r="BF156" i="1" s="1"/>
  <c r="BE155" i="1"/>
  <c r="BF155" i="1" s="1"/>
  <c r="BF154" i="1"/>
  <c r="BE154" i="1"/>
  <c r="BE153" i="1"/>
  <c r="BF153" i="1" s="1"/>
  <c r="BE152" i="1"/>
  <c r="BF152" i="1" s="1"/>
  <c r="BE151" i="1"/>
  <c r="BF151" i="1" s="1"/>
  <c r="BF150" i="1"/>
  <c r="BE150" i="1"/>
  <c r="BE149" i="1"/>
  <c r="BF149" i="1" s="1"/>
  <c r="BE148" i="1"/>
  <c r="BF148" i="1" s="1"/>
  <c r="BE147" i="1"/>
  <c r="BF147" i="1" s="1"/>
  <c r="BF146" i="1"/>
  <c r="BE146" i="1"/>
  <c r="BE145" i="1"/>
  <c r="BF145" i="1" s="1"/>
  <c r="BE144" i="1"/>
  <c r="BF144" i="1" s="1"/>
  <c r="BE143" i="1"/>
  <c r="BF143" i="1" s="1"/>
  <c r="BF142" i="1"/>
  <c r="BE142" i="1"/>
  <c r="BE141" i="1"/>
  <c r="BF141" i="1" s="1"/>
  <c r="BE140" i="1"/>
  <c r="BF140" i="1" s="1"/>
  <c r="BE139" i="1"/>
  <c r="BF139" i="1" s="1"/>
  <c r="BF138" i="1"/>
  <c r="BE138" i="1"/>
  <c r="BE137" i="1"/>
  <c r="BF137" i="1" s="1"/>
  <c r="BE136" i="1"/>
  <c r="BF136" i="1" s="1"/>
  <c r="BF135" i="1"/>
  <c r="BE135" i="1"/>
  <c r="BF134" i="1"/>
  <c r="BE134" i="1"/>
  <c r="BF133" i="1"/>
  <c r="BE133" i="1"/>
  <c r="BE132" i="1"/>
  <c r="BF132" i="1" s="1"/>
  <c r="BE131" i="1"/>
  <c r="BF131" i="1" s="1"/>
  <c r="BF130" i="1"/>
  <c r="BE130" i="1"/>
  <c r="BE129" i="1"/>
  <c r="BF129" i="1" s="1"/>
  <c r="BE128" i="1"/>
  <c r="BF128" i="1" s="1"/>
  <c r="BF127" i="1"/>
  <c r="BE127" i="1"/>
  <c r="BF126" i="1"/>
  <c r="BE126" i="1"/>
  <c r="BF125" i="1"/>
  <c r="BE125" i="1"/>
  <c r="BE124" i="1"/>
  <c r="BF124" i="1" s="1"/>
  <c r="BE123" i="1"/>
  <c r="BF123" i="1" s="1"/>
  <c r="BF122" i="1"/>
  <c r="BE122" i="1"/>
  <c r="BE121" i="1"/>
  <c r="BF121" i="1" s="1"/>
  <c r="BE120" i="1"/>
  <c r="BF120" i="1" s="1"/>
  <c r="BF119" i="1"/>
  <c r="BE119" i="1"/>
  <c r="BF118" i="1"/>
  <c r="BE118" i="1"/>
  <c r="BF117" i="1"/>
  <c r="BE117" i="1"/>
  <c r="BE116" i="1"/>
  <c r="BF116" i="1" s="1"/>
  <c r="BE115" i="1"/>
  <c r="BF115" i="1" s="1"/>
  <c r="BF114" i="1"/>
  <c r="BE114" i="1"/>
  <c r="BE113" i="1"/>
  <c r="BF113" i="1" s="1"/>
  <c r="BE112" i="1"/>
  <c r="BF112" i="1" s="1"/>
  <c r="BF111" i="1"/>
  <c r="BE111" i="1"/>
  <c r="BF110" i="1"/>
  <c r="BE110" i="1"/>
  <c r="BF109" i="1"/>
  <c r="BE109" i="1"/>
  <c r="BE108" i="1"/>
  <c r="BF108" i="1" s="1"/>
  <c r="BE107" i="1"/>
  <c r="BF107" i="1" s="1"/>
  <c r="BF106" i="1"/>
  <c r="BE106" i="1"/>
  <c r="BE105" i="1"/>
  <c r="BF105" i="1" s="1"/>
  <c r="BE104" i="1"/>
  <c r="BF104" i="1" s="1"/>
  <c r="BF103" i="1"/>
  <c r="BE103" i="1"/>
  <c r="BF102" i="1"/>
  <c r="BE102" i="1"/>
  <c r="BF101" i="1"/>
  <c r="BE101" i="1"/>
  <c r="BE100" i="1"/>
  <c r="BF100" i="1" s="1"/>
  <c r="BE99" i="1"/>
  <c r="BF99" i="1" s="1"/>
  <c r="BF98" i="1"/>
  <c r="BE98" i="1"/>
  <c r="BE97" i="1"/>
  <c r="BF97" i="1" s="1"/>
  <c r="BE96" i="1"/>
  <c r="BF96" i="1" s="1"/>
  <c r="BF95" i="1"/>
  <c r="BE95" i="1"/>
  <c r="BF94" i="1"/>
  <c r="BE94" i="1"/>
  <c r="BF93" i="1"/>
  <c r="BE93" i="1"/>
  <c r="BE92" i="1"/>
  <c r="BF92" i="1" s="1"/>
  <c r="BE91" i="1"/>
  <c r="BF91" i="1" s="1"/>
  <c r="BE90" i="1"/>
  <c r="BF90" i="1" s="1"/>
  <c r="BE89" i="1"/>
  <c r="BF89" i="1" s="1"/>
  <c r="BE88" i="1"/>
  <c r="BF88" i="1" s="1"/>
  <c r="BF87" i="1"/>
  <c r="BE87" i="1"/>
  <c r="BF86" i="1"/>
  <c r="BE86" i="1"/>
  <c r="BF85" i="1"/>
  <c r="BE85" i="1"/>
  <c r="BE84" i="1"/>
  <c r="BF84" i="1" s="1"/>
  <c r="BE83" i="1"/>
  <c r="BF83" i="1" s="1"/>
  <c r="BE82" i="1"/>
  <c r="BF82" i="1" s="1"/>
  <c r="BE81" i="1"/>
  <c r="BF81" i="1" s="1"/>
  <c r="BE80" i="1"/>
  <c r="BF80" i="1" s="1"/>
  <c r="BF79" i="1"/>
  <c r="BE79" i="1"/>
  <c r="BF78" i="1"/>
  <c r="BE78" i="1"/>
  <c r="BF77" i="1"/>
  <c r="BE77" i="1"/>
  <c r="BE76" i="1"/>
  <c r="BF76" i="1" s="1"/>
  <c r="BE75" i="1"/>
  <c r="BF75" i="1" s="1"/>
  <c r="BF74" i="1"/>
  <c r="BE74" i="1"/>
  <c r="BE73" i="1"/>
  <c r="BF73" i="1" s="1"/>
  <c r="BE72" i="1"/>
  <c r="BF72" i="1" s="1"/>
  <c r="BF71" i="1"/>
  <c r="BE71" i="1"/>
  <c r="BF70" i="1"/>
  <c r="BE70" i="1"/>
  <c r="BF69" i="1"/>
  <c r="BE69" i="1"/>
  <c r="BE68" i="1"/>
  <c r="BF68" i="1" s="1"/>
  <c r="BE67" i="1"/>
  <c r="BF67" i="1" s="1"/>
  <c r="BE66" i="1"/>
  <c r="BF66" i="1" s="1"/>
  <c r="BE65" i="1"/>
  <c r="BF65" i="1" s="1"/>
  <c r="BE64" i="1"/>
  <c r="BF64" i="1" s="1"/>
  <c r="BF63" i="1"/>
  <c r="BE63" i="1"/>
  <c r="BF62" i="1"/>
  <c r="BE62" i="1"/>
  <c r="BF61" i="1"/>
  <c r="BE61" i="1"/>
  <c r="BE60" i="1"/>
  <c r="BF60" i="1" s="1"/>
  <c r="BE59" i="1"/>
  <c r="BF59" i="1" s="1"/>
  <c r="BE58" i="1"/>
  <c r="BF58" i="1" s="1"/>
  <c r="BE57" i="1"/>
  <c r="BF57" i="1" s="1"/>
  <c r="BE56" i="1"/>
  <c r="BF56" i="1" s="1"/>
  <c r="BE55" i="1"/>
  <c r="BF55" i="1" s="1"/>
  <c r="BE54" i="1"/>
  <c r="BF54" i="1" s="1"/>
  <c r="BE53" i="1"/>
  <c r="BF53" i="1" s="1"/>
  <c r="BF52" i="1"/>
  <c r="BE52" i="1"/>
  <c r="BE51" i="1"/>
  <c r="BF51" i="1" s="1"/>
  <c r="BF50" i="1"/>
  <c r="BE50" i="1"/>
  <c r="BF49" i="1"/>
  <c r="BE49" i="1"/>
  <c r="BF48" i="1"/>
  <c r="BE48" i="1"/>
  <c r="BE47" i="1"/>
  <c r="BF47" i="1" s="1"/>
  <c r="BE46" i="1"/>
  <c r="BF46" i="1" s="1"/>
  <c r="BE45" i="1"/>
  <c r="BF45" i="1" s="1"/>
  <c r="BE44" i="1"/>
  <c r="BF44" i="1" s="1"/>
  <c r="BE43" i="1"/>
  <c r="BF43" i="1" s="1"/>
  <c r="BE42" i="1"/>
  <c r="BF42" i="1" s="1"/>
  <c r="BE41" i="1"/>
  <c r="BF41" i="1" s="1"/>
  <c r="BE40" i="1"/>
  <c r="BF40" i="1" s="1"/>
  <c r="BE39" i="1"/>
  <c r="BF39" i="1" s="1"/>
  <c r="BF38" i="1"/>
  <c r="BE38" i="1"/>
  <c r="BF37" i="1"/>
  <c r="BE37" i="1"/>
  <c r="BF36" i="1"/>
  <c r="BE36" i="1"/>
  <c r="BE35" i="1"/>
  <c r="BF35" i="1" s="1"/>
  <c r="BE34" i="1"/>
  <c r="BF34" i="1" s="1"/>
  <c r="BE33" i="1"/>
  <c r="BF33" i="1" s="1"/>
  <c r="BF32" i="1"/>
  <c r="BE32" i="1"/>
  <c r="BE31" i="1"/>
  <c r="BF31" i="1" s="1"/>
  <c r="BE30" i="1"/>
  <c r="BF30" i="1" s="1"/>
  <c r="BF29" i="1"/>
  <c r="BE29" i="1"/>
  <c r="BE28" i="1"/>
  <c r="BF28" i="1" s="1"/>
  <c r="BE27" i="1"/>
  <c r="BF27" i="1" s="1"/>
  <c r="BF26" i="1"/>
  <c r="BE26" i="1"/>
  <c r="BF25" i="1"/>
  <c r="BE25" i="1"/>
  <c r="BE24" i="1"/>
  <c r="BF24" i="1" s="1"/>
  <c r="BE23" i="1"/>
  <c r="BF23" i="1" s="1"/>
  <c r="BF22" i="1"/>
  <c r="BE22" i="1"/>
  <c r="BF21" i="1"/>
  <c r="BE21" i="1"/>
  <c r="BF20" i="1"/>
  <c r="BE20" i="1"/>
  <c r="BE19" i="1"/>
  <c r="BF19" i="1" s="1"/>
  <c r="BE18" i="1"/>
  <c r="BF18" i="1" s="1"/>
  <c r="BE17" i="1"/>
  <c r="BF17" i="1" s="1"/>
  <c r="BE16" i="1"/>
  <c r="BF16" i="1" s="1"/>
  <c r="BE15" i="1"/>
  <c r="BF15" i="1" s="1"/>
  <c r="BF14" i="1"/>
  <c r="BE14" i="1"/>
  <c r="BF13" i="1"/>
  <c r="BE13" i="1"/>
  <c r="BF12" i="1"/>
  <c r="BE12" i="1"/>
  <c r="BE11" i="1"/>
  <c r="BF11" i="1" s="1"/>
  <c r="BE10" i="1"/>
  <c r="BF10" i="1" s="1"/>
  <c r="BF9" i="1"/>
  <c r="BE9" i="1"/>
  <c r="BF8" i="1"/>
  <c r="BE8" i="1"/>
  <c r="BE7" i="1"/>
  <c r="BF7" i="1" s="1"/>
  <c r="BF6" i="1"/>
  <c r="BE6" i="1"/>
  <c r="BE5" i="1"/>
  <c r="BF5" i="1" s="1"/>
  <c r="BE4" i="1"/>
  <c r="BF4" i="1" s="1"/>
  <c r="BE3" i="1"/>
  <c r="BF3" i="1" s="1"/>
  <c r="BF2" i="1"/>
  <c r="BE2" i="1"/>
  <c r="CD85" i="6"/>
  <c r="CD84" i="6"/>
  <c r="CD83" i="6"/>
  <c r="CD82" i="6"/>
  <c r="CD81" i="6"/>
  <c r="CD80" i="6"/>
  <c r="CD79" i="6"/>
  <c r="CD78" i="6"/>
  <c r="CF78" i="6" s="1"/>
  <c r="CD77" i="6"/>
  <c r="CD76" i="6"/>
  <c r="CD75" i="6"/>
  <c r="CD74" i="6"/>
  <c r="CD73" i="6"/>
  <c r="CD72" i="6"/>
  <c r="CD71" i="6"/>
  <c r="CD70" i="6"/>
  <c r="CF70" i="6" s="1"/>
  <c r="CD69" i="6"/>
  <c r="CD68" i="6"/>
  <c r="CD67" i="6"/>
  <c r="CD66" i="6"/>
  <c r="CD65" i="6"/>
  <c r="CD64" i="6"/>
  <c r="CD63" i="6"/>
  <c r="CD62" i="6"/>
  <c r="CF62" i="6" s="1"/>
  <c r="CD61" i="6"/>
  <c r="CD60" i="6"/>
  <c r="CD59" i="6"/>
  <c r="CD58" i="6"/>
  <c r="CD57" i="6"/>
  <c r="CD56" i="6"/>
  <c r="CD55" i="6"/>
  <c r="CD54" i="6"/>
  <c r="CF54" i="6" s="1"/>
  <c r="CD53" i="6"/>
  <c r="CD52" i="6"/>
  <c r="CD51" i="6"/>
  <c r="CD50" i="6"/>
  <c r="CD49" i="6"/>
  <c r="CD48" i="6"/>
  <c r="CD47" i="6"/>
  <c r="CD46" i="6"/>
  <c r="CF46" i="6" s="1"/>
  <c r="CD45" i="6"/>
  <c r="CD44" i="6"/>
  <c r="CD43" i="6"/>
  <c r="CD42" i="6"/>
  <c r="CD41" i="6"/>
  <c r="CD40" i="6"/>
  <c r="CD39" i="6"/>
  <c r="CD38" i="6"/>
  <c r="CF38" i="6" s="1"/>
  <c r="CD37" i="6"/>
  <c r="CD36" i="6"/>
  <c r="CD35" i="6"/>
  <c r="CD34" i="6"/>
  <c r="CD33" i="6"/>
  <c r="CD32" i="6"/>
  <c r="CD31" i="6"/>
  <c r="CD30" i="6"/>
  <c r="CF30" i="6" s="1"/>
  <c r="CD29" i="6"/>
  <c r="CD28" i="6"/>
  <c r="CD27" i="6"/>
  <c r="CD26" i="6"/>
  <c r="CD25" i="6"/>
  <c r="CD24" i="6"/>
  <c r="CD23" i="6"/>
  <c r="CD22" i="6"/>
  <c r="CF22" i="6" s="1"/>
  <c r="CD21" i="6"/>
  <c r="CD20" i="6"/>
  <c r="CD19" i="6"/>
  <c r="CD18" i="6"/>
  <c r="CD17" i="6"/>
  <c r="CD16" i="6"/>
  <c r="CD15" i="6"/>
  <c r="CD14" i="6"/>
  <c r="CF14" i="6" s="1"/>
  <c r="CD13" i="6"/>
  <c r="CD12" i="6"/>
  <c r="CD11" i="6"/>
  <c r="CD10" i="6"/>
  <c r="CD9" i="6"/>
  <c r="CD8" i="6"/>
  <c r="CD7" i="6"/>
  <c r="CD6" i="6"/>
  <c r="CF6" i="6" s="1"/>
  <c r="CD5" i="6"/>
  <c r="CD4" i="6"/>
  <c r="CD3" i="6"/>
  <c r="CD2" i="6"/>
  <c r="CH2" i="6" s="1"/>
  <c r="CH3" i="6" s="1"/>
  <c r="CF85" i="6"/>
  <c r="CF77" i="6"/>
  <c r="CF76" i="6"/>
  <c r="CF69" i="6"/>
  <c r="CF68" i="6"/>
  <c r="CF36" i="6"/>
  <c r="CF13" i="6"/>
  <c r="CF12" i="6"/>
  <c r="CF4" i="6"/>
  <c r="CE85" i="6"/>
  <c r="CE84" i="6"/>
  <c r="CE83" i="6"/>
  <c r="CE82" i="6"/>
  <c r="CE81" i="6"/>
  <c r="CE80" i="6"/>
  <c r="CF80" i="6" s="1"/>
  <c r="CE79" i="6"/>
  <c r="CE78" i="6"/>
  <c r="CE77" i="6"/>
  <c r="CE76" i="6"/>
  <c r="CE75" i="6"/>
  <c r="CE74" i="6"/>
  <c r="CE73" i="6"/>
  <c r="CE72" i="6"/>
  <c r="CF72" i="6" s="1"/>
  <c r="CE71" i="6"/>
  <c r="CE70" i="6"/>
  <c r="CE69" i="6"/>
  <c r="CE68" i="6"/>
  <c r="CE67" i="6"/>
  <c r="CE66" i="6"/>
  <c r="CE65" i="6"/>
  <c r="CE64" i="6"/>
  <c r="CF64" i="6" s="1"/>
  <c r="CE63" i="6"/>
  <c r="CE62" i="6"/>
  <c r="CE61" i="6"/>
  <c r="CE60" i="6"/>
  <c r="CE59" i="6"/>
  <c r="CE58" i="6"/>
  <c r="CE57" i="6"/>
  <c r="CE56" i="6"/>
  <c r="CF56" i="6" s="1"/>
  <c r="CE55" i="6"/>
  <c r="CE54" i="6"/>
  <c r="CE53" i="6"/>
  <c r="CE52" i="6"/>
  <c r="CE51" i="6"/>
  <c r="CE50" i="6"/>
  <c r="CE49" i="6"/>
  <c r="CE48" i="6"/>
  <c r="CF48" i="6" s="1"/>
  <c r="CE47" i="6"/>
  <c r="CE46" i="6"/>
  <c r="CE45" i="6"/>
  <c r="CE44" i="6"/>
  <c r="CE43" i="6"/>
  <c r="CE42" i="6"/>
  <c r="CE41" i="6"/>
  <c r="CE40" i="6"/>
  <c r="CF40" i="6" s="1"/>
  <c r="CE39" i="6"/>
  <c r="CE38" i="6"/>
  <c r="CE37" i="6"/>
  <c r="CE36" i="6"/>
  <c r="CE35" i="6"/>
  <c r="CE34" i="6"/>
  <c r="CE33" i="6"/>
  <c r="CE32" i="6"/>
  <c r="CF32" i="6" s="1"/>
  <c r="CE31" i="6"/>
  <c r="CE30" i="6"/>
  <c r="CE29" i="6"/>
  <c r="CE28" i="6"/>
  <c r="CE27" i="6"/>
  <c r="CE26" i="6"/>
  <c r="CE25" i="6"/>
  <c r="CE24" i="6"/>
  <c r="CF24" i="6" s="1"/>
  <c r="CE23" i="6"/>
  <c r="CE22" i="6"/>
  <c r="CE21" i="6"/>
  <c r="CE20" i="6"/>
  <c r="CE19" i="6"/>
  <c r="CE18" i="6"/>
  <c r="CE17" i="6"/>
  <c r="CE16" i="6"/>
  <c r="CF16" i="6" s="1"/>
  <c r="CE15" i="6"/>
  <c r="CE14" i="6"/>
  <c r="CE13" i="6"/>
  <c r="CE12" i="6"/>
  <c r="CE11" i="6"/>
  <c r="CE10" i="6"/>
  <c r="CE9" i="6"/>
  <c r="CE8" i="6"/>
  <c r="CF8" i="6" s="1"/>
  <c r="CE7" i="6"/>
  <c r="CE6" i="6"/>
  <c r="CE5" i="6"/>
  <c r="CE4" i="6"/>
  <c r="CE3" i="6"/>
  <c r="CE2" i="6"/>
  <c r="CI2" i="6"/>
  <c r="CF61" i="6"/>
  <c r="CF53" i="6"/>
  <c r="CF45" i="6"/>
  <c r="CF37" i="6"/>
  <c r="CF29" i="6"/>
  <c r="CF21" i="6"/>
  <c r="CF5" i="6"/>
  <c r="CC85" i="6"/>
  <c r="CC84" i="6"/>
  <c r="CF84" i="6" s="1"/>
  <c r="CC83" i="6"/>
  <c r="CF83" i="6" s="1"/>
  <c r="CC82" i="6"/>
  <c r="CC81" i="6"/>
  <c r="CC80" i="6"/>
  <c r="CC79" i="6"/>
  <c r="CC78" i="6"/>
  <c r="CC77" i="6"/>
  <c r="CC76" i="6"/>
  <c r="CC75" i="6"/>
  <c r="CF75" i="6" s="1"/>
  <c r="CC74" i="6"/>
  <c r="CC73" i="6"/>
  <c r="CC72" i="6"/>
  <c r="CC71" i="6"/>
  <c r="CC70" i="6"/>
  <c r="CC69" i="6"/>
  <c r="CC68" i="6"/>
  <c r="CC67" i="6"/>
  <c r="CF67" i="6" s="1"/>
  <c r="CC66" i="6"/>
  <c r="CC65" i="6"/>
  <c r="CC64" i="6"/>
  <c r="CC63" i="6"/>
  <c r="CC62" i="6"/>
  <c r="CC61" i="6"/>
  <c r="CC60" i="6"/>
  <c r="CF60" i="6" s="1"/>
  <c r="CC59" i="6"/>
  <c r="CF59" i="6" s="1"/>
  <c r="CC58" i="6"/>
  <c r="CC57" i="6"/>
  <c r="CC56" i="6"/>
  <c r="CC55" i="6"/>
  <c r="CC54" i="6"/>
  <c r="CC53" i="6"/>
  <c r="CC52" i="6"/>
  <c r="CF52" i="6" s="1"/>
  <c r="CC51" i="6"/>
  <c r="CF51" i="6" s="1"/>
  <c r="CC50" i="6"/>
  <c r="CC49" i="6"/>
  <c r="CC48" i="6"/>
  <c r="CC47" i="6"/>
  <c r="CC46" i="6"/>
  <c r="CC45" i="6"/>
  <c r="CC44" i="6"/>
  <c r="CF44" i="6" s="1"/>
  <c r="CC43" i="6"/>
  <c r="CF43" i="6" s="1"/>
  <c r="CC42" i="6"/>
  <c r="CC41" i="6"/>
  <c r="CC40" i="6"/>
  <c r="CC39" i="6"/>
  <c r="CC38" i="6"/>
  <c r="CC37" i="6"/>
  <c r="CC36" i="6"/>
  <c r="CC35" i="6"/>
  <c r="CF35" i="6" s="1"/>
  <c r="CC34" i="6"/>
  <c r="CC33" i="6"/>
  <c r="CC32" i="6"/>
  <c r="CC31" i="6"/>
  <c r="CC30" i="6"/>
  <c r="CC29" i="6"/>
  <c r="CC28" i="6"/>
  <c r="CF28" i="6" s="1"/>
  <c r="CC27" i="6"/>
  <c r="CF27" i="6" s="1"/>
  <c r="CC26" i="6"/>
  <c r="CC25" i="6"/>
  <c r="CC24" i="6"/>
  <c r="CC23" i="6"/>
  <c r="CC22" i="6"/>
  <c r="CC21" i="6"/>
  <c r="CC20" i="6"/>
  <c r="CF20" i="6" s="1"/>
  <c r="CC19" i="6"/>
  <c r="CF19" i="6" s="1"/>
  <c r="CC18" i="6"/>
  <c r="CC17" i="6"/>
  <c r="CC16" i="6"/>
  <c r="CC15" i="6"/>
  <c r="CC14" i="6"/>
  <c r="CC13" i="6"/>
  <c r="CC12" i="6"/>
  <c r="CC11" i="6"/>
  <c r="CF11" i="6" s="1"/>
  <c r="CC10" i="6"/>
  <c r="CC9" i="6"/>
  <c r="CC8" i="6"/>
  <c r="CC7" i="6"/>
  <c r="CC6" i="6"/>
  <c r="CC5" i="6"/>
  <c r="CC4" i="6"/>
  <c r="CC3" i="6"/>
  <c r="CF3" i="6" s="1"/>
  <c r="CC2" i="6"/>
  <c r="I361" i="18" l="1"/>
  <c r="I360" i="18"/>
  <c r="K348" i="18"/>
  <c r="G348" i="18"/>
  <c r="K342" i="18"/>
  <c r="G342" i="18"/>
  <c r="G360" i="18"/>
  <c r="L360" i="18" s="1"/>
  <c r="M360" i="18" s="1"/>
  <c r="K360" i="18"/>
  <c r="M363" i="18"/>
  <c r="G361" i="18"/>
  <c r="L361" i="18" s="1"/>
  <c r="M361" i="18" s="1"/>
  <c r="G357" i="18"/>
  <c r="L357" i="18" s="1"/>
  <c r="I345" i="18"/>
  <c r="I344" i="18"/>
  <c r="H354" i="18"/>
  <c r="J354" i="18" s="1"/>
  <c r="K356" i="18"/>
  <c r="G356" i="18"/>
  <c r="H351" i="18"/>
  <c r="K350" i="18"/>
  <c r="G350" i="18"/>
  <c r="H345" i="18"/>
  <c r="G344" i="18"/>
  <c r="L344" i="18" s="1"/>
  <c r="K344" i="18"/>
  <c r="G339" i="18"/>
  <c r="L339" i="18" s="1"/>
  <c r="M339" i="18" s="1"/>
  <c r="J331" i="18"/>
  <c r="G362" i="18"/>
  <c r="L362" i="18" s="1"/>
  <c r="K362" i="18"/>
  <c r="G341" i="18"/>
  <c r="L341" i="18" s="1"/>
  <c r="G354" i="18"/>
  <c r="L354" i="18" s="1"/>
  <c r="M354" i="18" s="1"/>
  <c r="K354" i="18"/>
  <c r="I353" i="18"/>
  <c r="I352" i="18"/>
  <c r="H347" i="18"/>
  <c r="K343" i="18"/>
  <c r="K340" i="18"/>
  <c r="G340" i="18"/>
  <c r="K364" i="18"/>
  <c r="G364" i="18"/>
  <c r="K358" i="18"/>
  <c r="G358" i="18"/>
  <c r="G352" i="18"/>
  <c r="L352" i="18" s="1"/>
  <c r="K352" i="18"/>
  <c r="G346" i="18"/>
  <c r="L346" i="18" s="1"/>
  <c r="M346" i="18" s="1"/>
  <c r="K346" i="18"/>
  <c r="G332" i="18"/>
  <c r="K332" i="18"/>
  <c r="G291" i="18"/>
  <c r="L291" i="18" s="1"/>
  <c r="K291" i="18"/>
  <c r="G355" i="18"/>
  <c r="L355" i="18" s="1"/>
  <c r="M355" i="18" s="1"/>
  <c r="G337" i="18"/>
  <c r="K337" i="18"/>
  <c r="H339" i="18"/>
  <c r="H335" i="18"/>
  <c r="K333" i="18"/>
  <c r="G329" i="18"/>
  <c r="L329" i="18" s="1"/>
  <c r="G326" i="18"/>
  <c r="L326" i="18" s="1"/>
  <c r="M326" i="18" s="1"/>
  <c r="K326" i="18"/>
  <c r="H325" i="18"/>
  <c r="G311" i="18"/>
  <c r="L311" i="18" s="1"/>
  <c r="M311" i="18" s="1"/>
  <c r="H309" i="18"/>
  <c r="I309" i="18"/>
  <c r="I308" i="18"/>
  <c r="G295" i="18"/>
  <c r="L295" i="18" s="1"/>
  <c r="I293" i="18"/>
  <c r="I292" i="18"/>
  <c r="G279" i="18"/>
  <c r="L279" i="18" s="1"/>
  <c r="I277" i="18"/>
  <c r="I276" i="18"/>
  <c r="G263" i="18"/>
  <c r="L263" i="18" s="1"/>
  <c r="I261" i="18"/>
  <c r="I260" i="18"/>
  <c r="I252" i="18"/>
  <c r="I246" i="18"/>
  <c r="H246" i="18"/>
  <c r="I247" i="18"/>
  <c r="H147" i="18"/>
  <c r="I147" i="18"/>
  <c r="K147" i="18"/>
  <c r="L147" i="18"/>
  <c r="K320" i="18"/>
  <c r="G320" i="18"/>
  <c r="K306" i="18"/>
  <c r="G306" i="18"/>
  <c r="K288" i="18"/>
  <c r="G288" i="18"/>
  <c r="G286" i="18"/>
  <c r="L286" i="18" s="1"/>
  <c r="K286" i="18"/>
  <c r="K272" i="18"/>
  <c r="G272" i="18"/>
  <c r="G243" i="18"/>
  <c r="L243" i="18" s="1"/>
  <c r="K243" i="18"/>
  <c r="H222" i="18"/>
  <c r="J222" i="18" s="1"/>
  <c r="I219" i="18"/>
  <c r="I218" i="18"/>
  <c r="G62" i="18"/>
  <c r="L62" i="18" s="1"/>
  <c r="K62" i="18"/>
  <c r="K336" i="18"/>
  <c r="G336" i="18"/>
  <c r="H313" i="18"/>
  <c r="G309" i="18"/>
  <c r="L309" i="18" s="1"/>
  <c r="G308" i="18"/>
  <c r="L308" i="18" s="1"/>
  <c r="M308" i="18" s="1"/>
  <c r="K308" i="18"/>
  <c r="H295" i="18"/>
  <c r="G293" i="18"/>
  <c r="L293" i="18" s="1"/>
  <c r="G292" i="18"/>
  <c r="L292" i="18" s="1"/>
  <c r="M292" i="18" s="1"/>
  <c r="K292" i="18"/>
  <c r="H281" i="18"/>
  <c r="G277" i="18"/>
  <c r="L277" i="18" s="1"/>
  <c r="G276" i="18"/>
  <c r="L276" i="18" s="1"/>
  <c r="M276" i="18" s="1"/>
  <c r="K276" i="18"/>
  <c r="H265" i="18"/>
  <c r="G261" i="18"/>
  <c r="L261" i="18" s="1"/>
  <c r="G260" i="18"/>
  <c r="L260" i="18" s="1"/>
  <c r="M260" i="18" s="1"/>
  <c r="K260" i="18"/>
  <c r="G208" i="18"/>
  <c r="K208" i="18"/>
  <c r="H205" i="18"/>
  <c r="K186" i="18"/>
  <c r="G186" i="18"/>
  <c r="C13" i="20"/>
  <c r="K13" i="20" s="1"/>
  <c r="J13" i="20"/>
  <c r="D13" i="20"/>
  <c r="L13" i="20" s="1"/>
  <c r="K339" i="18"/>
  <c r="I337" i="18"/>
  <c r="K330" i="18"/>
  <c r="G330" i="18"/>
  <c r="L330" i="18" s="1"/>
  <c r="M330" i="18" s="1"/>
  <c r="H329" i="18"/>
  <c r="I327" i="18"/>
  <c r="I311" i="18"/>
  <c r="I310" i="18"/>
  <c r="H299" i="18"/>
  <c r="H297" i="18"/>
  <c r="I295" i="18"/>
  <c r="I294" i="18"/>
  <c r="H279" i="18"/>
  <c r="H278" i="18"/>
  <c r="I279" i="18"/>
  <c r="I278" i="18"/>
  <c r="H263" i="18"/>
  <c r="I263" i="18"/>
  <c r="I262" i="18"/>
  <c r="H255" i="18"/>
  <c r="H244" i="18"/>
  <c r="J244" i="18" s="1"/>
  <c r="I244" i="18"/>
  <c r="I245" i="18"/>
  <c r="G174" i="18"/>
  <c r="L174" i="18" s="1"/>
  <c r="K173" i="18"/>
  <c r="G173" i="18"/>
  <c r="L173" i="18" s="1"/>
  <c r="M173" i="18" s="1"/>
  <c r="G148" i="18"/>
  <c r="L148" i="18" s="1"/>
  <c r="M148" i="18" s="1"/>
  <c r="F148" i="18"/>
  <c r="H333" i="18"/>
  <c r="G324" i="18"/>
  <c r="K324" i="18"/>
  <c r="H323" i="18"/>
  <c r="K319" i="18"/>
  <c r="G315" i="18"/>
  <c r="L315" i="18" s="1"/>
  <c r="K314" i="18"/>
  <c r="G314" i="18"/>
  <c r="K312" i="18"/>
  <c r="G312" i="18"/>
  <c r="G310" i="18"/>
  <c r="L310" i="18" s="1"/>
  <c r="M310" i="18" s="1"/>
  <c r="K310" i="18"/>
  <c r="K307" i="18"/>
  <c r="G299" i="18"/>
  <c r="L299" i="18" s="1"/>
  <c r="K298" i="18"/>
  <c r="G298" i="18"/>
  <c r="K296" i="18"/>
  <c r="G296" i="18"/>
  <c r="G294" i="18"/>
  <c r="L294" i="18" s="1"/>
  <c r="M294" i="18" s="1"/>
  <c r="K294" i="18"/>
  <c r="G283" i="18"/>
  <c r="L283" i="18" s="1"/>
  <c r="K282" i="18"/>
  <c r="G282" i="18"/>
  <c r="K280" i="18"/>
  <c r="G280" i="18"/>
  <c r="G278" i="18"/>
  <c r="L278" i="18" s="1"/>
  <c r="M278" i="18" s="1"/>
  <c r="K278" i="18"/>
  <c r="K275" i="18"/>
  <c r="G267" i="18"/>
  <c r="L267" i="18" s="1"/>
  <c r="K266" i="18"/>
  <c r="G266" i="18"/>
  <c r="K264" i="18"/>
  <c r="G264" i="18"/>
  <c r="G262" i="18"/>
  <c r="L262" i="18" s="1"/>
  <c r="K262" i="18"/>
  <c r="K259" i="18"/>
  <c r="G254" i="18"/>
  <c r="L254" i="18" s="1"/>
  <c r="M254" i="18" s="1"/>
  <c r="K254" i="18"/>
  <c r="I362" i="18"/>
  <c r="I354" i="18"/>
  <c r="I346" i="18"/>
  <c r="G334" i="18"/>
  <c r="L334" i="18" s="1"/>
  <c r="M334" i="18" s="1"/>
  <c r="K334" i="18"/>
  <c r="I331" i="18"/>
  <c r="H327" i="18"/>
  <c r="H326" i="18"/>
  <c r="J326" i="18" s="1"/>
  <c r="K325" i="18"/>
  <c r="H321" i="18"/>
  <c r="H316" i="18"/>
  <c r="I317" i="18"/>
  <c r="I316" i="18"/>
  <c r="G303" i="18"/>
  <c r="L303" i="18" s="1"/>
  <c r="I301" i="18"/>
  <c r="I300" i="18"/>
  <c r="G287" i="18"/>
  <c r="L287" i="18" s="1"/>
  <c r="M287" i="18" s="1"/>
  <c r="H285" i="18"/>
  <c r="I285" i="18"/>
  <c r="I284" i="18"/>
  <c r="G271" i="18"/>
  <c r="L271" i="18" s="1"/>
  <c r="I269" i="18"/>
  <c r="I268" i="18"/>
  <c r="H251" i="18"/>
  <c r="I242" i="18"/>
  <c r="I243" i="18"/>
  <c r="I363" i="18"/>
  <c r="I355" i="18"/>
  <c r="I347" i="18"/>
  <c r="K338" i="18"/>
  <c r="G338" i="18"/>
  <c r="L338" i="18" s="1"/>
  <c r="K328" i="18"/>
  <c r="G328" i="18"/>
  <c r="K322" i="18"/>
  <c r="G322" i="18"/>
  <c r="G317" i="18"/>
  <c r="L317" i="18" s="1"/>
  <c r="M317" i="18" s="1"/>
  <c r="G316" i="18"/>
  <c r="L316" i="18" s="1"/>
  <c r="K316" i="18"/>
  <c r="H307" i="18"/>
  <c r="H305" i="18"/>
  <c r="H303" i="18"/>
  <c r="G301" i="18"/>
  <c r="L301" i="18" s="1"/>
  <c r="G300" i="18"/>
  <c r="L300" i="18" s="1"/>
  <c r="M300" i="18" s="1"/>
  <c r="K300" i="18"/>
  <c r="H291" i="18"/>
  <c r="H289" i="18"/>
  <c r="G285" i="18"/>
  <c r="L285" i="18" s="1"/>
  <c r="M285" i="18" s="1"/>
  <c r="G284" i="18"/>
  <c r="L284" i="18" s="1"/>
  <c r="M284" i="18" s="1"/>
  <c r="K284" i="18"/>
  <c r="H275" i="18"/>
  <c r="H273" i="18"/>
  <c r="H271" i="18"/>
  <c r="G269" i="18"/>
  <c r="L269" i="18" s="1"/>
  <c r="G268" i="18"/>
  <c r="L268" i="18" s="1"/>
  <c r="M268" i="18" s="1"/>
  <c r="K268" i="18"/>
  <c r="H259" i="18"/>
  <c r="H257" i="18"/>
  <c r="K256" i="18"/>
  <c r="G256" i="18"/>
  <c r="L256" i="18" s="1"/>
  <c r="M256" i="18" s="1"/>
  <c r="I250" i="18"/>
  <c r="H250" i="18"/>
  <c r="K250" i="18"/>
  <c r="G245" i="18"/>
  <c r="L245" i="18" s="1"/>
  <c r="K245" i="18"/>
  <c r="H243" i="18"/>
  <c r="H220" i="18"/>
  <c r="I221" i="18"/>
  <c r="I220" i="18"/>
  <c r="G318" i="18"/>
  <c r="L318" i="18" s="1"/>
  <c r="K318" i="18"/>
  <c r="K304" i="18"/>
  <c r="G304" i="18"/>
  <c r="G302" i="18"/>
  <c r="L302" i="18" s="1"/>
  <c r="M302" i="18" s="1"/>
  <c r="K302" i="18"/>
  <c r="K290" i="18"/>
  <c r="G290" i="18"/>
  <c r="K274" i="18"/>
  <c r="G274" i="18"/>
  <c r="G270" i="18"/>
  <c r="L270" i="18" s="1"/>
  <c r="M270" i="18" s="1"/>
  <c r="K270" i="18"/>
  <c r="K258" i="18"/>
  <c r="G258" i="18"/>
  <c r="I335" i="18"/>
  <c r="H330" i="18"/>
  <c r="J330" i="18" s="1"/>
  <c r="H319" i="18"/>
  <c r="H318" i="18"/>
  <c r="I319" i="18"/>
  <c r="I318" i="18"/>
  <c r="K309" i="18"/>
  <c r="I303" i="18"/>
  <c r="I302" i="18"/>
  <c r="K293" i="18"/>
  <c r="H286" i="18"/>
  <c r="I287" i="18"/>
  <c r="I286" i="18"/>
  <c r="K277" i="18"/>
  <c r="H270" i="18"/>
  <c r="I271" i="18"/>
  <c r="I270" i="18"/>
  <c r="K261" i="18"/>
  <c r="K253" i="18"/>
  <c r="I251" i="18"/>
  <c r="G249" i="18"/>
  <c r="L249" i="18" s="1"/>
  <c r="M250" i="18" s="1"/>
  <c r="K246" i="18"/>
  <c r="G246" i="18"/>
  <c r="L246" i="18" s="1"/>
  <c r="M246" i="18" s="1"/>
  <c r="H241" i="18"/>
  <c r="H223" i="18"/>
  <c r="G218" i="18"/>
  <c r="L218" i="18" s="1"/>
  <c r="M218" i="18" s="1"/>
  <c r="K218" i="18"/>
  <c r="K202" i="18"/>
  <c r="G202" i="18"/>
  <c r="G190" i="18"/>
  <c r="L190" i="18" s="1"/>
  <c r="K190" i="18"/>
  <c r="G159" i="18"/>
  <c r="K159" i="18"/>
  <c r="G252" i="18"/>
  <c r="L252" i="18" s="1"/>
  <c r="M252" i="18" s="1"/>
  <c r="K252" i="18"/>
  <c r="G244" i="18"/>
  <c r="L244" i="18" s="1"/>
  <c r="M244" i="18" s="1"/>
  <c r="K244" i="18"/>
  <c r="G242" i="18"/>
  <c r="L242" i="18" s="1"/>
  <c r="M242" i="18" s="1"/>
  <c r="K242" i="18"/>
  <c r="H239" i="18"/>
  <c r="I235" i="18"/>
  <c r="G225" i="18"/>
  <c r="L225" i="18" s="1"/>
  <c r="K224" i="18"/>
  <c r="G224" i="18"/>
  <c r="K222" i="18"/>
  <c r="G222" i="18"/>
  <c r="L222" i="18" s="1"/>
  <c r="M222" i="18" s="1"/>
  <c r="G220" i="18"/>
  <c r="L220" i="18" s="1"/>
  <c r="M220" i="18" s="1"/>
  <c r="K220" i="18"/>
  <c r="H211" i="18"/>
  <c r="G191" i="18"/>
  <c r="L191" i="18" s="1"/>
  <c r="M191" i="18" s="1"/>
  <c r="K191" i="18"/>
  <c r="H253" i="18"/>
  <c r="K240" i="18"/>
  <c r="G240" i="18"/>
  <c r="H237" i="18"/>
  <c r="I227" i="18"/>
  <c r="I226" i="18"/>
  <c r="I206" i="18"/>
  <c r="I207" i="18"/>
  <c r="K188" i="18"/>
  <c r="G188" i="18"/>
  <c r="G152" i="18"/>
  <c r="L152" i="18" s="1"/>
  <c r="K152" i="18"/>
  <c r="H233" i="18"/>
  <c r="H229" i="18"/>
  <c r="G226" i="18"/>
  <c r="L226" i="18" s="1"/>
  <c r="M226" i="18" s="1"/>
  <c r="K226" i="18"/>
  <c r="H217" i="18"/>
  <c r="H215" i="18"/>
  <c r="J215" i="18" s="1"/>
  <c r="G200" i="18"/>
  <c r="L200" i="18" s="1"/>
  <c r="K200" i="18"/>
  <c r="K248" i="18"/>
  <c r="G248" i="18"/>
  <c r="H247" i="18"/>
  <c r="K238" i="18"/>
  <c r="G238" i="18"/>
  <c r="I237" i="18"/>
  <c r="I236" i="18"/>
  <c r="G235" i="18"/>
  <c r="L235" i="18" s="1"/>
  <c r="H231" i="18"/>
  <c r="I229" i="18"/>
  <c r="I228" i="18"/>
  <c r="K219" i="18"/>
  <c r="K212" i="18"/>
  <c r="G212" i="18"/>
  <c r="L212" i="18" s="1"/>
  <c r="M212" i="18" s="1"/>
  <c r="F193" i="18"/>
  <c r="G193" i="18" s="1"/>
  <c r="L193" i="18" s="1"/>
  <c r="M193" i="18" s="1"/>
  <c r="G189" i="18"/>
  <c r="L189" i="18" s="1"/>
  <c r="K189" i="18"/>
  <c r="G236" i="18"/>
  <c r="L236" i="18" s="1"/>
  <c r="K236" i="18"/>
  <c r="G234" i="18"/>
  <c r="L234" i="18" s="1"/>
  <c r="M234" i="18" s="1"/>
  <c r="K234" i="18"/>
  <c r="K232" i="18"/>
  <c r="G232" i="18"/>
  <c r="K230" i="18"/>
  <c r="G230" i="18"/>
  <c r="L230" i="18" s="1"/>
  <c r="M230" i="18" s="1"/>
  <c r="G228" i="18"/>
  <c r="L228" i="18" s="1"/>
  <c r="K228" i="18"/>
  <c r="H219" i="18"/>
  <c r="G217" i="18"/>
  <c r="L217" i="18" s="1"/>
  <c r="K216" i="18"/>
  <c r="G216" i="18"/>
  <c r="M213" i="18"/>
  <c r="G184" i="18"/>
  <c r="L184" i="18" s="1"/>
  <c r="K184" i="18"/>
  <c r="K209" i="18"/>
  <c r="G205" i="18"/>
  <c r="L205" i="18" s="1"/>
  <c r="H190" i="18"/>
  <c r="I191" i="18"/>
  <c r="I190" i="18"/>
  <c r="M169" i="18"/>
  <c r="K161" i="18"/>
  <c r="G151" i="18"/>
  <c r="K151" i="18"/>
  <c r="L134" i="18"/>
  <c r="M134" i="18" s="1"/>
  <c r="H134" i="18"/>
  <c r="G120" i="18"/>
  <c r="L120" i="18" s="1"/>
  <c r="K120" i="18"/>
  <c r="G206" i="18"/>
  <c r="L206" i="18" s="1"/>
  <c r="M206" i="18" s="1"/>
  <c r="K206" i="18"/>
  <c r="H195" i="18"/>
  <c r="I193" i="18"/>
  <c r="I192" i="18"/>
  <c r="K175" i="18"/>
  <c r="G175" i="18"/>
  <c r="I171" i="18"/>
  <c r="M162" i="18"/>
  <c r="G129" i="18"/>
  <c r="L129" i="18" s="1"/>
  <c r="M129" i="18" s="1"/>
  <c r="G197" i="18"/>
  <c r="L197" i="18" s="1"/>
  <c r="K196" i="18"/>
  <c r="G196" i="18"/>
  <c r="K194" i="18"/>
  <c r="G194" i="18"/>
  <c r="G192" i="18"/>
  <c r="L192" i="18" s="1"/>
  <c r="M192" i="18" s="1"/>
  <c r="K192" i="18"/>
  <c r="H183" i="18"/>
  <c r="G181" i="18"/>
  <c r="L181" i="18" s="1"/>
  <c r="G176" i="18"/>
  <c r="K176" i="18"/>
  <c r="G145" i="18"/>
  <c r="L145" i="18" s="1"/>
  <c r="K145" i="18"/>
  <c r="K214" i="18"/>
  <c r="H212" i="18"/>
  <c r="J212" i="18" s="1"/>
  <c r="K210" i="18"/>
  <c r="G210" i="18"/>
  <c r="L210" i="18" s="1"/>
  <c r="M210" i="18" s="1"/>
  <c r="H209" i="18"/>
  <c r="H203" i="18"/>
  <c r="G201" i="18"/>
  <c r="L201" i="18" s="1"/>
  <c r="M201" i="18" s="1"/>
  <c r="H198" i="18"/>
  <c r="I199" i="18"/>
  <c r="I198" i="18"/>
  <c r="I183" i="18"/>
  <c r="I182" i="18"/>
  <c r="K166" i="18"/>
  <c r="G166" i="18"/>
  <c r="G125" i="18"/>
  <c r="K125" i="18"/>
  <c r="K79" i="18"/>
  <c r="G79" i="18"/>
  <c r="L79" i="18" s="1"/>
  <c r="K204" i="18"/>
  <c r="G204" i="18"/>
  <c r="G199" i="18"/>
  <c r="L199" i="18" s="1"/>
  <c r="G198" i="18"/>
  <c r="L198" i="18" s="1"/>
  <c r="K198" i="18"/>
  <c r="H189" i="18"/>
  <c r="H187" i="18"/>
  <c r="G183" i="18"/>
  <c r="L183" i="18" s="1"/>
  <c r="M183" i="18" s="1"/>
  <c r="G182" i="18"/>
  <c r="L182" i="18" s="1"/>
  <c r="K182" i="18"/>
  <c r="G178" i="18"/>
  <c r="L178" i="18" s="1"/>
  <c r="K178" i="18"/>
  <c r="K167" i="18"/>
  <c r="G167" i="18"/>
  <c r="M157" i="18"/>
  <c r="G156" i="18"/>
  <c r="L156" i="18" s="1"/>
  <c r="G146" i="18"/>
  <c r="L146" i="18" s="1"/>
  <c r="M146" i="18" s="1"/>
  <c r="K146" i="18"/>
  <c r="G96" i="18"/>
  <c r="L96" i="18" s="1"/>
  <c r="F96" i="18"/>
  <c r="I211" i="18"/>
  <c r="H201" i="18"/>
  <c r="J201" i="18" s="1"/>
  <c r="H200" i="18"/>
  <c r="I201" i="18"/>
  <c r="I200" i="18"/>
  <c r="H185" i="18"/>
  <c r="H184" i="18"/>
  <c r="I185" i="18"/>
  <c r="I184" i="18"/>
  <c r="F180" i="18"/>
  <c r="G180" i="18" s="1"/>
  <c r="L180" i="18" s="1"/>
  <c r="M180" i="18" s="1"/>
  <c r="K172" i="18"/>
  <c r="G172" i="18"/>
  <c r="L172" i="18" s="1"/>
  <c r="G164" i="18"/>
  <c r="L164" i="18" s="1"/>
  <c r="K160" i="18"/>
  <c r="H157" i="18"/>
  <c r="J157" i="18" s="1"/>
  <c r="I180" i="18"/>
  <c r="K180" i="18"/>
  <c r="I172" i="18"/>
  <c r="H172" i="18"/>
  <c r="I173" i="18"/>
  <c r="I148" i="18"/>
  <c r="K114" i="18"/>
  <c r="G114" i="18"/>
  <c r="L114" i="18" s="1"/>
  <c r="M114" i="18" s="1"/>
  <c r="M63" i="18"/>
  <c r="I60" i="18"/>
  <c r="I61" i="18"/>
  <c r="H179" i="18"/>
  <c r="J179" i="18" s="1"/>
  <c r="I179" i="18"/>
  <c r="G171" i="18"/>
  <c r="L171" i="18" s="1"/>
  <c r="I170" i="18"/>
  <c r="K162" i="18"/>
  <c r="K154" i="18"/>
  <c r="K138" i="18"/>
  <c r="G128" i="18"/>
  <c r="L128" i="18" s="1"/>
  <c r="K128" i="18"/>
  <c r="H119" i="18"/>
  <c r="J119" i="18" s="1"/>
  <c r="I119" i="18"/>
  <c r="M113" i="18"/>
  <c r="K69" i="18"/>
  <c r="G69" i="18"/>
  <c r="L69" i="18" s="1"/>
  <c r="L67" i="18"/>
  <c r="M67" i="18" s="1"/>
  <c r="H67" i="18"/>
  <c r="J67" i="18" s="1"/>
  <c r="K4" i="18"/>
  <c r="G4" i="18"/>
  <c r="L4" i="18" s="1"/>
  <c r="G179" i="18"/>
  <c r="L179" i="18" s="1"/>
  <c r="M179" i="18" s="1"/>
  <c r="H178" i="18"/>
  <c r="I178" i="18"/>
  <c r="G170" i="18"/>
  <c r="L170" i="18" s="1"/>
  <c r="M170" i="18" s="1"/>
  <c r="H169" i="18"/>
  <c r="G135" i="18"/>
  <c r="K135" i="18"/>
  <c r="H133" i="18"/>
  <c r="G132" i="18"/>
  <c r="L132" i="18" s="1"/>
  <c r="I131" i="18"/>
  <c r="K131" i="18"/>
  <c r="K122" i="18"/>
  <c r="G122" i="18"/>
  <c r="L122" i="18" s="1"/>
  <c r="M122" i="18" s="1"/>
  <c r="K97" i="18"/>
  <c r="G97" i="18"/>
  <c r="L97" i="18" s="1"/>
  <c r="M97" i="18" s="1"/>
  <c r="G92" i="18"/>
  <c r="L92" i="18" s="1"/>
  <c r="K92" i="18"/>
  <c r="G16" i="18"/>
  <c r="K16" i="18"/>
  <c r="H177" i="18"/>
  <c r="I163" i="18"/>
  <c r="K163" i="18"/>
  <c r="H162" i="18"/>
  <c r="I162" i="18"/>
  <c r="H160" i="18"/>
  <c r="H158" i="18"/>
  <c r="J158" i="18" s="1"/>
  <c r="H155" i="18"/>
  <c r="J155" i="18" s="1"/>
  <c r="I155" i="18"/>
  <c r="K155" i="18"/>
  <c r="H154" i="18"/>
  <c r="I154" i="18"/>
  <c r="H150" i="18"/>
  <c r="H144" i="18"/>
  <c r="G141" i="18"/>
  <c r="L141" i="18" s="1"/>
  <c r="H138" i="18"/>
  <c r="I138" i="18"/>
  <c r="H137" i="18"/>
  <c r="G136" i="18"/>
  <c r="L136" i="18" s="1"/>
  <c r="K136" i="18"/>
  <c r="I132" i="18"/>
  <c r="G131" i="18"/>
  <c r="L131" i="18" s="1"/>
  <c r="M131" i="18" s="1"/>
  <c r="G115" i="18"/>
  <c r="L115" i="18" s="1"/>
  <c r="M115" i="18" s="1"/>
  <c r="K115" i="18"/>
  <c r="K105" i="18"/>
  <c r="G105" i="18"/>
  <c r="L105" i="18" s="1"/>
  <c r="L84" i="18"/>
  <c r="H84" i="18"/>
  <c r="J75" i="18"/>
  <c r="H73" i="18"/>
  <c r="G177" i="18"/>
  <c r="L177" i="18" s="1"/>
  <c r="G168" i="18"/>
  <c r="L168" i="18" s="1"/>
  <c r="G163" i="18"/>
  <c r="L163" i="18" s="1"/>
  <c r="M163" i="18" s="1"/>
  <c r="H161" i="18"/>
  <c r="J161" i="18" s="1"/>
  <c r="I161" i="18"/>
  <c r="M158" i="18"/>
  <c r="G155" i="18"/>
  <c r="L155" i="18" s="1"/>
  <c r="M155" i="18" s="1"/>
  <c r="H153" i="18"/>
  <c r="I153" i="18"/>
  <c r="G143" i="18"/>
  <c r="K143" i="18"/>
  <c r="G140" i="18"/>
  <c r="L140" i="18" s="1"/>
  <c r="M140" i="18" s="1"/>
  <c r="I139" i="18"/>
  <c r="K139" i="18"/>
  <c r="M137" i="18"/>
  <c r="M121" i="18"/>
  <c r="G116" i="18"/>
  <c r="L116" i="18" s="1"/>
  <c r="K116" i="18"/>
  <c r="G109" i="18"/>
  <c r="L109" i="18" s="1"/>
  <c r="M109" i="18" s="1"/>
  <c r="K109" i="18"/>
  <c r="G73" i="18"/>
  <c r="L73" i="18" s="1"/>
  <c r="K73" i="18"/>
  <c r="K171" i="18"/>
  <c r="G149" i="18"/>
  <c r="L149" i="18" s="1"/>
  <c r="H146" i="18"/>
  <c r="J146" i="18" s="1"/>
  <c r="I146" i="18"/>
  <c r="H145" i="18"/>
  <c r="G144" i="18"/>
  <c r="L144" i="18" s="1"/>
  <c r="K144" i="18"/>
  <c r="I140" i="18"/>
  <c r="G139" i="18"/>
  <c r="L139" i="18" s="1"/>
  <c r="M139" i="18" s="1"/>
  <c r="H118" i="18"/>
  <c r="I118" i="18"/>
  <c r="J85" i="18"/>
  <c r="I165" i="18"/>
  <c r="H164" i="18"/>
  <c r="H156" i="18"/>
  <c r="H140" i="18"/>
  <c r="H132" i="18"/>
  <c r="K129" i="18"/>
  <c r="G123" i="18"/>
  <c r="K123" i="18"/>
  <c r="H121" i="18"/>
  <c r="H120" i="18"/>
  <c r="H113" i="18"/>
  <c r="J113" i="18" s="1"/>
  <c r="I111" i="18"/>
  <c r="H110" i="18"/>
  <c r="G104" i="18"/>
  <c r="L104" i="18" s="1"/>
  <c r="I52" i="18"/>
  <c r="I53" i="18"/>
  <c r="H52" i="18"/>
  <c r="G29" i="18"/>
  <c r="L29" i="18" s="1"/>
  <c r="M29" i="18" s="1"/>
  <c r="K29" i="18"/>
  <c r="K111" i="18"/>
  <c r="G111" i="18"/>
  <c r="L111" i="18" s="1"/>
  <c r="M111" i="18" s="1"/>
  <c r="M101" i="18"/>
  <c r="G99" i="18"/>
  <c r="K99" i="18"/>
  <c r="M80" i="18"/>
  <c r="H79" i="18"/>
  <c r="I79" i="18"/>
  <c r="G37" i="18"/>
  <c r="L37" i="18" s="1"/>
  <c r="M37" i="18" s="1"/>
  <c r="K37" i="18"/>
  <c r="I145" i="18"/>
  <c r="I137" i="18"/>
  <c r="H127" i="18"/>
  <c r="I128" i="18"/>
  <c r="H124" i="18"/>
  <c r="K119" i="18"/>
  <c r="G119" i="18"/>
  <c r="L119" i="18" s="1"/>
  <c r="M119" i="18" s="1"/>
  <c r="G118" i="18"/>
  <c r="L118" i="18" s="1"/>
  <c r="H108" i="18"/>
  <c r="H94" i="18"/>
  <c r="I94" i="18"/>
  <c r="I93" i="18"/>
  <c r="I87" i="18"/>
  <c r="G81" i="18"/>
  <c r="L81" i="18" s="1"/>
  <c r="M81" i="18" s="1"/>
  <c r="G60" i="18"/>
  <c r="L60" i="18" s="1"/>
  <c r="M60" i="18" s="1"/>
  <c r="K60" i="18"/>
  <c r="M5" i="18"/>
  <c r="K164" i="18"/>
  <c r="K156" i="18"/>
  <c r="K148" i="18"/>
  <c r="K140" i="18"/>
  <c r="K132" i="18"/>
  <c r="I130" i="18"/>
  <c r="K127" i="18"/>
  <c r="G127" i="18"/>
  <c r="L127" i="18" s="1"/>
  <c r="I122" i="18"/>
  <c r="G117" i="18"/>
  <c r="H116" i="18"/>
  <c r="K113" i="18"/>
  <c r="K110" i="18"/>
  <c r="H105" i="18"/>
  <c r="I103" i="18"/>
  <c r="I95" i="18"/>
  <c r="G94" i="18"/>
  <c r="L94" i="18" s="1"/>
  <c r="G93" i="18"/>
  <c r="L93" i="18" s="1"/>
  <c r="M93" i="18" s="1"/>
  <c r="H92" i="18"/>
  <c r="I89" i="18"/>
  <c r="K87" i="18"/>
  <c r="G87" i="18"/>
  <c r="L87" i="18" s="1"/>
  <c r="M87" i="18" s="1"/>
  <c r="G86" i="18"/>
  <c r="L86" i="18" s="1"/>
  <c r="M86" i="18" s="1"/>
  <c r="K86" i="18"/>
  <c r="H81" i="18"/>
  <c r="J81" i="18" s="1"/>
  <c r="I81" i="18"/>
  <c r="J80" i="18"/>
  <c r="G70" i="18"/>
  <c r="K70" i="18"/>
  <c r="H18" i="18"/>
  <c r="G126" i="18"/>
  <c r="I114" i="18"/>
  <c r="H112" i="18"/>
  <c r="I110" i="18"/>
  <c r="K103" i="18"/>
  <c r="G103" i="18"/>
  <c r="L103" i="18" s="1"/>
  <c r="G102" i="18"/>
  <c r="L102" i="18" s="1"/>
  <c r="M102" i="18" s="1"/>
  <c r="G98" i="18"/>
  <c r="L98" i="18" s="1"/>
  <c r="M98" i="18" s="1"/>
  <c r="K95" i="18"/>
  <c r="G95" i="18"/>
  <c r="L95" i="18" s="1"/>
  <c r="M95" i="18" s="1"/>
  <c r="G89" i="18"/>
  <c r="L89" i="18" s="1"/>
  <c r="K89" i="18"/>
  <c r="G88" i="18"/>
  <c r="K88" i="18"/>
  <c r="K83" i="18"/>
  <c r="G83" i="18"/>
  <c r="L83" i="18" s="1"/>
  <c r="K81" i="18"/>
  <c r="H76" i="18"/>
  <c r="J76" i="18" s="1"/>
  <c r="I76" i="18"/>
  <c r="I77" i="18"/>
  <c r="I68" i="18"/>
  <c r="I69" i="18"/>
  <c r="G21" i="18"/>
  <c r="L21" i="18" s="1"/>
  <c r="M21" i="18" s="1"/>
  <c r="K21" i="18"/>
  <c r="H128" i="18"/>
  <c r="G107" i="18"/>
  <c r="K107" i="18"/>
  <c r="H100" i="18"/>
  <c r="G91" i="18"/>
  <c r="K91" i="18"/>
  <c r="M76" i="18"/>
  <c r="K74" i="18"/>
  <c r="G74" i="18"/>
  <c r="L74" i="18" s="1"/>
  <c r="M74" i="18" s="1"/>
  <c r="I72" i="18"/>
  <c r="I73" i="18"/>
  <c r="H72" i="18"/>
  <c r="J72" i="18" s="1"/>
  <c r="G68" i="18"/>
  <c r="L68" i="18" s="1"/>
  <c r="M68" i="18" s="1"/>
  <c r="K68" i="18"/>
  <c r="G61" i="18"/>
  <c r="L61" i="18" s="1"/>
  <c r="K61" i="18"/>
  <c r="K51" i="18"/>
  <c r="G51" i="18"/>
  <c r="L51" i="18" s="1"/>
  <c r="G45" i="18"/>
  <c r="L45" i="18" s="1"/>
  <c r="M45" i="18" s="1"/>
  <c r="K45" i="18"/>
  <c r="I120" i="18"/>
  <c r="I112" i="18"/>
  <c r="I82" i="18"/>
  <c r="H69" i="18"/>
  <c r="G64" i="18"/>
  <c r="H63" i="18"/>
  <c r="J63" i="18" s="1"/>
  <c r="I63" i="18"/>
  <c r="H62" i="18"/>
  <c r="I44" i="18"/>
  <c r="I45" i="18"/>
  <c r="H44" i="18"/>
  <c r="I28" i="18"/>
  <c r="H28" i="18"/>
  <c r="I29" i="18"/>
  <c r="G24" i="18"/>
  <c r="K24" i="18"/>
  <c r="H7" i="18"/>
  <c r="H74" i="18"/>
  <c r="I75" i="18"/>
  <c r="I74" i="18"/>
  <c r="H61" i="18"/>
  <c r="G59" i="18"/>
  <c r="L59" i="18" s="1"/>
  <c r="K54" i="18"/>
  <c r="G54" i="18"/>
  <c r="L54" i="18" s="1"/>
  <c r="M32" i="18"/>
  <c r="K28" i="18"/>
  <c r="G28" i="18"/>
  <c r="L28" i="18" s="1"/>
  <c r="H4" i="18"/>
  <c r="I4" i="18"/>
  <c r="I5" i="18"/>
  <c r="K76" i="18"/>
  <c r="K72" i="18"/>
  <c r="G72" i="18"/>
  <c r="L72" i="18" s="1"/>
  <c r="M72" i="18" s="1"/>
  <c r="H71" i="18"/>
  <c r="I35" i="18"/>
  <c r="I27" i="18"/>
  <c r="H5" i="18"/>
  <c r="J5" i="18" s="1"/>
  <c r="G82" i="18"/>
  <c r="H66" i="18"/>
  <c r="K63" i="18"/>
  <c r="G53" i="18"/>
  <c r="L53" i="18" s="1"/>
  <c r="M53" i="18" s="1"/>
  <c r="K53" i="18"/>
  <c r="G27" i="18"/>
  <c r="L27" i="18" s="1"/>
  <c r="K27" i="18"/>
  <c r="M20" i="18"/>
  <c r="D8" i="20"/>
  <c r="L8" i="20" s="1"/>
  <c r="J8" i="20"/>
  <c r="C8" i="20"/>
  <c r="K8" i="20" s="1"/>
  <c r="I90" i="18"/>
  <c r="I88" i="18"/>
  <c r="G78" i="18"/>
  <c r="L78" i="18" s="1"/>
  <c r="G77" i="18"/>
  <c r="G65" i="18"/>
  <c r="L65" i="18" s="1"/>
  <c r="M66" i="18" s="1"/>
  <c r="H48" i="18"/>
  <c r="J49" i="18" s="1"/>
  <c r="H33" i="18"/>
  <c r="J33" i="18" s="1"/>
  <c r="G8" i="18"/>
  <c r="K8" i="18"/>
  <c r="D20" i="20"/>
  <c r="L20" i="20" s="1"/>
  <c r="J20" i="20"/>
  <c r="I80" i="18"/>
  <c r="K78" i="18"/>
  <c r="I64" i="18"/>
  <c r="K64" i="18"/>
  <c r="K46" i="18"/>
  <c r="G46" i="18"/>
  <c r="L46" i="18" s="1"/>
  <c r="K36" i="18"/>
  <c r="I36" i="18"/>
  <c r="H36" i="18"/>
  <c r="I37" i="18"/>
  <c r="K30" i="18"/>
  <c r="G30" i="18"/>
  <c r="L30" i="18" s="1"/>
  <c r="H25" i="18"/>
  <c r="H15" i="18"/>
  <c r="G3" i="18"/>
  <c r="L3" i="18" s="1"/>
  <c r="K3" i="18"/>
  <c r="H65" i="18"/>
  <c r="G57" i="18"/>
  <c r="G50" i="18"/>
  <c r="K50" i="18"/>
  <c r="G42" i="18"/>
  <c r="K42" i="18"/>
  <c r="H40" i="18"/>
  <c r="J40" i="18" s="1"/>
  <c r="I39" i="18"/>
  <c r="I38" i="18"/>
  <c r="K33" i="18"/>
  <c r="I22" i="18"/>
  <c r="H20" i="18"/>
  <c r="J20" i="18" s="1"/>
  <c r="I20" i="18"/>
  <c r="G18" i="18"/>
  <c r="L18" i="18" s="1"/>
  <c r="M19" i="18" s="1"/>
  <c r="K18" i="18"/>
  <c r="I14" i="18"/>
  <c r="I15" i="18"/>
  <c r="K2" i="18"/>
  <c r="G2" i="18"/>
  <c r="L2" i="18" s="1"/>
  <c r="D21" i="20"/>
  <c r="L21" i="20" s="1"/>
  <c r="D16" i="20"/>
  <c r="L16" i="20" s="1"/>
  <c r="J16" i="20"/>
  <c r="G58" i="18"/>
  <c r="L58" i="18" s="1"/>
  <c r="K58" i="18"/>
  <c r="H56" i="18"/>
  <c r="H54" i="18"/>
  <c r="J54" i="18" s="1"/>
  <c r="I55" i="18"/>
  <c r="I54" i="18"/>
  <c r="H53" i="18"/>
  <c r="J53" i="18" s="1"/>
  <c r="H46" i="18"/>
  <c r="J46" i="18" s="1"/>
  <c r="I46" i="18"/>
  <c r="H45" i="18"/>
  <c r="J45" i="18" s="1"/>
  <c r="K38" i="18"/>
  <c r="G38" i="18"/>
  <c r="L38" i="18" s="1"/>
  <c r="M38" i="18" s="1"/>
  <c r="K32" i="18"/>
  <c r="H30" i="18"/>
  <c r="I30" i="18"/>
  <c r="K22" i="18"/>
  <c r="G22" i="18"/>
  <c r="L22" i="18" s="1"/>
  <c r="M22" i="18" s="1"/>
  <c r="K14" i="18"/>
  <c r="G14" i="18"/>
  <c r="L14" i="18" s="1"/>
  <c r="M14" i="18" s="1"/>
  <c r="H59" i="18"/>
  <c r="K48" i="18"/>
  <c r="I48" i="18"/>
  <c r="H43" i="18"/>
  <c r="H39" i="18"/>
  <c r="G35" i="18"/>
  <c r="L35" i="18" s="1"/>
  <c r="G26" i="18"/>
  <c r="L26" i="18" s="1"/>
  <c r="M26" i="18" s="1"/>
  <c r="K26" i="18"/>
  <c r="H23" i="18"/>
  <c r="K19" i="18"/>
  <c r="I6" i="18"/>
  <c r="I7" i="18"/>
  <c r="H55" i="18"/>
  <c r="I49" i="18"/>
  <c r="I41" i="18"/>
  <c r="K40" i="18"/>
  <c r="G34" i="18"/>
  <c r="L34" i="18" s="1"/>
  <c r="M34" i="18" s="1"/>
  <c r="K34" i="18"/>
  <c r="I25" i="18"/>
  <c r="I24" i="18"/>
  <c r="I19" i="18"/>
  <c r="M13" i="18"/>
  <c r="H11" i="18"/>
  <c r="G9" i="18"/>
  <c r="L9" i="18" s="1"/>
  <c r="K6" i="18"/>
  <c r="G6" i="18"/>
  <c r="L6" i="18" s="1"/>
  <c r="M6" i="18" s="1"/>
  <c r="D12" i="20"/>
  <c r="L12" i="20" s="1"/>
  <c r="J12" i="20"/>
  <c r="I57" i="18"/>
  <c r="K56" i="18"/>
  <c r="K52" i="18"/>
  <c r="K44" i="18"/>
  <c r="I33" i="18"/>
  <c r="I32" i="18"/>
  <c r="G31" i="18"/>
  <c r="L31" i="18" s="1"/>
  <c r="M31" i="18" s="1"/>
  <c r="G15" i="18"/>
  <c r="L15" i="18" s="1"/>
  <c r="M15" i="18" s="1"/>
  <c r="H13" i="18"/>
  <c r="H12" i="18"/>
  <c r="I12" i="18"/>
  <c r="G11" i="18"/>
  <c r="L11" i="18" s="1"/>
  <c r="G10" i="18"/>
  <c r="K10" i="18"/>
  <c r="J9" i="20"/>
  <c r="H37" i="18"/>
  <c r="J37" i="18" s="1"/>
  <c r="H21" i="18"/>
  <c r="G17" i="18"/>
  <c r="L17" i="18" s="1"/>
  <c r="D4" i="20"/>
  <c r="L4" i="20" s="1"/>
  <c r="J4" i="20"/>
  <c r="H47" i="18"/>
  <c r="J47" i="18" s="1"/>
  <c r="C23" i="20"/>
  <c r="K23" i="20" s="1"/>
  <c r="C19" i="20"/>
  <c r="K19" i="20" s="1"/>
  <c r="C15" i="20"/>
  <c r="K15" i="20" s="1"/>
  <c r="C11" i="20"/>
  <c r="K11" i="20" s="1"/>
  <c r="C7" i="20"/>
  <c r="K7" i="20" s="1"/>
  <c r="I16" i="18"/>
  <c r="I8" i="18"/>
  <c r="J23" i="20"/>
  <c r="J19" i="20"/>
  <c r="J15" i="20"/>
  <c r="J11" i="20"/>
  <c r="J7" i="20"/>
  <c r="J3" i="20"/>
  <c r="BJ7" i="1"/>
  <c r="BJ8" i="1" s="1"/>
  <c r="BJ9" i="1" s="1"/>
  <c r="BJ10" i="1" s="1"/>
  <c r="BJ11" i="1" s="1"/>
  <c r="BJ12" i="1" s="1"/>
  <c r="BJ13" i="1" s="1"/>
  <c r="BJ14" i="1" s="1"/>
  <c r="BJ15" i="1" s="1"/>
  <c r="BJ16" i="1" s="1"/>
  <c r="BJ17" i="1" s="1"/>
  <c r="BJ18" i="1" s="1"/>
  <c r="BJ19" i="1" s="1"/>
  <c r="BJ20" i="1" s="1"/>
  <c r="BJ21" i="1" s="1"/>
  <c r="BJ22" i="1" s="1"/>
  <c r="BJ23" i="1" s="1"/>
  <c r="BJ24" i="1" s="1"/>
  <c r="BJ25" i="1" s="1"/>
  <c r="BJ26" i="1" s="1"/>
  <c r="BJ27" i="1" s="1"/>
  <c r="BJ28" i="1" s="1"/>
  <c r="BJ29" i="1" s="1"/>
  <c r="BJ30" i="1" s="1"/>
  <c r="BJ31" i="1" s="1"/>
  <c r="BJ32" i="1" s="1"/>
  <c r="BJ33" i="1" s="1"/>
  <c r="BJ34" i="1" s="1"/>
  <c r="BJ35" i="1" s="1"/>
  <c r="BJ36" i="1" s="1"/>
  <c r="BJ37" i="1" s="1"/>
  <c r="BJ38" i="1" s="1"/>
  <c r="BJ39" i="1" s="1"/>
  <c r="BJ40" i="1" s="1"/>
  <c r="BJ41" i="1" s="1"/>
  <c r="BJ42" i="1" s="1"/>
  <c r="BJ43" i="1" s="1"/>
  <c r="BJ44" i="1" s="1"/>
  <c r="BJ45" i="1" s="1"/>
  <c r="BJ46" i="1" s="1"/>
  <c r="BJ47" i="1" s="1"/>
  <c r="BJ48" i="1" s="1"/>
  <c r="BJ49" i="1" s="1"/>
  <c r="BJ50" i="1" s="1"/>
  <c r="BJ51" i="1" s="1"/>
  <c r="BJ52" i="1" s="1"/>
  <c r="BJ53" i="1" s="1"/>
  <c r="BJ54" i="1" s="1"/>
  <c r="BJ55" i="1" s="1"/>
  <c r="BJ56" i="1" s="1"/>
  <c r="BJ57" i="1" s="1"/>
  <c r="BJ58" i="1" s="1"/>
  <c r="BJ59" i="1" s="1"/>
  <c r="BJ60" i="1" s="1"/>
  <c r="BJ61" i="1" s="1"/>
  <c r="BJ62" i="1" s="1"/>
  <c r="BJ63" i="1" s="1"/>
  <c r="BJ64" i="1" s="1"/>
  <c r="BJ65" i="1" s="1"/>
  <c r="BJ66" i="1" s="1"/>
  <c r="BJ67" i="1" s="1"/>
  <c r="BJ68" i="1" s="1"/>
  <c r="BJ69" i="1" s="1"/>
  <c r="BJ70" i="1" s="1"/>
  <c r="BJ71" i="1" s="1"/>
  <c r="BJ72" i="1" s="1"/>
  <c r="BJ73" i="1" s="1"/>
  <c r="BJ74" i="1" s="1"/>
  <c r="BJ75" i="1" s="1"/>
  <c r="BJ76" i="1" s="1"/>
  <c r="BJ77" i="1" s="1"/>
  <c r="BJ78" i="1" s="1"/>
  <c r="BJ79" i="1" s="1"/>
  <c r="BJ80" i="1" s="1"/>
  <c r="BJ81" i="1" s="1"/>
  <c r="BJ82" i="1" s="1"/>
  <c r="BJ83" i="1" s="1"/>
  <c r="BJ84" i="1" s="1"/>
  <c r="BJ85" i="1" s="1"/>
  <c r="BJ86" i="1" s="1"/>
  <c r="BJ87" i="1" s="1"/>
  <c r="BJ88" i="1" s="1"/>
  <c r="BJ89" i="1" s="1"/>
  <c r="BJ90" i="1" s="1"/>
  <c r="BJ91" i="1" s="1"/>
  <c r="BJ92" i="1" s="1"/>
  <c r="BJ93" i="1" s="1"/>
  <c r="BJ94" i="1" s="1"/>
  <c r="BJ95" i="1" s="1"/>
  <c r="BJ96" i="1" s="1"/>
  <c r="BJ97" i="1" s="1"/>
  <c r="BJ98" i="1" s="1"/>
  <c r="BJ99" i="1" s="1"/>
  <c r="BJ100" i="1" s="1"/>
  <c r="BJ101" i="1" s="1"/>
  <c r="BJ102" i="1" s="1"/>
  <c r="BJ103" i="1" s="1"/>
  <c r="BJ104" i="1" s="1"/>
  <c r="BJ105" i="1" s="1"/>
  <c r="BJ106" i="1" s="1"/>
  <c r="BJ107" i="1" s="1"/>
  <c r="BJ108" i="1" s="1"/>
  <c r="BJ109" i="1" s="1"/>
  <c r="BJ110" i="1" s="1"/>
  <c r="BJ111" i="1" s="1"/>
  <c r="BJ112" i="1" s="1"/>
  <c r="BJ113" i="1" s="1"/>
  <c r="BJ114" i="1" s="1"/>
  <c r="BJ115" i="1" s="1"/>
  <c r="BJ116" i="1" s="1"/>
  <c r="BJ117" i="1" s="1"/>
  <c r="BJ118" i="1" s="1"/>
  <c r="BJ119" i="1" s="1"/>
  <c r="BJ120" i="1" s="1"/>
  <c r="BJ121" i="1" s="1"/>
  <c r="BJ122" i="1" s="1"/>
  <c r="BJ123" i="1" s="1"/>
  <c r="BJ124" i="1" s="1"/>
  <c r="BJ125" i="1" s="1"/>
  <c r="BJ126" i="1" s="1"/>
  <c r="BJ127" i="1" s="1"/>
  <c r="BJ128" i="1" s="1"/>
  <c r="BJ129" i="1" s="1"/>
  <c r="BJ130" i="1" s="1"/>
  <c r="BJ131" i="1" s="1"/>
  <c r="BJ132" i="1" s="1"/>
  <c r="BJ133" i="1" s="1"/>
  <c r="BJ134" i="1" s="1"/>
  <c r="BJ135" i="1" s="1"/>
  <c r="BJ136" i="1" s="1"/>
  <c r="BJ137" i="1" s="1"/>
  <c r="BJ138" i="1" s="1"/>
  <c r="BJ139" i="1" s="1"/>
  <c r="BJ140" i="1" s="1"/>
  <c r="BJ141" i="1" s="1"/>
  <c r="BJ142" i="1" s="1"/>
  <c r="BJ143" i="1" s="1"/>
  <c r="BJ144" i="1" s="1"/>
  <c r="BJ145" i="1" s="1"/>
  <c r="BJ146" i="1" s="1"/>
  <c r="BJ147" i="1" s="1"/>
  <c r="BJ148" i="1" s="1"/>
  <c r="BJ149" i="1" s="1"/>
  <c r="BJ150" i="1" s="1"/>
  <c r="BJ151" i="1" s="1"/>
  <c r="BJ152" i="1" s="1"/>
  <c r="BJ153" i="1" s="1"/>
  <c r="BJ154" i="1" s="1"/>
  <c r="BJ155" i="1" s="1"/>
  <c r="BJ156" i="1" s="1"/>
  <c r="BJ157" i="1" s="1"/>
  <c r="BJ158" i="1" s="1"/>
  <c r="BJ159" i="1" s="1"/>
  <c r="BJ160" i="1" s="1"/>
  <c r="BJ161" i="1" s="1"/>
  <c r="BJ162" i="1" s="1"/>
  <c r="BJ163" i="1" s="1"/>
  <c r="BJ164" i="1" s="1"/>
  <c r="BJ165" i="1" s="1"/>
  <c r="BJ166" i="1" s="1"/>
  <c r="BJ167" i="1" s="1"/>
  <c r="BJ168" i="1" s="1"/>
  <c r="BJ169" i="1" s="1"/>
  <c r="BJ170" i="1" s="1"/>
  <c r="BJ171" i="1" s="1"/>
  <c r="BJ172" i="1" s="1"/>
  <c r="BJ173" i="1" s="1"/>
  <c r="BJ174" i="1" s="1"/>
  <c r="BJ175" i="1" s="1"/>
  <c r="BJ176" i="1" s="1"/>
  <c r="BJ177" i="1" s="1"/>
  <c r="BJ178" i="1" s="1"/>
  <c r="BJ179" i="1" s="1"/>
  <c r="BJ180" i="1" s="1"/>
  <c r="BJ181" i="1" s="1"/>
  <c r="BJ182" i="1" s="1"/>
  <c r="BJ183" i="1" s="1"/>
  <c r="BJ184" i="1" s="1"/>
  <c r="BJ185" i="1" s="1"/>
  <c r="BJ186" i="1" s="1"/>
  <c r="BJ187" i="1" s="1"/>
  <c r="BJ188" i="1" s="1"/>
  <c r="BJ189" i="1" s="1"/>
  <c r="BJ190" i="1" s="1"/>
  <c r="BJ191" i="1" s="1"/>
  <c r="BJ192" i="1" s="1"/>
  <c r="BJ193" i="1" s="1"/>
  <c r="BJ194" i="1" s="1"/>
  <c r="BJ195" i="1" s="1"/>
  <c r="BJ196" i="1" s="1"/>
  <c r="BJ197" i="1" s="1"/>
  <c r="BJ198" i="1" s="1"/>
  <c r="BJ199" i="1" s="1"/>
  <c r="BJ200" i="1" s="1"/>
  <c r="BJ201" i="1" s="1"/>
  <c r="BJ202" i="1" s="1"/>
  <c r="BJ203" i="1" s="1"/>
  <c r="BJ204" i="1" s="1"/>
  <c r="BJ205" i="1" s="1"/>
  <c r="BJ206" i="1" s="1"/>
  <c r="BJ207" i="1" s="1"/>
  <c r="BJ208" i="1" s="1"/>
  <c r="BJ209" i="1" s="1"/>
  <c r="BJ210" i="1" s="1"/>
  <c r="BJ211" i="1" s="1"/>
  <c r="BJ212" i="1" s="1"/>
  <c r="BJ213" i="1" s="1"/>
  <c r="BJ214" i="1" s="1"/>
  <c r="BJ215" i="1" s="1"/>
  <c r="BJ216" i="1" s="1"/>
  <c r="BJ217" i="1" s="1"/>
  <c r="BJ218" i="1" s="1"/>
  <c r="BJ219" i="1" s="1"/>
  <c r="BJ220" i="1" s="1"/>
  <c r="BJ221" i="1" s="1"/>
  <c r="BJ222" i="1" s="1"/>
  <c r="BJ223" i="1" s="1"/>
  <c r="BJ224" i="1" s="1"/>
  <c r="BJ225" i="1" s="1"/>
  <c r="BJ226" i="1" s="1"/>
  <c r="BJ227" i="1" s="1"/>
  <c r="BJ228" i="1" s="1"/>
  <c r="BJ229" i="1" s="1"/>
  <c r="BJ230" i="1" s="1"/>
  <c r="BJ231" i="1" s="1"/>
  <c r="BJ232" i="1" s="1"/>
  <c r="BJ233" i="1" s="1"/>
  <c r="BJ234" i="1" s="1"/>
  <c r="BJ235" i="1" s="1"/>
  <c r="BJ236" i="1" s="1"/>
  <c r="BJ237" i="1" s="1"/>
  <c r="BJ238" i="1" s="1"/>
  <c r="BJ239" i="1" s="1"/>
  <c r="BJ240" i="1" s="1"/>
  <c r="BJ241" i="1" s="1"/>
  <c r="BJ242" i="1" s="1"/>
  <c r="BJ243" i="1" s="1"/>
  <c r="BJ244" i="1" s="1"/>
  <c r="BJ245" i="1" s="1"/>
  <c r="BJ246" i="1" s="1"/>
  <c r="BJ247" i="1" s="1"/>
  <c r="BJ248" i="1" s="1"/>
  <c r="BJ249" i="1" s="1"/>
  <c r="BJ250" i="1" s="1"/>
  <c r="BJ251" i="1" s="1"/>
  <c r="BJ252" i="1" s="1"/>
  <c r="BJ253" i="1" s="1"/>
  <c r="BJ254" i="1" s="1"/>
  <c r="BJ255" i="1" s="1"/>
  <c r="BJ256" i="1" s="1"/>
  <c r="BJ257" i="1" s="1"/>
  <c r="BJ258" i="1" s="1"/>
  <c r="BJ259" i="1" s="1"/>
  <c r="BJ260" i="1" s="1"/>
  <c r="BJ261" i="1" s="1"/>
  <c r="BJ262" i="1" s="1"/>
  <c r="BJ263" i="1" s="1"/>
  <c r="BJ264" i="1" s="1"/>
  <c r="BJ265" i="1" s="1"/>
  <c r="BJ266" i="1" s="1"/>
  <c r="BJ267" i="1" s="1"/>
  <c r="BJ268" i="1" s="1"/>
  <c r="BJ269" i="1" s="1"/>
  <c r="BJ270" i="1" s="1"/>
  <c r="BJ271" i="1" s="1"/>
  <c r="BJ272" i="1" s="1"/>
  <c r="BJ273" i="1" s="1"/>
  <c r="BJ274" i="1" s="1"/>
  <c r="BJ275" i="1" s="1"/>
  <c r="BJ276" i="1" s="1"/>
  <c r="BJ277" i="1" s="1"/>
  <c r="BJ278" i="1" s="1"/>
  <c r="BJ279" i="1" s="1"/>
  <c r="BJ280" i="1" s="1"/>
  <c r="BJ281" i="1" s="1"/>
  <c r="BJ282" i="1" s="1"/>
  <c r="BJ283" i="1" s="1"/>
  <c r="BJ284" i="1" s="1"/>
  <c r="BJ285" i="1" s="1"/>
  <c r="BJ286" i="1" s="1"/>
  <c r="BJ287" i="1" s="1"/>
  <c r="BJ288" i="1" s="1"/>
  <c r="BJ289" i="1" s="1"/>
  <c r="BJ290" i="1" s="1"/>
  <c r="BJ291" i="1" s="1"/>
  <c r="BJ292" i="1" s="1"/>
  <c r="BJ293" i="1" s="1"/>
  <c r="BJ294" i="1" s="1"/>
  <c r="BJ295" i="1" s="1"/>
  <c r="BJ296" i="1" s="1"/>
  <c r="BJ297" i="1" s="1"/>
  <c r="BJ298" i="1" s="1"/>
  <c r="BJ299" i="1" s="1"/>
  <c r="BJ300" i="1" s="1"/>
  <c r="BJ301" i="1" s="1"/>
  <c r="BJ302" i="1" s="1"/>
  <c r="BJ303" i="1" s="1"/>
  <c r="BJ304" i="1" s="1"/>
  <c r="BJ305" i="1" s="1"/>
  <c r="BJ306" i="1" s="1"/>
  <c r="BJ307" i="1" s="1"/>
  <c r="BJ308" i="1" s="1"/>
  <c r="BJ309" i="1" s="1"/>
  <c r="BJ310" i="1" s="1"/>
  <c r="BJ311" i="1" s="1"/>
  <c r="BJ312" i="1" s="1"/>
  <c r="BJ313" i="1" s="1"/>
  <c r="BJ314" i="1" s="1"/>
  <c r="BJ315" i="1" s="1"/>
  <c r="BJ316" i="1" s="1"/>
  <c r="BJ317" i="1" s="1"/>
  <c r="BJ318" i="1" s="1"/>
  <c r="BJ319" i="1" s="1"/>
  <c r="BJ320" i="1" s="1"/>
  <c r="BJ321" i="1" s="1"/>
  <c r="BJ322" i="1" s="1"/>
  <c r="BJ323" i="1" s="1"/>
  <c r="BJ324" i="1" s="1"/>
  <c r="BJ325" i="1" s="1"/>
  <c r="BJ326" i="1" s="1"/>
  <c r="BJ327" i="1" s="1"/>
  <c r="BJ328" i="1" s="1"/>
  <c r="BJ329" i="1" s="1"/>
  <c r="BJ330" i="1" s="1"/>
  <c r="BJ331" i="1" s="1"/>
  <c r="BJ332" i="1" s="1"/>
  <c r="BJ333" i="1" s="1"/>
  <c r="BJ334" i="1" s="1"/>
  <c r="BJ335" i="1" s="1"/>
  <c r="BJ336" i="1" s="1"/>
  <c r="BJ337" i="1" s="1"/>
  <c r="BJ338" i="1" s="1"/>
  <c r="BJ339" i="1" s="1"/>
  <c r="BJ340" i="1" s="1"/>
  <c r="BJ341" i="1" s="1"/>
  <c r="BJ342" i="1" s="1"/>
  <c r="BJ343" i="1" s="1"/>
  <c r="BJ344" i="1" s="1"/>
  <c r="BJ345" i="1" s="1"/>
  <c r="BJ346" i="1" s="1"/>
  <c r="BJ347" i="1" s="1"/>
  <c r="BJ348" i="1" s="1"/>
  <c r="BJ349" i="1" s="1"/>
  <c r="BJ350" i="1" s="1"/>
  <c r="BJ351" i="1" s="1"/>
  <c r="BJ352" i="1" s="1"/>
  <c r="BJ353" i="1" s="1"/>
  <c r="BJ354" i="1" s="1"/>
  <c r="BJ355" i="1" s="1"/>
  <c r="BJ356" i="1" s="1"/>
  <c r="BJ357" i="1" s="1"/>
  <c r="BJ358" i="1" s="1"/>
  <c r="BJ359" i="1" s="1"/>
  <c r="BJ360" i="1" s="1"/>
  <c r="BJ361" i="1" s="1"/>
  <c r="BJ362" i="1" s="1"/>
  <c r="BJ363" i="1" s="1"/>
  <c r="BJ364" i="1" s="1"/>
  <c r="BJ365" i="1" s="1"/>
  <c r="BJ366" i="1" s="1"/>
  <c r="BJ367" i="1" s="1"/>
  <c r="BJ368" i="1" s="1"/>
  <c r="BJ369" i="1" s="1"/>
  <c r="BJ370" i="1" s="1"/>
  <c r="BJ371" i="1" s="1"/>
  <c r="BJ372" i="1" s="1"/>
  <c r="BJ373" i="1" s="1"/>
  <c r="BJ374" i="1" s="1"/>
  <c r="BJ375" i="1" s="1"/>
  <c r="BJ376" i="1" s="1"/>
  <c r="BJ377" i="1" s="1"/>
  <c r="BJ378" i="1" s="1"/>
  <c r="BJ379" i="1" s="1"/>
  <c r="BJ380" i="1" s="1"/>
  <c r="BJ381" i="1" s="1"/>
  <c r="BJ382" i="1" s="1"/>
  <c r="BJ383" i="1" s="1"/>
  <c r="BJ384" i="1" s="1"/>
  <c r="BJ385" i="1" s="1"/>
  <c r="BJ386" i="1" s="1"/>
  <c r="BJ387" i="1" s="1"/>
  <c r="BJ388" i="1" s="1"/>
  <c r="BJ389" i="1" s="1"/>
  <c r="BJ390" i="1" s="1"/>
  <c r="BJ391" i="1" s="1"/>
  <c r="BJ392" i="1" s="1"/>
  <c r="BJ393" i="1" s="1"/>
  <c r="BJ394" i="1" s="1"/>
  <c r="BJ395" i="1" s="1"/>
  <c r="BJ396" i="1" s="1"/>
  <c r="BJ397" i="1" s="1"/>
  <c r="BJ398" i="1" s="1"/>
  <c r="BJ399" i="1" s="1"/>
  <c r="BJ400" i="1" s="1"/>
  <c r="BJ401" i="1" s="1"/>
  <c r="BJ402" i="1" s="1"/>
  <c r="BJ403" i="1" s="1"/>
  <c r="BJ404" i="1" s="1"/>
  <c r="BJ405" i="1" s="1"/>
  <c r="BJ406" i="1" s="1"/>
  <c r="BJ407" i="1" s="1"/>
  <c r="BJ408" i="1" s="1"/>
  <c r="BJ409" i="1" s="1"/>
  <c r="BJ410" i="1" s="1"/>
  <c r="BJ411" i="1" s="1"/>
  <c r="BJ412" i="1" s="1"/>
  <c r="BJ413" i="1" s="1"/>
  <c r="BJ414" i="1" s="1"/>
  <c r="BJ415" i="1" s="1"/>
  <c r="BJ416" i="1" s="1"/>
  <c r="BJ417" i="1" s="1"/>
  <c r="BJ418" i="1" s="1"/>
  <c r="BJ419" i="1" s="1"/>
  <c r="BJ420" i="1" s="1"/>
  <c r="BJ421" i="1" s="1"/>
  <c r="BJ422" i="1" s="1"/>
  <c r="BJ423" i="1" s="1"/>
  <c r="BJ424" i="1" s="1"/>
  <c r="BJ425" i="1" s="1"/>
  <c r="BJ426" i="1" s="1"/>
  <c r="BJ427" i="1" s="1"/>
  <c r="BJ428" i="1" s="1"/>
  <c r="BJ429" i="1" s="1"/>
  <c r="BJ430" i="1" s="1"/>
  <c r="BJ431" i="1" s="1"/>
  <c r="BJ432" i="1" s="1"/>
  <c r="BJ433" i="1" s="1"/>
  <c r="BJ434" i="1" s="1"/>
  <c r="BJ435" i="1" s="1"/>
  <c r="BJ436" i="1" s="1"/>
  <c r="BJ437" i="1" s="1"/>
  <c r="BJ438" i="1" s="1"/>
  <c r="BJ439" i="1" s="1"/>
  <c r="BJ440" i="1" s="1"/>
  <c r="BJ441" i="1" s="1"/>
  <c r="BJ442" i="1" s="1"/>
  <c r="BJ443" i="1" s="1"/>
  <c r="BJ444" i="1" s="1"/>
  <c r="BJ445" i="1" s="1"/>
  <c r="BJ446" i="1" s="1"/>
  <c r="BJ447" i="1" s="1"/>
  <c r="BJ448" i="1" s="1"/>
  <c r="BJ449" i="1" s="1"/>
  <c r="BJ450" i="1" s="1"/>
  <c r="BJ451" i="1" s="1"/>
  <c r="BJ452" i="1" s="1"/>
  <c r="BJ453" i="1" s="1"/>
  <c r="BJ454" i="1" s="1"/>
  <c r="BJ455" i="1" s="1"/>
  <c r="BJ456" i="1" s="1"/>
  <c r="BJ457" i="1" s="1"/>
  <c r="BJ458" i="1" s="1"/>
  <c r="BJ459" i="1" s="1"/>
  <c r="BJ460" i="1" s="1"/>
  <c r="BJ461" i="1" s="1"/>
  <c r="BJ462" i="1" s="1"/>
  <c r="BJ463" i="1" s="1"/>
  <c r="BJ464" i="1" s="1"/>
  <c r="BJ465" i="1" s="1"/>
  <c r="BJ466" i="1" s="1"/>
  <c r="BJ467" i="1" s="1"/>
  <c r="BJ468" i="1" s="1"/>
  <c r="BJ469" i="1" s="1"/>
  <c r="BJ470" i="1" s="1"/>
  <c r="BJ471" i="1" s="1"/>
  <c r="BJ472" i="1" s="1"/>
  <c r="BJ473" i="1" s="1"/>
  <c r="BJ474" i="1" s="1"/>
  <c r="BJ475" i="1" s="1"/>
  <c r="BJ476" i="1" s="1"/>
  <c r="BJ477" i="1" s="1"/>
  <c r="BJ478" i="1" s="1"/>
  <c r="BJ479" i="1" s="1"/>
  <c r="BJ480" i="1" s="1"/>
  <c r="BJ481" i="1" s="1"/>
  <c r="BJ482" i="1" s="1"/>
  <c r="BJ483" i="1" s="1"/>
  <c r="BJ484" i="1" s="1"/>
  <c r="BJ485" i="1" s="1"/>
  <c r="BJ486" i="1" s="1"/>
  <c r="BJ487" i="1" s="1"/>
  <c r="BJ488" i="1" s="1"/>
  <c r="BJ489" i="1" s="1"/>
  <c r="BJ490" i="1" s="1"/>
  <c r="BJ491" i="1" s="1"/>
  <c r="BJ492" i="1" s="1"/>
  <c r="BJ493" i="1" s="1"/>
  <c r="BJ494" i="1" s="1"/>
  <c r="BJ495" i="1" s="1"/>
  <c r="BJ496" i="1" s="1"/>
  <c r="BJ497" i="1" s="1"/>
  <c r="BJ498" i="1" s="1"/>
  <c r="BJ499" i="1" s="1"/>
  <c r="BJ500" i="1" s="1"/>
  <c r="BJ501" i="1" s="1"/>
  <c r="BJ502" i="1" s="1"/>
  <c r="BJ503" i="1" s="1"/>
  <c r="BJ504" i="1" s="1"/>
  <c r="BJ505" i="1" s="1"/>
  <c r="BJ506" i="1" s="1"/>
  <c r="BJ507" i="1" s="1"/>
  <c r="BJ508" i="1" s="1"/>
  <c r="BJ509" i="1" s="1"/>
  <c r="BJ510" i="1" s="1"/>
  <c r="BJ511" i="1" s="1"/>
  <c r="BJ512" i="1" s="1"/>
  <c r="BJ513" i="1" s="1"/>
  <c r="BJ514" i="1" s="1"/>
  <c r="BJ515" i="1" s="1"/>
  <c r="BJ516" i="1" s="1"/>
  <c r="BJ517" i="1" s="1"/>
  <c r="BJ518" i="1" s="1"/>
  <c r="BJ519" i="1" s="1"/>
  <c r="BJ520" i="1" s="1"/>
  <c r="BJ521" i="1" s="1"/>
  <c r="BJ522" i="1" s="1"/>
  <c r="BJ523" i="1" s="1"/>
  <c r="BJ524" i="1" s="1"/>
  <c r="BJ525" i="1" s="1"/>
  <c r="BJ526" i="1" s="1"/>
  <c r="BJ527" i="1" s="1"/>
  <c r="BJ528" i="1" s="1"/>
  <c r="BJ529" i="1" s="1"/>
  <c r="BJ530" i="1" s="1"/>
  <c r="BJ531" i="1" s="1"/>
  <c r="BJ532" i="1" s="1"/>
  <c r="BJ533" i="1" s="1"/>
  <c r="BJ534" i="1" s="1"/>
  <c r="BJ535" i="1" s="1"/>
  <c r="BJ536" i="1" s="1"/>
  <c r="BJ537" i="1" s="1"/>
  <c r="BJ538" i="1" s="1"/>
  <c r="BJ539" i="1" s="1"/>
  <c r="BJ540" i="1" s="1"/>
  <c r="BJ541" i="1" s="1"/>
  <c r="BJ542" i="1" s="1"/>
  <c r="BJ543" i="1" s="1"/>
  <c r="BJ544" i="1" s="1"/>
  <c r="BJ545" i="1" s="1"/>
  <c r="BJ546" i="1" s="1"/>
  <c r="BJ547" i="1" s="1"/>
  <c r="BJ548" i="1" s="1"/>
  <c r="BJ549" i="1" s="1"/>
  <c r="BJ550" i="1" s="1"/>
  <c r="BJ551" i="1" s="1"/>
  <c r="BJ552" i="1" s="1"/>
  <c r="BJ553" i="1" s="1"/>
  <c r="BJ554" i="1" s="1"/>
  <c r="BJ555" i="1" s="1"/>
  <c r="BJ556" i="1" s="1"/>
  <c r="BJ557" i="1" s="1"/>
  <c r="BJ558" i="1" s="1"/>
  <c r="BJ559" i="1" s="1"/>
  <c r="BJ560" i="1" s="1"/>
  <c r="BJ561" i="1" s="1"/>
  <c r="BJ562" i="1" s="1"/>
  <c r="BJ563" i="1" s="1"/>
  <c r="BJ564" i="1" s="1"/>
  <c r="BJ565" i="1" s="1"/>
  <c r="BJ566" i="1" s="1"/>
  <c r="BJ567" i="1" s="1"/>
  <c r="BJ568" i="1" s="1"/>
  <c r="BJ569" i="1" s="1"/>
  <c r="BJ570" i="1" s="1"/>
  <c r="BJ571" i="1" s="1"/>
  <c r="BJ572" i="1" s="1"/>
  <c r="BJ573" i="1" s="1"/>
  <c r="BJ574" i="1" s="1"/>
  <c r="BJ575" i="1" s="1"/>
  <c r="BJ576" i="1" s="1"/>
  <c r="BJ577" i="1" s="1"/>
  <c r="BJ578" i="1" s="1"/>
  <c r="BJ579" i="1" s="1"/>
  <c r="BJ580" i="1" s="1"/>
  <c r="BJ581" i="1" s="1"/>
  <c r="BJ582" i="1" s="1"/>
  <c r="BJ583" i="1" s="1"/>
  <c r="BJ584" i="1" s="1"/>
  <c r="BJ585" i="1" s="1"/>
  <c r="BJ586" i="1" s="1"/>
  <c r="BJ587" i="1" s="1"/>
  <c r="BJ588" i="1" s="1"/>
  <c r="BJ589" i="1" s="1"/>
  <c r="BJ590" i="1" s="1"/>
  <c r="BJ591" i="1" s="1"/>
  <c r="BJ592" i="1" s="1"/>
  <c r="BJ593" i="1" s="1"/>
  <c r="BJ594" i="1" s="1"/>
  <c r="BJ595" i="1" s="1"/>
  <c r="BJ596" i="1" s="1"/>
  <c r="BJ597" i="1" s="1"/>
  <c r="BJ598" i="1" s="1"/>
  <c r="BJ599" i="1" s="1"/>
  <c r="BJ600" i="1" s="1"/>
  <c r="BJ601" i="1" s="1"/>
  <c r="BJ602" i="1" s="1"/>
  <c r="BJ603" i="1" s="1"/>
  <c r="BJ604" i="1" s="1"/>
  <c r="BJ605" i="1" s="1"/>
  <c r="BJ606" i="1" s="1"/>
  <c r="BJ607" i="1" s="1"/>
  <c r="BJ608" i="1" s="1"/>
  <c r="BJ609" i="1" s="1"/>
  <c r="BJ610" i="1" s="1"/>
  <c r="BJ611" i="1" s="1"/>
  <c r="BJ612" i="1" s="1"/>
  <c r="BJ613" i="1" s="1"/>
  <c r="BJ614" i="1" s="1"/>
  <c r="BJ615" i="1" s="1"/>
  <c r="BJ616" i="1" s="1"/>
  <c r="BJ617" i="1" s="1"/>
  <c r="BJ618" i="1" s="1"/>
  <c r="BJ619" i="1" s="1"/>
  <c r="BJ620" i="1" s="1"/>
  <c r="BJ621" i="1" s="1"/>
  <c r="BJ622" i="1" s="1"/>
  <c r="BJ623" i="1" s="1"/>
  <c r="BJ624" i="1" s="1"/>
  <c r="BJ625" i="1" s="1"/>
  <c r="BJ626" i="1" s="1"/>
  <c r="BJ627" i="1" s="1"/>
  <c r="BJ628" i="1" s="1"/>
  <c r="BJ629" i="1" s="1"/>
  <c r="BJ630" i="1" s="1"/>
  <c r="BJ631" i="1" s="1"/>
  <c r="BJ632" i="1" s="1"/>
  <c r="BJ633" i="1" s="1"/>
  <c r="BJ634" i="1" s="1"/>
  <c r="BJ635" i="1" s="1"/>
  <c r="BJ636" i="1" s="1"/>
  <c r="BJ637" i="1" s="1"/>
  <c r="BJ638" i="1" s="1"/>
  <c r="BJ639" i="1" s="1"/>
  <c r="BJ640" i="1" s="1"/>
  <c r="BJ641" i="1" s="1"/>
  <c r="BJ642" i="1" s="1"/>
  <c r="BJ643" i="1" s="1"/>
  <c r="BJ644" i="1" s="1"/>
  <c r="BJ645" i="1" s="1"/>
  <c r="BJ646" i="1" s="1"/>
  <c r="BJ647" i="1" s="1"/>
  <c r="BJ648" i="1" s="1"/>
  <c r="BJ649" i="1" s="1"/>
  <c r="BJ650" i="1" s="1"/>
  <c r="BJ651" i="1" s="1"/>
  <c r="BJ652" i="1" s="1"/>
  <c r="BJ653" i="1" s="1"/>
  <c r="BJ654" i="1" s="1"/>
  <c r="BJ655" i="1" s="1"/>
  <c r="BJ656" i="1" s="1"/>
  <c r="BJ657" i="1" s="1"/>
  <c r="BJ658" i="1" s="1"/>
  <c r="BJ659" i="1" s="1"/>
  <c r="BJ660" i="1" s="1"/>
  <c r="BJ661" i="1" s="1"/>
  <c r="BJ662" i="1" s="1"/>
  <c r="BJ663" i="1" s="1"/>
  <c r="BJ664" i="1" s="1"/>
  <c r="BJ665" i="1" s="1"/>
  <c r="BJ666" i="1" s="1"/>
  <c r="BJ667" i="1" s="1"/>
  <c r="BJ668" i="1" s="1"/>
  <c r="BJ669" i="1" s="1"/>
  <c r="BJ670" i="1" s="1"/>
  <c r="BJ671" i="1" s="1"/>
  <c r="BJ672" i="1" s="1"/>
  <c r="BJ673" i="1" s="1"/>
  <c r="BJ674" i="1" s="1"/>
  <c r="BJ675" i="1" s="1"/>
  <c r="BJ676" i="1" s="1"/>
  <c r="BJ677" i="1" s="1"/>
  <c r="BJ678" i="1" s="1"/>
  <c r="BJ679" i="1" s="1"/>
  <c r="BJ680" i="1" s="1"/>
  <c r="BJ681" i="1" s="1"/>
  <c r="BJ682" i="1" s="1"/>
  <c r="BJ683" i="1" s="1"/>
  <c r="BJ684" i="1" s="1"/>
  <c r="BJ685" i="1" s="1"/>
  <c r="BJ686" i="1" s="1"/>
  <c r="BJ687" i="1" s="1"/>
  <c r="BJ688" i="1" s="1"/>
  <c r="BJ689" i="1" s="1"/>
  <c r="BJ690" i="1" s="1"/>
  <c r="BJ691" i="1" s="1"/>
  <c r="BJ692" i="1" s="1"/>
  <c r="BJ693" i="1" s="1"/>
  <c r="BJ694" i="1" s="1"/>
  <c r="BJ695" i="1" s="1"/>
  <c r="BJ696" i="1" s="1"/>
  <c r="BJ697" i="1" s="1"/>
  <c r="BJ698" i="1" s="1"/>
  <c r="BJ699" i="1" s="1"/>
  <c r="BJ700" i="1" s="1"/>
  <c r="BJ701" i="1" s="1"/>
  <c r="BJ702" i="1" s="1"/>
  <c r="BJ703" i="1" s="1"/>
  <c r="BJ704" i="1" s="1"/>
  <c r="BJ705" i="1" s="1"/>
  <c r="BJ706" i="1" s="1"/>
  <c r="BJ707" i="1" s="1"/>
  <c r="BJ708" i="1" s="1"/>
  <c r="BJ709" i="1" s="1"/>
  <c r="BJ710" i="1" s="1"/>
  <c r="BJ711" i="1" s="1"/>
  <c r="BJ712" i="1" s="1"/>
  <c r="BJ713" i="1" s="1"/>
  <c r="BJ714" i="1" s="1"/>
  <c r="BJ715" i="1" s="1"/>
  <c r="BJ716" i="1" s="1"/>
  <c r="BJ717" i="1" s="1"/>
  <c r="BJ718" i="1" s="1"/>
  <c r="BJ719" i="1" s="1"/>
  <c r="BJ720" i="1" s="1"/>
  <c r="BJ721" i="1" s="1"/>
  <c r="BJ722" i="1" s="1"/>
  <c r="BJ723" i="1" s="1"/>
  <c r="BJ724" i="1" s="1"/>
  <c r="BJ725" i="1" s="1"/>
  <c r="BJ726" i="1" s="1"/>
  <c r="BJ727" i="1" s="1"/>
  <c r="BJ728" i="1" s="1"/>
  <c r="BJ729" i="1" s="1"/>
  <c r="BJ730" i="1" s="1"/>
  <c r="BJ731" i="1" s="1"/>
  <c r="BJ732" i="1" s="1"/>
  <c r="BJ733" i="1" s="1"/>
  <c r="BJ734" i="1" s="1"/>
  <c r="BJ735" i="1" s="1"/>
  <c r="BJ736" i="1" s="1"/>
  <c r="BJ737" i="1" s="1"/>
  <c r="BJ738" i="1" s="1"/>
  <c r="BJ739" i="1" s="1"/>
  <c r="BJ740" i="1" s="1"/>
  <c r="BJ741" i="1" s="1"/>
  <c r="BJ742" i="1" s="1"/>
  <c r="BJ743" i="1" s="1"/>
  <c r="BJ744" i="1" s="1"/>
  <c r="BJ745" i="1" s="1"/>
  <c r="BJ746" i="1" s="1"/>
  <c r="BJ747" i="1" s="1"/>
  <c r="BJ748" i="1" s="1"/>
  <c r="BJ749" i="1" s="1"/>
  <c r="BJ750" i="1" s="1"/>
  <c r="BJ751" i="1" s="1"/>
  <c r="BJ752" i="1" s="1"/>
  <c r="BJ753" i="1" s="1"/>
  <c r="BJ754" i="1" s="1"/>
  <c r="BJ755" i="1" s="1"/>
  <c r="BJ756" i="1" s="1"/>
  <c r="BJ757" i="1" s="1"/>
  <c r="BJ758" i="1" s="1"/>
  <c r="BJ759" i="1" s="1"/>
  <c r="BJ760" i="1" s="1"/>
  <c r="BJ761" i="1" s="1"/>
  <c r="BJ762" i="1" s="1"/>
  <c r="BJ763" i="1" s="1"/>
  <c r="BJ764" i="1" s="1"/>
  <c r="BJ765" i="1" s="1"/>
  <c r="BJ766" i="1" s="1"/>
  <c r="BJ767" i="1" s="1"/>
  <c r="BJ768" i="1" s="1"/>
  <c r="BJ769" i="1" s="1"/>
  <c r="BJ770" i="1" s="1"/>
  <c r="BJ771" i="1" s="1"/>
  <c r="BJ772" i="1" s="1"/>
  <c r="BJ773" i="1" s="1"/>
  <c r="BJ774" i="1" s="1"/>
  <c r="BJ775" i="1" s="1"/>
  <c r="BJ776" i="1" s="1"/>
  <c r="BJ777" i="1" s="1"/>
  <c r="BJ778" i="1" s="1"/>
  <c r="BJ779" i="1" s="1"/>
  <c r="BJ780" i="1" s="1"/>
  <c r="BJ781" i="1" s="1"/>
  <c r="BJ782" i="1" s="1"/>
  <c r="BJ783" i="1" s="1"/>
  <c r="BJ784" i="1" s="1"/>
  <c r="BJ785" i="1" s="1"/>
  <c r="BJ786" i="1" s="1"/>
  <c r="BJ787" i="1" s="1"/>
  <c r="BJ788" i="1" s="1"/>
  <c r="BJ789" i="1" s="1"/>
  <c r="BJ790" i="1" s="1"/>
  <c r="BJ791" i="1" s="1"/>
  <c r="BJ792" i="1" s="1"/>
  <c r="BJ793" i="1" s="1"/>
  <c r="BJ794" i="1" s="1"/>
  <c r="BJ795" i="1" s="1"/>
  <c r="BJ796" i="1" s="1"/>
  <c r="BJ797" i="1" s="1"/>
  <c r="BJ798" i="1" s="1"/>
  <c r="BJ799" i="1" s="1"/>
  <c r="BJ800" i="1" s="1"/>
  <c r="BJ801" i="1" s="1"/>
  <c r="BJ802" i="1" s="1"/>
  <c r="BJ803" i="1" s="1"/>
  <c r="BJ804" i="1" s="1"/>
  <c r="BJ805" i="1" s="1"/>
  <c r="BJ806" i="1" s="1"/>
  <c r="BJ807" i="1" s="1"/>
  <c r="BJ808" i="1" s="1"/>
  <c r="BJ809" i="1" s="1"/>
  <c r="BJ810" i="1" s="1"/>
  <c r="BJ811" i="1" s="1"/>
  <c r="BJ812" i="1" s="1"/>
  <c r="BJ813" i="1" s="1"/>
  <c r="BJ814" i="1" s="1"/>
  <c r="BJ815" i="1" s="1"/>
  <c r="BJ816" i="1" s="1"/>
  <c r="BJ817" i="1" s="1"/>
  <c r="BJ818" i="1" s="1"/>
  <c r="BJ819" i="1" s="1"/>
  <c r="BJ820" i="1" s="1"/>
  <c r="BJ821" i="1" s="1"/>
  <c r="BJ822" i="1" s="1"/>
  <c r="BJ823" i="1" s="1"/>
  <c r="BJ824" i="1" s="1"/>
  <c r="BJ825" i="1" s="1"/>
  <c r="BJ826" i="1" s="1"/>
  <c r="BJ827" i="1" s="1"/>
  <c r="BJ828" i="1" s="1"/>
  <c r="BJ829" i="1" s="1"/>
  <c r="BJ830" i="1" s="1"/>
  <c r="BJ831" i="1" s="1"/>
  <c r="BJ832" i="1" s="1"/>
  <c r="BJ833" i="1" s="1"/>
  <c r="BJ834" i="1" s="1"/>
  <c r="BJ835" i="1" s="1"/>
  <c r="BJ836" i="1" s="1"/>
  <c r="BJ837" i="1" s="1"/>
  <c r="BJ838" i="1" s="1"/>
  <c r="BJ839" i="1" s="1"/>
  <c r="BJ840" i="1" s="1"/>
  <c r="BJ841" i="1" s="1"/>
  <c r="BJ842" i="1" s="1"/>
  <c r="BJ843" i="1" s="1"/>
  <c r="BJ844" i="1" s="1"/>
  <c r="BJ845" i="1" s="1"/>
  <c r="BJ846" i="1" s="1"/>
  <c r="BJ847" i="1" s="1"/>
  <c r="BJ848" i="1" s="1"/>
  <c r="BJ849" i="1" s="1"/>
  <c r="BJ850" i="1" s="1"/>
  <c r="BJ851" i="1" s="1"/>
  <c r="BJ852" i="1" s="1"/>
  <c r="BJ853" i="1" s="1"/>
  <c r="BJ854" i="1" s="1"/>
  <c r="BJ855" i="1" s="1"/>
  <c r="BJ856" i="1" s="1"/>
  <c r="BJ857" i="1" s="1"/>
  <c r="BJ858" i="1" s="1"/>
  <c r="BJ859" i="1" s="1"/>
  <c r="BJ860" i="1" s="1"/>
  <c r="BJ861" i="1" s="1"/>
  <c r="BJ862" i="1" s="1"/>
  <c r="BJ863" i="1" s="1"/>
  <c r="BJ864" i="1" s="1"/>
  <c r="BJ865" i="1" s="1"/>
  <c r="BJ866" i="1" s="1"/>
  <c r="BJ867" i="1" s="1"/>
  <c r="BJ868" i="1" s="1"/>
  <c r="BJ869" i="1" s="1"/>
  <c r="BJ870" i="1" s="1"/>
  <c r="BJ871" i="1" s="1"/>
  <c r="BJ872" i="1" s="1"/>
  <c r="BJ873" i="1" s="1"/>
  <c r="BJ874" i="1" s="1"/>
  <c r="BJ875" i="1" s="1"/>
  <c r="BJ876" i="1" s="1"/>
  <c r="BJ877" i="1" s="1"/>
  <c r="BJ878" i="1" s="1"/>
  <c r="BJ879" i="1" s="1"/>
  <c r="BJ880" i="1" s="1"/>
  <c r="BJ881" i="1" s="1"/>
  <c r="BJ882" i="1" s="1"/>
  <c r="BJ883" i="1" s="1"/>
  <c r="BJ884" i="1" s="1"/>
  <c r="BJ885" i="1" s="1"/>
  <c r="BJ886" i="1" s="1"/>
  <c r="BJ887" i="1" s="1"/>
  <c r="BJ888" i="1" s="1"/>
  <c r="BJ889" i="1" s="1"/>
  <c r="BJ890" i="1" s="1"/>
  <c r="BJ891" i="1" s="1"/>
  <c r="BJ892" i="1" s="1"/>
  <c r="BJ893" i="1" s="1"/>
  <c r="BJ894" i="1" s="1"/>
  <c r="BJ895" i="1" s="1"/>
  <c r="BJ896" i="1" s="1"/>
  <c r="BJ897" i="1" s="1"/>
  <c r="BJ898" i="1" s="1"/>
  <c r="BJ899" i="1" s="1"/>
  <c r="BJ900" i="1" s="1"/>
  <c r="BJ901" i="1" s="1"/>
  <c r="BJ902" i="1" s="1"/>
  <c r="BJ903" i="1" s="1"/>
  <c r="BJ904" i="1" s="1"/>
  <c r="BJ905" i="1" s="1"/>
  <c r="BJ906" i="1" s="1"/>
  <c r="BJ907" i="1" s="1"/>
  <c r="BJ908" i="1" s="1"/>
  <c r="BJ909" i="1" s="1"/>
  <c r="BJ910" i="1" s="1"/>
  <c r="BJ911" i="1" s="1"/>
  <c r="BJ912" i="1" s="1"/>
  <c r="BJ913" i="1" s="1"/>
  <c r="BJ914" i="1" s="1"/>
  <c r="BJ915" i="1" s="1"/>
  <c r="BJ916" i="1" s="1"/>
  <c r="BJ917" i="1" s="1"/>
  <c r="BJ918" i="1" s="1"/>
  <c r="BJ919" i="1" s="1"/>
  <c r="BJ920" i="1" s="1"/>
  <c r="BJ921" i="1" s="1"/>
  <c r="BJ922" i="1" s="1"/>
  <c r="BJ923" i="1" s="1"/>
  <c r="BJ924" i="1" s="1"/>
  <c r="BJ925" i="1" s="1"/>
  <c r="BJ926" i="1" s="1"/>
  <c r="BJ927" i="1" s="1"/>
  <c r="BJ928" i="1" s="1"/>
  <c r="BJ929" i="1" s="1"/>
  <c r="BJ930" i="1" s="1"/>
  <c r="BJ931" i="1" s="1"/>
  <c r="BJ932" i="1" s="1"/>
  <c r="BJ933" i="1" s="1"/>
  <c r="BJ934" i="1" s="1"/>
  <c r="BJ935" i="1" s="1"/>
  <c r="BJ936" i="1" s="1"/>
  <c r="BJ937" i="1" s="1"/>
  <c r="BJ938" i="1" s="1"/>
  <c r="BJ939" i="1" s="1"/>
  <c r="BJ940" i="1" s="1"/>
  <c r="BJ941" i="1" s="1"/>
  <c r="BJ942" i="1" s="1"/>
  <c r="BJ943" i="1" s="1"/>
  <c r="BJ944" i="1" s="1"/>
  <c r="BJ945" i="1" s="1"/>
  <c r="BJ946" i="1" s="1"/>
  <c r="BJ947" i="1" s="1"/>
  <c r="BJ948" i="1" s="1"/>
  <c r="BJ949" i="1" s="1"/>
  <c r="BJ950" i="1" s="1"/>
  <c r="BJ951" i="1" s="1"/>
  <c r="BJ952" i="1" s="1"/>
  <c r="BJ953" i="1" s="1"/>
  <c r="BJ954" i="1" s="1"/>
  <c r="BJ955" i="1" s="1"/>
  <c r="BJ956" i="1" s="1"/>
  <c r="BJ957" i="1" s="1"/>
  <c r="BJ958" i="1" s="1"/>
  <c r="BJ959" i="1" s="1"/>
  <c r="BJ960" i="1" s="1"/>
  <c r="BJ961" i="1" s="1"/>
  <c r="BJ962" i="1" s="1"/>
  <c r="BJ963" i="1" s="1"/>
  <c r="BJ964" i="1" s="1"/>
  <c r="BJ965" i="1" s="1"/>
  <c r="BJ966" i="1" s="1"/>
  <c r="BJ967" i="1" s="1"/>
  <c r="BJ968" i="1" s="1"/>
  <c r="BJ969" i="1" s="1"/>
  <c r="BJ970" i="1" s="1"/>
  <c r="BJ971" i="1" s="1"/>
  <c r="BJ972" i="1" s="1"/>
  <c r="BJ973" i="1" s="1"/>
  <c r="BJ974" i="1" s="1"/>
  <c r="BJ975" i="1" s="1"/>
  <c r="BJ976" i="1" s="1"/>
  <c r="BJ977" i="1" s="1"/>
  <c r="BJ978" i="1" s="1"/>
  <c r="BJ979" i="1" s="1"/>
  <c r="BJ980" i="1" s="1"/>
  <c r="BJ981" i="1" s="1"/>
  <c r="BJ982" i="1" s="1"/>
  <c r="BJ983" i="1" s="1"/>
  <c r="BJ984" i="1" s="1"/>
  <c r="BJ985" i="1" s="1"/>
  <c r="BJ986" i="1" s="1"/>
  <c r="BJ987" i="1" s="1"/>
  <c r="BJ988" i="1" s="1"/>
  <c r="BJ989" i="1" s="1"/>
  <c r="BJ990" i="1" s="1"/>
  <c r="BJ991" i="1" s="1"/>
  <c r="BJ992" i="1" s="1"/>
  <c r="BJ993" i="1" s="1"/>
  <c r="BJ994" i="1" s="1"/>
  <c r="BJ995" i="1" s="1"/>
  <c r="BJ996" i="1" s="1"/>
  <c r="BJ997" i="1" s="1"/>
  <c r="BJ998" i="1" s="1"/>
  <c r="BJ999" i="1" s="1"/>
  <c r="BJ1000" i="1" s="1"/>
  <c r="BJ1001" i="1" s="1"/>
  <c r="BJ1002" i="1" s="1"/>
  <c r="BJ1003" i="1" s="1"/>
  <c r="BJ1004" i="1" s="1"/>
  <c r="BJ1005" i="1" s="1"/>
  <c r="BJ1006" i="1" s="1"/>
  <c r="BJ1007" i="1" s="1"/>
  <c r="BJ1008" i="1" s="1"/>
  <c r="BJ1009" i="1" s="1"/>
  <c r="BJ1010" i="1" s="1"/>
  <c r="BJ1011" i="1" s="1"/>
  <c r="BJ1012" i="1" s="1"/>
  <c r="BJ1013" i="1" s="1"/>
  <c r="BJ1014" i="1" s="1"/>
  <c r="BJ1015" i="1" s="1"/>
  <c r="BJ1016" i="1" s="1"/>
  <c r="BJ1017" i="1" s="1"/>
  <c r="BJ1018" i="1" s="1"/>
  <c r="BJ1019" i="1" s="1"/>
  <c r="BJ1020" i="1" s="1"/>
  <c r="BJ1021" i="1" s="1"/>
  <c r="BJ1022" i="1" s="1"/>
  <c r="BJ1023" i="1" s="1"/>
  <c r="BJ1024" i="1" s="1"/>
  <c r="BJ1025" i="1" s="1"/>
  <c r="BJ1026" i="1" s="1"/>
  <c r="BJ1027" i="1" s="1"/>
  <c r="BJ1028" i="1" s="1"/>
  <c r="BJ1029" i="1" s="1"/>
  <c r="BJ1030" i="1" s="1"/>
  <c r="BJ1031" i="1" s="1"/>
  <c r="BJ1032" i="1" s="1"/>
  <c r="BJ1033" i="1" s="1"/>
  <c r="BJ1034" i="1" s="1"/>
  <c r="BJ1035" i="1" s="1"/>
  <c r="BJ1036" i="1" s="1"/>
  <c r="BJ1037" i="1" s="1"/>
  <c r="BJ1038" i="1" s="1"/>
  <c r="BJ1039" i="1" s="1"/>
  <c r="BJ1040" i="1" s="1"/>
  <c r="BJ1041" i="1" s="1"/>
  <c r="BJ1042" i="1" s="1"/>
  <c r="BJ1043" i="1" s="1"/>
  <c r="BJ1044" i="1" s="1"/>
  <c r="BJ1045" i="1" s="1"/>
  <c r="BJ1046" i="1" s="1"/>
  <c r="BJ1047" i="1" s="1"/>
  <c r="BJ1048" i="1" s="1"/>
  <c r="BJ1049" i="1" s="1"/>
  <c r="BJ1050" i="1" s="1"/>
  <c r="BJ1051" i="1" s="1"/>
  <c r="BJ1052" i="1" s="1"/>
  <c r="BJ1053" i="1" s="1"/>
  <c r="BJ1054" i="1" s="1"/>
  <c r="BJ1055" i="1" s="1"/>
  <c r="BJ1056" i="1" s="1"/>
  <c r="BJ1057" i="1" s="1"/>
  <c r="BJ1058" i="1" s="1"/>
  <c r="BJ1059" i="1" s="1"/>
  <c r="BJ1060" i="1" s="1"/>
  <c r="BJ1061" i="1" s="1"/>
  <c r="BJ1062" i="1" s="1"/>
  <c r="BJ1063" i="1" s="1"/>
  <c r="BJ1064" i="1" s="1"/>
  <c r="BJ1065" i="1" s="1"/>
  <c r="BJ1066" i="1" s="1"/>
  <c r="BJ1067" i="1" s="1"/>
  <c r="BJ1068" i="1" s="1"/>
  <c r="BJ1069" i="1" s="1"/>
  <c r="BJ1070" i="1" s="1"/>
  <c r="BJ1071" i="1" s="1"/>
  <c r="BJ1072" i="1" s="1"/>
  <c r="BJ1073" i="1" s="1"/>
  <c r="BJ1074" i="1" s="1"/>
  <c r="BJ1075" i="1" s="1"/>
  <c r="BJ1076" i="1" s="1"/>
  <c r="BJ1077" i="1" s="1"/>
  <c r="BJ1078" i="1" s="1"/>
  <c r="BJ1079" i="1" s="1"/>
  <c r="BJ1080" i="1" s="1"/>
  <c r="BJ1081" i="1" s="1"/>
  <c r="BJ1082" i="1" s="1"/>
  <c r="BJ1083" i="1" s="1"/>
  <c r="BJ1084" i="1" s="1"/>
  <c r="BJ1085" i="1" s="1"/>
  <c r="BJ1086" i="1" s="1"/>
  <c r="BJ1087" i="1" s="1"/>
  <c r="BJ1088" i="1" s="1"/>
  <c r="BJ1089" i="1" s="1"/>
  <c r="BJ1090" i="1" s="1"/>
  <c r="BJ1091" i="1" s="1"/>
  <c r="BJ1092" i="1" s="1"/>
  <c r="BJ1093" i="1" s="1"/>
  <c r="BJ1094" i="1" s="1"/>
  <c r="BJ1095" i="1" s="1"/>
  <c r="BJ1096" i="1" s="1"/>
  <c r="BJ1097" i="1" s="1"/>
  <c r="BJ1098" i="1" s="1"/>
  <c r="BJ1099" i="1" s="1"/>
  <c r="BJ1100" i="1" s="1"/>
  <c r="BJ1101" i="1" s="1"/>
  <c r="BJ1102" i="1" s="1"/>
  <c r="BJ1103" i="1" s="1"/>
  <c r="BJ1104" i="1" s="1"/>
  <c r="BJ1105" i="1" s="1"/>
  <c r="BJ1106" i="1" s="1"/>
  <c r="BJ1107" i="1" s="1"/>
  <c r="BJ1108" i="1" s="1"/>
  <c r="BJ1109" i="1" s="1"/>
  <c r="BJ1110" i="1" s="1"/>
  <c r="BJ1111" i="1" s="1"/>
  <c r="BJ1112" i="1" s="1"/>
  <c r="BJ1113" i="1" s="1"/>
  <c r="BJ1114" i="1" s="1"/>
  <c r="BJ1115" i="1" s="1"/>
  <c r="BJ1116" i="1" s="1"/>
  <c r="BJ1117" i="1" s="1"/>
  <c r="BJ1118" i="1" s="1"/>
  <c r="BJ1119" i="1" s="1"/>
  <c r="BJ1120" i="1" s="1"/>
  <c r="BJ1121" i="1" s="1"/>
  <c r="BJ1122" i="1" s="1"/>
  <c r="BJ1123" i="1" s="1"/>
  <c r="BJ1124" i="1" s="1"/>
  <c r="BJ1125" i="1" s="1"/>
  <c r="BJ1126" i="1" s="1"/>
  <c r="BJ1127" i="1" s="1"/>
  <c r="BJ1128" i="1" s="1"/>
  <c r="BJ1129" i="1" s="1"/>
  <c r="BJ1130" i="1" s="1"/>
  <c r="BJ1131" i="1" s="1"/>
  <c r="BJ1132" i="1" s="1"/>
  <c r="BJ1133" i="1" s="1"/>
  <c r="BJ1134" i="1" s="1"/>
  <c r="BJ1135" i="1" s="1"/>
  <c r="BJ1136" i="1" s="1"/>
  <c r="BJ1137" i="1" s="1"/>
  <c r="BJ1138" i="1" s="1"/>
  <c r="BJ1139" i="1" s="1"/>
  <c r="BJ1140" i="1" s="1"/>
  <c r="BJ1141" i="1" s="1"/>
  <c r="BJ1142" i="1" s="1"/>
  <c r="BJ1143" i="1" s="1"/>
  <c r="BJ1144" i="1" s="1"/>
  <c r="BJ1145" i="1" s="1"/>
  <c r="BJ1146" i="1" s="1"/>
  <c r="BJ1147" i="1" s="1"/>
  <c r="BJ1148" i="1" s="1"/>
  <c r="BJ1149" i="1" s="1"/>
  <c r="BJ1150" i="1" s="1"/>
  <c r="BJ1151" i="1" s="1"/>
  <c r="BJ1152" i="1" s="1"/>
  <c r="BJ1153" i="1" s="1"/>
  <c r="BJ1154" i="1" s="1"/>
  <c r="BJ1155" i="1" s="1"/>
  <c r="BJ1156" i="1" s="1"/>
  <c r="BJ1157" i="1" s="1"/>
  <c r="BJ1158" i="1" s="1"/>
  <c r="BJ1159" i="1" s="1"/>
  <c r="BJ1160" i="1" s="1"/>
  <c r="BJ1161" i="1" s="1"/>
  <c r="BJ1162" i="1" s="1"/>
  <c r="BJ1163" i="1" s="1"/>
  <c r="BJ1164" i="1" s="1"/>
  <c r="BJ1165" i="1" s="1"/>
  <c r="BJ1166" i="1" s="1"/>
  <c r="BJ1167" i="1" s="1"/>
  <c r="BJ1168" i="1" s="1"/>
  <c r="BJ1169" i="1" s="1"/>
  <c r="BJ1170" i="1" s="1"/>
  <c r="BJ1171" i="1" s="1"/>
  <c r="BJ1172" i="1" s="1"/>
  <c r="BJ1173" i="1" s="1"/>
  <c r="BJ1174" i="1" s="1"/>
  <c r="BJ1175" i="1" s="1"/>
  <c r="BJ1176" i="1" s="1"/>
  <c r="BJ1177" i="1" s="1"/>
  <c r="BJ1178" i="1" s="1"/>
  <c r="BJ1179" i="1" s="1"/>
  <c r="BJ1180" i="1" s="1"/>
  <c r="BJ1181" i="1" s="1"/>
  <c r="BJ1182" i="1" s="1"/>
  <c r="BJ1183" i="1" s="1"/>
  <c r="BJ1184" i="1" s="1"/>
  <c r="BJ1185" i="1" s="1"/>
  <c r="BJ1186" i="1" s="1"/>
  <c r="BJ1187" i="1" s="1"/>
  <c r="BJ1188" i="1" s="1"/>
  <c r="BJ1189" i="1" s="1"/>
  <c r="BJ1190" i="1" s="1"/>
  <c r="BJ1191" i="1" s="1"/>
  <c r="BJ1192" i="1" s="1"/>
  <c r="BJ1193" i="1" s="1"/>
  <c r="BJ1194" i="1" s="1"/>
  <c r="BJ1195" i="1" s="1"/>
  <c r="BJ1196" i="1" s="1"/>
  <c r="BJ1197" i="1" s="1"/>
  <c r="BJ1198" i="1" s="1"/>
  <c r="BJ1199" i="1" s="1"/>
  <c r="BJ1200" i="1" s="1"/>
  <c r="BJ1201" i="1" s="1"/>
  <c r="BJ1202" i="1" s="1"/>
  <c r="BJ1203" i="1" s="1"/>
  <c r="BJ1204" i="1" s="1"/>
  <c r="BJ1205" i="1" s="1"/>
  <c r="BJ1206" i="1" s="1"/>
  <c r="BJ1207" i="1" s="1"/>
  <c r="BJ1208" i="1" s="1"/>
  <c r="BJ1209" i="1" s="1"/>
  <c r="BJ1210" i="1" s="1"/>
  <c r="BJ1211" i="1" s="1"/>
  <c r="BJ1212" i="1" s="1"/>
  <c r="BJ1213" i="1" s="1"/>
  <c r="BJ1214" i="1" s="1"/>
  <c r="BJ1215" i="1" s="1"/>
  <c r="BJ1216" i="1" s="1"/>
  <c r="BJ1217" i="1" s="1"/>
  <c r="BJ1218" i="1" s="1"/>
  <c r="BJ1219" i="1" s="1"/>
  <c r="BJ1220" i="1" s="1"/>
  <c r="BJ1221" i="1" s="1"/>
  <c r="BJ1222" i="1" s="1"/>
  <c r="BJ1223" i="1" s="1"/>
  <c r="BJ1224" i="1" s="1"/>
  <c r="BJ1225" i="1" s="1"/>
  <c r="BJ1226" i="1" s="1"/>
  <c r="BJ1227" i="1" s="1"/>
  <c r="BJ1228" i="1" s="1"/>
  <c r="BJ1229" i="1" s="1"/>
  <c r="BJ1230" i="1" s="1"/>
  <c r="BJ1231" i="1" s="1"/>
  <c r="BJ1232" i="1" s="1"/>
  <c r="BJ1233" i="1" s="1"/>
  <c r="BJ1234" i="1" s="1"/>
  <c r="BJ1235" i="1" s="1"/>
  <c r="BJ1236" i="1" s="1"/>
  <c r="BJ1237" i="1" s="1"/>
  <c r="BJ1238" i="1" s="1"/>
  <c r="BJ1239" i="1" s="1"/>
  <c r="BJ1240" i="1" s="1"/>
  <c r="BJ1241" i="1" s="1"/>
  <c r="BJ1242" i="1" s="1"/>
  <c r="BJ1243" i="1" s="1"/>
  <c r="BJ1244" i="1" s="1"/>
  <c r="BJ1245" i="1" s="1"/>
  <c r="BJ1246" i="1" s="1"/>
  <c r="BJ1247" i="1" s="1"/>
  <c r="BJ1248" i="1" s="1"/>
  <c r="BJ1249" i="1" s="1"/>
  <c r="BJ1250" i="1" s="1"/>
  <c r="BJ1251" i="1" s="1"/>
  <c r="BJ1252" i="1" s="1"/>
  <c r="BJ1253" i="1" s="1"/>
  <c r="BJ1254" i="1" s="1"/>
  <c r="BJ1255" i="1" s="1"/>
  <c r="BJ1256" i="1" s="1"/>
  <c r="BJ1257" i="1" s="1"/>
  <c r="BJ1258" i="1" s="1"/>
  <c r="BJ1259" i="1" s="1"/>
  <c r="BJ1260" i="1" s="1"/>
  <c r="BJ1261" i="1" s="1"/>
  <c r="BJ1262" i="1" s="1"/>
  <c r="BJ1263" i="1" s="1"/>
  <c r="BJ1264" i="1" s="1"/>
  <c r="BJ1265" i="1" s="1"/>
  <c r="BJ1266" i="1" s="1"/>
  <c r="BJ1267" i="1" s="1"/>
  <c r="BJ1268" i="1" s="1"/>
  <c r="BJ1269" i="1" s="1"/>
  <c r="BJ1270" i="1" s="1"/>
  <c r="BJ1271" i="1" s="1"/>
  <c r="BJ1272" i="1" s="1"/>
  <c r="BJ1273" i="1" s="1"/>
  <c r="BJ1274" i="1" s="1"/>
  <c r="BJ1275" i="1" s="1"/>
  <c r="BJ1276" i="1" s="1"/>
  <c r="BJ1277" i="1" s="1"/>
  <c r="BJ1278" i="1" s="1"/>
  <c r="BJ1279" i="1" s="1"/>
  <c r="BJ1280" i="1" s="1"/>
  <c r="BJ1281" i="1" s="1"/>
  <c r="BJ1282" i="1" s="1"/>
  <c r="BJ1283" i="1" s="1"/>
  <c r="BJ1284" i="1" s="1"/>
  <c r="BJ1285" i="1" s="1"/>
  <c r="BJ1286" i="1" s="1"/>
  <c r="BJ1287" i="1" s="1"/>
  <c r="BJ1288" i="1" s="1"/>
  <c r="BJ1289" i="1" s="1"/>
  <c r="BJ1290" i="1" s="1"/>
  <c r="BJ1291" i="1" s="1"/>
  <c r="BJ1292" i="1" s="1"/>
  <c r="BJ1293" i="1" s="1"/>
  <c r="BJ1294" i="1" s="1"/>
  <c r="BJ1295" i="1" s="1"/>
  <c r="BJ1296" i="1" s="1"/>
  <c r="BJ1297" i="1" s="1"/>
  <c r="BJ1298" i="1" s="1"/>
  <c r="BJ1299" i="1" s="1"/>
  <c r="BJ1300" i="1" s="1"/>
  <c r="BJ1301" i="1" s="1"/>
  <c r="BJ1302" i="1" s="1"/>
  <c r="BJ1303" i="1" s="1"/>
  <c r="BJ1304" i="1" s="1"/>
  <c r="BJ1305" i="1" s="1"/>
  <c r="BJ1306" i="1" s="1"/>
  <c r="BJ1307" i="1" s="1"/>
  <c r="BJ1308" i="1" s="1"/>
  <c r="BJ1309" i="1" s="1"/>
  <c r="BJ1310" i="1" s="1"/>
  <c r="BJ1311" i="1" s="1"/>
  <c r="BJ1312" i="1" s="1"/>
  <c r="BJ1313" i="1" s="1"/>
  <c r="BJ1314" i="1" s="1"/>
  <c r="BJ1315" i="1" s="1"/>
  <c r="BJ1316" i="1" s="1"/>
  <c r="BJ1317" i="1" s="1"/>
  <c r="BJ1318" i="1" s="1"/>
  <c r="BJ1319" i="1" s="1"/>
  <c r="BJ1320" i="1" s="1"/>
  <c r="BJ1321" i="1" s="1"/>
  <c r="BJ1322" i="1" s="1"/>
  <c r="BJ1323" i="1" s="1"/>
  <c r="BJ1324" i="1" s="1"/>
  <c r="BJ1325" i="1" s="1"/>
  <c r="BJ1326" i="1" s="1"/>
  <c r="BJ1327" i="1" s="1"/>
  <c r="BJ1328" i="1" s="1"/>
  <c r="BJ1329" i="1" s="1"/>
  <c r="BJ1330" i="1" s="1"/>
  <c r="BJ1331" i="1" s="1"/>
  <c r="BJ1332" i="1" s="1"/>
  <c r="BJ1333" i="1" s="1"/>
  <c r="BJ1334" i="1" s="1"/>
  <c r="BJ1335" i="1" s="1"/>
  <c r="BJ1336" i="1" s="1"/>
  <c r="BJ1337" i="1" s="1"/>
  <c r="BJ1338" i="1" s="1"/>
  <c r="BJ1339" i="1" s="1"/>
  <c r="BJ1340" i="1" s="1"/>
  <c r="BJ1341" i="1" s="1"/>
  <c r="BJ1342" i="1" s="1"/>
  <c r="BJ1343" i="1" s="1"/>
  <c r="BJ1344" i="1" s="1"/>
  <c r="BJ1345" i="1" s="1"/>
  <c r="BJ1346" i="1" s="1"/>
  <c r="BJ1347" i="1" s="1"/>
  <c r="BJ1348" i="1" s="1"/>
  <c r="BJ1349" i="1" s="1"/>
  <c r="BJ1350" i="1" s="1"/>
  <c r="BJ1351" i="1" s="1"/>
  <c r="BJ1352" i="1" s="1"/>
  <c r="BJ1353" i="1" s="1"/>
  <c r="BJ1354" i="1" s="1"/>
  <c r="BJ1355" i="1" s="1"/>
  <c r="BJ1356" i="1" s="1"/>
  <c r="BJ1357" i="1" s="1"/>
  <c r="BJ1358" i="1" s="1"/>
  <c r="BJ1359" i="1" s="1"/>
  <c r="BJ1360" i="1" s="1"/>
  <c r="BJ1361" i="1" s="1"/>
  <c r="BJ1362" i="1" s="1"/>
  <c r="BJ1363" i="1" s="1"/>
  <c r="BJ1364" i="1" s="1"/>
  <c r="BJ1365" i="1" s="1"/>
  <c r="BJ1366" i="1" s="1"/>
  <c r="BJ1367" i="1" s="1"/>
  <c r="BJ1368" i="1" s="1"/>
  <c r="BJ1369" i="1" s="1"/>
  <c r="BJ1370" i="1" s="1"/>
  <c r="BJ1371" i="1" s="1"/>
  <c r="BJ1372" i="1" s="1"/>
  <c r="BJ1373" i="1" s="1"/>
  <c r="BJ1374" i="1" s="1"/>
  <c r="BJ1375" i="1" s="1"/>
  <c r="BJ1376" i="1" s="1"/>
  <c r="BJ1377" i="1" s="1"/>
  <c r="BJ1378" i="1" s="1"/>
  <c r="BJ1379" i="1" s="1"/>
  <c r="BJ1380" i="1" s="1"/>
  <c r="BJ1381" i="1" s="1"/>
  <c r="BJ1382" i="1" s="1"/>
  <c r="BJ1383" i="1" s="1"/>
  <c r="BJ1384" i="1" s="1"/>
  <c r="BJ1385" i="1" s="1"/>
  <c r="BJ1386" i="1" s="1"/>
  <c r="BJ1387" i="1" s="1"/>
  <c r="BJ1388" i="1" s="1"/>
  <c r="BJ1389" i="1" s="1"/>
  <c r="BJ1390" i="1" s="1"/>
  <c r="BJ1391" i="1" s="1"/>
  <c r="BJ1392" i="1" s="1"/>
  <c r="BJ1393" i="1" s="1"/>
  <c r="BJ1394" i="1" s="1"/>
  <c r="BJ1395" i="1" s="1"/>
  <c r="BJ1396" i="1" s="1"/>
  <c r="BJ1397" i="1" s="1"/>
  <c r="BJ1398" i="1" s="1"/>
  <c r="BJ1399" i="1" s="1"/>
  <c r="BJ1400" i="1" s="1"/>
  <c r="BJ1401" i="1" s="1"/>
  <c r="BJ1402" i="1" s="1"/>
  <c r="BJ1403" i="1" s="1"/>
  <c r="BJ1404" i="1" s="1"/>
  <c r="BJ1405" i="1" s="1"/>
  <c r="BJ1406" i="1" s="1"/>
  <c r="BJ1407" i="1" s="1"/>
  <c r="BJ1408" i="1" s="1"/>
  <c r="BJ1409" i="1" s="1"/>
  <c r="BJ1410" i="1" s="1"/>
  <c r="BJ1411" i="1" s="1"/>
  <c r="BJ1412" i="1" s="1"/>
  <c r="BJ1413" i="1" s="1"/>
  <c r="BJ1414" i="1" s="1"/>
  <c r="BJ1415" i="1" s="1"/>
  <c r="BJ1416" i="1" s="1"/>
  <c r="BJ1417" i="1" s="1"/>
  <c r="BJ1418" i="1" s="1"/>
  <c r="BJ1419" i="1" s="1"/>
  <c r="BJ1420" i="1" s="1"/>
  <c r="BJ1421" i="1" s="1"/>
  <c r="BJ1422" i="1" s="1"/>
  <c r="BJ1423" i="1" s="1"/>
  <c r="BJ1424" i="1" s="1"/>
  <c r="BJ1425" i="1" s="1"/>
  <c r="BJ1426" i="1" s="1"/>
  <c r="BJ1427" i="1" s="1"/>
  <c r="BJ1428" i="1" s="1"/>
  <c r="BJ1429" i="1" s="1"/>
  <c r="BJ1430" i="1" s="1"/>
  <c r="BJ1431" i="1" s="1"/>
  <c r="BJ1432" i="1" s="1"/>
  <c r="BJ1433" i="1" s="1"/>
  <c r="BJ1434" i="1" s="1"/>
  <c r="BJ1435" i="1" s="1"/>
  <c r="BJ1436" i="1" s="1"/>
  <c r="BJ1437" i="1" s="1"/>
  <c r="BJ1438" i="1" s="1"/>
  <c r="BJ1439" i="1" s="1"/>
  <c r="BJ1440" i="1" s="1"/>
  <c r="BJ1441" i="1" s="1"/>
  <c r="BJ1442" i="1" s="1"/>
  <c r="BJ1443" i="1" s="1"/>
  <c r="BJ1444" i="1" s="1"/>
  <c r="BJ1445" i="1" s="1"/>
  <c r="BJ1446" i="1" s="1"/>
  <c r="BJ1447" i="1" s="1"/>
  <c r="BJ1448" i="1" s="1"/>
  <c r="BJ1449" i="1" s="1"/>
  <c r="BJ1450" i="1" s="1"/>
  <c r="BJ1451" i="1" s="1"/>
  <c r="BJ1452" i="1" s="1"/>
  <c r="BJ1453" i="1" s="1"/>
  <c r="BJ1454" i="1" s="1"/>
  <c r="BJ1455" i="1" s="1"/>
  <c r="BJ1456" i="1" s="1"/>
  <c r="BJ1457" i="1" s="1"/>
  <c r="BJ1458" i="1" s="1"/>
  <c r="BJ1459" i="1" s="1"/>
  <c r="BJ1460" i="1" s="1"/>
  <c r="BJ1461" i="1" s="1"/>
  <c r="BJ1462" i="1" s="1"/>
  <c r="BJ1463" i="1" s="1"/>
  <c r="BJ1464" i="1" s="1"/>
  <c r="BJ1465" i="1" s="1"/>
  <c r="BJ1466" i="1" s="1"/>
  <c r="BJ1467" i="1" s="1"/>
  <c r="BJ1468" i="1" s="1"/>
  <c r="BJ1469" i="1" s="1"/>
  <c r="BJ1470" i="1" s="1"/>
  <c r="BJ1471" i="1" s="1"/>
  <c r="BJ1472" i="1" s="1"/>
  <c r="BJ1473" i="1" s="1"/>
  <c r="BJ1474" i="1" s="1"/>
  <c r="BJ1475" i="1" s="1"/>
  <c r="BJ1476" i="1" s="1"/>
  <c r="BJ1477" i="1" s="1"/>
  <c r="BJ1478" i="1" s="1"/>
  <c r="BJ1479" i="1" s="1"/>
  <c r="BJ1480" i="1" s="1"/>
  <c r="BJ1481" i="1" s="1"/>
  <c r="BJ1482" i="1" s="1"/>
  <c r="BJ1483" i="1" s="1"/>
  <c r="BJ1484" i="1" s="1"/>
  <c r="BJ1485" i="1" s="1"/>
  <c r="BJ1486" i="1" s="1"/>
  <c r="BJ1487" i="1" s="1"/>
  <c r="BJ1488" i="1" s="1"/>
  <c r="BJ1489" i="1" s="1"/>
  <c r="BJ1490" i="1" s="1"/>
  <c r="BJ1491" i="1" s="1"/>
  <c r="BJ1492" i="1" s="1"/>
  <c r="BJ1493" i="1" s="1"/>
  <c r="BJ1494" i="1" s="1"/>
  <c r="BJ1495" i="1" s="1"/>
  <c r="BJ1496" i="1" s="1"/>
  <c r="BJ1497" i="1" s="1"/>
  <c r="BJ1498" i="1" s="1"/>
  <c r="BJ1499" i="1" s="1"/>
  <c r="BJ1500" i="1" s="1"/>
  <c r="BJ1501" i="1" s="1"/>
  <c r="BJ1502" i="1" s="1"/>
  <c r="BJ1503" i="1" s="1"/>
  <c r="BJ1504" i="1" s="1"/>
  <c r="BJ1505" i="1" s="1"/>
  <c r="BJ1506" i="1" s="1"/>
  <c r="BJ1507" i="1" s="1"/>
  <c r="BJ1508" i="1" s="1"/>
  <c r="BJ1509" i="1" s="1"/>
  <c r="BJ1510" i="1" s="1"/>
  <c r="BJ1511" i="1" s="1"/>
  <c r="BJ1512" i="1" s="1"/>
  <c r="BJ1513" i="1" s="1"/>
  <c r="BJ1514" i="1" s="1"/>
  <c r="BJ1515" i="1" s="1"/>
  <c r="BJ1516" i="1" s="1"/>
  <c r="BJ1517" i="1" s="1"/>
  <c r="BJ1518" i="1" s="1"/>
  <c r="BJ1519" i="1" s="1"/>
  <c r="BJ1520" i="1" s="1"/>
  <c r="BJ1521" i="1" s="1"/>
  <c r="BJ1522" i="1" s="1"/>
  <c r="BJ1523" i="1" s="1"/>
  <c r="BJ1524" i="1" s="1"/>
  <c r="BJ1525" i="1" s="1"/>
  <c r="BJ1526" i="1" s="1"/>
  <c r="BJ1527" i="1" s="1"/>
  <c r="BJ1528" i="1" s="1"/>
  <c r="BJ1529" i="1" s="1"/>
  <c r="BJ1530" i="1" s="1"/>
  <c r="BJ1531" i="1" s="1"/>
  <c r="BJ1532" i="1" s="1"/>
  <c r="BJ1533" i="1" s="1"/>
  <c r="BJ1534" i="1" s="1"/>
  <c r="BJ1535" i="1" s="1"/>
  <c r="BJ1536" i="1" s="1"/>
  <c r="BJ1537" i="1" s="1"/>
  <c r="BJ1538" i="1" s="1"/>
  <c r="BJ1539" i="1" s="1"/>
  <c r="BJ1540" i="1" s="1"/>
  <c r="BJ1541" i="1" s="1"/>
  <c r="BJ1542" i="1" s="1"/>
  <c r="BJ1543" i="1" s="1"/>
  <c r="BJ1544" i="1" s="1"/>
  <c r="BJ1545" i="1" s="1"/>
  <c r="BJ1546" i="1" s="1"/>
  <c r="BJ1547" i="1" s="1"/>
  <c r="BJ1548" i="1" s="1"/>
  <c r="BJ1549" i="1" s="1"/>
  <c r="BJ1550" i="1" s="1"/>
  <c r="BJ1551" i="1" s="1"/>
  <c r="BJ1552" i="1" s="1"/>
  <c r="BJ1553" i="1" s="1"/>
  <c r="BJ1554" i="1" s="1"/>
  <c r="BJ1555" i="1" s="1"/>
  <c r="BJ1556" i="1" s="1"/>
  <c r="BJ1557" i="1" s="1"/>
  <c r="BJ1558" i="1" s="1"/>
  <c r="BJ1559" i="1" s="1"/>
  <c r="BJ1560" i="1" s="1"/>
  <c r="BJ1561" i="1" s="1"/>
  <c r="BJ1562" i="1" s="1"/>
  <c r="BJ1563" i="1" s="1"/>
  <c r="BJ1564" i="1" s="1"/>
  <c r="BJ1565" i="1" s="1"/>
  <c r="BJ1566" i="1" s="1"/>
  <c r="BJ1567" i="1" s="1"/>
  <c r="BJ1568" i="1" s="1"/>
  <c r="BJ1569" i="1" s="1"/>
  <c r="BJ1570" i="1" s="1"/>
  <c r="BJ1571" i="1" s="1"/>
  <c r="BJ1572" i="1" s="1"/>
  <c r="BJ1573" i="1" s="1"/>
  <c r="BJ1574" i="1" s="1"/>
  <c r="BJ1575" i="1" s="1"/>
  <c r="BJ1576" i="1" s="1"/>
  <c r="BJ1577" i="1" s="1"/>
  <c r="BJ1578" i="1" s="1"/>
  <c r="BJ1579" i="1" s="1"/>
  <c r="BJ1580" i="1" s="1"/>
  <c r="BJ1581" i="1" s="1"/>
  <c r="BJ1582" i="1" s="1"/>
  <c r="BJ1583" i="1" s="1"/>
  <c r="BJ1584" i="1" s="1"/>
  <c r="BJ1585" i="1" s="1"/>
  <c r="BJ1586" i="1" s="1"/>
  <c r="BJ1587" i="1" s="1"/>
  <c r="BJ1588" i="1" s="1"/>
  <c r="BJ1589" i="1" s="1"/>
  <c r="BJ1590" i="1" s="1"/>
  <c r="BJ1591" i="1" s="1"/>
  <c r="BJ1592" i="1" s="1"/>
  <c r="BJ1593" i="1" s="1"/>
  <c r="BJ1594" i="1" s="1"/>
  <c r="BJ1595" i="1" s="1"/>
  <c r="BJ1596" i="1" s="1"/>
  <c r="BJ1597" i="1" s="1"/>
  <c r="BJ1598" i="1" s="1"/>
  <c r="BJ1599" i="1" s="1"/>
  <c r="BJ1600" i="1" s="1"/>
  <c r="BJ1601" i="1" s="1"/>
  <c r="BJ1602" i="1" s="1"/>
  <c r="BJ1603" i="1" s="1"/>
  <c r="BJ1604" i="1" s="1"/>
  <c r="BJ1605" i="1" s="1"/>
  <c r="BJ1606" i="1" s="1"/>
  <c r="BJ1607" i="1" s="1"/>
  <c r="BJ1608" i="1" s="1"/>
  <c r="BJ1609" i="1" s="1"/>
  <c r="BJ1610" i="1" s="1"/>
  <c r="BJ1611" i="1" s="1"/>
  <c r="BJ1612" i="1" s="1"/>
  <c r="BJ1613" i="1" s="1"/>
  <c r="BJ1614" i="1" s="1"/>
  <c r="BJ1615" i="1" s="1"/>
  <c r="BJ1616" i="1" s="1"/>
  <c r="BJ1617" i="1" s="1"/>
  <c r="BJ1618" i="1" s="1"/>
  <c r="BJ1619" i="1" s="1"/>
  <c r="BJ1620" i="1" s="1"/>
  <c r="BJ1621" i="1" s="1"/>
  <c r="BJ1622" i="1" s="1"/>
  <c r="BJ1623" i="1" s="1"/>
  <c r="BJ1624" i="1" s="1"/>
  <c r="BJ1625" i="1" s="1"/>
  <c r="BJ1626" i="1" s="1"/>
  <c r="BJ1627" i="1" s="1"/>
  <c r="BJ1628" i="1" s="1"/>
  <c r="BJ1629" i="1" s="1"/>
  <c r="BJ1630" i="1" s="1"/>
  <c r="BJ1631" i="1" s="1"/>
  <c r="BJ1632" i="1" s="1"/>
  <c r="BJ1633" i="1" s="1"/>
  <c r="BJ1634" i="1" s="1"/>
  <c r="BJ1635" i="1" s="1"/>
  <c r="BJ1636" i="1" s="1"/>
  <c r="BJ1637" i="1" s="1"/>
  <c r="BJ1638" i="1" s="1"/>
  <c r="BJ1639" i="1" s="1"/>
  <c r="BJ1640" i="1" s="1"/>
  <c r="BJ1641" i="1" s="1"/>
  <c r="BJ1642" i="1" s="1"/>
  <c r="BJ1643" i="1" s="1"/>
  <c r="BJ1644" i="1" s="1"/>
  <c r="BJ1645" i="1" s="1"/>
  <c r="BJ1646" i="1" s="1"/>
  <c r="BJ1647" i="1" s="1"/>
  <c r="BJ1648" i="1" s="1"/>
  <c r="BJ1649" i="1" s="1"/>
  <c r="BJ1650" i="1" s="1"/>
  <c r="BJ1651" i="1" s="1"/>
  <c r="BJ1652" i="1" s="1"/>
  <c r="BJ1653" i="1" s="1"/>
  <c r="BJ1654" i="1" s="1"/>
  <c r="BJ1655" i="1" s="1"/>
  <c r="BJ1656" i="1" s="1"/>
  <c r="BJ1657" i="1" s="1"/>
  <c r="BJ1658" i="1" s="1"/>
  <c r="BJ1659" i="1" s="1"/>
  <c r="BJ1660" i="1" s="1"/>
  <c r="BJ1661" i="1" s="1"/>
  <c r="BJ1662" i="1" s="1"/>
  <c r="BJ1663" i="1" s="1"/>
  <c r="BJ1664" i="1" s="1"/>
  <c r="BJ1665" i="1" s="1"/>
  <c r="BJ1666" i="1" s="1"/>
  <c r="BJ1667" i="1" s="1"/>
  <c r="BJ1668" i="1" s="1"/>
  <c r="BJ1669" i="1" s="1"/>
  <c r="BJ1670" i="1" s="1"/>
  <c r="BJ1671" i="1" s="1"/>
  <c r="BJ1672" i="1" s="1"/>
  <c r="BJ1673" i="1" s="1"/>
  <c r="BJ1674" i="1" s="1"/>
  <c r="BJ1675" i="1" s="1"/>
  <c r="BJ1676" i="1" s="1"/>
  <c r="BJ1677" i="1" s="1"/>
  <c r="BJ1678" i="1" s="1"/>
  <c r="BJ1679" i="1" s="1"/>
  <c r="BJ1680" i="1" s="1"/>
  <c r="BJ1681" i="1" s="1"/>
  <c r="BJ1682" i="1" s="1"/>
  <c r="BJ1683" i="1" s="1"/>
  <c r="BJ1684" i="1" s="1"/>
  <c r="BJ1685" i="1" s="1"/>
  <c r="BJ1686" i="1" s="1"/>
  <c r="BJ1687" i="1" s="1"/>
  <c r="BJ1688" i="1" s="1"/>
  <c r="BJ1689" i="1" s="1"/>
  <c r="BJ1690" i="1" s="1"/>
  <c r="BJ1691" i="1" s="1"/>
  <c r="BJ1692" i="1" s="1"/>
  <c r="BJ1693" i="1" s="1"/>
  <c r="BJ1694" i="1" s="1"/>
  <c r="BJ1695" i="1" s="1"/>
  <c r="BJ1696" i="1" s="1"/>
  <c r="BJ1697" i="1" s="1"/>
  <c r="BJ1698" i="1" s="1"/>
  <c r="BJ1699" i="1" s="1"/>
  <c r="BJ1700" i="1" s="1"/>
  <c r="BJ1701" i="1" s="1"/>
  <c r="BJ1702" i="1" s="1"/>
  <c r="BJ1703" i="1" s="1"/>
  <c r="BJ1704" i="1" s="1"/>
  <c r="BJ1705" i="1" s="1"/>
  <c r="BJ1706" i="1" s="1"/>
  <c r="BJ1707" i="1" s="1"/>
  <c r="BJ1708" i="1" s="1"/>
  <c r="BJ1709" i="1" s="1"/>
  <c r="BJ1710" i="1" s="1"/>
  <c r="BJ1711" i="1" s="1"/>
  <c r="BJ1712" i="1" s="1"/>
  <c r="BJ1713" i="1" s="1"/>
  <c r="BJ1714" i="1" s="1"/>
  <c r="BJ1715" i="1" s="1"/>
  <c r="BJ1716" i="1" s="1"/>
  <c r="BJ1717" i="1" s="1"/>
  <c r="BJ1718" i="1" s="1"/>
  <c r="BJ1719" i="1" s="1"/>
  <c r="BJ1720" i="1" s="1"/>
  <c r="BJ1721" i="1" s="1"/>
  <c r="BJ1722" i="1" s="1"/>
  <c r="BJ1723" i="1" s="1"/>
  <c r="BJ1724" i="1" s="1"/>
  <c r="BJ1725" i="1" s="1"/>
  <c r="BJ1726" i="1" s="1"/>
  <c r="BJ1727" i="1" s="1"/>
  <c r="BJ1728" i="1" s="1"/>
  <c r="BJ1729" i="1" s="1"/>
  <c r="BJ1730" i="1" s="1"/>
  <c r="CF86" i="6"/>
  <c r="CG86" i="6" s="1"/>
  <c r="CJ86" i="6"/>
  <c r="CH4" i="6"/>
  <c r="CH5" i="6" s="1"/>
  <c r="CH6" i="6" s="1"/>
  <c r="CH7" i="6" s="1"/>
  <c r="CH8" i="6" s="1"/>
  <c r="CH9" i="6" s="1"/>
  <c r="CH10" i="6" s="1"/>
  <c r="CH11" i="6" s="1"/>
  <c r="CH12" i="6" s="1"/>
  <c r="CH13" i="6" s="1"/>
  <c r="CH14" i="6" s="1"/>
  <c r="CH15" i="6" s="1"/>
  <c r="CH16" i="6" s="1"/>
  <c r="CH17" i="6" s="1"/>
  <c r="CH18" i="6" s="1"/>
  <c r="CH19" i="6" s="1"/>
  <c r="CH20" i="6" s="1"/>
  <c r="CH21" i="6" s="1"/>
  <c r="CH22" i="6" s="1"/>
  <c r="CH23" i="6" s="1"/>
  <c r="CH24" i="6" s="1"/>
  <c r="CH25" i="6" s="1"/>
  <c r="CH26" i="6" s="1"/>
  <c r="CH27" i="6" s="1"/>
  <c r="CH28" i="6" s="1"/>
  <c r="CH29" i="6" s="1"/>
  <c r="CH30" i="6" s="1"/>
  <c r="CH31" i="6" s="1"/>
  <c r="CH32" i="6" s="1"/>
  <c r="CH33" i="6" s="1"/>
  <c r="CH34" i="6" s="1"/>
  <c r="CH35" i="6" s="1"/>
  <c r="CH36" i="6" s="1"/>
  <c r="CH37" i="6" s="1"/>
  <c r="CH38" i="6" s="1"/>
  <c r="CH39" i="6" s="1"/>
  <c r="CH40" i="6" s="1"/>
  <c r="CH41" i="6" s="1"/>
  <c r="CH42" i="6" s="1"/>
  <c r="CH43" i="6" s="1"/>
  <c r="CH44" i="6" s="1"/>
  <c r="CH45" i="6" s="1"/>
  <c r="CH46" i="6" s="1"/>
  <c r="CH47" i="6" s="1"/>
  <c r="CH48" i="6" s="1"/>
  <c r="CH49" i="6" s="1"/>
  <c r="CH50" i="6" s="1"/>
  <c r="CH51" i="6" s="1"/>
  <c r="CH52" i="6" s="1"/>
  <c r="CH53" i="6" s="1"/>
  <c r="CH54" i="6" s="1"/>
  <c r="CH55" i="6" s="1"/>
  <c r="CH56" i="6" s="1"/>
  <c r="CH57" i="6" s="1"/>
  <c r="CH58" i="6" s="1"/>
  <c r="CH59" i="6" s="1"/>
  <c r="CH60" i="6" s="1"/>
  <c r="CH61" i="6" s="1"/>
  <c r="CH62" i="6" s="1"/>
  <c r="CH63" i="6" s="1"/>
  <c r="CH64" i="6" s="1"/>
  <c r="CH65" i="6" s="1"/>
  <c r="CH66" i="6" s="1"/>
  <c r="CH67" i="6" s="1"/>
  <c r="CH68" i="6" s="1"/>
  <c r="CH69" i="6" s="1"/>
  <c r="CH70" i="6" s="1"/>
  <c r="CH71" i="6" s="1"/>
  <c r="CH72" i="6" s="1"/>
  <c r="CH73" i="6" s="1"/>
  <c r="CH74" i="6" s="1"/>
  <c r="CH75" i="6" s="1"/>
  <c r="CH76" i="6" s="1"/>
  <c r="CH77" i="6" s="1"/>
  <c r="CH78" i="6" s="1"/>
  <c r="CH79" i="6" s="1"/>
  <c r="CH80" i="6" s="1"/>
  <c r="CH81" i="6" s="1"/>
  <c r="CH82" i="6" s="1"/>
  <c r="CH83" i="6" s="1"/>
  <c r="CH84" i="6" s="1"/>
  <c r="CH85" i="6" s="1"/>
  <c r="CF7" i="6"/>
  <c r="CF15" i="6"/>
  <c r="CF23" i="6"/>
  <c r="CF31" i="6"/>
  <c r="CF39" i="6"/>
  <c r="CF47" i="6"/>
  <c r="CF55" i="6"/>
  <c r="CF63" i="6"/>
  <c r="CF71" i="6"/>
  <c r="CF79" i="6"/>
  <c r="CF9" i="6"/>
  <c r="CF17" i="6"/>
  <c r="CF25" i="6"/>
  <c r="CF33" i="6"/>
  <c r="CF41" i="6"/>
  <c r="CF49" i="6"/>
  <c r="CF57" i="6"/>
  <c r="CF65" i="6"/>
  <c r="CF73" i="6"/>
  <c r="CF81" i="6"/>
  <c r="CF2" i="6"/>
  <c r="CG2" i="6" s="1"/>
  <c r="CG3" i="6" s="1"/>
  <c r="CG4" i="6" s="1"/>
  <c r="CG5" i="6" s="1"/>
  <c r="CG6" i="6" s="1"/>
  <c r="CG7" i="6" s="1"/>
  <c r="CG8" i="6" s="1"/>
  <c r="CG9" i="6" s="1"/>
  <c r="CG10" i="6" s="1"/>
  <c r="CG11" i="6" s="1"/>
  <c r="CG12" i="6" s="1"/>
  <c r="CG13" i="6" s="1"/>
  <c r="CG14" i="6" s="1"/>
  <c r="CG15" i="6" s="1"/>
  <c r="CG16" i="6" s="1"/>
  <c r="CF10" i="6"/>
  <c r="CF18" i="6"/>
  <c r="CF26" i="6"/>
  <c r="CF34" i="6"/>
  <c r="CF42" i="6"/>
  <c r="CF50" i="6"/>
  <c r="CF58" i="6"/>
  <c r="CF66" i="6"/>
  <c r="CF74" i="6"/>
  <c r="CF82" i="6"/>
  <c r="CJ2" i="6"/>
  <c r="CI3" i="6"/>
  <c r="M3" i="18" l="1"/>
  <c r="L77" i="18"/>
  <c r="M77" i="18" s="1"/>
  <c r="H77" i="18"/>
  <c r="J77" i="18" s="1"/>
  <c r="L82" i="18"/>
  <c r="M82" i="18" s="1"/>
  <c r="H82" i="18"/>
  <c r="J82" i="18" s="1"/>
  <c r="J101" i="18"/>
  <c r="J73" i="18"/>
  <c r="M141" i="18"/>
  <c r="L135" i="18"/>
  <c r="M135" i="18" s="1"/>
  <c r="H135" i="18"/>
  <c r="J135" i="18" s="1"/>
  <c r="L166" i="18"/>
  <c r="M166" i="18" s="1"/>
  <c r="H166" i="18"/>
  <c r="J166" i="18" s="1"/>
  <c r="M181" i="18"/>
  <c r="H181" i="18"/>
  <c r="L248" i="18"/>
  <c r="M248" i="18" s="1"/>
  <c r="H248" i="18"/>
  <c r="J248" i="18" s="1"/>
  <c r="J213" i="18"/>
  <c r="J220" i="18"/>
  <c r="L266" i="18"/>
  <c r="M266" i="18" s="1"/>
  <c r="H266" i="18"/>
  <c r="J266" i="18" s="1"/>
  <c r="L282" i="18"/>
  <c r="M282" i="18" s="1"/>
  <c r="H282" i="18"/>
  <c r="J282" i="18" s="1"/>
  <c r="H320" i="18"/>
  <c r="J320" i="18" s="1"/>
  <c r="L320" i="18"/>
  <c r="H260" i="18"/>
  <c r="J260" i="18" s="1"/>
  <c r="L356" i="18"/>
  <c r="M356" i="18" s="1"/>
  <c r="H356" i="18"/>
  <c r="J19" i="18"/>
  <c r="J12" i="18"/>
  <c r="H3" i="18"/>
  <c r="M27" i="18"/>
  <c r="J4" i="18"/>
  <c r="H64" i="18"/>
  <c r="J64" i="18" s="1"/>
  <c r="L64" i="18"/>
  <c r="M64" i="18" s="1"/>
  <c r="M103" i="18"/>
  <c r="J106" i="18"/>
  <c r="H148" i="18"/>
  <c r="J148" i="18" s="1"/>
  <c r="M149" i="18"/>
  <c r="H141" i="18"/>
  <c r="M142" i="18"/>
  <c r="H122" i="18"/>
  <c r="J122" i="18" s="1"/>
  <c r="L167" i="18"/>
  <c r="M167" i="18" s="1"/>
  <c r="H167" i="18"/>
  <c r="J167" i="18" s="1"/>
  <c r="H115" i="18"/>
  <c r="M235" i="18"/>
  <c r="L240" i="18"/>
  <c r="H240" i="18"/>
  <c r="J240" i="18" s="1"/>
  <c r="L159" i="18"/>
  <c r="H159" i="18"/>
  <c r="J159" i="18" s="1"/>
  <c r="J286" i="18"/>
  <c r="L304" i="18"/>
  <c r="H304" i="18"/>
  <c r="J304" i="18" s="1"/>
  <c r="M221" i="18"/>
  <c r="L322" i="18"/>
  <c r="H322" i="18"/>
  <c r="J322" i="18" s="1"/>
  <c r="M261" i="18"/>
  <c r="H336" i="18"/>
  <c r="J336" i="18" s="1"/>
  <c r="L336" i="18"/>
  <c r="M336" i="18" s="1"/>
  <c r="H261" i="18"/>
  <c r="J261" i="18" s="1"/>
  <c r="M347" i="18"/>
  <c r="L348" i="18"/>
  <c r="H348" i="18"/>
  <c r="J21" i="18"/>
  <c r="J13" i="18"/>
  <c r="J55" i="18"/>
  <c r="M35" i="18"/>
  <c r="J56" i="18"/>
  <c r="H22" i="18"/>
  <c r="J22" i="18" s="1"/>
  <c r="L42" i="18"/>
  <c r="H42" i="18"/>
  <c r="J42" i="18" s="1"/>
  <c r="M46" i="18"/>
  <c r="M47" i="18"/>
  <c r="J41" i="18"/>
  <c r="M23" i="18"/>
  <c r="M7" i="18"/>
  <c r="H34" i="18"/>
  <c r="J34" i="18" s="1"/>
  <c r="M39" i="18"/>
  <c r="L107" i="18"/>
  <c r="H107" i="18"/>
  <c r="J107" i="18" s="1"/>
  <c r="H68" i="18"/>
  <c r="J68" i="18" s="1"/>
  <c r="L88" i="18"/>
  <c r="M88" i="18" s="1"/>
  <c r="H88" i="18"/>
  <c r="M94" i="18"/>
  <c r="H83" i="18"/>
  <c r="J83" i="18" s="1"/>
  <c r="L99" i="18"/>
  <c r="H99" i="18"/>
  <c r="J99" i="18" s="1"/>
  <c r="J120" i="18"/>
  <c r="J156" i="18"/>
  <c r="M116" i="18"/>
  <c r="J84" i="18"/>
  <c r="J150" i="18"/>
  <c r="J160" i="18"/>
  <c r="L16" i="18"/>
  <c r="M16" i="18" s="1"/>
  <c r="H16" i="18"/>
  <c r="J16" i="18" s="1"/>
  <c r="H96" i="18"/>
  <c r="H125" i="18"/>
  <c r="J125" i="18" s="1"/>
  <c r="L125" i="18"/>
  <c r="M125" i="18" s="1"/>
  <c r="H168" i="18"/>
  <c r="J168" i="18" s="1"/>
  <c r="H199" i="18"/>
  <c r="J199" i="18" s="1"/>
  <c r="M130" i="18"/>
  <c r="H129" i="18"/>
  <c r="M184" i="18"/>
  <c r="M228" i="18"/>
  <c r="M229" i="18"/>
  <c r="M236" i="18"/>
  <c r="L188" i="18"/>
  <c r="M188" i="18" s="1"/>
  <c r="H188" i="18"/>
  <c r="J188" i="18" s="1"/>
  <c r="J223" i="18"/>
  <c r="J319" i="18"/>
  <c r="M301" i="18"/>
  <c r="H268" i="18"/>
  <c r="H317" i="18"/>
  <c r="J317" i="18" s="1"/>
  <c r="H256" i="18"/>
  <c r="J256" i="18" s="1"/>
  <c r="M283" i="18"/>
  <c r="J279" i="18"/>
  <c r="M293" i="18"/>
  <c r="M243" i="18"/>
  <c r="M147" i="18"/>
  <c r="M263" i="18"/>
  <c r="H292" i="18"/>
  <c r="J292" i="18" s="1"/>
  <c r="M352" i="18"/>
  <c r="M353" i="18"/>
  <c r="H362" i="18"/>
  <c r="M257" i="18"/>
  <c r="H29" i="18"/>
  <c r="J29" i="18" s="1"/>
  <c r="M30" i="18"/>
  <c r="H17" i="18"/>
  <c r="J17" i="18" s="1"/>
  <c r="J74" i="18"/>
  <c r="J44" i="18"/>
  <c r="H109" i="18"/>
  <c r="J109" i="18" s="1"/>
  <c r="H95" i="18"/>
  <c r="J95" i="18" s="1"/>
  <c r="J116" i="18"/>
  <c r="M118" i="18"/>
  <c r="J121" i="18"/>
  <c r="L143" i="18"/>
  <c r="M143" i="18" s="1"/>
  <c r="H143" i="18"/>
  <c r="J143" i="18" s="1"/>
  <c r="M84" i="18"/>
  <c r="H152" i="18"/>
  <c r="H78" i="18"/>
  <c r="J78" i="18" s="1"/>
  <c r="M69" i="18"/>
  <c r="H60" i="18"/>
  <c r="J60" i="18" s="1"/>
  <c r="M164" i="18"/>
  <c r="J184" i="18"/>
  <c r="M96" i="18"/>
  <c r="M198" i="18"/>
  <c r="H192" i="18"/>
  <c r="M120" i="18"/>
  <c r="H173" i="18"/>
  <c r="J173" i="18" s="1"/>
  <c r="M190" i="18"/>
  <c r="H225" i="18"/>
  <c r="L274" i="18"/>
  <c r="H274" i="18"/>
  <c r="J274" i="18" s="1"/>
  <c r="H328" i="18"/>
  <c r="J328" i="18" s="1"/>
  <c r="L328" i="18"/>
  <c r="M328" i="18" s="1"/>
  <c r="H230" i="18"/>
  <c r="J230" i="18" s="1"/>
  <c r="H269" i="18"/>
  <c r="J269" i="18" s="1"/>
  <c r="J321" i="18"/>
  <c r="J323" i="18"/>
  <c r="H174" i="18"/>
  <c r="J174" i="18" s="1"/>
  <c r="H283" i="18"/>
  <c r="J283" i="18" s="1"/>
  <c r="H310" i="18"/>
  <c r="J310" i="18" s="1"/>
  <c r="H208" i="18"/>
  <c r="J208" i="18" s="1"/>
  <c r="L208" i="18"/>
  <c r="H267" i="18"/>
  <c r="J267" i="18" s="1"/>
  <c r="M247" i="18"/>
  <c r="M286" i="18"/>
  <c r="H293" i="18"/>
  <c r="J293" i="18" s="1"/>
  <c r="H352" i="18"/>
  <c r="M344" i="18"/>
  <c r="M345" i="18"/>
  <c r="M327" i="18"/>
  <c r="H355" i="18"/>
  <c r="J355" i="18" s="1"/>
  <c r="J43" i="18"/>
  <c r="H14" i="18"/>
  <c r="J14" i="18" s="1"/>
  <c r="L50" i="18"/>
  <c r="M50" i="18" s="1"/>
  <c r="H50" i="18"/>
  <c r="J50" i="18" s="1"/>
  <c r="L8" i="18"/>
  <c r="M8" i="18" s="1"/>
  <c r="H8" i="18"/>
  <c r="J8" i="18" s="1"/>
  <c r="H27" i="18"/>
  <c r="J28" i="18" s="1"/>
  <c r="M54" i="18"/>
  <c r="M55" i="18"/>
  <c r="J128" i="18"/>
  <c r="M89" i="18"/>
  <c r="L117" i="18"/>
  <c r="M117" i="18" s="1"/>
  <c r="H117" i="18"/>
  <c r="J117" i="18" s="1"/>
  <c r="H87" i="18"/>
  <c r="M73" i="18"/>
  <c r="M150" i="18"/>
  <c r="M168" i="18"/>
  <c r="M136" i="18"/>
  <c r="J162" i="18"/>
  <c r="H131" i="18"/>
  <c r="J131" i="18" s="1"/>
  <c r="M128" i="18"/>
  <c r="M165" i="18"/>
  <c r="J185" i="18"/>
  <c r="M110" i="18"/>
  <c r="M178" i="18"/>
  <c r="M199" i="18"/>
  <c r="M145" i="18"/>
  <c r="L194" i="18"/>
  <c r="H194" i="18"/>
  <c r="J194" i="18" s="1"/>
  <c r="H193" i="18"/>
  <c r="J193" i="18" s="1"/>
  <c r="J134" i="18"/>
  <c r="J190" i="18"/>
  <c r="M185" i="18"/>
  <c r="H236" i="18"/>
  <c r="J237" i="18" s="1"/>
  <c r="J165" i="18"/>
  <c r="H226" i="18"/>
  <c r="L224" i="18"/>
  <c r="M224" i="18" s="1"/>
  <c r="H224" i="18"/>
  <c r="J224" i="18" s="1"/>
  <c r="H191" i="18"/>
  <c r="J191" i="18" s="1"/>
  <c r="M245" i="18"/>
  <c r="J305" i="18"/>
  <c r="M271" i="18"/>
  <c r="H300" i="18"/>
  <c r="J300" i="18" s="1"/>
  <c r="M174" i="18"/>
  <c r="H315" i="18"/>
  <c r="M223" i="18"/>
  <c r="M62" i="18"/>
  <c r="L288" i="18"/>
  <c r="H288" i="18"/>
  <c r="H252" i="18"/>
  <c r="J252" i="18" s="1"/>
  <c r="M295" i="18"/>
  <c r="L358" i="18"/>
  <c r="H358" i="18"/>
  <c r="L340" i="18"/>
  <c r="M340" i="18" s="1"/>
  <c r="H340" i="18"/>
  <c r="J340" i="18" s="1"/>
  <c r="M362" i="18"/>
  <c r="M331" i="18"/>
  <c r="H6" i="18"/>
  <c r="J6" i="18" s="1"/>
  <c r="L57" i="18"/>
  <c r="M57" i="18" s="1"/>
  <c r="H57" i="18"/>
  <c r="J57" i="18" s="1"/>
  <c r="H31" i="18"/>
  <c r="H26" i="18"/>
  <c r="J26" i="18" s="1"/>
  <c r="M61" i="18"/>
  <c r="H102" i="18"/>
  <c r="J102" i="18" s="1"/>
  <c r="M52" i="18"/>
  <c r="M104" i="18"/>
  <c r="L123" i="18"/>
  <c r="H123" i="18"/>
  <c r="J123" i="18" s="1"/>
  <c r="M144" i="18"/>
  <c r="M75" i="18"/>
  <c r="M105" i="18"/>
  <c r="M106" i="18"/>
  <c r="J154" i="18"/>
  <c r="M132" i="18"/>
  <c r="J178" i="18"/>
  <c r="H98" i="18"/>
  <c r="H170" i="18"/>
  <c r="J170" i="18" s="1"/>
  <c r="M85" i="18"/>
  <c r="M172" i="18"/>
  <c r="H204" i="18"/>
  <c r="J204" i="18" s="1"/>
  <c r="L204" i="18"/>
  <c r="M204" i="18" s="1"/>
  <c r="H149" i="18"/>
  <c r="J149" i="18" s="1"/>
  <c r="H182" i="18"/>
  <c r="J182" i="18" s="1"/>
  <c r="J209" i="18"/>
  <c r="M153" i="18"/>
  <c r="J195" i="18"/>
  <c r="M205" i="18"/>
  <c r="L216" i="18"/>
  <c r="M216" i="18" s="1"/>
  <c r="H216" i="18"/>
  <c r="J216" i="18" s="1"/>
  <c r="L232" i="18"/>
  <c r="H232" i="18"/>
  <c r="J232" i="18" s="1"/>
  <c r="L238" i="18"/>
  <c r="H238" i="18"/>
  <c r="J238" i="18" s="1"/>
  <c r="H197" i="18"/>
  <c r="J197" i="18" s="1"/>
  <c r="J233" i="18"/>
  <c r="H206" i="18"/>
  <c r="H202" i="18"/>
  <c r="J202" i="18" s="1"/>
  <c r="L202" i="18"/>
  <c r="H302" i="18"/>
  <c r="J221" i="18"/>
  <c r="L290" i="18"/>
  <c r="M290" i="18" s="1"/>
  <c r="H290" i="18"/>
  <c r="J290" i="18" s="1"/>
  <c r="M318" i="18"/>
  <c r="H287" i="18"/>
  <c r="J287" i="18" s="1"/>
  <c r="H242" i="18"/>
  <c r="J242" i="18" s="1"/>
  <c r="H301" i="18"/>
  <c r="J301" i="18" s="1"/>
  <c r="H245" i="18"/>
  <c r="J245" i="18" s="1"/>
  <c r="M262" i="18"/>
  <c r="L296" i="18"/>
  <c r="H296" i="18"/>
  <c r="J296" i="18" s="1"/>
  <c r="L312" i="18"/>
  <c r="H312" i="18"/>
  <c r="L324" i="18"/>
  <c r="H324" i="18"/>
  <c r="J324" i="18" s="1"/>
  <c r="M219" i="18"/>
  <c r="H262" i="18"/>
  <c r="J262" i="18" s="1"/>
  <c r="J147" i="18"/>
  <c r="M255" i="18"/>
  <c r="H276" i="18"/>
  <c r="J276" i="18" s="1"/>
  <c r="M329" i="18"/>
  <c r="L337" i="18"/>
  <c r="M337" i="18" s="1"/>
  <c r="H337" i="18"/>
  <c r="J337" i="18" s="1"/>
  <c r="L350" i="18"/>
  <c r="H350" i="18"/>
  <c r="J350" i="18" s="1"/>
  <c r="H344" i="18"/>
  <c r="J344" i="18" s="1"/>
  <c r="H361" i="18"/>
  <c r="L10" i="18"/>
  <c r="M10" i="18" s="1"/>
  <c r="H10" i="18"/>
  <c r="J11" i="18" s="1"/>
  <c r="M18" i="18"/>
  <c r="J65" i="18"/>
  <c r="J48" i="18"/>
  <c r="H35" i="18"/>
  <c r="J35" i="18" s="1"/>
  <c r="M28" i="18"/>
  <c r="H58" i="18"/>
  <c r="J58" i="18" s="1"/>
  <c r="L24" i="18"/>
  <c r="H24" i="18"/>
  <c r="J24" i="18" s="1"/>
  <c r="J62" i="18"/>
  <c r="L126" i="18"/>
  <c r="M126" i="18" s="1"/>
  <c r="H126" i="18"/>
  <c r="J126" i="18" s="1"/>
  <c r="L70" i="18"/>
  <c r="H70" i="18"/>
  <c r="J70" i="18" s="1"/>
  <c r="H103" i="18"/>
  <c r="J103" i="18" s="1"/>
  <c r="H93" i="18"/>
  <c r="J93" i="18" s="1"/>
  <c r="J124" i="18"/>
  <c r="J110" i="18"/>
  <c r="H104" i="18"/>
  <c r="J104" i="18" s="1"/>
  <c r="J145" i="18"/>
  <c r="M90" i="18"/>
  <c r="J153" i="18"/>
  <c r="J133" i="18"/>
  <c r="M133" i="18"/>
  <c r="M171" i="18"/>
  <c r="H97" i="18"/>
  <c r="J97" i="18" s="1"/>
  <c r="H180" i="18"/>
  <c r="J180" i="18" s="1"/>
  <c r="M182" i="18"/>
  <c r="L196" i="18"/>
  <c r="M196" i="18" s="1"/>
  <c r="H196" i="18"/>
  <c r="J196" i="18" s="1"/>
  <c r="H171" i="18"/>
  <c r="J171" i="18" s="1"/>
  <c r="M189" i="18"/>
  <c r="H235" i="18"/>
  <c r="M231" i="18"/>
  <c r="M225" i="18"/>
  <c r="M269" i="18"/>
  <c r="J289" i="18"/>
  <c r="M303" i="18"/>
  <c r="J327" i="18"/>
  <c r="L264" i="18"/>
  <c r="H264" i="18"/>
  <c r="J264" i="18" s="1"/>
  <c r="L280" i="18"/>
  <c r="H280" i="18"/>
  <c r="J280" i="18" s="1"/>
  <c r="J333" i="18"/>
  <c r="M227" i="18"/>
  <c r="J263" i="18"/>
  <c r="H294" i="18"/>
  <c r="J294" i="18" s="1"/>
  <c r="J329" i="18"/>
  <c r="H86" i="18"/>
  <c r="J86" i="18" s="1"/>
  <c r="H249" i="18"/>
  <c r="J249" i="18" s="1"/>
  <c r="M277" i="18"/>
  <c r="M309" i="18"/>
  <c r="L306" i="18"/>
  <c r="H306" i="18"/>
  <c r="J306" i="18" s="1"/>
  <c r="H277" i="18"/>
  <c r="J277" i="18" s="1"/>
  <c r="H332" i="18"/>
  <c r="J332" i="18" s="1"/>
  <c r="L332" i="18"/>
  <c r="M335" i="18"/>
  <c r="H357" i="18"/>
  <c r="J357" i="18" s="1"/>
  <c r="H338" i="18"/>
  <c r="J338" i="18" s="1"/>
  <c r="H360" i="18"/>
  <c r="J360" i="18" s="1"/>
  <c r="H2" i="18"/>
  <c r="M11" i="18"/>
  <c r="M9" i="18"/>
  <c r="J23" i="18"/>
  <c r="H51" i="18"/>
  <c r="J51" i="18" s="1"/>
  <c r="J30" i="18"/>
  <c r="H38" i="18"/>
  <c r="J38" i="18" s="1"/>
  <c r="J36" i="18"/>
  <c r="M65" i="18"/>
  <c r="J66" i="18"/>
  <c r="M36" i="18"/>
  <c r="M59" i="18"/>
  <c r="L91" i="18"/>
  <c r="M91" i="18" s="1"/>
  <c r="H91" i="18"/>
  <c r="J91" i="18" s="1"/>
  <c r="M83" i="18"/>
  <c r="M12" i="18"/>
  <c r="H89" i="18"/>
  <c r="J79" i="18"/>
  <c r="H9" i="18"/>
  <c r="J9" i="18" s="1"/>
  <c r="H111" i="18"/>
  <c r="J111" i="18" s="1"/>
  <c r="J132" i="18"/>
  <c r="H114" i="18"/>
  <c r="J114" i="18" s="1"/>
  <c r="H139" i="18"/>
  <c r="J139" i="18" s="1"/>
  <c r="J138" i="18"/>
  <c r="H163" i="18"/>
  <c r="J163" i="18" s="1"/>
  <c r="M4" i="18"/>
  <c r="H136" i="18"/>
  <c r="J136" i="18" s="1"/>
  <c r="M112" i="18"/>
  <c r="J200" i="18"/>
  <c r="M156" i="18"/>
  <c r="M79" i="18"/>
  <c r="L176" i="18"/>
  <c r="H176" i="18"/>
  <c r="J177" i="18" s="1"/>
  <c r="L175" i="18"/>
  <c r="M175" i="18" s="1"/>
  <c r="H175" i="18"/>
  <c r="J175" i="18" s="1"/>
  <c r="L151" i="18"/>
  <c r="M151" i="18" s="1"/>
  <c r="H151" i="18"/>
  <c r="J151" i="18" s="1"/>
  <c r="H210" i="18"/>
  <c r="J210" i="18" s="1"/>
  <c r="M217" i="18"/>
  <c r="H228" i="18"/>
  <c r="J228" i="18" s="1"/>
  <c r="J247" i="18"/>
  <c r="M200" i="18"/>
  <c r="H254" i="18"/>
  <c r="J254" i="18" s="1"/>
  <c r="M207" i="18"/>
  <c r="H234" i="18"/>
  <c r="J234" i="18" s="1"/>
  <c r="M211" i="18"/>
  <c r="M249" i="18"/>
  <c r="L258" i="18"/>
  <c r="H258" i="18"/>
  <c r="J258" i="18" s="1"/>
  <c r="J271" i="18"/>
  <c r="J291" i="18"/>
  <c r="M316" i="18"/>
  <c r="J251" i="18"/>
  <c r="H284" i="18"/>
  <c r="J284" i="18" s="1"/>
  <c r="M253" i="18"/>
  <c r="L298" i="18"/>
  <c r="M298" i="18" s="1"/>
  <c r="H298" i="18"/>
  <c r="J298" i="18" s="1"/>
  <c r="L314" i="18"/>
  <c r="M314" i="18" s="1"/>
  <c r="H314" i="18"/>
  <c r="J314" i="18" s="1"/>
  <c r="J297" i="18"/>
  <c r="L186" i="18"/>
  <c r="H186" i="18"/>
  <c r="J186" i="18" s="1"/>
  <c r="J281" i="18"/>
  <c r="H311" i="18"/>
  <c r="J311" i="18" s="1"/>
  <c r="H218" i="18"/>
  <c r="J218" i="18" s="1"/>
  <c r="L272" i="18"/>
  <c r="H272" i="18"/>
  <c r="J272" i="18" s="1"/>
  <c r="M237" i="18"/>
  <c r="M279" i="18"/>
  <c r="H308" i="18"/>
  <c r="J308" i="18" s="1"/>
  <c r="H334" i="18"/>
  <c r="J334" i="18" s="1"/>
  <c r="L364" i="18"/>
  <c r="M364" i="18" s="1"/>
  <c r="H364" i="18"/>
  <c r="J364" i="18" s="1"/>
  <c r="H346" i="18"/>
  <c r="J346" i="18" s="1"/>
  <c r="H341" i="18"/>
  <c r="J341" i="18" s="1"/>
  <c r="M319" i="18"/>
  <c r="J351" i="18"/>
  <c r="M357" i="18"/>
  <c r="L342" i="18"/>
  <c r="H342" i="18"/>
  <c r="CG17" i="6"/>
  <c r="CG18" i="6" s="1"/>
  <c r="CG19" i="6" s="1"/>
  <c r="CG20" i="6" s="1"/>
  <c r="CG21" i="6" s="1"/>
  <c r="CG22" i="6" s="1"/>
  <c r="CG23" i="6" s="1"/>
  <c r="CG24" i="6" s="1"/>
  <c r="CG25" i="6" s="1"/>
  <c r="CG26" i="6" s="1"/>
  <c r="CG27" i="6" s="1"/>
  <c r="CG28" i="6" s="1"/>
  <c r="CG29" i="6" s="1"/>
  <c r="CG30" i="6" s="1"/>
  <c r="CG31" i="6" s="1"/>
  <c r="CG32" i="6" s="1"/>
  <c r="CG33" i="6" s="1"/>
  <c r="CG34" i="6" s="1"/>
  <c r="CG35" i="6" s="1"/>
  <c r="CG36" i="6" s="1"/>
  <c r="CG37" i="6" s="1"/>
  <c r="CG38" i="6" s="1"/>
  <c r="CG39" i="6" s="1"/>
  <c r="CG40" i="6" s="1"/>
  <c r="CG41" i="6" s="1"/>
  <c r="CG42" i="6" s="1"/>
  <c r="CG43" i="6" s="1"/>
  <c r="CG44" i="6" s="1"/>
  <c r="CG45" i="6" s="1"/>
  <c r="CG46" i="6" s="1"/>
  <c r="CG47" i="6" s="1"/>
  <c r="CG48" i="6" s="1"/>
  <c r="CG49" i="6" s="1"/>
  <c r="CG50" i="6" s="1"/>
  <c r="CG51" i="6" s="1"/>
  <c r="CG52" i="6" s="1"/>
  <c r="CG53" i="6" s="1"/>
  <c r="CG54" i="6" s="1"/>
  <c r="CG55" i="6" s="1"/>
  <c r="CG56" i="6" s="1"/>
  <c r="CG57" i="6" s="1"/>
  <c r="CG58" i="6" s="1"/>
  <c r="CG59" i="6" s="1"/>
  <c r="CG60" i="6" s="1"/>
  <c r="CG61" i="6" s="1"/>
  <c r="CG62" i="6" s="1"/>
  <c r="CG63" i="6" s="1"/>
  <c r="CG64" i="6" s="1"/>
  <c r="CG65" i="6" s="1"/>
  <c r="CG66" i="6" s="1"/>
  <c r="CG67" i="6" s="1"/>
  <c r="CG68" i="6" s="1"/>
  <c r="CG69" i="6" s="1"/>
  <c r="CG70" i="6" s="1"/>
  <c r="CG71" i="6" s="1"/>
  <c r="CG72" i="6" s="1"/>
  <c r="CG73" i="6" s="1"/>
  <c r="CG74" i="6" s="1"/>
  <c r="CG75" i="6" s="1"/>
  <c r="CG76" i="6" s="1"/>
  <c r="CG77" i="6" s="1"/>
  <c r="CG78" i="6" s="1"/>
  <c r="CG79" i="6" s="1"/>
  <c r="CG80" i="6" s="1"/>
  <c r="CG81" i="6" s="1"/>
  <c r="CG82" i="6" s="1"/>
  <c r="CG83" i="6" s="1"/>
  <c r="CG84" i="6" s="1"/>
  <c r="CG85" i="6" s="1"/>
  <c r="CI4" i="6"/>
  <c r="CJ3" i="6"/>
  <c r="M306" i="18" l="1"/>
  <c r="M307" i="18"/>
  <c r="M324" i="18"/>
  <c r="M325" i="18"/>
  <c r="M202" i="18"/>
  <c r="M203" i="18"/>
  <c r="M123" i="18"/>
  <c r="M124" i="18"/>
  <c r="M288" i="18"/>
  <c r="M289" i="18"/>
  <c r="M194" i="18"/>
  <c r="M195" i="18"/>
  <c r="J172" i="18"/>
  <c r="N69" i="18"/>
  <c r="O69" i="18" s="1"/>
  <c r="M299" i="18"/>
  <c r="M322" i="18"/>
  <c r="M323" i="18"/>
  <c r="J347" i="18"/>
  <c r="J100" i="18"/>
  <c r="M186" i="18"/>
  <c r="M187" i="18"/>
  <c r="O175" i="18"/>
  <c r="M350" i="18"/>
  <c r="M351" i="18"/>
  <c r="J312" i="18"/>
  <c r="J137" i="18"/>
  <c r="J358" i="18"/>
  <c r="J359" i="18"/>
  <c r="M208" i="18"/>
  <c r="M209" i="18"/>
  <c r="M274" i="18"/>
  <c r="M275" i="18"/>
  <c r="J362" i="18"/>
  <c r="J363" i="18"/>
  <c r="J268" i="18"/>
  <c r="J96" i="18"/>
  <c r="M99" i="18"/>
  <c r="M100" i="18"/>
  <c r="M107" i="18"/>
  <c r="M108" i="18"/>
  <c r="J339" i="18"/>
  <c r="M240" i="18"/>
  <c r="M241" i="18"/>
  <c r="N273" i="18" s="1"/>
  <c r="J144" i="18"/>
  <c r="J285" i="18"/>
  <c r="J219" i="18"/>
  <c r="M51" i="18"/>
  <c r="N84" i="18" s="1"/>
  <c r="O84" i="18" s="1"/>
  <c r="J176" i="18"/>
  <c r="J250" i="18"/>
  <c r="M312" i="18"/>
  <c r="M313" i="18"/>
  <c r="M238" i="18"/>
  <c r="M239" i="18"/>
  <c r="N147" i="18"/>
  <c r="O147" i="18" s="1"/>
  <c r="M358" i="18"/>
  <c r="M359" i="18"/>
  <c r="N307" i="18"/>
  <c r="J203" i="18"/>
  <c r="M58" i="18"/>
  <c r="N75" i="18" s="1"/>
  <c r="O75" i="18" s="1"/>
  <c r="J352" i="18"/>
  <c r="J353" i="18"/>
  <c r="J225" i="18"/>
  <c r="J265" i="18"/>
  <c r="N337" i="18"/>
  <c r="O337" i="18" s="1"/>
  <c r="J108" i="18"/>
  <c r="J69" i="18"/>
  <c r="J25" i="18"/>
  <c r="M152" i="18"/>
  <c r="N174" i="18" s="1"/>
  <c r="O174" i="18" s="1"/>
  <c r="J183" i="18"/>
  <c r="J335" i="18"/>
  <c r="J299" i="18"/>
  <c r="N353" i="18"/>
  <c r="O353" i="18" s="1"/>
  <c r="J181" i="18"/>
  <c r="J105" i="18"/>
  <c r="J59" i="18"/>
  <c r="M176" i="18"/>
  <c r="N211" i="18" s="1"/>
  <c r="O211" i="18" s="1"/>
  <c r="M280" i="18"/>
  <c r="M281" i="18"/>
  <c r="M338" i="18"/>
  <c r="N189" i="18"/>
  <c r="O189" i="18" s="1"/>
  <c r="J315" i="18"/>
  <c r="J226" i="18"/>
  <c r="J227" i="18"/>
  <c r="M291" i="18"/>
  <c r="N234" i="18"/>
  <c r="O234" i="18" s="1"/>
  <c r="J71" i="18"/>
  <c r="J257" i="18"/>
  <c r="J129" i="18"/>
  <c r="J130" i="18"/>
  <c r="J205" i="18"/>
  <c r="J275" i="18"/>
  <c r="J217" i="18"/>
  <c r="J198" i="18"/>
  <c r="M78" i="18"/>
  <c r="N113" i="18" s="1"/>
  <c r="O113" i="18" s="1"/>
  <c r="J309" i="18"/>
  <c r="M197" i="18"/>
  <c r="J140" i="18"/>
  <c r="J92" i="18"/>
  <c r="J61" i="18"/>
  <c r="M272" i="18"/>
  <c r="N305" i="18" s="1"/>
  <c r="M273" i="18"/>
  <c r="N72" i="18"/>
  <c r="O72" i="18" s="1"/>
  <c r="M332" i="18"/>
  <c r="N364" i="18" s="1"/>
  <c r="O364" i="18" s="1"/>
  <c r="M333" i="18"/>
  <c r="J211" i="18"/>
  <c r="M127" i="18"/>
  <c r="M24" i="18"/>
  <c r="M25" i="18"/>
  <c r="N61" i="18" s="1"/>
  <c r="O61" i="18" s="1"/>
  <c r="J10" i="18"/>
  <c r="M296" i="18"/>
  <c r="M297" i="18"/>
  <c r="J307" i="18"/>
  <c r="J302" i="18"/>
  <c r="M232" i="18"/>
  <c r="M233" i="18"/>
  <c r="N261" i="18" s="1"/>
  <c r="O261" i="18" s="1"/>
  <c r="J98" i="18"/>
  <c r="M177" i="18"/>
  <c r="N210" i="18"/>
  <c r="O210" i="18" s="1"/>
  <c r="J229" i="18"/>
  <c r="J112" i="18"/>
  <c r="J27" i="18"/>
  <c r="J303" i="18"/>
  <c r="J152" i="18"/>
  <c r="J164" i="18"/>
  <c r="N66" i="18"/>
  <c r="O66" i="18" s="1"/>
  <c r="J325" i="18"/>
  <c r="J255" i="18"/>
  <c r="J243" i="18"/>
  <c r="J169" i="18"/>
  <c r="N175" i="18"/>
  <c r="M42" i="18"/>
  <c r="N70" i="18" s="1"/>
  <c r="M43" i="18"/>
  <c r="J348" i="18"/>
  <c r="J349" i="18"/>
  <c r="J278" i="18"/>
  <c r="J316" i="18"/>
  <c r="O221" i="18"/>
  <c r="M159" i="18"/>
  <c r="N190" i="18" s="1"/>
  <c r="O190" i="18" s="1"/>
  <c r="M160" i="18"/>
  <c r="N166" i="18" s="1"/>
  <c r="O166" i="18" s="1"/>
  <c r="J189" i="18"/>
  <c r="J141" i="18"/>
  <c r="J142" i="18"/>
  <c r="J15" i="18"/>
  <c r="J273" i="18"/>
  <c r="J18" i="18"/>
  <c r="N68" i="18"/>
  <c r="O68" i="18" s="1"/>
  <c r="M17" i="18"/>
  <c r="N42" i="18" s="1"/>
  <c r="J342" i="18"/>
  <c r="J343" i="18"/>
  <c r="N243" i="18"/>
  <c r="O243" i="18" s="1"/>
  <c r="M264" i="18"/>
  <c r="M265" i="18"/>
  <c r="N281" i="18" s="1"/>
  <c r="J270" i="18"/>
  <c r="J345" i="18"/>
  <c r="N198" i="18"/>
  <c r="O198" i="18" s="1"/>
  <c r="N67" i="18"/>
  <c r="O67" i="18" s="1"/>
  <c r="N320" i="18"/>
  <c r="J192" i="18"/>
  <c r="J88" i="18"/>
  <c r="N43" i="18"/>
  <c r="M348" i="18"/>
  <c r="M349" i="18"/>
  <c r="J246" i="18"/>
  <c r="J239" i="18"/>
  <c r="N74" i="18"/>
  <c r="O74" i="18" s="1"/>
  <c r="J356" i="18"/>
  <c r="M320" i="18"/>
  <c r="N354" i="18" s="1"/>
  <c r="O354" i="18" s="1"/>
  <c r="M321" i="18"/>
  <c r="N171" i="18"/>
  <c r="O171" i="18" s="1"/>
  <c r="M342" i="18"/>
  <c r="M343" i="18"/>
  <c r="J89" i="18"/>
  <c r="J90" i="18"/>
  <c r="N104" i="18"/>
  <c r="O104" i="18" s="1"/>
  <c r="J235" i="18"/>
  <c r="N64" i="18"/>
  <c r="J361" i="18"/>
  <c r="N304" i="18"/>
  <c r="N282" i="18"/>
  <c r="O282" i="18" s="1"/>
  <c r="J206" i="18"/>
  <c r="J207" i="18"/>
  <c r="N168" i="18"/>
  <c r="O168" i="18" s="1"/>
  <c r="J31" i="18"/>
  <c r="J32" i="18"/>
  <c r="J236" i="18"/>
  <c r="N172" i="18"/>
  <c r="O172" i="18" s="1"/>
  <c r="J253" i="18"/>
  <c r="N200" i="18"/>
  <c r="O200" i="18" s="1"/>
  <c r="J39" i="18"/>
  <c r="M267" i="18"/>
  <c r="N302" i="18" s="1"/>
  <c r="O302" i="18" s="1"/>
  <c r="M304" i="18"/>
  <c r="N336" i="18" s="1"/>
  <c r="O336" i="18" s="1"/>
  <c r="M305" i="18"/>
  <c r="N331" i="18" s="1"/>
  <c r="O331" i="18" s="1"/>
  <c r="N203" i="18"/>
  <c r="J118" i="18"/>
  <c r="N318" i="18"/>
  <c r="O318" i="18" s="1"/>
  <c r="J231" i="18"/>
  <c r="J127" i="18"/>
  <c r="M258" i="18"/>
  <c r="N285" i="18" s="1"/>
  <c r="O285" i="18" s="1"/>
  <c r="M259" i="18"/>
  <c r="N48" i="18"/>
  <c r="O48" i="18" s="1"/>
  <c r="N225" i="18"/>
  <c r="O225" i="18" s="1"/>
  <c r="N215" i="18"/>
  <c r="O215" i="18" s="1"/>
  <c r="M70" i="18"/>
  <c r="N97" i="18" s="1"/>
  <c r="O97" i="18" s="1"/>
  <c r="M71" i="18"/>
  <c r="N96" i="18" s="1"/>
  <c r="O96" i="18" s="1"/>
  <c r="N241" i="18"/>
  <c r="M92" i="18"/>
  <c r="N117" i="18" s="1"/>
  <c r="O117" i="18" s="1"/>
  <c r="J288" i="18"/>
  <c r="J241" i="18"/>
  <c r="N221" i="18"/>
  <c r="J87" i="18"/>
  <c r="J7" i="18"/>
  <c r="N363" i="18"/>
  <c r="O363" i="18" s="1"/>
  <c r="J295" i="18"/>
  <c r="J259" i="18"/>
  <c r="N161" i="18"/>
  <c r="O161" i="18" s="1"/>
  <c r="J52" i="18"/>
  <c r="M315" i="18"/>
  <c r="N350" i="18" s="1"/>
  <c r="J318" i="18"/>
  <c r="J115" i="18"/>
  <c r="O64" i="18"/>
  <c r="N100" i="18"/>
  <c r="J3" i="18"/>
  <c r="M341" i="18"/>
  <c r="N355" i="18" s="1"/>
  <c r="O355" i="18" s="1"/>
  <c r="J313" i="18"/>
  <c r="J187" i="18"/>
  <c r="J94" i="18"/>
  <c r="N216" i="18"/>
  <c r="O216" i="18" s="1"/>
  <c r="N55" i="18"/>
  <c r="O55" i="18" s="1"/>
  <c r="CI5" i="6"/>
  <c r="CJ4" i="6"/>
  <c r="N326" i="18" l="1"/>
  <c r="O326" i="18" s="1"/>
  <c r="N313" i="18"/>
  <c r="N143" i="18"/>
  <c r="O143" i="18" s="1"/>
  <c r="N244" i="18"/>
  <c r="O244" i="18" s="1"/>
  <c r="N242" i="18"/>
  <c r="O242" i="18" s="1"/>
  <c r="N208" i="18"/>
  <c r="O208" i="18" s="1"/>
  <c r="N86" i="18"/>
  <c r="O86" i="18" s="1"/>
  <c r="N231" i="18"/>
  <c r="O231" i="18" s="1"/>
  <c r="N360" i="18"/>
  <c r="O360" i="18" s="1"/>
  <c r="N266" i="18"/>
  <c r="O266" i="18" s="1"/>
  <c r="N182" i="18"/>
  <c r="O182" i="18" s="1"/>
  <c r="N256" i="18"/>
  <c r="O256" i="18" s="1"/>
  <c r="N52" i="18"/>
  <c r="O52" i="18" s="1"/>
  <c r="N47" i="18"/>
  <c r="O47" i="18" s="1"/>
  <c r="N185" i="18"/>
  <c r="O185" i="18" s="1"/>
  <c r="N322" i="18"/>
  <c r="N46" i="18"/>
  <c r="O46" i="18" s="1"/>
  <c r="N300" i="18"/>
  <c r="O300" i="18" s="1"/>
  <c r="N278" i="18"/>
  <c r="O278" i="18" s="1"/>
  <c r="N268" i="18"/>
  <c r="O268" i="18" s="1"/>
  <c r="N60" i="18"/>
  <c r="O60" i="18" s="1"/>
  <c r="N56" i="18"/>
  <c r="O56" i="18" s="1"/>
  <c r="N58" i="18"/>
  <c r="O58" i="18" s="1"/>
  <c r="N57" i="18"/>
  <c r="O57" i="18" s="1"/>
  <c r="N115" i="18"/>
  <c r="O115" i="18" s="1"/>
  <c r="O197" i="18"/>
  <c r="N233" i="18"/>
  <c r="N235" i="18"/>
  <c r="O235" i="18" s="1"/>
  <c r="N352" i="18"/>
  <c r="O352" i="18" s="1"/>
  <c r="N259" i="18"/>
  <c r="O100" i="18"/>
  <c r="N136" i="18"/>
  <c r="O136" i="18" s="1"/>
  <c r="N98" i="18"/>
  <c r="O98" i="18" s="1"/>
  <c r="N65" i="18"/>
  <c r="O65" i="18" s="1"/>
  <c r="N71" i="18"/>
  <c r="N293" i="18"/>
  <c r="O293" i="18" s="1"/>
  <c r="N230" i="18"/>
  <c r="O230" i="18" s="1"/>
  <c r="N228" i="18"/>
  <c r="O228" i="18" s="1"/>
  <c r="N227" i="18"/>
  <c r="O227" i="18" s="1"/>
  <c r="N229" i="18"/>
  <c r="O229" i="18" s="1"/>
  <c r="N160" i="18"/>
  <c r="O160" i="18" s="1"/>
  <c r="N263" i="18"/>
  <c r="O263" i="18" s="1"/>
  <c r="N62" i="18"/>
  <c r="O62" i="18" s="1"/>
  <c r="N165" i="18"/>
  <c r="O165" i="18" s="1"/>
  <c r="N184" i="18"/>
  <c r="O184" i="18" s="1"/>
  <c r="N301" i="18"/>
  <c r="O301" i="18" s="1"/>
  <c r="N251" i="18"/>
  <c r="O251" i="18" s="1"/>
  <c r="N45" i="18"/>
  <c r="O45" i="18" s="1"/>
  <c r="N116" i="18"/>
  <c r="O116" i="18" s="1"/>
  <c r="N163" i="18"/>
  <c r="O163" i="18" s="1"/>
  <c r="N226" i="18"/>
  <c r="O226" i="18" s="1"/>
  <c r="O338" i="18"/>
  <c r="N317" i="18"/>
  <c r="O317" i="18" s="1"/>
  <c r="O281" i="18"/>
  <c r="N94" i="18"/>
  <c r="O94" i="18" s="1"/>
  <c r="N142" i="18"/>
  <c r="O142" i="18" s="1"/>
  <c r="O313" i="18"/>
  <c r="N349" i="18"/>
  <c r="N38" i="18"/>
  <c r="O38" i="18" s="1"/>
  <c r="N277" i="18"/>
  <c r="O277" i="18" s="1"/>
  <c r="O241" i="18"/>
  <c r="N135" i="18"/>
  <c r="O135" i="18" s="1"/>
  <c r="N131" i="18"/>
  <c r="O131" i="18" s="1"/>
  <c r="N133" i="18"/>
  <c r="O133" i="18" s="1"/>
  <c r="N134" i="18"/>
  <c r="O134" i="18" s="1"/>
  <c r="N90" i="18"/>
  <c r="O90" i="18" s="1"/>
  <c r="N170" i="18"/>
  <c r="O170" i="18" s="1"/>
  <c r="N247" i="18"/>
  <c r="O247" i="18" s="1"/>
  <c r="N83" i="18"/>
  <c r="O83" i="18" s="1"/>
  <c r="N154" i="18"/>
  <c r="O154" i="18" s="1"/>
  <c r="N249" i="18"/>
  <c r="O249" i="18" s="1"/>
  <c r="N159" i="18"/>
  <c r="N158" i="18"/>
  <c r="O158" i="18" s="1"/>
  <c r="N155" i="18"/>
  <c r="O155" i="18" s="1"/>
  <c r="N157" i="18"/>
  <c r="O157" i="18" s="1"/>
  <c r="N338" i="18"/>
  <c r="N41" i="18"/>
  <c r="O41" i="18" s="1"/>
  <c r="N212" i="18"/>
  <c r="O212" i="18" s="1"/>
  <c r="N298" i="18"/>
  <c r="O298" i="18" s="1"/>
  <c r="N284" i="18"/>
  <c r="O284" i="18" s="1"/>
  <c r="N236" i="18"/>
  <c r="O236" i="18" s="1"/>
  <c r="N118" i="18"/>
  <c r="O118" i="18" s="1"/>
  <c r="O304" i="18"/>
  <c r="N340" i="18"/>
  <c r="O340" i="18" s="1"/>
  <c r="N250" i="18"/>
  <c r="O250" i="18" s="1"/>
  <c r="N205" i="18"/>
  <c r="O205" i="18" s="1"/>
  <c r="N319" i="18"/>
  <c r="O319" i="18" s="1"/>
  <c r="N126" i="18"/>
  <c r="O126" i="18" s="1"/>
  <c r="N127" i="18"/>
  <c r="O127" i="18" s="1"/>
  <c r="N217" i="18"/>
  <c r="O217" i="18" s="1"/>
  <c r="N271" i="18"/>
  <c r="O271" i="18" s="1"/>
  <c r="N89" i="18"/>
  <c r="O89" i="18" s="1"/>
  <c r="N309" i="18"/>
  <c r="O309" i="18" s="1"/>
  <c r="O273" i="18"/>
  <c r="N114" i="18"/>
  <c r="O114" i="18" s="1"/>
  <c r="N112" i="18"/>
  <c r="O112" i="18" s="1"/>
  <c r="N312" i="18"/>
  <c r="O312" i="18" s="1"/>
  <c r="N316" i="18"/>
  <c r="O316" i="18" s="1"/>
  <c r="N63" i="18"/>
  <c r="O63" i="18" s="1"/>
  <c r="N123" i="18"/>
  <c r="O123" i="18" s="1"/>
  <c r="N121" i="18"/>
  <c r="O121" i="18" s="1"/>
  <c r="N348" i="18"/>
  <c r="O348" i="18" s="1"/>
  <c r="N346" i="18"/>
  <c r="O346" i="18" s="1"/>
  <c r="N347" i="18"/>
  <c r="O347" i="18" s="1"/>
  <c r="N119" i="18"/>
  <c r="O119" i="18" s="1"/>
  <c r="N39" i="18"/>
  <c r="O39" i="18" s="1"/>
  <c r="N276" i="18"/>
  <c r="O276" i="18" s="1"/>
  <c r="N179" i="18"/>
  <c r="O179" i="18" s="1"/>
  <c r="N345" i="18"/>
  <c r="O345" i="18" s="1"/>
  <c r="N178" i="18"/>
  <c r="O178" i="18" s="1"/>
  <c r="N91" i="18"/>
  <c r="O91" i="18" s="1"/>
  <c r="N325" i="18"/>
  <c r="N239" i="18"/>
  <c r="O203" i="18"/>
  <c r="O307" i="18"/>
  <c r="N343" i="18"/>
  <c r="O343" i="18" s="1"/>
  <c r="N99" i="18"/>
  <c r="O99" i="18" s="1"/>
  <c r="N145" i="18"/>
  <c r="O145" i="18" s="1"/>
  <c r="N167" i="18"/>
  <c r="O167" i="18" s="1"/>
  <c r="N192" i="18"/>
  <c r="O192" i="18" s="1"/>
  <c r="N341" i="18"/>
  <c r="O305" i="18"/>
  <c r="N270" i="18"/>
  <c r="O270" i="18" s="1"/>
  <c r="O315" i="18"/>
  <c r="N351" i="18"/>
  <c r="N339" i="18"/>
  <c r="O339" i="18" s="1"/>
  <c r="N139" i="18"/>
  <c r="O139" i="18" s="1"/>
  <c r="N209" i="18"/>
  <c r="O209" i="18" s="1"/>
  <c r="N299" i="18"/>
  <c r="N283" i="18"/>
  <c r="O283" i="18" s="1"/>
  <c r="N252" i="18"/>
  <c r="O252" i="18" s="1"/>
  <c r="N292" i="18"/>
  <c r="O292" i="18" s="1"/>
  <c r="N125" i="18"/>
  <c r="O125" i="18" s="1"/>
  <c r="N111" i="18"/>
  <c r="O111" i="18" s="1"/>
  <c r="N149" i="18"/>
  <c r="O149" i="18" s="1"/>
  <c r="N88" i="18"/>
  <c r="O88" i="18" s="1"/>
  <c r="N333" i="18"/>
  <c r="O333" i="18" s="1"/>
  <c r="N169" i="18"/>
  <c r="O169" i="18" s="1"/>
  <c r="N308" i="18"/>
  <c r="O308" i="18" s="1"/>
  <c r="N327" i="18"/>
  <c r="O327" i="18" s="1"/>
  <c r="N152" i="18"/>
  <c r="O358" i="18"/>
  <c r="N54" i="18"/>
  <c r="O54" i="18" s="1"/>
  <c r="N87" i="18"/>
  <c r="O87" i="18" s="1"/>
  <c r="N81" i="18"/>
  <c r="O81" i="18" s="1"/>
  <c r="N264" i="18"/>
  <c r="O264" i="18" s="1"/>
  <c r="N153" i="18"/>
  <c r="O153" i="18" s="1"/>
  <c r="N344" i="18"/>
  <c r="O344" i="18" s="1"/>
  <c r="N223" i="18"/>
  <c r="O223" i="18" s="1"/>
  <c r="N359" i="18"/>
  <c r="O359" i="18" s="1"/>
  <c r="N105" i="18"/>
  <c r="O105" i="18" s="1"/>
  <c r="N324" i="18"/>
  <c r="O324" i="18" s="1"/>
  <c r="N323" i="18"/>
  <c r="O323" i="18" s="1"/>
  <c r="N321" i="18"/>
  <c r="O321" i="18" s="1"/>
  <c r="N238" i="18"/>
  <c r="N237" i="18"/>
  <c r="O237" i="18" s="1"/>
  <c r="N342" i="18"/>
  <c r="N258" i="18"/>
  <c r="N248" i="18"/>
  <c r="O248" i="18" s="1"/>
  <c r="N191" i="18"/>
  <c r="O191" i="18" s="1"/>
  <c r="N272" i="18"/>
  <c r="O272" i="18" s="1"/>
  <c r="N110" i="18"/>
  <c r="O110" i="18" s="1"/>
  <c r="N204" i="18"/>
  <c r="O204" i="18" s="1"/>
  <c r="N128" i="18"/>
  <c r="O128" i="18" s="1"/>
  <c r="N291" i="18"/>
  <c r="O291" i="18" s="1"/>
  <c r="O259" i="18"/>
  <c r="N295" i="18"/>
  <c r="O295" i="18" s="1"/>
  <c r="N44" i="18"/>
  <c r="O44" i="18" s="1"/>
  <c r="N357" i="18"/>
  <c r="O357" i="18" s="1"/>
  <c r="N120" i="18"/>
  <c r="O120" i="18" s="1"/>
  <c r="N197" i="18"/>
  <c r="N187" i="18"/>
  <c r="O187" i="18" s="1"/>
  <c r="N196" i="18"/>
  <c r="O196" i="18" s="1"/>
  <c r="O43" i="18"/>
  <c r="N79" i="18"/>
  <c r="O79" i="18" s="1"/>
  <c r="N224" i="18"/>
  <c r="O224" i="18" s="1"/>
  <c r="N132" i="18"/>
  <c r="O132" i="18" s="1"/>
  <c r="N214" i="18"/>
  <c r="O214" i="18" s="1"/>
  <c r="N332" i="18"/>
  <c r="N330" i="18"/>
  <c r="O330" i="18" s="1"/>
  <c r="N328" i="18"/>
  <c r="O328" i="18" s="1"/>
  <c r="N109" i="18"/>
  <c r="O109" i="18" s="1"/>
  <c r="N207" i="18"/>
  <c r="O207" i="18" s="1"/>
  <c r="N95" i="18"/>
  <c r="O95" i="18" s="1"/>
  <c r="N151" i="18"/>
  <c r="O151" i="18" s="1"/>
  <c r="O152" i="18"/>
  <c r="N188" i="18"/>
  <c r="O188" i="18" s="1"/>
  <c r="N103" i="18"/>
  <c r="O103" i="18" s="1"/>
  <c r="N260" i="18"/>
  <c r="O260" i="18" s="1"/>
  <c r="O239" i="18"/>
  <c r="N275" i="18"/>
  <c r="N232" i="18"/>
  <c r="O232" i="18" s="1"/>
  <c r="N253" i="18"/>
  <c r="O253" i="18" s="1"/>
  <c r="N82" i="18"/>
  <c r="O82" i="18" s="1"/>
  <c r="O275" i="18"/>
  <c r="N311" i="18"/>
  <c r="O311" i="18" s="1"/>
  <c r="N140" i="18"/>
  <c r="O140" i="18" s="1"/>
  <c r="O351" i="18"/>
  <c r="N80" i="18"/>
  <c r="O80" i="18" s="1"/>
  <c r="O186" i="18"/>
  <c r="N222" i="18"/>
  <c r="O222" i="18" s="1"/>
  <c r="N219" i="18"/>
  <c r="O219" i="18" s="1"/>
  <c r="N176" i="18"/>
  <c r="O176" i="18" s="1"/>
  <c r="O322" i="18"/>
  <c r="N358" i="18"/>
  <c r="N265" i="18"/>
  <c r="O265" i="18" s="1"/>
  <c r="N186" i="18"/>
  <c r="N290" i="18"/>
  <c r="O290" i="18" s="1"/>
  <c r="N362" i="18"/>
  <c r="O362" i="18" s="1"/>
  <c r="N122" i="18"/>
  <c r="O122" i="18" s="1"/>
  <c r="N269" i="18"/>
  <c r="O269" i="18" s="1"/>
  <c r="O233" i="18"/>
  <c r="N287" i="18"/>
  <c r="O287" i="18" s="1"/>
  <c r="N306" i="18"/>
  <c r="O306" i="18" s="1"/>
  <c r="N262" i="18"/>
  <c r="O262" i="18" s="1"/>
  <c r="N101" i="18"/>
  <c r="O101" i="18" s="1"/>
  <c r="N202" i="18"/>
  <c r="O202" i="18" s="1"/>
  <c r="N59" i="18"/>
  <c r="O59" i="18" s="1"/>
  <c r="N137" i="18"/>
  <c r="O137" i="18" s="1"/>
  <c r="N180" i="18"/>
  <c r="O180" i="18" s="1"/>
  <c r="N218" i="18"/>
  <c r="O218" i="18" s="1"/>
  <c r="O342" i="18"/>
  <c r="O320" i="18"/>
  <c r="N356" i="18"/>
  <c r="O356" i="18" s="1"/>
  <c r="O349" i="18"/>
  <c r="N146" i="18"/>
  <c r="O146" i="18" s="1"/>
  <c r="N102" i="18"/>
  <c r="O102" i="18" s="1"/>
  <c r="O159" i="18"/>
  <c r="N195" i="18"/>
  <c r="O195" i="18" s="1"/>
  <c r="N194" i="18"/>
  <c r="O194" i="18" s="1"/>
  <c r="N193" i="18"/>
  <c r="O193" i="18" s="1"/>
  <c r="O42" i="18"/>
  <c r="N78" i="18"/>
  <c r="O78" i="18" s="1"/>
  <c r="N77" i="18"/>
  <c r="O77" i="18" s="1"/>
  <c r="N76" i="18"/>
  <c r="O76" i="18" s="1"/>
  <c r="N73" i="18"/>
  <c r="O73" i="18" s="1"/>
  <c r="N213" i="18"/>
  <c r="O213" i="18" s="1"/>
  <c r="N150" i="18"/>
  <c r="O150" i="18" s="1"/>
  <c r="N297" i="18"/>
  <c r="O297" i="18" s="1"/>
  <c r="N220" i="18"/>
  <c r="O220" i="18" s="1"/>
  <c r="O238" i="18"/>
  <c r="N274" i="18"/>
  <c r="N177" i="18"/>
  <c r="O177" i="18" s="1"/>
  <c r="O274" i="18"/>
  <c r="N310" i="18"/>
  <c r="O310" i="18" s="1"/>
  <c r="N173" i="18"/>
  <c r="O173" i="18" s="1"/>
  <c r="O350" i="18"/>
  <c r="N148" i="18"/>
  <c r="O148" i="18" s="1"/>
  <c r="O299" i="18"/>
  <c r="N335" i="18"/>
  <c r="O335" i="18" s="1"/>
  <c r="N279" i="18"/>
  <c r="O279" i="18" s="1"/>
  <c r="N92" i="18"/>
  <c r="O92" i="18" s="1"/>
  <c r="N138" i="18"/>
  <c r="O138" i="18" s="1"/>
  <c r="N206" i="18"/>
  <c r="O206" i="18" s="1"/>
  <c r="N254" i="18"/>
  <c r="O254" i="18" s="1"/>
  <c r="N303" i="18"/>
  <c r="O303" i="18" s="1"/>
  <c r="N255" i="18"/>
  <c r="O255" i="18" s="1"/>
  <c r="N183" i="18"/>
  <c r="O183" i="18" s="1"/>
  <c r="N50" i="18"/>
  <c r="O50" i="18" s="1"/>
  <c r="O341" i="18"/>
  <c r="N240" i="18"/>
  <c r="O240" i="18" s="1"/>
  <c r="O71" i="18"/>
  <c r="N107" i="18"/>
  <c r="O107" i="18" s="1"/>
  <c r="O258" i="18"/>
  <c r="N294" i="18"/>
  <c r="O294" i="18" s="1"/>
  <c r="N201" i="18"/>
  <c r="O201" i="18" s="1"/>
  <c r="O70" i="18"/>
  <c r="N106" i="18"/>
  <c r="O106" i="18" s="1"/>
  <c r="N334" i="18"/>
  <c r="O334" i="18" s="1"/>
  <c r="N124" i="18"/>
  <c r="O124" i="18" s="1"/>
  <c r="N199" i="18"/>
  <c r="O199" i="18" s="1"/>
  <c r="N286" i="18"/>
  <c r="O286" i="18" s="1"/>
  <c r="N314" i="18"/>
  <c r="O314" i="18" s="1"/>
  <c r="N267" i="18"/>
  <c r="O267" i="18" s="1"/>
  <c r="N53" i="18"/>
  <c r="O53" i="18" s="1"/>
  <c r="N51" i="18"/>
  <c r="O51" i="18" s="1"/>
  <c r="N129" i="18"/>
  <c r="O129" i="18" s="1"/>
  <c r="N257" i="18"/>
  <c r="O257" i="18" s="1"/>
  <c r="N130" i="18"/>
  <c r="O130" i="18" s="1"/>
  <c r="N156" i="18"/>
  <c r="O156" i="18" s="1"/>
  <c r="O332" i="18"/>
  <c r="N164" i="18"/>
  <c r="O164" i="18" s="1"/>
  <c r="N141" i="18"/>
  <c r="O141" i="18" s="1"/>
  <c r="N246" i="18"/>
  <c r="O246" i="18" s="1"/>
  <c r="N40" i="18"/>
  <c r="O40" i="18" s="1"/>
  <c r="N280" i="18"/>
  <c r="O280" i="18" s="1"/>
  <c r="N288" i="18"/>
  <c r="O288" i="18" s="1"/>
  <c r="N144" i="18"/>
  <c r="O144" i="18" s="1"/>
  <c r="N329" i="18"/>
  <c r="O329" i="18" s="1"/>
  <c r="N245" i="18"/>
  <c r="O245" i="18" s="1"/>
  <c r="N181" i="18"/>
  <c r="O181" i="18" s="1"/>
  <c r="N162" i="18"/>
  <c r="O162" i="18" s="1"/>
  <c r="N315" i="18"/>
  <c r="N85" i="18"/>
  <c r="O85" i="18" s="1"/>
  <c r="N93" i="18"/>
  <c r="O93" i="18" s="1"/>
  <c r="N361" i="18"/>
  <c r="O361" i="18" s="1"/>
  <c r="O325" i="18"/>
  <c r="N289" i="18"/>
  <c r="O289" i="18" s="1"/>
  <c r="N108" i="18"/>
  <c r="O108" i="18" s="1"/>
  <c r="N49" i="18"/>
  <c r="O49" i="18" s="1"/>
  <c r="N296" i="18"/>
  <c r="O296" i="18" s="1"/>
  <c r="CI6" i="6"/>
  <c r="CJ5" i="6"/>
  <c r="CI7" i="6" l="1"/>
  <c r="CJ6" i="6"/>
  <c r="CI8" i="6" l="1"/>
  <c r="CJ7" i="6"/>
  <c r="CI9" i="6" l="1"/>
  <c r="CJ8" i="6"/>
  <c r="CI10" i="6" l="1"/>
  <c r="CJ9" i="6"/>
  <c r="CI11" i="6" l="1"/>
  <c r="CJ10" i="6"/>
  <c r="CI12" i="6" l="1"/>
  <c r="CJ11" i="6"/>
  <c r="CI13" i="6" l="1"/>
  <c r="CJ12" i="6"/>
  <c r="CI14" i="6" l="1"/>
  <c r="CJ13" i="6"/>
  <c r="CI15" i="6" l="1"/>
  <c r="CJ14" i="6"/>
  <c r="CI16" i="6" l="1"/>
  <c r="CJ15" i="6"/>
  <c r="CI17" i="6" l="1"/>
  <c r="CJ16" i="6"/>
  <c r="CI18" i="6" l="1"/>
  <c r="CJ17" i="6"/>
  <c r="CI19" i="6" l="1"/>
  <c r="CJ18" i="6"/>
  <c r="CI20" i="6" l="1"/>
  <c r="CJ19" i="6"/>
  <c r="CI21" i="6" l="1"/>
  <c r="CJ20" i="6"/>
  <c r="CI22" i="6" l="1"/>
  <c r="CJ21" i="6"/>
  <c r="CI23" i="6" l="1"/>
  <c r="CJ22" i="6"/>
  <c r="CI24" i="6" l="1"/>
  <c r="CJ23" i="6"/>
  <c r="CI25" i="6" l="1"/>
  <c r="CJ24" i="6"/>
  <c r="CI26" i="6" l="1"/>
  <c r="CJ25" i="6"/>
  <c r="CI27" i="6" l="1"/>
  <c r="CJ26" i="6"/>
  <c r="CI28" i="6" l="1"/>
  <c r="CJ27" i="6"/>
  <c r="CI29" i="6" l="1"/>
  <c r="CJ28" i="6"/>
  <c r="CI30" i="6" l="1"/>
  <c r="CJ29" i="6"/>
  <c r="CI31" i="6" l="1"/>
  <c r="CJ30" i="6"/>
  <c r="CI32" i="6" l="1"/>
  <c r="CJ31" i="6"/>
  <c r="CI33" i="6" l="1"/>
  <c r="CJ32" i="6"/>
  <c r="CI34" i="6" l="1"/>
  <c r="CJ33" i="6"/>
  <c r="CI35" i="6" l="1"/>
  <c r="CJ34" i="6"/>
  <c r="CI36" i="6" l="1"/>
  <c r="CJ35" i="6"/>
  <c r="CI37" i="6" l="1"/>
  <c r="CJ36" i="6"/>
  <c r="CI38" i="6" l="1"/>
  <c r="CJ37" i="6"/>
  <c r="CI39" i="6" l="1"/>
  <c r="CJ38" i="6"/>
  <c r="CI40" i="6" l="1"/>
  <c r="CJ39" i="6"/>
  <c r="CI41" i="6" l="1"/>
  <c r="CJ40" i="6"/>
  <c r="CI42" i="6" l="1"/>
  <c r="CJ41" i="6"/>
  <c r="CI43" i="6" l="1"/>
  <c r="CJ42" i="6"/>
  <c r="CI44" i="6" l="1"/>
  <c r="CJ43" i="6"/>
  <c r="CI45" i="6" l="1"/>
  <c r="CJ44" i="6"/>
  <c r="CI46" i="6" l="1"/>
  <c r="CJ45" i="6"/>
  <c r="CI47" i="6" l="1"/>
  <c r="CJ46" i="6"/>
  <c r="CI48" i="6" l="1"/>
  <c r="CJ47" i="6"/>
  <c r="CI49" i="6" l="1"/>
  <c r="CJ48" i="6"/>
  <c r="CI50" i="6" l="1"/>
  <c r="CJ49" i="6"/>
  <c r="CI51" i="6" l="1"/>
  <c r="CJ50" i="6"/>
  <c r="CI52" i="6" l="1"/>
  <c r="CJ51" i="6"/>
  <c r="CI53" i="6" l="1"/>
  <c r="CJ52" i="6"/>
  <c r="CI54" i="6" l="1"/>
  <c r="CJ53" i="6"/>
  <c r="CI55" i="6" l="1"/>
  <c r="CJ54" i="6"/>
  <c r="CI56" i="6" l="1"/>
  <c r="CJ55" i="6"/>
  <c r="CI57" i="6" l="1"/>
  <c r="CJ56" i="6"/>
  <c r="CI58" i="6" l="1"/>
  <c r="CJ57" i="6"/>
  <c r="CI59" i="6" l="1"/>
  <c r="CJ58" i="6"/>
  <c r="CI60" i="6" l="1"/>
  <c r="CJ59" i="6"/>
  <c r="CI61" i="6" l="1"/>
  <c r="CJ60" i="6"/>
  <c r="CI62" i="6" l="1"/>
  <c r="CJ61" i="6"/>
  <c r="CI63" i="6" l="1"/>
  <c r="CJ62" i="6"/>
  <c r="CI64" i="6" l="1"/>
  <c r="CJ63" i="6"/>
  <c r="CI65" i="6" l="1"/>
  <c r="CJ64" i="6"/>
  <c r="CI66" i="6" l="1"/>
  <c r="CJ65" i="6"/>
  <c r="CI67" i="6" l="1"/>
  <c r="CJ66" i="6"/>
  <c r="CI68" i="6" l="1"/>
  <c r="CJ67" i="6"/>
  <c r="CI69" i="6" l="1"/>
  <c r="CJ68" i="6"/>
  <c r="CI70" i="6" l="1"/>
  <c r="CJ69" i="6"/>
  <c r="CI71" i="6" l="1"/>
  <c r="CJ70" i="6"/>
  <c r="CI72" i="6" l="1"/>
  <c r="CJ71" i="6"/>
  <c r="CI73" i="6" l="1"/>
  <c r="CJ72" i="6"/>
  <c r="CI74" i="6" l="1"/>
  <c r="CJ73" i="6"/>
  <c r="CI75" i="6" l="1"/>
  <c r="CJ74" i="6"/>
  <c r="CI76" i="6" l="1"/>
  <c r="CJ75" i="6"/>
  <c r="CI77" i="6" l="1"/>
  <c r="CJ76" i="6"/>
  <c r="CI78" i="6" l="1"/>
  <c r="CJ77" i="6"/>
  <c r="CI79" i="6" l="1"/>
  <c r="CJ78" i="6"/>
  <c r="CI80" i="6" l="1"/>
  <c r="CJ79" i="6"/>
  <c r="CI81" i="6" l="1"/>
  <c r="CJ80" i="6"/>
  <c r="CI82" i="6" l="1"/>
  <c r="CJ81" i="6"/>
  <c r="CI83" i="6" l="1"/>
  <c r="CJ82" i="6"/>
  <c r="CI84" i="6" l="1"/>
  <c r="CJ83" i="6"/>
  <c r="CI85" i="6" l="1"/>
  <c r="CJ85" i="6" s="1"/>
  <c r="CJ84" i="6"/>
  <c r="BY85" i="6" l="1"/>
  <c r="BY84" i="6" s="1"/>
  <c r="BY83" i="6" s="1"/>
  <c r="BY82" i="6" s="1"/>
  <c r="BY81" i="6" s="1"/>
  <c r="BY80" i="6" s="1"/>
  <c r="BY79" i="6" s="1"/>
  <c r="BY78" i="6" s="1"/>
  <c r="BY77" i="6" s="1"/>
  <c r="BY76" i="6" s="1"/>
  <c r="BY75" i="6" s="1"/>
  <c r="BY74" i="6" s="1"/>
  <c r="BY73" i="6" s="1"/>
  <c r="BY72" i="6" s="1"/>
  <c r="BY71" i="6" s="1"/>
  <c r="BY70" i="6" s="1"/>
  <c r="BY69" i="6" s="1"/>
  <c r="BY68" i="6" s="1"/>
  <c r="BY67" i="6" s="1"/>
  <c r="BY66" i="6" s="1"/>
  <c r="BY65" i="6" s="1"/>
  <c r="BY64" i="6" s="1"/>
  <c r="BZ64" i="6" s="1"/>
  <c r="CA64" i="6" s="1"/>
  <c r="BY63" i="6"/>
  <c r="BY62" i="6" s="1"/>
  <c r="BY61" i="6" s="1"/>
  <c r="BY60" i="6" s="1"/>
  <c r="BY59" i="6" s="1"/>
  <c r="BY58" i="6" s="1"/>
  <c r="BY57" i="6" s="1"/>
  <c r="BY56" i="6" s="1"/>
  <c r="BY55" i="6" s="1"/>
  <c r="BY54" i="6" s="1"/>
  <c r="BY53" i="6" s="1"/>
  <c r="BY52" i="6" s="1"/>
  <c r="BY51" i="6" s="1"/>
  <c r="BY50" i="6" s="1"/>
  <c r="BY49" i="6" s="1"/>
  <c r="BY48" i="6" s="1"/>
  <c r="BY47" i="6" s="1"/>
  <c r="BY46" i="6" s="1"/>
  <c r="BY45" i="6" s="1"/>
  <c r="BY44" i="6" s="1"/>
  <c r="BY43" i="6" s="1"/>
  <c r="BY42" i="6" s="1"/>
  <c r="BZ42" i="6" s="1"/>
  <c r="CA42" i="6" s="1"/>
  <c r="BY41" i="6"/>
  <c r="BY40" i="6" s="1"/>
  <c r="BY39" i="6" s="1"/>
  <c r="BY38" i="6" s="1"/>
  <c r="BY37" i="6" s="1"/>
  <c r="BY36" i="6" s="1"/>
  <c r="BY35" i="6" s="1"/>
  <c r="BY34" i="6" s="1"/>
  <c r="BY33" i="6" s="1"/>
  <c r="BY32" i="6" s="1"/>
  <c r="BY31" i="6" s="1"/>
  <c r="BY30" i="6" s="1"/>
  <c r="BY29" i="6" s="1"/>
  <c r="BY28" i="6" s="1"/>
  <c r="BY27" i="6" s="1"/>
  <c r="BY26" i="6" s="1"/>
  <c r="BY25" i="6" s="1"/>
  <c r="BY24" i="6" s="1"/>
  <c r="BY23" i="6" s="1"/>
  <c r="BZ23" i="6" s="1"/>
  <c r="CA23" i="6" s="1"/>
  <c r="BY22" i="6"/>
  <c r="BY21" i="6" s="1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  <c r="BZ63" i="6" l="1"/>
  <c r="CA63" i="6" s="1"/>
  <c r="BY20" i="6"/>
  <c r="BZ21" i="6"/>
  <c r="CA21" i="6" s="1"/>
  <c r="BZ31" i="6"/>
  <c r="CA31" i="6" s="1"/>
  <c r="BZ56" i="6"/>
  <c r="CA56" i="6" s="1"/>
  <c r="BZ69" i="6"/>
  <c r="CA69" i="6" s="1"/>
  <c r="BZ82" i="6"/>
  <c r="CA82" i="6" s="1"/>
  <c r="BZ25" i="6"/>
  <c r="CA25" i="6" s="1"/>
  <c r="BZ51" i="6"/>
  <c r="CA51" i="6" s="1"/>
  <c r="BZ70" i="6"/>
  <c r="CA70" i="6" s="1"/>
  <c r="BZ32" i="6"/>
  <c r="CA32" i="6" s="1"/>
  <c r="BZ33" i="6"/>
  <c r="CA33" i="6" s="1"/>
  <c r="BZ46" i="6"/>
  <c r="CA46" i="6" s="1"/>
  <c r="BZ59" i="6"/>
  <c r="CA59" i="6" s="1"/>
  <c r="BZ65" i="6"/>
  <c r="CA65" i="6" s="1"/>
  <c r="BZ78" i="6"/>
  <c r="CA78" i="6" s="1"/>
  <c r="BZ85" i="6"/>
  <c r="CA85" i="6" s="1"/>
  <c r="BZ34" i="6"/>
  <c r="CA34" i="6" s="1"/>
  <c r="BZ40" i="6"/>
  <c r="CA40" i="6" s="1"/>
  <c r="BZ47" i="6"/>
  <c r="CA47" i="6" s="1"/>
  <c r="BZ53" i="6"/>
  <c r="CA53" i="6" s="1"/>
  <c r="BZ66" i="6"/>
  <c r="CA66" i="6" s="1"/>
  <c r="BZ72" i="6"/>
  <c r="CA72" i="6" s="1"/>
  <c r="BZ79" i="6"/>
  <c r="CA79" i="6" s="1"/>
  <c r="BZ26" i="6"/>
  <c r="CA26" i="6" s="1"/>
  <c r="BZ71" i="6"/>
  <c r="CA71" i="6" s="1"/>
  <c r="BZ27" i="6"/>
  <c r="CA27" i="6" s="1"/>
  <c r="BZ52" i="6"/>
  <c r="CA52" i="6" s="1"/>
  <c r="BZ22" i="6"/>
  <c r="CA22" i="6" s="1"/>
  <c r="BZ28" i="6"/>
  <c r="CA28" i="6" s="1"/>
  <c r="BZ35" i="6"/>
  <c r="CA35" i="6" s="1"/>
  <c r="BZ41" i="6"/>
  <c r="CA41" i="6" s="1"/>
  <c r="BZ54" i="6"/>
  <c r="CA54" i="6" s="1"/>
  <c r="BZ60" i="6"/>
  <c r="CA60" i="6" s="1"/>
  <c r="BZ67" i="6"/>
  <c r="CA67" i="6" s="1"/>
  <c r="BZ73" i="6"/>
  <c r="CA73" i="6" s="1"/>
  <c r="BZ44" i="6"/>
  <c r="CA44" i="6" s="1"/>
  <c r="BZ83" i="6"/>
  <c r="CA83" i="6" s="1"/>
  <c r="BZ45" i="6"/>
  <c r="CA45" i="6" s="1"/>
  <c r="BZ84" i="6"/>
  <c r="CA84" i="6" s="1"/>
  <c r="BZ29" i="6"/>
  <c r="CA29" i="6" s="1"/>
  <c r="BZ48" i="6"/>
  <c r="CA48" i="6" s="1"/>
  <c r="BZ55" i="6"/>
  <c r="CA55" i="6" s="1"/>
  <c r="BZ61" i="6"/>
  <c r="CA61" i="6" s="1"/>
  <c r="BZ74" i="6"/>
  <c r="CA74" i="6" s="1"/>
  <c r="BZ80" i="6"/>
  <c r="CA80" i="6" s="1"/>
  <c r="BZ24" i="6"/>
  <c r="CA24" i="6" s="1"/>
  <c r="BZ37" i="6"/>
  <c r="CA37" i="6" s="1"/>
  <c r="BZ50" i="6"/>
  <c r="CA50" i="6" s="1"/>
  <c r="BZ38" i="6"/>
  <c r="CA38" i="6" s="1"/>
  <c r="BZ57" i="6"/>
  <c r="CA57" i="6" s="1"/>
  <c r="BZ76" i="6"/>
  <c r="CA76" i="6" s="1"/>
  <c r="BZ39" i="6"/>
  <c r="CA39" i="6" s="1"/>
  <c r="BZ58" i="6"/>
  <c r="CA58" i="6" s="1"/>
  <c r="BZ77" i="6"/>
  <c r="CA77" i="6" s="1"/>
  <c r="BZ30" i="6"/>
  <c r="CA30" i="6" s="1"/>
  <c r="BZ36" i="6"/>
  <c r="CA36" i="6" s="1"/>
  <c r="BZ43" i="6"/>
  <c r="CA43" i="6" s="1"/>
  <c r="BZ49" i="6"/>
  <c r="CA49" i="6" s="1"/>
  <c r="BZ62" i="6"/>
  <c r="CA62" i="6" s="1"/>
  <c r="BZ68" i="6"/>
  <c r="CA68" i="6" s="1"/>
  <c r="BZ75" i="6"/>
  <c r="CA75" i="6" s="1"/>
  <c r="BZ81" i="6"/>
  <c r="CA81" i="6" s="1"/>
  <c r="BY19" i="6" l="1"/>
  <c r="BZ20" i="6"/>
  <c r="CA20" i="6" s="1"/>
  <c r="BY18" i="6" l="1"/>
  <c r="BZ19" i="6"/>
  <c r="CA19" i="6" s="1"/>
  <c r="BY17" i="6" l="1"/>
  <c r="BZ18" i="6"/>
  <c r="CA18" i="6" s="1"/>
  <c r="BY16" i="6" l="1"/>
  <c r="BZ17" i="6"/>
  <c r="CA17" i="6" s="1"/>
  <c r="BY15" i="6" l="1"/>
  <c r="BZ16" i="6"/>
  <c r="CA16" i="6" s="1"/>
  <c r="BY14" i="6" l="1"/>
  <c r="BZ15" i="6"/>
  <c r="CA15" i="6" s="1"/>
  <c r="BY13" i="6" l="1"/>
  <c r="BZ14" i="6"/>
  <c r="CA14" i="6" s="1"/>
  <c r="BY12" i="6" l="1"/>
  <c r="BZ13" i="6"/>
  <c r="CA13" i="6" s="1"/>
  <c r="BY11" i="6" l="1"/>
  <c r="BZ12" i="6"/>
  <c r="CA12" i="6" s="1"/>
  <c r="BY10" i="6" l="1"/>
  <c r="BZ11" i="6"/>
  <c r="CA11" i="6" s="1"/>
  <c r="BY9" i="6" l="1"/>
  <c r="BZ10" i="6"/>
  <c r="CA10" i="6" s="1"/>
  <c r="BY8" i="6" l="1"/>
  <c r="BZ9" i="6"/>
  <c r="CA9" i="6" s="1"/>
  <c r="BY7" i="6" l="1"/>
  <c r="BZ8" i="6"/>
  <c r="CA8" i="6" s="1"/>
  <c r="BY6" i="6" l="1"/>
  <c r="BZ7" i="6"/>
  <c r="CA7" i="6" s="1"/>
  <c r="BY5" i="6" l="1"/>
  <c r="BZ6" i="6"/>
  <c r="CA6" i="6" s="1"/>
  <c r="BY4" i="6" l="1"/>
  <c r="BZ5" i="6"/>
  <c r="CA5" i="6" s="1"/>
  <c r="BY3" i="6" l="1"/>
  <c r="BZ4" i="6"/>
  <c r="CA4" i="6" s="1"/>
  <c r="BY2" i="6" l="1"/>
  <c r="BZ2" i="6" s="1"/>
  <c r="CA2" i="6" s="1"/>
  <c r="BZ3" i="6"/>
  <c r="CA3" i="6" s="1"/>
</calcChain>
</file>

<file path=xl/sharedStrings.xml><?xml version="1.0" encoding="utf-8"?>
<sst xmlns="http://schemas.openxmlformats.org/spreadsheetml/2006/main" count="221" uniqueCount="139">
  <si>
    <t>date</t>
  </si>
  <si>
    <t>deposit.amount</t>
  </si>
  <si>
    <t>business.day.of.month</t>
  </si>
  <si>
    <t>year.month</t>
  </si>
  <si>
    <t>weekday</t>
  </si>
  <si>
    <t>prev.weekday</t>
  </si>
  <si>
    <t>prev.date</t>
  </si>
  <si>
    <t>next.date</t>
  </si>
  <si>
    <t>is.month.start</t>
  </si>
  <si>
    <t>is.month.end</t>
  </si>
  <si>
    <t>is.year.start</t>
  </si>
  <si>
    <t>is.year.end</t>
  </si>
  <si>
    <t>is.monday</t>
  </si>
  <si>
    <t>is.tuesday</t>
  </si>
  <si>
    <t>is.wednesday</t>
  </si>
  <si>
    <t>is.thursday</t>
  </si>
  <si>
    <t>is.friday</t>
  </si>
  <si>
    <t>is.sixteen</t>
  </si>
  <si>
    <t>is.second</t>
  </si>
  <si>
    <t>is.eleventh</t>
  </si>
  <si>
    <t>is.xmas</t>
  </si>
  <si>
    <t>is.post.thanksgiving</t>
  </si>
  <si>
    <t>is.march.sixteen</t>
  </si>
  <si>
    <t>is.april.sixteen</t>
  </si>
  <si>
    <t>is.tax.season</t>
  </si>
  <si>
    <t>third.monday.date</t>
  </si>
  <si>
    <t>first.monday.date</t>
  </si>
  <si>
    <t>first.wednesday.date</t>
  </si>
  <si>
    <t>first.friday.date</t>
  </si>
  <si>
    <t>first.semiweekly.date</t>
  </si>
  <si>
    <t>is.third.monday</t>
  </si>
  <si>
    <t>is.first.monday</t>
  </si>
  <si>
    <t>is.first.wednesday</t>
  </si>
  <si>
    <t>is.first.friday</t>
  </si>
  <si>
    <t>is.first.semiweekly</t>
  </si>
  <si>
    <t>day.average</t>
  </si>
  <si>
    <t>day.count</t>
  </si>
  <si>
    <t>month.length</t>
  </si>
  <si>
    <t>month.deposit.amount</t>
  </si>
  <si>
    <t>pct.deposit</t>
  </si>
  <si>
    <t>business.day.pct</t>
  </si>
  <si>
    <t>days.to.end</t>
  </si>
  <si>
    <t>fitted.value</t>
  </si>
  <si>
    <t>residual</t>
  </si>
  <si>
    <t>predicted.mean</t>
  </si>
  <si>
    <t>day</t>
  </si>
  <si>
    <t>month</t>
  </si>
  <si>
    <t>year</t>
  </si>
  <si>
    <t>mtd.fitted</t>
  </si>
  <si>
    <t>mtd.actual</t>
  </si>
  <si>
    <t>mtd.residual</t>
  </si>
  <si>
    <t>mtd.deposit</t>
  </si>
  <si>
    <t>mtd.month.est</t>
  </si>
  <si>
    <t>mtd.error</t>
  </si>
  <si>
    <t>mean.err</t>
  </si>
  <si>
    <t>sd.err</t>
  </si>
  <si>
    <t>median.err</t>
  </si>
  <si>
    <t>mad.err</t>
  </si>
  <si>
    <t>-2 sd</t>
  </si>
  <si>
    <t>+2 sd</t>
  </si>
  <si>
    <t>(All)</t>
  </si>
  <si>
    <t>Row Labels</t>
  </si>
  <si>
    <t>Grand Total</t>
  </si>
  <si>
    <t>Column Labels</t>
  </si>
  <si>
    <t>forecast</t>
  </si>
  <si>
    <t>lower.ci</t>
  </si>
  <si>
    <t>upper.ci</t>
  </si>
  <si>
    <t>value.y_intercept</t>
  </si>
  <si>
    <t>value.is.monday</t>
  </si>
  <si>
    <t>value.is.wednesday</t>
  </si>
  <si>
    <t>value.is.thursday</t>
  </si>
  <si>
    <t>value.is.friday</t>
  </si>
  <si>
    <t>value.is.sixteen</t>
  </si>
  <si>
    <t>value.is.eleventh</t>
  </si>
  <si>
    <t>value.is.second</t>
  </si>
  <si>
    <t>value.is.month.start</t>
  </si>
  <si>
    <t>value.is.month.end</t>
  </si>
  <si>
    <t>value.is.year.start</t>
  </si>
  <si>
    <t>value.is.year.end</t>
  </si>
  <si>
    <t>value.is.march.sixteen</t>
  </si>
  <si>
    <t>value.is.april.sixteen</t>
  </si>
  <si>
    <t>value.is.tax.season</t>
  </si>
  <si>
    <t>value.is.post.thanksgiving</t>
  </si>
  <si>
    <t>value.is.xmas</t>
  </si>
  <si>
    <t>value.business.day.pct</t>
  </si>
  <si>
    <t>value.is.third.monday</t>
  </si>
  <si>
    <t>value.is.first.wednesday</t>
  </si>
  <si>
    <t>value.is.first.friday</t>
  </si>
  <si>
    <t>NA</t>
  </si>
  <si>
    <t>month.total.deposits</t>
  </si>
  <si>
    <t>Actual YTD</t>
  </si>
  <si>
    <t>Daily Forecast</t>
  </si>
  <si>
    <t>Forecast YTD</t>
  </si>
  <si>
    <t>Actual % Forecast</t>
  </si>
  <si>
    <t>Daily Actual</t>
  </si>
  <si>
    <t>Actual - Forcast</t>
  </si>
  <si>
    <t>month.fitted</t>
  </si>
  <si>
    <t>scale.factor</t>
  </si>
  <si>
    <t>scaled.mtd.est</t>
  </si>
  <si>
    <t>scaled.mtd.error</t>
  </si>
  <si>
    <t>StdDev of scaled.mtd.error</t>
  </si>
  <si>
    <t>scaled.mean</t>
  </si>
  <si>
    <t>scaled.sd</t>
  </si>
  <si>
    <t>YTD shortfall</t>
  </si>
  <si>
    <t>22 days to end</t>
  </si>
  <si>
    <t>accumulated scaled error ($)</t>
  </si>
  <si>
    <t>value</t>
  </si>
  <si>
    <t>U.S. Bureau of Economic Analysis</t>
  </si>
  <si>
    <t>Compensation of employees: Supplements to wages and salaries: Employer contributions for government social insurance</t>
  </si>
  <si>
    <t>Compensation of Employees, Received: Wage and Salary Disbursements</t>
  </si>
  <si>
    <t>1959-01-01 to 2020-03-01</t>
  </si>
  <si>
    <t>Monthly</t>
  </si>
  <si>
    <t>M</t>
  </si>
  <si>
    <t>Billions of Dollars</t>
  </si>
  <si>
    <t>lin</t>
  </si>
  <si>
    <t>B039RC1M027SBEA</t>
  </si>
  <si>
    <t>A576RC1</t>
  </si>
  <si>
    <t>SA</t>
  </si>
  <si>
    <t>NSA</t>
  </si>
  <si>
    <t>adjustfac</t>
  </si>
  <si>
    <t>irregular</t>
  </si>
  <si>
    <t>trend</t>
  </si>
  <si>
    <t>seasonaladj</t>
  </si>
  <si>
    <t>seasonal</t>
  </si>
  <si>
    <t>final</t>
  </si>
  <si>
    <t>Index</t>
  </si>
  <si>
    <t>median</t>
  </si>
  <si>
    <t>tax rate change</t>
  </si>
  <si>
    <t>effective income tax rate</t>
  </si>
  <si>
    <t>effective tax rate</t>
  </si>
  <si>
    <t>after-tax income</t>
  </si>
  <si>
    <t>income tax</t>
  </si>
  <si>
    <t>employee social insurance taxes</t>
  </si>
  <si>
    <t>employer social insurance taxes</t>
  </si>
  <si>
    <t>wages and salaries</t>
  </si>
  <si>
    <t>deposit SAAR</t>
  </si>
  <si>
    <t>monthly deposit</t>
  </si>
  <si>
    <t>Date</t>
  </si>
  <si>
    <t>forecast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</si>
</sst>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7" formatCode="_(&quot;$&quot;* #,##0_);_(&quot;$&quot;* \(#,##0\);_(&quot;$&quot;* &quot;-&quot;??_);_(@_)"/>
    <numFmt numFmtId="170" formatCode="&quot;$&quot;#,##0.00"/>
    <numFmt numFmtId="171" formatCode="0.0"/>
    <numFmt numFmtId="172" formatCode="mm/dd/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17" fontId="0" fillId="0" borderId="0" xfId="0" applyNumberFormat="1"/>
    <xf numFmtId="11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67" fontId="0" fillId="0" borderId="0" xfId="2" applyNumberFormat="1" applyFont="1"/>
    <xf numFmtId="43" fontId="0" fillId="0" borderId="0" xfId="0" applyNumberFormat="1"/>
    <xf numFmtId="170" fontId="0" fillId="0" borderId="0" xfId="2" applyNumberFormat="1" applyFont="1"/>
    <xf numFmtId="0" fontId="16" fillId="33" borderId="10" xfId="0" applyNumberFormat="1" applyFont="1" applyFill="1" applyBorder="1"/>
    <xf numFmtId="43" fontId="0" fillId="0" borderId="0" xfId="1" applyFont="1"/>
    <xf numFmtId="9" fontId="0" fillId="0" borderId="0" xfId="3" applyFont="1"/>
    <xf numFmtId="10" fontId="0" fillId="0" borderId="0" xfId="3" applyNumberFormat="1" applyFont="1"/>
    <xf numFmtId="171" fontId="0" fillId="0" borderId="0" xfId="0" applyNumberFormat="1"/>
    <xf numFmtId="172" fontId="0" fillId="0" borderId="0" xfId="0" applyNumberFormat="1"/>
    <xf numFmtId="172" fontId="18" fillId="0" borderId="0" xfId="45" applyNumberFormat="1"/>
    <xf numFmtId="0" fontId="16" fillId="0" borderId="0" xfId="0" applyFont="1"/>
  </cellXfs>
  <cellStyles count="46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Comma" xfId="1" builtinId="3"/>
    <cellStyle name="Currency" xfId="2" builtinId="4"/>
    <cellStyle name="Explanatory Text" xfId="19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45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te" xfId="18" builtinId="10" customBuiltin="1"/>
    <cellStyle name="Output" xfId="13" builtinId="21" customBuiltin="1"/>
    <cellStyle name="Percent" xfId="3" builtinId="5"/>
    <cellStyle name="Title" xfId="4" builtinId="15" customBuiltin="1"/>
    <cellStyle name="Total" xfId="20" builtinId="25" customBuiltin="1"/>
    <cellStyle name="Warning Text" xfId="17" builtinId="11" customBuiltin="1"/>
  </cellStyles>
  <dxfs count="1"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'daily-model-data'!$BJ$1</c:f>
              <c:strCache>
                <c:ptCount val="1"/>
                <c:pt idx="0">
                  <c:v>accumulated scaled error ($)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'daily-model-data'!$A$2:$A$1730</c:f>
              <c:numCache>
                <c:formatCode>m/d/yyyy</c:formatCode>
                <c:ptCount val="1729"/>
                <c:pt idx="0">
                  <c:v>41306</c:v>
                </c:pt>
                <c:pt idx="1">
                  <c:v>41309</c:v>
                </c:pt>
                <c:pt idx="2">
                  <c:v>41310</c:v>
                </c:pt>
                <c:pt idx="3">
                  <c:v>41311</c:v>
                </c:pt>
                <c:pt idx="4">
                  <c:v>41312</c:v>
                </c:pt>
                <c:pt idx="5">
                  <c:v>41313</c:v>
                </c:pt>
                <c:pt idx="6">
                  <c:v>41316</c:v>
                </c:pt>
                <c:pt idx="7">
                  <c:v>41317</c:v>
                </c:pt>
                <c:pt idx="8">
                  <c:v>41318</c:v>
                </c:pt>
                <c:pt idx="9">
                  <c:v>41319</c:v>
                </c:pt>
                <c:pt idx="10">
                  <c:v>41320</c:v>
                </c:pt>
                <c:pt idx="11">
                  <c:v>41324</c:v>
                </c:pt>
                <c:pt idx="12">
                  <c:v>41325</c:v>
                </c:pt>
                <c:pt idx="13">
                  <c:v>41326</c:v>
                </c:pt>
                <c:pt idx="14">
                  <c:v>41327</c:v>
                </c:pt>
                <c:pt idx="15">
                  <c:v>41330</c:v>
                </c:pt>
                <c:pt idx="16">
                  <c:v>41331</c:v>
                </c:pt>
                <c:pt idx="17">
                  <c:v>41332</c:v>
                </c:pt>
                <c:pt idx="18">
                  <c:v>41333</c:v>
                </c:pt>
                <c:pt idx="19">
                  <c:v>41334</c:v>
                </c:pt>
                <c:pt idx="20">
                  <c:v>41337</c:v>
                </c:pt>
                <c:pt idx="21">
                  <c:v>41338</c:v>
                </c:pt>
                <c:pt idx="22">
                  <c:v>41339</c:v>
                </c:pt>
                <c:pt idx="23">
                  <c:v>41340</c:v>
                </c:pt>
                <c:pt idx="24">
                  <c:v>41341</c:v>
                </c:pt>
                <c:pt idx="25">
                  <c:v>41344</c:v>
                </c:pt>
                <c:pt idx="26">
                  <c:v>41345</c:v>
                </c:pt>
                <c:pt idx="27">
                  <c:v>41346</c:v>
                </c:pt>
                <c:pt idx="28">
                  <c:v>41347</c:v>
                </c:pt>
                <c:pt idx="29">
                  <c:v>41348</c:v>
                </c:pt>
                <c:pt idx="30">
                  <c:v>41351</c:v>
                </c:pt>
                <c:pt idx="31">
                  <c:v>41352</c:v>
                </c:pt>
                <c:pt idx="32">
                  <c:v>41353</c:v>
                </c:pt>
                <c:pt idx="33">
                  <c:v>41354</c:v>
                </c:pt>
                <c:pt idx="34">
                  <c:v>41355</c:v>
                </c:pt>
                <c:pt idx="35">
                  <c:v>41358</c:v>
                </c:pt>
                <c:pt idx="36">
                  <c:v>41359</c:v>
                </c:pt>
                <c:pt idx="37">
                  <c:v>41360</c:v>
                </c:pt>
                <c:pt idx="38">
                  <c:v>41361</c:v>
                </c:pt>
                <c:pt idx="39">
                  <c:v>41362</c:v>
                </c:pt>
                <c:pt idx="40">
                  <c:v>41365</c:v>
                </c:pt>
                <c:pt idx="41">
                  <c:v>41366</c:v>
                </c:pt>
                <c:pt idx="42">
                  <c:v>41367</c:v>
                </c:pt>
                <c:pt idx="43">
                  <c:v>41368</c:v>
                </c:pt>
                <c:pt idx="44">
                  <c:v>41369</c:v>
                </c:pt>
                <c:pt idx="45">
                  <c:v>41372</c:v>
                </c:pt>
                <c:pt idx="46">
                  <c:v>41373</c:v>
                </c:pt>
                <c:pt idx="47">
                  <c:v>41374</c:v>
                </c:pt>
                <c:pt idx="48">
                  <c:v>41375</c:v>
                </c:pt>
                <c:pt idx="49">
                  <c:v>41376</c:v>
                </c:pt>
                <c:pt idx="50">
                  <c:v>41379</c:v>
                </c:pt>
                <c:pt idx="51">
                  <c:v>41380</c:v>
                </c:pt>
                <c:pt idx="52">
                  <c:v>41381</c:v>
                </c:pt>
                <c:pt idx="53">
                  <c:v>41382</c:v>
                </c:pt>
                <c:pt idx="54">
                  <c:v>41383</c:v>
                </c:pt>
                <c:pt idx="55">
                  <c:v>41386</c:v>
                </c:pt>
                <c:pt idx="56">
                  <c:v>41387</c:v>
                </c:pt>
                <c:pt idx="57">
                  <c:v>41388</c:v>
                </c:pt>
                <c:pt idx="58">
                  <c:v>41389</c:v>
                </c:pt>
                <c:pt idx="59">
                  <c:v>41390</c:v>
                </c:pt>
                <c:pt idx="60">
                  <c:v>41393</c:v>
                </c:pt>
                <c:pt idx="61">
                  <c:v>41394</c:v>
                </c:pt>
                <c:pt idx="62">
                  <c:v>41395</c:v>
                </c:pt>
                <c:pt idx="63">
                  <c:v>41396</c:v>
                </c:pt>
                <c:pt idx="64">
                  <c:v>41397</c:v>
                </c:pt>
                <c:pt idx="65">
                  <c:v>41400</c:v>
                </c:pt>
                <c:pt idx="66">
                  <c:v>41401</c:v>
                </c:pt>
                <c:pt idx="67">
                  <c:v>41402</c:v>
                </c:pt>
                <c:pt idx="68">
                  <c:v>41403</c:v>
                </c:pt>
                <c:pt idx="69">
                  <c:v>41404</c:v>
                </c:pt>
                <c:pt idx="70">
                  <c:v>41407</c:v>
                </c:pt>
                <c:pt idx="71">
                  <c:v>41408</c:v>
                </c:pt>
                <c:pt idx="72">
                  <c:v>41409</c:v>
                </c:pt>
                <c:pt idx="73">
                  <c:v>41410</c:v>
                </c:pt>
                <c:pt idx="74">
                  <c:v>41411</c:v>
                </c:pt>
                <c:pt idx="75">
                  <c:v>41414</c:v>
                </c:pt>
                <c:pt idx="76">
                  <c:v>41415</c:v>
                </c:pt>
                <c:pt idx="77">
                  <c:v>41416</c:v>
                </c:pt>
                <c:pt idx="78">
                  <c:v>41417</c:v>
                </c:pt>
                <c:pt idx="79">
                  <c:v>41418</c:v>
                </c:pt>
                <c:pt idx="80">
                  <c:v>41422</c:v>
                </c:pt>
                <c:pt idx="81">
                  <c:v>41423</c:v>
                </c:pt>
                <c:pt idx="82">
                  <c:v>41424</c:v>
                </c:pt>
                <c:pt idx="83">
                  <c:v>41425</c:v>
                </c:pt>
                <c:pt idx="84">
                  <c:v>41428</c:v>
                </c:pt>
                <c:pt idx="85">
                  <c:v>41429</c:v>
                </c:pt>
                <c:pt idx="86">
                  <c:v>41430</c:v>
                </c:pt>
                <c:pt idx="87">
                  <c:v>41431</c:v>
                </c:pt>
                <c:pt idx="88">
                  <c:v>41432</c:v>
                </c:pt>
                <c:pt idx="89">
                  <c:v>41435</c:v>
                </c:pt>
                <c:pt idx="90">
                  <c:v>41436</c:v>
                </c:pt>
                <c:pt idx="91">
                  <c:v>41437</c:v>
                </c:pt>
                <c:pt idx="92">
                  <c:v>41438</c:v>
                </c:pt>
                <c:pt idx="93">
                  <c:v>41439</c:v>
                </c:pt>
                <c:pt idx="94">
                  <c:v>41442</c:v>
                </c:pt>
                <c:pt idx="95">
                  <c:v>41443</c:v>
                </c:pt>
                <c:pt idx="96">
                  <c:v>41444</c:v>
                </c:pt>
                <c:pt idx="97">
                  <c:v>41445</c:v>
                </c:pt>
                <c:pt idx="98">
                  <c:v>41446</c:v>
                </c:pt>
                <c:pt idx="99">
                  <c:v>41449</c:v>
                </c:pt>
                <c:pt idx="100">
                  <c:v>41450</c:v>
                </c:pt>
                <c:pt idx="101">
                  <c:v>41451</c:v>
                </c:pt>
                <c:pt idx="102">
                  <c:v>41452</c:v>
                </c:pt>
                <c:pt idx="103">
                  <c:v>41453</c:v>
                </c:pt>
                <c:pt idx="104">
                  <c:v>41456</c:v>
                </c:pt>
                <c:pt idx="105">
                  <c:v>41457</c:v>
                </c:pt>
                <c:pt idx="106">
                  <c:v>41458</c:v>
                </c:pt>
                <c:pt idx="107">
                  <c:v>41460</c:v>
                </c:pt>
                <c:pt idx="108">
                  <c:v>41463</c:v>
                </c:pt>
                <c:pt idx="109">
                  <c:v>41464</c:v>
                </c:pt>
                <c:pt idx="110">
                  <c:v>41465</c:v>
                </c:pt>
                <c:pt idx="111">
                  <c:v>41466</c:v>
                </c:pt>
                <c:pt idx="112">
                  <c:v>41467</c:v>
                </c:pt>
                <c:pt idx="113">
                  <c:v>41470</c:v>
                </c:pt>
                <c:pt idx="114">
                  <c:v>41471</c:v>
                </c:pt>
                <c:pt idx="115">
                  <c:v>41472</c:v>
                </c:pt>
                <c:pt idx="116">
                  <c:v>41473</c:v>
                </c:pt>
                <c:pt idx="117">
                  <c:v>41474</c:v>
                </c:pt>
                <c:pt idx="118">
                  <c:v>41477</c:v>
                </c:pt>
                <c:pt idx="119">
                  <c:v>41478</c:v>
                </c:pt>
                <c:pt idx="120">
                  <c:v>41479</c:v>
                </c:pt>
                <c:pt idx="121">
                  <c:v>41480</c:v>
                </c:pt>
                <c:pt idx="122">
                  <c:v>41481</c:v>
                </c:pt>
                <c:pt idx="123">
                  <c:v>41484</c:v>
                </c:pt>
                <c:pt idx="124">
                  <c:v>41485</c:v>
                </c:pt>
                <c:pt idx="125">
                  <c:v>41486</c:v>
                </c:pt>
                <c:pt idx="126">
                  <c:v>41487</c:v>
                </c:pt>
                <c:pt idx="127">
                  <c:v>41488</c:v>
                </c:pt>
                <c:pt idx="128">
                  <c:v>41491</c:v>
                </c:pt>
                <c:pt idx="129">
                  <c:v>41492</c:v>
                </c:pt>
                <c:pt idx="130">
                  <c:v>41493</c:v>
                </c:pt>
                <c:pt idx="131">
                  <c:v>41494</c:v>
                </c:pt>
                <c:pt idx="132">
                  <c:v>41495</c:v>
                </c:pt>
                <c:pt idx="133">
                  <c:v>41498</c:v>
                </c:pt>
                <c:pt idx="134">
                  <c:v>41499</c:v>
                </c:pt>
                <c:pt idx="135">
                  <c:v>41500</c:v>
                </c:pt>
                <c:pt idx="136">
                  <c:v>41501</c:v>
                </c:pt>
                <c:pt idx="137">
                  <c:v>41502</c:v>
                </c:pt>
                <c:pt idx="138">
                  <c:v>41505</c:v>
                </c:pt>
                <c:pt idx="139">
                  <c:v>41506</c:v>
                </c:pt>
                <c:pt idx="140">
                  <c:v>41507</c:v>
                </c:pt>
                <c:pt idx="141">
                  <c:v>41508</c:v>
                </c:pt>
                <c:pt idx="142">
                  <c:v>41509</c:v>
                </c:pt>
                <c:pt idx="143">
                  <c:v>41512</c:v>
                </c:pt>
                <c:pt idx="144">
                  <c:v>41513</c:v>
                </c:pt>
                <c:pt idx="145">
                  <c:v>41514</c:v>
                </c:pt>
                <c:pt idx="146">
                  <c:v>41515</c:v>
                </c:pt>
                <c:pt idx="147">
                  <c:v>41516</c:v>
                </c:pt>
                <c:pt idx="148">
                  <c:v>41520</c:v>
                </c:pt>
                <c:pt idx="149">
                  <c:v>41521</c:v>
                </c:pt>
                <c:pt idx="150">
                  <c:v>41522</c:v>
                </c:pt>
                <c:pt idx="151">
                  <c:v>41523</c:v>
                </c:pt>
                <c:pt idx="152">
                  <c:v>41526</c:v>
                </c:pt>
                <c:pt idx="153">
                  <c:v>41527</c:v>
                </c:pt>
                <c:pt idx="154">
                  <c:v>41528</c:v>
                </c:pt>
                <c:pt idx="155">
                  <c:v>41529</c:v>
                </c:pt>
                <c:pt idx="156">
                  <c:v>41530</c:v>
                </c:pt>
                <c:pt idx="157">
                  <c:v>41533</c:v>
                </c:pt>
                <c:pt idx="158">
                  <c:v>41534</c:v>
                </c:pt>
                <c:pt idx="159">
                  <c:v>41535</c:v>
                </c:pt>
                <c:pt idx="160">
                  <c:v>41536</c:v>
                </c:pt>
                <c:pt idx="161">
                  <c:v>41537</c:v>
                </c:pt>
                <c:pt idx="162">
                  <c:v>41540</c:v>
                </c:pt>
                <c:pt idx="163">
                  <c:v>41541</c:v>
                </c:pt>
                <c:pt idx="164">
                  <c:v>41542</c:v>
                </c:pt>
                <c:pt idx="165">
                  <c:v>41543</c:v>
                </c:pt>
                <c:pt idx="166">
                  <c:v>41544</c:v>
                </c:pt>
                <c:pt idx="167">
                  <c:v>41547</c:v>
                </c:pt>
                <c:pt idx="168">
                  <c:v>41548</c:v>
                </c:pt>
                <c:pt idx="169">
                  <c:v>41549</c:v>
                </c:pt>
                <c:pt idx="170">
                  <c:v>41550</c:v>
                </c:pt>
                <c:pt idx="171">
                  <c:v>41551</c:v>
                </c:pt>
                <c:pt idx="172">
                  <c:v>41554</c:v>
                </c:pt>
                <c:pt idx="173">
                  <c:v>41555</c:v>
                </c:pt>
                <c:pt idx="174">
                  <c:v>41556</c:v>
                </c:pt>
                <c:pt idx="175">
                  <c:v>41557</c:v>
                </c:pt>
                <c:pt idx="176">
                  <c:v>41558</c:v>
                </c:pt>
                <c:pt idx="177">
                  <c:v>41562</c:v>
                </c:pt>
                <c:pt idx="178">
                  <c:v>41563</c:v>
                </c:pt>
                <c:pt idx="179">
                  <c:v>41564</c:v>
                </c:pt>
                <c:pt idx="180">
                  <c:v>41565</c:v>
                </c:pt>
                <c:pt idx="181">
                  <c:v>41568</c:v>
                </c:pt>
                <c:pt idx="182">
                  <c:v>41569</c:v>
                </c:pt>
                <c:pt idx="183">
                  <c:v>41570</c:v>
                </c:pt>
                <c:pt idx="184">
                  <c:v>41571</c:v>
                </c:pt>
                <c:pt idx="185">
                  <c:v>41572</c:v>
                </c:pt>
                <c:pt idx="186">
                  <c:v>41575</c:v>
                </c:pt>
                <c:pt idx="187">
                  <c:v>41576</c:v>
                </c:pt>
                <c:pt idx="188">
                  <c:v>41577</c:v>
                </c:pt>
                <c:pt idx="189">
                  <c:v>41578</c:v>
                </c:pt>
                <c:pt idx="190">
                  <c:v>41579</c:v>
                </c:pt>
                <c:pt idx="191">
                  <c:v>41582</c:v>
                </c:pt>
                <c:pt idx="192">
                  <c:v>41583</c:v>
                </c:pt>
                <c:pt idx="193">
                  <c:v>41584</c:v>
                </c:pt>
                <c:pt idx="194">
                  <c:v>41585</c:v>
                </c:pt>
                <c:pt idx="195">
                  <c:v>41586</c:v>
                </c:pt>
                <c:pt idx="196">
                  <c:v>41590</c:v>
                </c:pt>
                <c:pt idx="197">
                  <c:v>41591</c:v>
                </c:pt>
                <c:pt idx="198">
                  <c:v>41592</c:v>
                </c:pt>
                <c:pt idx="199">
                  <c:v>41593</c:v>
                </c:pt>
                <c:pt idx="200">
                  <c:v>41596</c:v>
                </c:pt>
                <c:pt idx="201">
                  <c:v>41597</c:v>
                </c:pt>
                <c:pt idx="202">
                  <c:v>41598</c:v>
                </c:pt>
                <c:pt idx="203">
                  <c:v>41599</c:v>
                </c:pt>
                <c:pt idx="204">
                  <c:v>41600</c:v>
                </c:pt>
                <c:pt idx="205">
                  <c:v>41603</c:v>
                </c:pt>
                <c:pt idx="206">
                  <c:v>41604</c:v>
                </c:pt>
                <c:pt idx="207">
                  <c:v>41605</c:v>
                </c:pt>
                <c:pt idx="208">
                  <c:v>41607</c:v>
                </c:pt>
                <c:pt idx="209">
                  <c:v>41610</c:v>
                </c:pt>
                <c:pt idx="210">
                  <c:v>41611</c:v>
                </c:pt>
                <c:pt idx="211">
                  <c:v>41612</c:v>
                </c:pt>
                <c:pt idx="212">
                  <c:v>41613</c:v>
                </c:pt>
                <c:pt idx="213">
                  <c:v>41614</c:v>
                </c:pt>
                <c:pt idx="214">
                  <c:v>41617</c:v>
                </c:pt>
                <c:pt idx="215">
                  <c:v>41618</c:v>
                </c:pt>
                <c:pt idx="216">
                  <c:v>41619</c:v>
                </c:pt>
                <c:pt idx="217">
                  <c:v>41620</c:v>
                </c:pt>
                <c:pt idx="218">
                  <c:v>41621</c:v>
                </c:pt>
                <c:pt idx="219">
                  <c:v>41624</c:v>
                </c:pt>
                <c:pt idx="220">
                  <c:v>41625</c:v>
                </c:pt>
                <c:pt idx="221">
                  <c:v>41626</c:v>
                </c:pt>
                <c:pt idx="222">
                  <c:v>41627</c:v>
                </c:pt>
                <c:pt idx="223">
                  <c:v>41628</c:v>
                </c:pt>
                <c:pt idx="224">
                  <c:v>41631</c:v>
                </c:pt>
                <c:pt idx="225">
                  <c:v>41632</c:v>
                </c:pt>
                <c:pt idx="226">
                  <c:v>41634</c:v>
                </c:pt>
                <c:pt idx="227">
                  <c:v>41635</c:v>
                </c:pt>
                <c:pt idx="228">
                  <c:v>41638</c:v>
                </c:pt>
                <c:pt idx="229">
                  <c:v>41639</c:v>
                </c:pt>
                <c:pt idx="230">
                  <c:v>41641</c:v>
                </c:pt>
                <c:pt idx="231">
                  <c:v>41642</c:v>
                </c:pt>
                <c:pt idx="232">
                  <c:v>41645</c:v>
                </c:pt>
                <c:pt idx="233">
                  <c:v>41646</c:v>
                </c:pt>
                <c:pt idx="234">
                  <c:v>41647</c:v>
                </c:pt>
                <c:pt idx="235">
                  <c:v>41648</c:v>
                </c:pt>
                <c:pt idx="236">
                  <c:v>41649</c:v>
                </c:pt>
                <c:pt idx="237">
                  <c:v>41652</c:v>
                </c:pt>
                <c:pt idx="238">
                  <c:v>41653</c:v>
                </c:pt>
                <c:pt idx="239">
                  <c:v>41654</c:v>
                </c:pt>
                <c:pt idx="240">
                  <c:v>41655</c:v>
                </c:pt>
                <c:pt idx="241">
                  <c:v>41656</c:v>
                </c:pt>
                <c:pt idx="242">
                  <c:v>41660</c:v>
                </c:pt>
                <c:pt idx="243">
                  <c:v>41661</c:v>
                </c:pt>
                <c:pt idx="244">
                  <c:v>41662</c:v>
                </c:pt>
                <c:pt idx="245">
                  <c:v>41663</c:v>
                </c:pt>
                <c:pt idx="246">
                  <c:v>41666</c:v>
                </c:pt>
                <c:pt idx="247">
                  <c:v>41667</c:v>
                </c:pt>
                <c:pt idx="248">
                  <c:v>41668</c:v>
                </c:pt>
                <c:pt idx="249">
                  <c:v>41669</c:v>
                </c:pt>
                <c:pt idx="250">
                  <c:v>41670</c:v>
                </c:pt>
                <c:pt idx="251">
                  <c:v>41673</c:v>
                </c:pt>
                <c:pt idx="252">
                  <c:v>41674</c:v>
                </c:pt>
                <c:pt idx="253">
                  <c:v>41675</c:v>
                </c:pt>
                <c:pt idx="254">
                  <c:v>41676</c:v>
                </c:pt>
                <c:pt idx="255">
                  <c:v>41677</c:v>
                </c:pt>
                <c:pt idx="256">
                  <c:v>41680</c:v>
                </c:pt>
                <c:pt idx="257">
                  <c:v>41681</c:v>
                </c:pt>
                <c:pt idx="258">
                  <c:v>41682</c:v>
                </c:pt>
                <c:pt idx="259">
                  <c:v>41683</c:v>
                </c:pt>
                <c:pt idx="260">
                  <c:v>41684</c:v>
                </c:pt>
                <c:pt idx="261">
                  <c:v>41688</c:v>
                </c:pt>
                <c:pt idx="262">
                  <c:v>41689</c:v>
                </c:pt>
                <c:pt idx="263">
                  <c:v>41690</c:v>
                </c:pt>
                <c:pt idx="264">
                  <c:v>41691</c:v>
                </c:pt>
                <c:pt idx="265">
                  <c:v>41694</c:v>
                </c:pt>
                <c:pt idx="266">
                  <c:v>41695</c:v>
                </c:pt>
                <c:pt idx="267">
                  <c:v>41696</c:v>
                </c:pt>
                <c:pt idx="268">
                  <c:v>41697</c:v>
                </c:pt>
                <c:pt idx="269">
                  <c:v>41698</c:v>
                </c:pt>
                <c:pt idx="270">
                  <c:v>41701</c:v>
                </c:pt>
                <c:pt idx="271">
                  <c:v>41702</c:v>
                </c:pt>
                <c:pt idx="272">
                  <c:v>41703</c:v>
                </c:pt>
                <c:pt idx="273">
                  <c:v>41704</c:v>
                </c:pt>
                <c:pt idx="274">
                  <c:v>41705</c:v>
                </c:pt>
                <c:pt idx="275">
                  <c:v>41708</c:v>
                </c:pt>
                <c:pt idx="276">
                  <c:v>41709</c:v>
                </c:pt>
                <c:pt idx="277">
                  <c:v>41710</c:v>
                </c:pt>
                <c:pt idx="278">
                  <c:v>41711</c:v>
                </c:pt>
                <c:pt idx="279">
                  <c:v>41712</c:v>
                </c:pt>
                <c:pt idx="280">
                  <c:v>41715</c:v>
                </c:pt>
                <c:pt idx="281">
                  <c:v>41716</c:v>
                </c:pt>
                <c:pt idx="282">
                  <c:v>41717</c:v>
                </c:pt>
                <c:pt idx="283">
                  <c:v>41718</c:v>
                </c:pt>
                <c:pt idx="284">
                  <c:v>41719</c:v>
                </c:pt>
                <c:pt idx="285">
                  <c:v>41722</c:v>
                </c:pt>
                <c:pt idx="286">
                  <c:v>41723</c:v>
                </c:pt>
                <c:pt idx="287">
                  <c:v>41724</c:v>
                </c:pt>
                <c:pt idx="288">
                  <c:v>41725</c:v>
                </c:pt>
                <c:pt idx="289">
                  <c:v>41726</c:v>
                </c:pt>
                <c:pt idx="290">
                  <c:v>41729</c:v>
                </c:pt>
                <c:pt idx="291">
                  <c:v>41730</c:v>
                </c:pt>
                <c:pt idx="292">
                  <c:v>41731</c:v>
                </c:pt>
                <c:pt idx="293">
                  <c:v>41732</c:v>
                </c:pt>
                <c:pt idx="294">
                  <c:v>41733</c:v>
                </c:pt>
                <c:pt idx="295">
                  <c:v>41736</c:v>
                </c:pt>
                <c:pt idx="296">
                  <c:v>41737</c:v>
                </c:pt>
                <c:pt idx="297">
                  <c:v>41738</c:v>
                </c:pt>
                <c:pt idx="298">
                  <c:v>41739</c:v>
                </c:pt>
                <c:pt idx="299">
                  <c:v>41740</c:v>
                </c:pt>
                <c:pt idx="300">
                  <c:v>41743</c:v>
                </c:pt>
                <c:pt idx="301">
                  <c:v>41744</c:v>
                </c:pt>
                <c:pt idx="302">
                  <c:v>41745</c:v>
                </c:pt>
                <c:pt idx="303">
                  <c:v>41746</c:v>
                </c:pt>
                <c:pt idx="304">
                  <c:v>41747</c:v>
                </c:pt>
                <c:pt idx="305">
                  <c:v>41750</c:v>
                </c:pt>
                <c:pt idx="306">
                  <c:v>41751</c:v>
                </c:pt>
                <c:pt idx="307">
                  <c:v>41752</c:v>
                </c:pt>
                <c:pt idx="308">
                  <c:v>41753</c:v>
                </c:pt>
                <c:pt idx="309">
                  <c:v>41754</c:v>
                </c:pt>
                <c:pt idx="310">
                  <c:v>41757</c:v>
                </c:pt>
                <c:pt idx="311">
                  <c:v>41758</c:v>
                </c:pt>
                <c:pt idx="312">
                  <c:v>41759</c:v>
                </c:pt>
                <c:pt idx="313">
                  <c:v>41760</c:v>
                </c:pt>
                <c:pt idx="314">
                  <c:v>41761</c:v>
                </c:pt>
                <c:pt idx="315">
                  <c:v>41764</c:v>
                </c:pt>
                <c:pt idx="316">
                  <c:v>41765</c:v>
                </c:pt>
                <c:pt idx="317">
                  <c:v>41766</c:v>
                </c:pt>
                <c:pt idx="318">
                  <c:v>41767</c:v>
                </c:pt>
                <c:pt idx="319">
                  <c:v>41768</c:v>
                </c:pt>
                <c:pt idx="320">
                  <c:v>41771</c:v>
                </c:pt>
                <c:pt idx="321">
                  <c:v>41772</c:v>
                </c:pt>
                <c:pt idx="322">
                  <c:v>41773</c:v>
                </c:pt>
                <c:pt idx="323">
                  <c:v>41774</c:v>
                </c:pt>
                <c:pt idx="324">
                  <c:v>41775</c:v>
                </c:pt>
                <c:pt idx="325">
                  <c:v>41778</c:v>
                </c:pt>
                <c:pt idx="326">
                  <c:v>41779</c:v>
                </c:pt>
                <c:pt idx="327">
                  <c:v>41780</c:v>
                </c:pt>
                <c:pt idx="328">
                  <c:v>41781</c:v>
                </c:pt>
                <c:pt idx="329">
                  <c:v>41782</c:v>
                </c:pt>
                <c:pt idx="330">
                  <c:v>41786</c:v>
                </c:pt>
                <c:pt idx="331">
                  <c:v>41787</c:v>
                </c:pt>
                <c:pt idx="332">
                  <c:v>41788</c:v>
                </c:pt>
                <c:pt idx="333">
                  <c:v>41789</c:v>
                </c:pt>
                <c:pt idx="334">
                  <c:v>41792</c:v>
                </c:pt>
                <c:pt idx="335">
                  <c:v>41793</c:v>
                </c:pt>
                <c:pt idx="336">
                  <c:v>41794</c:v>
                </c:pt>
                <c:pt idx="337">
                  <c:v>41795</c:v>
                </c:pt>
                <c:pt idx="338">
                  <c:v>41796</c:v>
                </c:pt>
                <c:pt idx="339">
                  <c:v>41799</c:v>
                </c:pt>
                <c:pt idx="340">
                  <c:v>41800</c:v>
                </c:pt>
                <c:pt idx="341">
                  <c:v>41801</c:v>
                </c:pt>
                <c:pt idx="342">
                  <c:v>41802</c:v>
                </c:pt>
                <c:pt idx="343">
                  <c:v>41803</c:v>
                </c:pt>
                <c:pt idx="344">
                  <c:v>41806</c:v>
                </c:pt>
                <c:pt idx="345">
                  <c:v>41807</c:v>
                </c:pt>
                <c:pt idx="346">
                  <c:v>41808</c:v>
                </c:pt>
                <c:pt idx="347">
                  <c:v>41809</c:v>
                </c:pt>
                <c:pt idx="348">
                  <c:v>41810</c:v>
                </c:pt>
                <c:pt idx="349">
                  <c:v>41813</c:v>
                </c:pt>
                <c:pt idx="350">
                  <c:v>41814</c:v>
                </c:pt>
                <c:pt idx="351">
                  <c:v>41815</c:v>
                </c:pt>
                <c:pt idx="352">
                  <c:v>41816</c:v>
                </c:pt>
                <c:pt idx="353">
                  <c:v>41817</c:v>
                </c:pt>
                <c:pt idx="354">
                  <c:v>41820</c:v>
                </c:pt>
                <c:pt idx="355">
                  <c:v>41821</c:v>
                </c:pt>
                <c:pt idx="356">
                  <c:v>41822</c:v>
                </c:pt>
                <c:pt idx="357">
                  <c:v>41823</c:v>
                </c:pt>
                <c:pt idx="358">
                  <c:v>41827</c:v>
                </c:pt>
                <c:pt idx="359">
                  <c:v>41828</c:v>
                </c:pt>
                <c:pt idx="360">
                  <c:v>41829</c:v>
                </c:pt>
                <c:pt idx="361">
                  <c:v>41830</c:v>
                </c:pt>
                <c:pt idx="362">
                  <c:v>41831</c:v>
                </c:pt>
                <c:pt idx="363">
                  <c:v>41834</c:v>
                </c:pt>
                <c:pt idx="364">
                  <c:v>41835</c:v>
                </c:pt>
                <c:pt idx="365">
                  <c:v>41836</c:v>
                </c:pt>
                <c:pt idx="366">
                  <c:v>41837</c:v>
                </c:pt>
                <c:pt idx="367">
                  <c:v>41838</c:v>
                </c:pt>
                <c:pt idx="368">
                  <c:v>41841</c:v>
                </c:pt>
                <c:pt idx="369">
                  <c:v>41842</c:v>
                </c:pt>
                <c:pt idx="370">
                  <c:v>41843</c:v>
                </c:pt>
                <c:pt idx="371">
                  <c:v>41844</c:v>
                </c:pt>
                <c:pt idx="372">
                  <c:v>41845</c:v>
                </c:pt>
                <c:pt idx="373">
                  <c:v>41848</c:v>
                </c:pt>
                <c:pt idx="374">
                  <c:v>41849</c:v>
                </c:pt>
                <c:pt idx="375">
                  <c:v>41850</c:v>
                </c:pt>
                <c:pt idx="376">
                  <c:v>41851</c:v>
                </c:pt>
                <c:pt idx="377">
                  <c:v>41852</c:v>
                </c:pt>
                <c:pt idx="378">
                  <c:v>41855</c:v>
                </c:pt>
                <c:pt idx="379">
                  <c:v>41856</c:v>
                </c:pt>
                <c:pt idx="380">
                  <c:v>41857</c:v>
                </c:pt>
                <c:pt idx="381">
                  <c:v>41858</c:v>
                </c:pt>
                <c:pt idx="382">
                  <c:v>41859</c:v>
                </c:pt>
                <c:pt idx="383">
                  <c:v>41862</c:v>
                </c:pt>
                <c:pt idx="384">
                  <c:v>41863</c:v>
                </c:pt>
                <c:pt idx="385">
                  <c:v>41864</c:v>
                </c:pt>
                <c:pt idx="386">
                  <c:v>41865</c:v>
                </c:pt>
                <c:pt idx="387">
                  <c:v>41866</c:v>
                </c:pt>
                <c:pt idx="388">
                  <c:v>41869</c:v>
                </c:pt>
                <c:pt idx="389">
                  <c:v>41870</c:v>
                </c:pt>
                <c:pt idx="390">
                  <c:v>41871</c:v>
                </c:pt>
                <c:pt idx="391">
                  <c:v>41872</c:v>
                </c:pt>
                <c:pt idx="392">
                  <c:v>41873</c:v>
                </c:pt>
                <c:pt idx="393">
                  <c:v>41876</c:v>
                </c:pt>
                <c:pt idx="394">
                  <c:v>41877</c:v>
                </c:pt>
                <c:pt idx="395">
                  <c:v>41878</c:v>
                </c:pt>
                <c:pt idx="396">
                  <c:v>41879</c:v>
                </c:pt>
                <c:pt idx="397">
                  <c:v>41880</c:v>
                </c:pt>
                <c:pt idx="398">
                  <c:v>41884</c:v>
                </c:pt>
                <c:pt idx="399">
                  <c:v>41885</c:v>
                </c:pt>
                <c:pt idx="400">
                  <c:v>41886</c:v>
                </c:pt>
                <c:pt idx="401">
                  <c:v>41887</c:v>
                </c:pt>
                <c:pt idx="402">
                  <c:v>41890</c:v>
                </c:pt>
                <c:pt idx="403">
                  <c:v>41891</c:v>
                </c:pt>
                <c:pt idx="404">
                  <c:v>41892</c:v>
                </c:pt>
                <c:pt idx="405">
                  <c:v>41893</c:v>
                </c:pt>
                <c:pt idx="406">
                  <c:v>41894</c:v>
                </c:pt>
                <c:pt idx="407">
                  <c:v>41897</c:v>
                </c:pt>
                <c:pt idx="408">
                  <c:v>41898</c:v>
                </c:pt>
                <c:pt idx="409">
                  <c:v>41899</c:v>
                </c:pt>
                <c:pt idx="410">
                  <c:v>41900</c:v>
                </c:pt>
                <c:pt idx="411">
                  <c:v>41904</c:v>
                </c:pt>
                <c:pt idx="412">
                  <c:v>41905</c:v>
                </c:pt>
                <c:pt idx="413">
                  <c:v>41906</c:v>
                </c:pt>
                <c:pt idx="414">
                  <c:v>41907</c:v>
                </c:pt>
                <c:pt idx="415">
                  <c:v>41908</c:v>
                </c:pt>
                <c:pt idx="416">
                  <c:v>41911</c:v>
                </c:pt>
                <c:pt idx="417">
                  <c:v>41912</c:v>
                </c:pt>
                <c:pt idx="418">
                  <c:v>41913</c:v>
                </c:pt>
                <c:pt idx="419">
                  <c:v>41914</c:v>
                </c:pt>
                <c:pt idx="420">
                  <c:v>41915</c:v>
                </c:pt>
                <c:pt idx="421">
                  <c:v>41918</c:v>
                </c:pt>
                <c:pt idx="422">
                  <c:v>41919</c:v>
                </c:pt>
                <c:pt idx="423">
                  <c:v>41920</c:v>
                </c:pt>
                <c:pt idx="424">
                  <c:v>41921</c:v>
                </c:pt>
                <c:pt idx="425">
                  <c:v>41922</c:v>
                </c:pt>
                <c:pt idx="426">
                  <c:v>41926</c:v>
                </c:pt>
                <c:pt idx="427">
                  <c:v>41927</c:v>
                </c:pt>
                <c:pt idx="428">
                  <c:v>41928</c:v>
                </c:pt>
                <c:pt idx="429">
                  <c:v>41929</c:v>
                </c:pt>
                <c:pt idx="430">
                  <c:v>41932</c:v>
                </c:pt>
                <c:pt idx="431">
                  <c:v>41933</c:v>
                </c:pt>
                <c:pt idx="432">
                  <c:v>41934</c:v>
                </c:pt>
                <c:pt idx="433">
                  <c:v>41935</c:v>
                </c:pt>
                <c:pt idx="434">
                  <c:v>41936</c:v>
                </c:pt>
                <c:pt idx="435">
                  <c:v>41939</c:v>
                </c:pt>
                <c:pt idx="436">
                  <c:v>41940</c:v>
                </c:pt>
                <c:pt idx="437">
                  <c:v>41941</c:v>
                </c:pt>
                <c:pt idx="438">
                  <c:v>41942</c:v>
                </c:pt>
                <c:pt idx="439">
                  <c:v>41943</c:v>
                </c:pt>
                <c:pt idx="440">
                  <c:v>41946</c:v>
                </c:pt>
                <c:pt idx="441">
                  <c:v>41947</c:v>
                </c:pt>
                <c:pt idx="442">
                  <c:v>41948</c:v>
                </c:pt>
                <c:pt idx="443">
                  <c:v>41949</c:v>
                </c:pt>
                <c:pt idx="444">
                  <c:v>41950</c:v>
                </c:pt>
                <c:pt idx="445">
                  <c:v>41953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42020</c:v>
                </c:pt>
                <c:pt idx="490">
                  <c:v>42024</c:v>
                </c:pt>
                <c:pt idx="491">
                  <c:v>42025</c:v>
                </c:pt>
                <c:pt idx="492">
                  <c:v>42026</c:v>
                </c:pt>
                <c:pt idx="493">
                  <c:v>42027</c:v>
                </c:pt>
                <c:pt idx="494">
                  <c:v>42030</c:v>
                </c:pt>
                <c:pt idx="495">
                  <c:v>42031</c:v>
                </c:pt>
                <c:pt idx="496">
                  <c:v>42032</c:v>
                </c:pt>
                <c:pt idx="497">
                  <c:v>42033</c:v>
                </c:pt>
                <c:pt idx="498">
                  <c:v>42034</c:v>
                </c:pt>
                <c:pt idx="499">
                  <c:v>42037</c:v>
                </c:pt>
                <c:pt idx="500">
                  <c:v>42038</c:v>
                </c:pt>
                <c:pt idx="501">
                  <c:v>42039</c:v>
                </c:pt>
                <c:pt idx="502">
                  <c:v>42040</c:v>
                </c:pt>
                <c:pt idx="503">
                  <c:v>42041</c:v>
                </c:pt>
                <c:pt idx="504">
                  <c:v>42044</c:v>
                </c:pt>
                <c:pt idx="505">
                  <c:v>42045</c:v>
                </c:pt>
                <c:pt idx="506">
                  <c:v>42046</c:v>
                </c:pt>
                <c:pt idx="507">
                  <c:v>42047</c:v>
                </c:pt>
                <c:pt idx="508">
                  <c:v>42048</c:v>
                </c:pt>
                <c:pt idx="509">
                  <c:v>42052</c:v>
                </c:pt>
                <c:pt idx="510">
                  <c:v>42053</c:v>
                </c:pt>
                <c:pt idx="511">
                  <c:v>42054</c:v>
                </c:pt>
                <c:pt idx="512">
                  <c:v>42055</c:v>
                </c:pt>
                <c:pt idx="513">
                  <c:v>42058</c:v>
                </c:pt>
                <c:pt idx="514">
                  <c:v>42059</c:v>
                </c:pt>
                <c:pt idx="515">
                  <c:v>42060</c:v>
                </c:pt>
                <c:pt idx="516">
                  <c:v>42061</c:v>
                </c:pt>
                <c:pt idx="517">
                  <c:v>42062</c:v>
                </c:pt>
                <c:pt idx="518">
                  <c:v>42065</c:v>
                </c:pt>
                <c:pt idx="519">
                  <c:v>42066</c:v>
                </c:pt>
                <c:pt idx="520">
                  <c:v>42067</c:v>
                </c:pt>
                <c:pt idx="521">
                  <c:v>42068</c:v>
                </c:pt>
                <c:pt idx="522">
                  <c:v>42069</c:v>
                </c:pt>
                <c:pt idx="523">
                  <c:v>42072</c:v>
                </c:pt>
                <c:pt idx="524">
                  <c:v>42073</c:v>
                </c:pt>
                <c:pt idx="525">
                  <c:v>42074</c:v>
                </c:pt>
                <c:pt idx="526">
                  <c:v>42075</c:v>
                </c:pt>
                <c:pt idx="527">
                  <c:v>42076</c:v>
                </c:pt>
                <c:pt idx="528">
                  <c:v>42079</c:v>
                </c:pt>
                <c:pt idx="529">
                  <c:v>42080</c:v>
                </c:pt>
                <c:pt idx="530">
                  <c:v>42081</c:v>
                </c:pt>
                <c:pt idx="531">
                  <c:v>42082</c:v>
                </c:pt>
                <c:pt idx="532">
                  <c:v>42083</c:v>
                </c:pt>
                <c:pt idx="533">
                  <c:v>42086</c:v>
                </c:pt>
                <c:pt idx="534">
                  <c:v>42087</c:v>
                </c:pt>
                <c:pt idx="535">
                  <c:v>42089</c:v>
                </c:pt>
                <c:pt idx="536">
                  <c:v>42090</c:v>
                </c:pt>
                <c:pt idx="537">
                  <c:v>42093</c:v>
                </c:pt>
                <c:pt idx="538">
                  <c:v>42094</c:v>
                </c:pt>
                <c:pt idx="539">
                  <c:v>42095</c:v>
                </c:pt>
                <c:pt idx="540">
                  <c:v>42096</c:v>
                </c:pt>
                <c:pt idx="541">
                  <c:v>42097</c:v>
                </c:pt>
                <c:pt idx="542">
                  <c:v>42100</c:v>
                </c:pt>
                <c:pt idx="543">
                  <c:v>42101</c:v>
                </c:pt>
                <c:pt idx="544">
                  <c:v>42102</c:v>
                </c:pt>
                <c:pt idx="545">
                  <c:v>42103</c:v>
                </c:pt>
                <c:pt idx="546">
                  <c:v>42104</c:v>
                </c:pt>
                <c:pt idx="547">
                  <c:v>42107</c:v>
                </c:pt>
                <c:pt idx="548">
                  <c:v>42108</c:v>
                </c:pt>
                <c:pt idx="549">
                  <c:v>42109</c:v>
                </c:pt>
                <c:pt idx="550">
                  <c:v>42110</c:v>
                </c:pt>
                <c:pt idx="551">
                  <c:v>42111</c:v>
                </c:pt>
                <c:pt idx="552">
                  <c:v>42114</c:v>
                </c:pt>
                <c:pt idx="553">
                  <c:v>42115</c:v>
                </c:pt>
                <c:pt idx="554">
                  <c:v>42116</c:v>
                </c:pt>
                <c:pt idx="555">
                  <c:v>42117</c:v>
                </c:pt>
                <c:pt idx="556">
                  <c:v>42118</c:v>
                </c:pt>
                <c:pt idx="557">
                  <c:v>42121</c:v>
                </c:pt>
                <c:pt idx="558">
                  <c:v>42122</c:v>
                </c:pt>
                <c:pt idx="559">
                  <c:v>42123</c:v>
                </c:pt>
                <c:pt idx="560">
                  <c:v>42124</c:v>
                </c:pt>
                <c:pt idx="561">
                  <c:v>42125</c:v>
                </c:pt>
                <c:pt idx="562">
                  <c:v>42128</c:v>
                </c:pt>
                <c:pt idx="563">
                  <c:v>42129</c:v>
                </c:pt>
                <c:pt idx="564">
                  <c:v>42130</c:v>
                </c:pt>
                <c:pt idx="565">
                  <c:v>42131</c:v>
                </c:pt>
                <c:pt idx="566">
                  <c:v>42132</c:v>
                </c:pt>
                <c:pt idx="567">
                  <c:v>42135</c:v>
                </c:pt>
                <c:pt idx="568">
                  <c:v>42136</c:v>
                </c:pt>
                <c:pt idx="569">
                  <c:v>42137</c:v>
                </c:pt>
                <c:pt idx="570">
                  <c:v>42138</c:v>
                </c:pt>
                <c:pt idx="571">
                  <c:v>42139</c:v>
                </c:pt>
                <c:pt idx="572">
                  <c:v>42142</c:v>
                </c:pt>
                <c:pt idx="573">
                  <c:v>42143</c:v>
                </c:pt>
                <c:pt idx="574">
                  <c:v>42144</c:v>
                </c:pt>
                <c:pt idx="575">
                  <c:v>42145</c:v>
                </c:pt>
                <c:pt idx="576">
                  <c:v>42146</c:v>
                </c:pt>
                <c:pt idx="577">
                  <c:v>42150</c:v>
                </c:pt>
                <c:pt idx="578">
                  <c:v>42151</c:v>
                </c:pt>
                <c:pt idx="579">
                  <c:v>42152</c:v>
                </c:pt>
                <c:pt idx="580">
                  <c:v>42153</c:v>
                </c:pt>
                <c:pt idx="581">
                  <c:v>42156</c:v>
                </c:pt>
                <c:pt idx="582">
                  <c:v>42157</c:v>
                </c:pt>
                <c:pt idx="583">
                  <c:v>42158</c:v>
                </c:pt>
                <c:pt idx="584">
                  <c:v>42159</c:v>
                </c:pt>
                <c:pt idx="585">
                  <c:v>42160</c:v>
                </c:pt>
                <c:pt idx="586">
                  <c:v>42163</c:v>
                </c:pt>
                <c:pt idx="587">
                  <c:v>42164</c:v>
                </c:pt>
                <c:pt idx="588">
                  <c:v>42165</c:v>
                </c:pt>
                <c:pt idx="589">
                  <c:v>42166</c:v>
                </c:pt>
                <c:pt idx="590">
                  <c:v>42167</c:v>
                </c:pt>
                <c:pt idx="591">
                  <c:v>42170</c:v>
                </c:pt>
                <c:pt idx="592">
                  <c:v>42171</c:v>
                </c:pt>
                <c:pt idx="593">
                  <c:v>42172</c:v>
                </c:pt>
                <c:pt idx="594">
                  <c:v>42173</c:v>
                </c:pt>
                <c:pt idx="595">
                  <c:v>42174</c:v>
                </c:pt>
                <c:pt idx="596">
                  <c:v>42177</c:v>
                </c:pt>
                <c:pt idx="597">
                  <c:v>42178</c:v>
                </c:pt>
                <c:pt idx="598">
                  <c:v>42179</c:v>
                </c:pt>
                <c:pt idx="599">
                  <c:v>42180</c:v>
                </c:pt>
                <c:pt idx="600">
                  <c:v>42181</c:v>
                </c:pt>
                <c:pt idx="601">
                  <c:v>42184</c:v>
                </c:pt>
                <c:pt idx="602">
                  <c:v>42185</c:v>
                </c:pt>
                <c:pt idx="603">
                  <c:v>42186</c:v>
                </c:pt>
                <c:pt idx="604">
                  <c:v>42187</c:v>
                </c:pt>
                <c:pt idx="605">
                  <c:v>42188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42290</c:v>
                </c:pt>
                <c:pt idx="676">
                  <c:v>42291</c:v>
                </c:pt>
                <c:pt idx="677">
                  <c:v>42292</c:v>
                </c:pt>
                <c:pt idx="678">
                  <c:v>42293</c:v>
                </c:pt>
                <c:pt idx="679">
                  <c:v>42296</c:v>
                </c:pt>
                <c:pt idx="680">
                  <c:v>42297</c:v>
                </c:pt>
                <c:pt idx="681">
                  <c:v>42298</c:v>
                </c:pt>
                <c:pt idx="682">
                  <c:v>42299</c:v>
                </c:pt>
                <c:pt idx="683">
                  <c:v>42300</c:v>
                </c:pt>
                <c:pt idx="684">
                  <c:v>42303</c:v>
                </c:pt>
                <c:pt idx="685">
                  <c:v>42304</c:v>
                </c:pt>
                <c:pt idx="686">
                  <c:v>42305</c:v>
                </c:pt>
                <c:pt idx="687">
                  <c:v>42306</c:v>
                </c:pt>
                <c:pt idx="688">
                  <c:v>42307</c:v>
                </c:pt>
                <c:pt idx="689">
                  <c:v>42310</c:v>
                </c:pt>
                <c:pt idx="690">
                  <c:v>42311</c:v>
                </c:pt>
                <c:pt idx="691">
                  <c:v>42312</c:v>
                </c:pt>
                <c:pt idx="692">
                  <c:v>42313</c:v>
                </c:pt>
                <c:pt idx="693">
                  <c:v>42314</c:v>
                </c:pt>
                <c:pt idx="694">
                  <c:v>42317</c:v>
                </c:pt>
                <c:pt idx="695">
                  <c:v>42318</c:v>
                </c:pt>
                <c:pt idx="696">
                  <c:v>42320</c:v>
                </c:pt>
                <c:pt idx="697">
                  <c:v>42321</c:v>
                </c:pt>
                <c:pt idx="698">
                  <c:v>42324</c:v>
                </c:pt>
                <c:pt idx="699">
                  <c:v>42325</c:v>
                </c:pt>
                <c:pt idx="700">
                  <c:v>42326</c:v>
                </c:pt>
                <c:pt idx="701">
                  <c:v>42327</c:v>
                </c:pt>
                <c:pt idx="702">
                  <c:v>42328</c:v>
                </c:pt>
                <c:pt idx="703">
                  <c:v>42331</c:v>
                </c:pt>
                <c:pt idx="704">
                  <c:v>42332</c:v>
                </c:pt>
                <c:pt idx="705">
                  <c:v>42333</c:v>
                </c:pt>
                <c:pt idx="706">
                  <c:v>42335</c:v>
                </c:pt>
                <c:pt idx="707">
                  <c:v>42338</c:v>
                </c:pt>
                <c:pt idx="708">
                  <c:v>42340</c:v>
                </c:pt>
                <c:pt idx="709">
                  <c:v>42341</c:v>
                </c:pt>
                <c:pt idx="710">
                  <c:v>42342</c:v>
                </c:pt>
                <c:pt idx="711">
                  <c:v>42345</c:v>
                </c:pt>
                <c:pt idx="712">
                  <c:v>42346</c:v>
                </c:pt>
                <c:pt idx="713">
                  <c:v>42347</c:v>
                </c:pt>
                <c:pt idx="714">
                  <c:v>42348</c:v>
                </c:pt>
                <c:pt idx="715">
                  <c:v>42349</c:v>
                </c:pt>
                <c:pt idx="716">
                  <c:v>42352</c:v>
                </c:pt>
                <c:pt idx="717">
                  <c:v>42353</c:v>
                </c:pt>
                <c:pt idx="718">
                  <c:v>42354</c:v>
                </c:pt>
                <c:pt idx="719">
                  <c:v>42355</c:v>
                </c:pt>
                <c:pt idx="720">
                  <c:v>42356</c:v>
                </c:pt>
                <c:pt idx="721">
                  <c:v>42359</c:v>
                </c:pt>
                <c:pt idx="722">
                  <c:v>42360</c:v>
                </c:pt>
                <c:pt idx="723">
                  <c:v>42361</c:v>
                </c:pt>
                <c:pt idx="724">
                  <c:v>42362</c:v>
                </c:pt>
                <c:pt idx="725">
                  <c:v>42366</c:v>
                </c:pt>
                <c:pt idx="726">
                  <c:v>42367</c:v>
                </c:pt>
                <c:pt idx="727">
                  <c:v>42368</c:v>
                </c:pt>
                <c:pt idx="728">
                  <c:v>42369</c:v>
                </c:pt>
                <c:pt idx="729">
                  <c:v>42373</c:v>
                </c:pt>
                <c:pt idx="730">
                  <c:v>42374</c:v>
                </c:pt>
                <c:pt idx="731">
                  <c:v>42375</c:v>
                </c:pt>
                <c:pt idx="732">
                  <c:v>42376</c:v>
                </c:pt>
                <c:pt idx="733">
                  <c:v>42377</c:v>
                </c:pt>
                <c:pt idx="734">
                  <c:v>42380</c:v>
                </c:pt>
                <c:pt idx="735">
                  <c:v>42381</c:v>
                </c:pt>
                <c:pt idx="736">
                  <c:v>42382</c:v>
                </c:pt>
                <c:pt idx="737">
                  <c:v>42383</c:v>
                </c:pt>
                <c:pt idx="738">
                  <c:v>42384</c:v>
                </c:pt>
                <c:pt idx="739">
                  <c:v>42388</c:v>
                </c:pt>
                <c:pt idx="740">
                  <c:v>42389</c:v>
                </c:pt>
                <c:pt idx="741">
                  <c:v>42390</c:v>
                </c:pt>
                <c:pt idx="742">
                  <c:v>42391</c:v>
                </c:pt>
                <c:pt idx="743">
                  <c:v>42394</c:v>
                </c:pt>
                <c:pt idx="744">
                  <c:v>42395</c:v>
                </c:pt>
                <c:pt idx="745">
                  <c:v>42396</c:v>
                </c:pt>
                <c:pt idx="746">
                  <c:v>42397</c:v>
                </c:pt>
                <c:pt idx="747">
                  <c:v>42398</c:v>
                </c:pt>
                <c:pt idx="748">
                  <c:v>42401</c:v>
                </c:pt>
                <c:pt idx="749">
                  <c:v>42402</c:v>
                </c:pt>
                <c:pt idx="750">
                  <c:v>42403</c:v>
                </c:pt>
                <c:pt idx="751">
                  <c:v>42404</c:v>
                </c:pt>
                <c:pt idx="752">
                  <c:v>42405</c:v>
                </c:pt>
                <c:pt idx="753">
                  <c:v>42408</c:v>
                </c:pt>
                <c:pt idx="754">
                  <c:v>42409</c:v>
                </c:pt>
                <c:pt idx="755">
                  <c:v>42410</c:v>
                </c:pt>
                <c:pt idx="756">
                  <c:v>42411</c:v>
                </c:pt>
                <c:pt idx="757">
                  <c:v>42412</c:v>
                </c:pt>
                <c:pt idx="758">
                  <c:v>42416</c:v>
                </c:pt>
                <c:pt idx="759">
                  <c:v>42417</c:v>
                </c:pt>
                <c:pt idx="760">
                  <c:v>42418</c:v>
                </c:pt>
                <c:pt idx="761">
                  <c:v>42419</c:v>
                </c:pt>
                <c:pt idx="762">
                  <c:v>42422</c:v>
                </c:pt>
                <c:pt idx="763">
                  <c:v>42423</c:v>
                </c:pt>
                <c:pt idx="764">
                  <c:v>42424</c:v>
                </c:pt>
                <c:pt idx="765">
                  <c:v>42425</c:v>
                </c:pt>
                <c:pt idx="766">
                  <c:v>42426</c:v>
                </c:pt>
                <c:pt idx="767">
                  <c:v>42429</c:v>
                </c:pt>
                <c:pt idx="768">
                  <c:v>42430</c:v>
                </c:pt>
                <c:pt idx="769">
                  <c:v>42431</c:v>
                </c:pt>
                <c:pt idx="770">
                  <c:v>42432</c:v>
                </c:pt>
                <c:pt idx="771">
                  <c:v>42433</c:v>
                </c:pt>
                <c:pt idx="772">
                  <c:v>42436</c:v>
                </c:pt>
                <c:pt idx="773">
                  <c:v>42437</c:v>
                </c:pt>
                <c:pt idx="774">
                  <c:v>42438</c:v>
                </c:pt>
                <c:pt idx="775">
                  <c:v>42439</c:v>
                </c:pt>
                <c:pt idx="776">
                  <c:v>42440</c:v>
                </c:pt>
                <c:pt idx="777">
                  <c:v>42443</c:v>
                </c:pt>
                <c:pt idx="778">
                  <c:v>42444</c:v>
                </c:pt>
                <c:pt idx="779">
                  <c:v>42445</c:v>
                </c:pt>
                <c:pt idx="780">
                  <c:v>42446</c:v>
                </c:pt>
                <c:pt idx="781">
                  <c:v>42447</c:v>
                </c:pt>
                <c:pt idx="782">
                  <c:v>42450</c:v>
                </c:pt>
                <c:pt idx="783">
                  <c:v>42451</c:v>
                </c:pt>
                <c:pt idx="784">
                  <c:v>42452</c:v>
                </c:pt>
                <c:pt idx="785">
                  <c:v>42453</c:v>
                </c:pt>
                <c:pt idx="786">
                  <c:v>42454</c:v>
                </c:pt>
                <c:pt idx="787">
                  <c:v>42457</c:v>
                </c:pt>
                <c:pt idx="788">
                  <c:v>42458</c:v>
                </c:pt>
                <c:pt idx="789">
                  <c:v>42459</c:v>
                </c:pt>
                <c:pt idx="790">
                  <c:v>42460</c:v>
                </c:pt>
                <c:pt idx="791">
                  <c:v>42461</c:v>
                </c:pt>
                <c:pt idx="792">
                  <c:v>42464</c:v>
                </c:pt>
                <c:pt idx="793">
                  <c:v>42465</c:v>
                </c:pt>
                <c:pt idx="794">
                  <c:v>42466</c:v>
                </c:pt>
                <c:pt idx="795">
                  <c:v>42467</c:v>
                </c:pt>
                <c:pt idx="796">
                  <c:v>42468</c:v>
                </c:pt>
                <c:pt idx="797">
                  <c:v>42471</c:v>
                </c:pt>
                <c:pt idx="798">
                  <c:v>42472</c:v>
                </c:pt>
                <c:pt idx="799">
                  <c:v>42473</c:v>
                </c:pt>
                <c:pt idx="800">
                  <c:v>42474</c:v>
                </c:pt>
                <c:pt idx="801">
                  <c:v>42475</c:v>
                </c:pt>
                <c:pt idx="802">
                  <c:v>42478</c:v>
                </c:pt>
                <c:pt idx="803">
                  <c:v>42479</c:v>
                </c:pt>
                <c:pt idx="804">
                  <c:v>42480</c:v>
                </c:pt>
                <c:pt idx="805">
                  <c:v>42481</c:v>
                </c:pt>
                <c:pt idx="806">
                  <c:v>42482</c:v>
                </c:pt>
                <c:pt idx="807">
                  <c:v>42485</c:v>
                </c:pt>
                <c:pt idx="808">
                  <c:v>42486</c:v>
                </c:pt>
                <c:pt idx="809">
                  <c:v>42487</c:v>
                </c:pt>
                <c:pt idx="810">
                  <c:v>42488</c:v>
                </c:pt>
                <c:pt idx="811">
                  <c:v>42489</c:v>
                </c:pt>
                <c:pt idx="812">
                  <c:v>42492</c:v>
                </c:pt>
                <c:pt idx="813">
                  <c:v>42493</c:v>
                </c:pt>
                <c:pt idx="814">
                  <c:v>42494</c:v>
                </c:pt>
                <c:pt idx="815">
                  <c:v>42495</c:v>
                </c:pt>
                <c:pt idx="816">
                  <c:v>42496</c:v>
                </c:pt>
                <c:pt idx="817">
                  <c:v>42499</c:v>
                </c:pt>
                <c:pt idx="818">
                  <c:v>42500</c:v>
                </c:pt>
                <c:pt idx="819">
                  <c:v>42501</c:v>
                </c:pt>
                <c:pt idx="820">
                  <c:v>42502</c:v>
                </c:pt>
                <c:pt idx="821">
                  <c:v>42503</c:v>
                </c:pt>
                <c:pt idx="822">
                  <c:v>42506</c:v>
                </c:pt>
                <c:pt idx="823">
                  <c:v>42507</c:v>
                </c:pt>
                <c:pt idx="824">
                  <c:v>42508</c:v>
                </c:pt>
                <c:pt idx="825">
                  <c:v>42509</c:v>
                </c:pt>
                <c:pt idx="826">
                  <c:v>42510</c:v>
                </c:pt>
                <c:pt idx="827">
                  <c:v>42513</c:v>
                </c:pt>
                <c:pt idx="828">
                  <c:v>42514</c:v>
                </c:pt>
                <c:pt idx="829">
                  <c:v>42515</c:v>
                </c:pt>
                <c:pt idx="830">
                  <c:v>42516</c:v>
                </c:pt>
                <c:pt idx="831">
                  <c:v>42517</c:v>
                </c:pt>
                <c:pt idx="832">
                  <c:v>42521</c:v>
                </c:pt>
                <c:pt idx="833">
                  <c:v>42522</c:v>
                </c:pt>
                <c:pt idx="834">
                  <c:v>42523</c:v>
                </c:pt>
                <c:pt idx="835">
                  <c:v>42524</c:v>
                </c:pt>
                <c:pt idx="836">
                  <c:v>42527</c:v>
                </c:pt>
                <c:pt idx="837">
                  <c:v>42528</c:v>
                </c:pt>
                <c:pt idx="838">
                  <c:v>42529</c:v>
                </c:pt>
                <c:pt idx="839">
                  <c:v>42530</c:v>
                </c:pt>
                <c:pt idx="840">
                  <c:v>42531</c:v>
                </c:pt>
                <c:pt idx="841">
                  <c:v>42534</c:v>
                </c:pt>
                <c:pt idx="842">
                  <c:v>42535</c:v>
                </c:pt>
                <c:pt idx="843">
                  <c:v>42536</c:v>
                </c:pt>
                <c:pt idx="844">
                  <c:v>42537</c:v>
                </c:pt>
                <c:pt idx="845">
                  <c:v>42538</c:v>
                </c:pt>
                <c:pt idx="846">
                  <c:v>42541</c:v>
                </c:pt>
                <c:pt idx="847">
                  <c:v>42542</c:v>
                </c:pt>
                <c:pt idx="848">
                  <c:v>42543</c:v>
                </c:pt>
                <c:pt idx="849">
                  <c:v>42544</c:v>
                </c:pt>
                <c:pt idx="850">
                  <c:v>42545</c:v>
                </c:pt>
                <c:pt idx="851">
                  <c:v>42548</c:v>
                </c:pt>
                <c:pt idx="852">
                  <c:v>42549</c:v>
                </c:pt>
                <c:pt idx="853">
                  <c:v>42550</c:v>
                </c:pt>
                <c:pt idx="854">
                  <c:v>42551</c:v>
                </c:pt>
                <c:pt idx="855">
                  <c:v>42552</c:v>
                </c:pt>
                <c:pt idx="856">
                  <c:v>42556</c:v>
                </c:pt>
                <c:pt idx="857">
                  <c:v>42557</c:v>
                </c:pt>
                <c:pt idx="858">
                  <c:v>42558</c:v>
                </c:pt>
                <c:pt idx="859">
                  <c:v>42559</c:v>
                </c:pt>
                <c:pt idx="860">
                  <c:v>42562</c:v>
                </c:pt>
                <c:pt idx="861">
                  <c:v>42563</c:v>
                </c:pt>
                <c:pt idx="862">
                  <c:v>42564</c:v>
                </c:pt>
                <c:pt idx="863">
                  <c:v>42565</c:v>
                </c:pt>
                <c:pt idx="864">
                  <c:v>42566</c:v>
                </c:pt>
                <c:pt idx="865">
                  <c:v>42569</c:v>
                </c:pt>
                <c:pt idx="866">
                  <c:v>42570</c:v>
                </c:pt>
                <c:pt idx="867">
                  <c:v>42571</c:v>
                </c:pt>
                <c:pt idx="868">
                  <c:v>42572</c:v>
                </c:pt>
                <c:pt idx="869">
                  <c:v>42573</c:v>
                </c:pt>
                <c:pt idx="870">
                  <c:v>42576</c:v>
                </c:pt>
                <c:pt idx="871">
                  <c:v>42577</c:v>
                </c:pt>
                <c:pt idx="872">
                  <c:v>42578</c:v>
                </c:pt>
                <c:pt idx="873">
                  <c:v>42579</c:v>
                </c:pt>
                <c:pt idx="874">
                  <c:v>42580</c:v>
                </c:pt>
                <c:pt idx="875">
                  <c:v>42583</c:v>
                </c:pt>
                <c:pt idx="876">
                  <c:v>42584</c:v>
                </c:pt>
                <c:pt idx="877">
                  <c:v>42585</c:v>
                </c:pt>
                <c:pt idx="878">
                  <c:v>42586</c:v>
                </c:pt>
                <c:pt idx="879">
                  <c:v>42587</c:v>
                </c:pt>
                <c:pt idx="880">
                  <c:v>42590</c:v>
                </c:pt>
                <c:pt idx="881">
                  <c:v>42591</c:v>
                </c:pt>
                <c:pt idx="882">
                  <c:v>42592</c:v>
                </c:pt>
                <c:pt idx="883">
                  <c:v>42593</c:v>
                </c:pt>
                <c:pt idx="884">
                  <c:v>42594</c:v>
                </c:pt>
                <c:pt idx="885">
                  <c:v>42597</c:v>
                </c:pt>
                <c:pt idx="886">
                  <c:v>42598</c:v>
                </c:pt>
                <c:pt idx="887">
                  <c:v>42599</c:v>
                </c:pt>
                <c:pt idx="888">
                  <c:v>42600</c:v>
                </c:pt>
                <c:pt idx="889">
                  <c:v>42601</c:v>
                </c:pt>
                <c:pt idx="890">
                  <c:v>42604</c:v>
                </c:pt>
                <c:pt idx="891">
                  <c:v>42605</c:v>
                </c:pt>
                <c:pt idx="892">
                  <c:v>42606</c:v>
                </c:pt>
                <c:pt idx="893">
                  <c:v>42607</c:v>
                </c:pt>
                <c:pt idx="894">
                  <c:v>42608</c:v>
                </c:pt>
                <c:pt idx="895">
                  <c:v>42611</c:v>
                </c:pt>
                <c:pt idx="896">
                  <c:v>42612</c:v>
                </c:pt>
                <c:pt idx="897">
                  <c:v>42613</c:v>
                </c:pt>
                <c:pt idx="898">
                  <c:v>42614</c:v>
                </c:pt>
                <c:pt idx="899">
                  <c:v>42615</c:v>
                </c:pt>
                <c:pt idx="900">
                  <c:v>42619</c:v>
                </c:pt>
                <c:pt idx="901">
                  <c:v>42620</c:v>
                </c:pt>
                <c:pt idx="902">
                  <c:v>42621</c:v>
                </c:pt>
                <c:pt idx="903">
                  <c:v>42622</c:v>
                </c:pt>
                <c:pt idx="904">
                  <c:v>42625</c:v>
                </c:pt>
                <c:pt idx="905">
                  <c:v>42626</c:v>
                </c:pt>
                <c:pt idx="906">
                  <c:v>42627</c:v>
                </c:pt>
                <c:pt idx="907">
                  <c:v>42628</c:v>
                </c:pt>
                <c:pt idx="908">
                  <c:v>42629</c:v>
                </c:pt>
                <c:pt idx="909">
                  <c:v>42632</c:v>
                </c:pt>
                <c:pt idx="910">
                  <c:v>42633</c:v>
                </c:pt>
                <c:pt idx="911">
                  <c:v>42634</c:v>
                </c:pt>
                <c:pt idx="912">
                  <c:v>42635</c:v>
                </c:pt>
                <c:pt idx="913">
                  <c:v>42636</c:v>
                </c:pt>
                <c:pt idx="914">
                  <c:v>42639</c:v>
                </c:pt>
                <c:pt idx="915">
                  <c:v>42640</c:v>
                </c:pt>
                <c:pt idx="916">
                  <c:v>42641</c:v>
                </c:pt>
                <c:pt idx="917">
                  <c:v>42642</c:v>
                </c:pt>
                <c:pt idx="918">
                  <c:v>42643</c:v>
                </c:pt>
                <c:pt idx="919">
                  <c:v>42646</c:v>
                </c:pt>
                <c:pt idx="920">
                  <c:v>42647</c:v>
                </c:pt>
                <c:pt idx="921">
                  <c:v>42648</c:v>
                </c:pt>
                <c:pt idx="922">
                  <c:v>42649</c:v>
                </c:pt>
                <c:pt idx="923">
                  <c:v>42650</c:v>
                </c:pt>
                <c:pt idx="924">
                  <c:v>42654</c:v>
                </c:pt>
                <c:pt idx="925">
                  <c:v>42655</c:v>
                </c:pt>
                <c:pt idx="926">
                  <c:v>42656</c:v>
                </c:pt>
                <c:pt idx="927">
                  <c:v>42657</c:v>
                </c:pt>
                <c:pt idx="928">
                  <c:v>42660</c:v>
                </c:pt>
                <c:pt idx="929">
                  <c:v>42661</c:v>
                </c:pt>
                <c:pt idx="930">
                  <c:v>42662</c:v>
                </c:pt>
                <c:pt idx="931">
                  <c:v>42663</c:v>
                </c:pt>
                <c:pt idx="932">
                  <c:v>42664</c:v>
                </c:pt>
                <c:pt idx="933">
                  <c:v>42667</c:v>
                </c:pt>
                <c:pt idx="934">
                  <c:v>42668</c:v>
                </c:pt>
                <c:pt idx="935">
                  <c:v>42669</c:v>
                </c:pt>
                <c:pt idx="936">
                  <c:v>42670</c:v>
                </c:pt>
                <c:pt idx="937">
                  <c:v>42671</c:v>
                </c:pt>
                <c:pt idx="938">
                  <c:v>42674</c:v>
                </c:pt>
                <c:pt idx="939">
                  <c:v>42675</c:v>
                </c:pt>
                <c:pt idx="940">
                  <c:v>42676</c:v>
                </c:pt>
                <c:pt idx="941">
                  <c:v>42677</c:v>
                </c:pt>
                <c:pt idx="942">
                  <c:v>42678</c:v>
                </c:pt>
                <c:pt idx="943">
                  <c:v>42681</c:v>
                </c:pt>
                <c:pt idx="944">
                  <c:v>42682</c:v>
                </c:pt>
                <c:pt idx="945">
                  <c:v>42683</c:v>
                </c:pt>
                <c:pt idx="946">
                  <c:v>42684</c:v>
                </c:pt>
                <c:pt idx="947">
                  <c:v>42688</c:v>
                </c:pt>
                <c:pt idx="948">
                  <c:v>42689</c:v>
                </c:pt>
                <c:pt idx="949">
                  <c:v>42690</c:v>
                </c:pt>
                <c:pt idx="950">
                  <c:v>42691</c:v>
                </c:pt>
                <c:pt idx="951">
                  <c:v>42692</c:v>
                </c:pt>
                <c:pt idx="952">
                  <c:v>42695</c:v>
                </c:pt>
                <c:pt idx="953">
                  <c:v>42696</c:v>
                </c:pt>
                <c:pt idx="954">
                  <c:v>42697</c:v>
                </c:pt>
                <c:pt idx="955">
                  <c:v>42699</c:v>
                </c:pt>
                <c:pt idx="956">
                  <c:v>42702</c:v>
                </c:pt>
                <c:pt idx="957">
                  <c:v>42703</c:v>
                </c:pt>
                <c:pt idx="958">
                  <c:v>42704</c:v>
                </c:pt>
                <c:pt idx="959">
                  <c:v>42705</c:v>
                </c:pt>
                <c:pt idx="960">
                  <c:v>42706</c:v>
                </c:pt>
                <c:pt idx="961">
                  <c:v>42709</c:v>
                </c:pt>
                <c:pt idx="962">
                  <c:v>42710</c:v>
                </c:pt>
                <c:pt idx="963">
                  <c:v>42711</c:v>
                </c:pt>
                <c:pt idx="964">
                  <c:v>42712</c:v>
                </c:pt>
                <c:pt idx="965">
                  <c:v>42713</c:v>
                </c:pt>
                <c:pt idx="966">
                  <c:v>42716</c:v>
                </c:pt>
                <c:pt idx="967">
                  <c:v>42717</c:v>
                </c:pt>
                <c:pt idx="968">
                  <c:v>42718</c:v>
                </c:pt>
                <c:pt idx="969">
                  <c:v>42719</c:v>
                </c:pt>
                <c:pt idx="970">
                  <c:v>42720</c:v>
                </c:pt>
                <c:pt idx="971">
                  <c:v>42723</c:v>
                </c:pt>
                <c:pt idx="972">
                  <c:v>42724</c:v>
                </c:pt>
                <c:pt idx="973">
                  <c:v>42725</c:v>
                </c:pt>
                <c:pt idx="974">
                  <c:v>42726</c:v>
                </c:pt>
                <c:pt idx="975">
                  <c:v>42727</c:v>
                </c:pt>
                <c:pt idx="976">
                  <c:v>42731</c:v>
                </c:pt>
                <c:pt idx="977">
                  <c:v>42732</c:v>
                </c:pt>
                <c:pt idx="978">
                  <c:v>42733</c:v>
                </c:pt>
                <c:pt idx="979">
                  <c:v>42734</c:v>
                </c:pt>
                <c:pt idx="980">
                  <c:v>42738</c:v>
                </c:pt>
                <c:pt idx="981">
                  <c:v>42739</c:v>
                </c:pt>
                <c:pt idx="982">
                  <c:v>42740</c:v>
                </c:pt>
                <c:pt idx="983">
                  <c:v>42741</c:v>
                </c:pt>
                <c:pt idx="984">
                  <c:v>42744</c:v>
                </c:pt>
                <c:pt idx="985">
                  <c:v>42745</c:v>
                </c:pt>
                <c:pt idx="986">
                  <c:v>42746</c:v>
                </c:pt>
                <c:pt idx="987">
                  <c:v>42747</c:v>
                </c:pt>
                <c:pt idx="988">
                  <c:v>42748</c:v>
                </c:pt>
                <c:pt idx="989">
                  <c:v>42752</c:v>
                </c:pt>
                <c:pt idx="990">
                  <c:v>42753</c:v>
                </c:pt>
                <c:pt idx="991">
                  <c:v>42754</c:v>
                </c:pt>
                <c:pt idx="992">
                  <c:v>42755</c:v>
                </c:pt>
                <c:pt idx="993">
                  <c:v>42758</c:v>
                </c:pt>
                <c:pt idx="994">
                  <c:v>42759</c:v>
                </c:pt>
                <c:pt idx="995">
                  <c:v>42760</c:v>
                </c:pt>
                <c:pt idx="996">
                  <c:v>42761</c:v>
                </c:pt>
                <c:pt idx="997">
                  <c:v>42762</c:v>
                </c:pt>
                <c:pt idx="998">
                  <c:v>42765</c:v>
                </c:pt>
                <c:pt idx="999">
                  <c:v>42766</c:v>
                </c:pt>
                <c:pt idx="1000">
                  <c:v>42767</c:v>
                </c:pt>
                <c:pt idx="1001">
                  <c:v>42768</c:v>
                </c:pt>
                <c:pt idx="1002">
                  <c:v>42769</c:v>
                </c:pt>
                <c:pt idx="1003">
                  <c:v>42772</c:v>
                </c:pt>
                <c:pt idx="1004">
                  <c:v>42773</c:v>
                </c:pt>
                <c:pt idx="1005">
                  <c:v>42774</c:v>
                </c:pt>
                <c:pt idx="1006">
                  <c:v>42775</c:v>
                </c:pt>
                <c:pt idx="1007">
                  <c:v>42776</c:v>
                </c:pt>
                <c:pt idx="1008">
                  <c:v>42779</c:v>
                </c:pt>
                <c:pt idx="1009">
                  <c:v>42780</c:v>
                </c:pt>
                <c:pt idx="1010">
                  <c:v>42781</c:v>
                </c:pt>
                <c:pt idx="1011">
                  <c:v>42782</c:v>
                </c:pt>
                <c:pt idx="1012">
                  <c:v>42783</c:v>
                </c:pt>
                <c:pt idx="1013">
                  <c:v>42787</c:v>
                </c:pt>
                <c:pt idx="1014">
                  <c:v>42788</c:v>
                </c:pt>
                <c:pt idx="1015">
                  <c:v>42789</c:v>
                </c:pt>
                <c:pt idx="1016">
                  <c:v>42790</c:v>
                </c:pt>
                <c:pt idx="1017">
                  <c:v>42793</c:v>
                </c:pt>
                <c:pt idx="1018">
                  <c:v>42794</c:v>
                </c:pt>
                <c:pt idx="1019">
                  <c:v>42795</c:v>
                </c:pt>
                <c:pt idx="1020">
                  <c:v>42796</c:v>
                </c:pt>
                <c:pt idx="1021">
                  <c:v>42797</c:v>
                </c:pt>
                <c:pt idx="1022">
                  <c:v>42800</c:v>
                </c:pt>
                <c:pt idx="1023">
                  <c:v>42801</c:v>
                </c:pt>
                <c:pt idx="1024">
                  <c:v>42802</c:v>
                </c:pt>
                <c:pt idx="1025">
                  <c:v>42803</c:v>
                </c:pt>
                <c:pt idx="1026">
                  <c:v>42804</c:v>
                </c:pt>
                <c:pt idx="1027">
                  <c:v>42807</c:v>
                </c:pt>
                <c:pt idx="1028">
                  <c:v>42808</c:v>
                </c:pt>
                <c:pt idx="1029">
                  <c:v>42809</c:v>
                </c:pt>
                <c:pt idx="1030">
                  <c:v>42810</c:v>
                </c:pt>
                <c:pt idx="1031">
                  <c:v>42811</c:v>
                </c:pt>
                <c:pt idx="1032">
                  <c:v>42814</c:v>
                </c:pt>
                <c:pt idx="1033">
                  <c:v>42815</c:v>
                </c:pt>
                <c:pt idx="1034">
                  <c:v>42816</c:v>
                </c:pt>
                <c:pt idx="1035">
                  <c:v>42817</c:v>
                </c:pt>
                <c:pt idx="1036">
                  <c:v>42818</c:v>
                </c:pt>
                <c:pt idx="1037">
                  <c:v>42821</c:v>
                </c:pt>
                <c:pt idx="1038">
                  <c:v>42822</c:v>
                </c:pt>
                <c:pt idx="1039">
                  <c:v>42823</c:v>
                </c:pt>
                <c:pt idx="1040">
                  <c:v>42824</c:v>
                </c:pt>
                <c:pt idx="1041">
                  <c:v>42825</c:v>
                </c:pt>
                <c:pt idx="1042">
                  <c:v>42828</c:v>
                </c:pt>
                <c:pt idx="1043">
                  <c:v>42829</c:v>
                </c:pt>
                <c:pt idx="1044">
                  <c:v>42830</c:v>
                </c:pt>
                <c:pt idx="1045">
                  <c:v>42831</c:v>
                </c:pt>
                <c:pt idx="1046">
                  <c:v>42832</c:v>
                </c:pt>
                <c:pt idx="1047">
                  <c:v>42835</c:v>
                </c:pt>
                <c:pt idx="1048">
                  <c:v>42836</c:v>
                </c:pt>
                <c:pt idx="1049">
                  <c:v>42837</c:v>
                </c:pt>
                <c:pt idx="1050">
                  <c:v>42838</c:v>
                </c:pt>
                <c:pt idx="1051">
                  <c:v>42839</c:v>
                </c:pt>
                <c:pt idx="1052">
                  <c:v>42842</c:v>
                </c:pt>
                <c:pt idx="1053">
                  <c:v>42843</c:v>
                </c:pt>
                <c:pt idx="1054">
                  <c:v>42844</c:v>
                </c:pt>
                <c:pt idx="1055">
                  <c:v>42845</c:v>
                </c:pt>
                <c:pt idx="1056">
                  <c:v>42846</c:v>
                </c:pt>
                <c:pt idx="1057">
                  <c:v>42849</c:v>
                </c:pt>
                <c:pt idx="1058">
                  <c:v>42850</c:v>
                </c:pt>
                <c:pt idx="1059">
                  <c:v>42851</c:v>
                </c:pt>
                <c:pt idx="1060">
                  <c:v>42852</c:v>
                </c:pt>
                <c:pt idx="1061">
                  <c:v>42853</c:v>
                </c:pt>
                <c:pt idx="1062">
                  <c:v>42856</c:v>
                </c:pt>
                <c:pt idx="1063">
                  <c:v>42857</c:v>
                </c:pt>
                <c:pt idx="1064">
                  <c:v>42858</c:v>
                </c:pt>
                <c:pt idx="1065">
                  <c:v>42859</c:v>
                </c:pt>
                <c:pt idx="1066">
                  <c:v>42860</c:v>
                </c:pt>
                <c:pt idx="1067">
                  <c:v>42863</c:v>
                </c:pt>
                <c:pt idx="1068">
                  <c:v>42864</c:v>
                </c:pt>
                <c:pt idx="1069">
                  <c:v>42865</c:v>
                </c:pt>
                <c:pt idx="1070">
                  <c:v>42866</c:v>
                </c:pt>
                <c:pt idx="1071">
                  <c:v>42867</c:v>
                </c:pt>
                <c:pt idx="1072">
                  <c:v>42870</c:v>
                </c:pt>
                <c:pt idx="1073">
                  <c:v>42871</c:v>
                </c:pt>
                <c:pt idx="1074">
                  <c:v>42872</c:v>
                </c:pt>
                <c:pt idx="1075">
                  <c:v>42873</c:v>
                </c:pt>
                <c:pt idx="1076">
                  <c:v>42874</c:v>
                </c:pt>
                <c:pt idx="1077">
                  <c:v>42877</c:v>
                </c:pt>
                <c:pt idx="1078">
                  <c:v>42878</c:v>
                </c:pt>
                <c:pt idx="1079">
                  <c:v>42879</c:v>
                </c:pt>
                <c:pt idx="1080">
                  <c:v>42880</c:v>
                </c:pt>
                <c:pt idx="1081">
                  <c:v>42881</c:v>
                </c:pt>
                <c:pt idx="1082">
                  <c:v>42885</c:v>
                </c:pt>
                <c:pt idx="1083">
                  <c:v>42886</c:v>
                </c:pt>
                <c:pt idx="1084">
                  <c:v>42887</c:v>
                </c:pt>
                <c:pt idx="1085">
                  <c:v>42888</c:v>
                </c:pt>
                <c:pt idx="1086">
                  <c:v>42891</c:v>
                </c:pt>
                <c:pt idx="1087">
                  <c:v>42892</c:v>
                </c:pt>
                <c:pt idx="1088">
                  <c:v>42893</c:v>
                </c:pt>
                <c:pt idx="1089">
                  <c:v>42894</c:v>
                </c:pt>
                <c:pt idx="1090">
                  <c:v>42895</c:v>
                </c:pt>
                <c:pt idx="1091">
                  <c:v>42898</c:v>
                </c:pt>
                <c:pt idx="1092">
                  <c:v>42899</c:v>
                </c:pt>
                <c:pt idx="1093">
                  <c:v>42900</c:v>
                </c:pt>
                <c:pt idx="1094">
                  <c:v>42901</c:v>
                </c:pt>
                <c:pt idx="1095">
                  <c:v>42902</c:v>
                </c:pt>
                <c:pt idx="1096">
                  <c:v>42905</c:v>
                </c:pt>
                <c:pt idx="1097">
                  <c:v>42906</c:v>
                </c:pt>
                <c:pt idx="1098">
                  <c:v>42907</c:v>
                </c:pt>
                <c:pt idx="1099">
                  <c:v>42908</c:v>
                </c:pt>
                <c:pt idx="1100">
                  <c:v>42909</c:v>
                </c:pt>
                <c:pt idx="1101">
                  <c:v>42912</c:v>
                </c:pt>
                <c:pt idx="1102">
                  <c:v>42913</c:v>
                </c:pt>
                <c:pt idx="1103">
                  <c:v>42914</c:v>
                </c:pt>
                <c:pt idx="1104">
                  <c:v>42915</c:v>
                </c:pt>
                <c:pt idx="1105">
                  <c:v>42916</c:v>
                </c:pt>
                <c:pt idx="1106">
                  <c:v>42919</c:v>
                </c:pt>
                <c:pt idx="1107">
                  <c:v>42921</c:v>
                </c:pt>
                <c:pt idx="1108">
                  <c:v>42922</c:v>
                </c:pt>
                <c:pt idx="1109">
                  <c:v>42923</c:v>
                </c:pt>
                <c:pt idx="1110">
                  <c:v>42926</c:v>
                </c:pt>
                <c:pt idx="1111">
                  <c:v>42927</c:v>
                </c:pt>
                <c:pt idx="1112">
                  <c:v>42928</c:v>
                </c:pt>
                <c:pt idx="1113">
                  <c:v>42929</c:v>
                </c:pt>
                <c:pt idx="1114">
                  <c:v>42930</c:v>
                </c:pt>
                <c:pt idx="1115">
                  <c:v>42933</c:v>
                </c:pt>
                <c:pt idx="1116">
                  <c:v>42934</c:v>
                </c:pt>
                <c:pt idx="1117">
                  <c:v>42935</c:v>
                </c:pt>
                <c:pt idx="1118">
                  <c:v>42936</c:v>
                </c:pt>
                <c:pt idx="1119">
                  <c:v>42937</c:v>
                </c:pt>
                <c:pt idx="1120">
                  <c:v>42940</c:v>
                </c:pt>
                <c:pt idx="1121">
                  <c:v>42941</c:v>
                </c:pt>
                <c:pt idx="1122">
                  <c:v>42942</c:v>
                </c:pt>
                <c:pt idx="1123">
                  <c:v>42943</c:v>
                </c:pt>
                <c:pt idx="1124">
                  <c:v>42944</c:v>
                </c:pt>
                <c:pt idx="1125">
                  <c:v>42947</c:v>
                </c:pt>
                <c:pt idx="1126">
                  <c:v>42948</c:v>
                </c:pt>
                <c:pt idx="1127">
                  <c:v>42949</c:v>
                </c:pt>
                <c:pt idx="1128">
                  <c:v>42950</c:v>
                </c:pt>
                <c:pt idx="1129">
                  <c:v>42951</c:v>
                </c:pt>
                <c:pt idx="1130">
                  <c:v>42954</c:v>
                </c:pt>
                <c:pt idx="1131">
                  <c:v>42955</c:v>
                </c:pt>
                <c:pt idx="1132">
                  <c:v>42956</c:v>
                </c:pt>
                <c:pt idx="1133">
                  <c:v>42957</c:v>
                </c:pt>
                <c:pt idx="1134">
                  <c:v>42958</c:v>
                </c:pt>
                <c:pt idx="1135">
                  <c:v>42961</c:v>
                </c:pt>
                <c:pt idx="1136">
                  <c:v>42962</c:v>
                </c:pt>
                <c:pt idx="1137">
                  <c:v>42963</c:v>
                </c:pt>
                <c:pt idx="1138">
                  <c:v>42964</c:v>
                </c:pt>
                <c:pt idx="1139">
                  <c:v>42968</c:v>
                </c:pt>
                <c:pt idx="1140">
                  <c:v>42969</c:v>
                </c:pt>
                <c:pt idx="1141">
                  <c:v>42970</c:v>
                </c:pt>
                <c:pt idx="1142">
                  <c:v>42971</c:v>
                </c:pt>
                <c:pt idx="1143">
                  <c:v>42972</c:v>
                </c:pt>
                <c:pt idx="1144">
                  <c:v>42975</c:v>
                </c:pt>
                <c:pt idx="1145">
                  <c:v>42976</c:v>
                </c:pt>
                <c:pt idx="1146">
                  <c:v>42977</c:v>
                </c:pt>
                <c:pt idx="1147">
                  <c:v>42978</c:v>
                </c:pt>
                <c:pt idx="1148">
                  <c:v>42979</c:v>
                </c:pt>
                <c:pt idx="1149">
                  <c:v>42983</c:v>
                </c:pt>
                <c:pt idx="1150">
                  <c:v>42984</c:v>
                </c:pt>
                <c:pt idx="1151">
                  <c:v>42985</c:v>
                </c:pt>
                <c:pt idx="1152">
                  <c:v>42986</c:v>
                </c:pt>
                <c:pt idx="1153">
                  <c:v>42989</c:v>
                </c:pt>
                <c:pt idx="1154">
                  <c:v>42990</c:v>
                </c:pt>
                <c:pt idx="1155">
                  <c:v>42991</c:v>
                </c:pt>
                <c:pt idx="1156">
                  <c:v>42992</c:v>
                </c:pt>
                <c:pt idx="1157">
                  <c:v>42993</c:v>
                </c:pt>
                <c:pt idx="1158">
                  <c:v>42996</c:v>
                </c:pt>
                <c:pt idx="1159">
                  <c:v>42997</c:v>
                </c:pt>
                <c:pt idx="1160">
                  <c:v>42998</c:v>
                </c:pt>
                <c:pt idx="1161">
                  <c:v>42999</c:v>
                </c:pt>
                <c:pt idx="1162">
                  <c:v>43000</c:v>
                </c:pt>
                <c:pt idx="1163">
                  <c:v>43003</c:v>
                </c:pt>
                <c:pt idx="1164">
                  <c:v>43004</c:v>
                </c:pt>
                <c:pt idx="1165">
                  <c:v>43005</c:v>
                </c:pt>
                <c:pt idx="1166">
                  <c:v>43006</c:v>
                </c:pt>
                <c:pt idx="1167">
                  <c:v>43007</c:v>
                </c:pt>
                <c:pt idx="1168">
                  <c:v>43010</c:v>
                </c:pt>
                <c:pt idx="1169">
                  <c:v>43012</c:v>
                </c:pt>
                <c:pt idx="1170">
                  <c:v>43013</c:v>
                </c:pt>
                <c:pt idx="1171">
                  <c:v>43014</c:v>
                </c:pt>
                <c:pt idx="1172">
                  <c:v>43018</c:v>
                </c:pt>
                <c:pt idx="1173">
                  <c:v>43019</c:v>
                </c:pt>
                <c:pt idx="1174">
                  <c:v>43020</c:v>
                </c:pt>
                <c:pt idx="1175">
                  <c:v>43021</c:v>
                </c:pt>
                <c:pt idx="1176">
                  <c:v>43024</c:v>
                </c:pt>
                <c:pt idx="1177">
                  <c:v>43025</c:v>
                </c:pt>
                <c:pt idx="1178">
                  <c:v>43026</c:v>
                </c:pt>
                <c:pt idx="1179">
                  <c:v>43027</c:v>
                </c:pt>
                <c:pt idx="1180">
                  <c:v>43028</c:v>
                </c:pt>
                <c:pt idx="1181">
                  <c:v>43031</c:v>
                </c:pt>
                <c:pt idx="1182">
                  <c:v>43032</c:v>
                </c:pt>
                <c:pt idx="1183">
                  <c:v>43033</c:v>
                </c:pt>
                <c:pt idx="1184">
                  <c:v>43034</c:v>
                </c:pt>
                <c:pt idx="1185">
                  <c:v>43035</c:v>
                </c:pt>
                <c:pt idx="1186">
                  <c:v>43038</c:v>
                </c:pt>
                <c:pt idx="1187">
                  <c:v>43039</c:v>
                </c:pt>
                <c:pt idx="1188">
                  <c:v>43040</c:v>
                </c:pt>
                <c:pt idx="1189">
                  <c:v>43041</c:v>
                </c:pt>
                <c:pt idx="1190">
                  <c:v>43042</c:v>
                </c:pt>
                <c:pt idx="1191">
                  <c:v>43045</c:v>
                </c:pt>
                <c:pt idx="1192">
                  <c:v>43046</c:v>
                </c:pt>
                <c:pt idx="1193">
                  <c:v>43047</c:v>
                </c:pt>
                <c:pt idx="1194">
                  <c:v>43048</c:v>
                </c:pt>
                <c:pt idx="1195">
                  <c:v>43049</c:v>
                </c:pt>
                <c:pt idx="1196">
                  <c:v>43052</c:v>
                </c:pt>
                <c:pt idx="1197">
                  <c:v>43053</c:v>
                </c:pt>
                <c:pt idx="1198">
                  <c:v>43054</c:v>
                </c:pt>
                <c:pt idx="1199">
                  <c:v>43055</c:v>
                </c:pt>
                <c:pt idx="1200">
                  <c:v>43056</c:v>
                </c:pt>
                <c:pt idx="1201">
                  <c:v>43059</c:v>
                </c:pt>
                <c:pt idx="1202">
                  <c:v>43061</c:v>
                </c:pt>
                <c:pt idx="1203">
                  <c:v>43063</c:v>
                </c:pt>
                <c:pt idx="1204">
                  <c:v>43066</c:v>
                </c:pt>
                <c:pt idx="1205">
                  <c:v>43067</c:v>
                </c:pt>
                <c:pt idx="1206">
                  <c:v>43069</c:v>
                </c:pt>
                <c:pt idx="1207">
                  <c:v>43070</c:v>
                </c:pt>
                <c:pt idx="1208">
                  <c:v>43073</c:v>
                </c:pt>
                <c:pt idx="1209">
                  <c:v>43074</c:v>
                </c:pt>
                <c:pt idx="1210">
                  <c:v>43075</c:v>
                </c:pt>
                <c:pt idx="1211">
                  <c:v>43076</c:v>
                </c:pt>
                <c:pt idx="1212">
                  <c:v>43077</c:v>
                </c:pt>
                <c:pt idx="1213">
                  <c:v>43080</c:v>
                </c:pt>
                <c:pt idx="1214">
                  <c:v>43081</c:v>
                </c:pt>
                <c:pt idx="1215">
                  <c:v>43082</c:v>
                </c:pt>
                <c:pt idx="1216">
                  <c:v>43083</c:v>
                </c:pt>
                <c:pt idx="1217">
                  <c:v>43084</c:v>
                </c:pt>
                <c:pt idx="1218">
                  <c:v>43087</c:v>
                </c:pt>
                <c:pt idx="1219">
                  <c:v>43088</c:v>
                </c:pt>
                <c:pt idx="1220">
                  <c:v>43089</c:v>
                </c:pt>
                <c:pt idx="1221">
                  <c:v>43090</c:v>
                </c:pt>
                <c:pt idx="1222">
                  <c:v>43091</c:v>
                </c:pt>
                <c:pt idx="1223">
                  <c:v>43095</c:v>
                </c:pt>
                <c:pt idx="1224">
                  <c:v>43096</c:v>
                </c:pt>
                <c:pt idx="1225">
                  <c:v>43097</c:v>
                </c:pt>
                <c:pt idx="1226">
                  <c:v>43098</c:v>
                </c:pt>
                <c:pt idx="1227">
                  <c:v>43102</c:v>
                </c:pt>
                <c:pt idx="1228">
                  <c:v>43103</c:v>
                </c:pt>
                <c:pt idx="1229">
                  <c:v>43104</c:v>
                </c:pt>
                <c:pt idx="1230">
                  <c:v>43105</c:v>
                </c:pt>
                <c:pt idx="1231">
                  <c:v>43108</c:v>
                </c:pt>
                <c:pt idx="1232">
                  <c:v>43109</c:v>
                </c:pt>
                <c:pt idx="1233">
                  <c:v>43110</c:v>
                </c:pt>
                <c:pt idx="1234">
                  <c:v>43111</c:v>
                </c:pt>
                <c:pt idx="1235">
                  <c:v>43112</c:v>
                </c:pt>
                <c:pt idx="1236">
                  <c:v>43116</c:v>
                </c:pt>
                <c:pt idx="1237">
                  <c:v>43117</c:v>
                </c:pt>
                <c:pt idx="1238">
                  <c:v>43118</c:v>
                </c:pt>
                <c:pt idx="1239">
                  <c:v>43119</c:v>
                </c:pt>
                <c:pt idx="1240">
                  <c:v>43122</c:v>
                </c:pt>
                <c:pt idx="1241">
                  <c:v>43123</c:v>
                </c:pt>
                <c:pt idx="1242">
                  <c:v>43124</c:v>
                </c:pt>
                <c:pt idx="1243">
                  <c:v>43125</c:v>
                </c:pt>
                <c:pt idx="1244">
                  <c:v>43126</c:v>
                </c:pt>
                <c:pt idx="1245">
                  <c:v>43129</c:v>
                </c:pt>
                <c:pt idx="1246">
                  <c:v>43130</c:v>
                </c:pt>
                <c:pt idx="1247">
                  <c:v>43131</c:v>
                </c:pt>
                <c:pt idx="1248">
                  <c:v>43132</c:v>
                </c:pt>
                <c:pt idx="1249">
                  <c:v>43133</c:v>
                </c:pt>
                <c:pt idx="1250">
                  <c:v>43136</c:v>
                </c:pt>
                <c:pt idx="1251">
                  <c:v>43137</c:v>
                </c:pt>
                <c:pt idx="1252">
                  <c:v>43138</c:v>
                </c:pt>
                <c:pt idx="1253">
                  <c:v>43139</c:v>
                </c:pt>
                <c:pt idx="1254">
                  <c:v>43140</c:v>
                </c:pt>
                <c:pt idx="1255">
                  <c:v>43143</c:v>
                </c:pt>
                <c:pt idx="1256">
                  <c:v>43144</c:v>
                </c:pt>
                <c:pt idx="1257">
                  <c:v>43145</c:v>
                </c:pt>
                <c:pt idx="1258">
                  <c:v>43146</c:v>
                </c:pt>
                <c:pt idx="1259">
                  <c:v>43147</c:v>
                </c:pt>
                <c:pt idx="1260">
                  <c:v>43151</c:v>
                </c:pt>
                <c:pt idx="1261">
                  <c:v>43152</c:v>
                </c:pt>
                <c:pt idx="1262">
                  <c:v>43153</c:v>
                </c:pt>
                <c:pt idx="1263">
                  <c:v>43154</c:v>
                </c:pt>
                <c:pt idx="1264">
                  <c:v>43157</c:v>
                </c:pt>
                <c:pt idx="1265">
                  <c:v>43158</c:v>
                </c:pt>
                <c:pt idx="1266">
                  <c:v>43159</c:v>
                </c:pt>
                <c:pt idx="1267">
                  <c:v>43160</c:v>
                </c:pt>
                <c:pt idx="1268">
                  <c:v>43161</c:v>
                </c:pt>
                <c:pt idx="1269">
                  <c:v>43164</c:v>
                </c:pt>
                <c:pt idx="1270">
                  <c:v>43165</c:v>
                </c:pt>
                <c:pt idx="1271">
                  <c:v>43166</c:v>
                </c:pt>
                <c:pt idx="1272">
                  <c:v>43167</c:v>
                </c:pt>
                <c:pt idx="1273">
                  <c:v>43168</c:v>
                </c:pt>
                <c:pt idx="1274">
                  <c:v>43171</c:v>
                </c:pt>
                <c:pt idx="1275">
                  <c:v>43172</c:v>
                </c:pt>
                <c:pt idx="1276">
                  <c:v>43173</c:v>
                </c:pt>
                <c:pt idx="1277">
                  <c:v>43174</c:v>
                </c:pt>
                <c:pt idx="1278">
                  <c:v>43175</c:v>
                </c:pt>
                <c:pt idx="1279">
                  <c:v>43178</c:v>
                </c:pt>
                <c:pt idx="1280">
                  <c:v>43179</c:v>
                </c:pt>
                <c:pt idx="1281">
                  <c:v>43180</c:v>
                </c:pt>
                <c:pt idx="1282">
                  <c:v>43181</c:v>
                </c:pt>
                <c:pt idx="1283">
                  <c:v>43182</c:v>
                </c:pt>
                <c:pt idx="1284">
                  <c:v>43185</c:v>
                </c:pt>
                <c:pt idx="1285">
                  <c:v>43186</c:v>
                </c:pt>
                <c:pt idx="1286">
                  <c:v>43187</c:v>
                </c:pt>
                <c:pt idx="1287">
                  <c:v>43188</c:v>
                </c:pt>
                <c:pt idx="1288">
                  <c:v>43189</c:v>
                </c:pt>
                <c:pt idx="1289">
                  <c:v>43192</c:v>
                </c:pt>
                <c:pt idx="1290">
                  <c:v>43193</c:v>
                </c:pt>
                <c:pt idx="1291">
                  <c:v>43194</c:v>
                </c:pt>
                <c:pt idx="1292">
                  <c:v>43195</c:v>
                </c:pt>
                <c:pt idx="1293">
                  <c:v>43196</c:v>
                </c:pt>
                <c:pt idx="1294">
                  <c:v>43199</c:v>
                </c:pt>
                <c:pt idx="1295">
                  <c:v>43200</c:v>
                </c:pt>
                <c:pt idx="1296">
                  <c:v>43201</c:v>
                </c:pt>
                <c:pt idx="1297">
                  <c:v>43202</c:v>
                </c:pt>
                <c:pt idx="1298">
                  <c:v>43203</c:v>
                </c:pt>
                <c:pt idx="1299">
                  <c:v>43206</c:v>
                </c:pt>
                <c:pt idx="1300">
                  <c:v>43207</c:v>
                </c:pt>
                <c:pt idx="1301">
                  <c:v>43208</c:v>
                </c:pt>
                <c:pt idx="1302">
                  <c:v>43209</c:v>
                </c:pt>
                <c:pt idx="1303">
                  <c:v>43210</c:v>
                </c:pt>
                <c:pt idx="1304">
                  <c:v>43213</c:v>
                </c:pt>
                <c:pt idx="1305">
                  <c:v>43214</c:v>
                </c:pt>
                <c:pt idx="1306">
                  <c:v>43215</c:v>
                </c:pt>
                <c:pt idx="1307">
                  <c:v>43216</c:v>
                </c:pt>
                <c:pt idx="1308">
                  <c:v>43217</c:v>
                </c:pt>
                <c:pt idx="1309">
                  <c:v>43220</c:v>
                </c:pt>
                <c:pt idx="1310">
                  <c:v>43221</c:v>
                </c:pt>
                <c:pt idx="1311">
                  <c:v>43222</c:v>
                </c:pt>
                <c:pt idx="1312">
                  <c:v>43223</c:v>
                </c:pt>
                <c:pt idx="1313">
                  <c:v>43224</c:v>
                </c:pt>
                <c:pt idx="1314">
                  <c:v>43227</c:v>
                </c:pt>
                <c:pt idx="1315">
                  <c:v>43228</c:v>
                </c:pt>
                <c:pt idx="1316">
                  <c:v>43229</c:v>
                </c:pt>
                <c:pt idx="1317">
                  <c:v>43230</c:v>
                </c:pt>
                <c:pt idx="1318">
                  <c:v>43231</c:v>
                </c:pt>
                <c:pt idx="1319">
                  <c:v>43234</c:v>
                </c:pt>
                <c:pt idx="1320">
                  <c:v>43235</c:v>
                </c:pt>
                <c:pt idx="1321">
                  <c:v>43236</c:v>
                </c:pt>
                <c:pt idx="1322">
                  <c:v>43237</c:v>
                </c:pt>
                <c:pt idx="1323">
                  <c:v>43238</c:v>
                </c:pt>
                <c:pt idx="1324">
                  <c:v>43241</c:v>
                </c:pt>
                <c:pt idx="1325">
                  <c:v>43242</c:v>
                </c:pt>
                <c:pt idx="1326">
                  <c:v>43243</c:v>
                </c:pt>
                <c:pt idx="1327">
                  <c:v>43244</c:v>
                </c:pt>
                <c:pt idx="1328">
                  <c:v>43245</c:v>
                </c:pt>
                <c:pt idx="1329">
                  <c:v>43249</c:v>
                </c:pt>
                <c:pt idx="1330">
                  <c:v>43250</c:v>
                </c:pt>
                <c:pt idx="1331">
                  <c:v>43251</c:v>
                </c:pt>
                <c:pt idx="1332">
                  <c:v>43252</c:v>
                </c:pt>
                <c:pt idx="1333">
                  <c:v>43255</c:v>
                </c:pt>
                <c:pt idx="1334">
                  <c:v>43256</c:v>
                </c:pt>
                <c:pt idx="1335">
                  <c:v>43257</c:v>
                </c:pt>
                <c:pt idx="1336">
                  <c:v>43258</c:v>
                </c:pt>
                <c:pt idx="1337">
                  <c:v>43259</c:v>
                </c:pt>
                <c:pt idx="1338">
                  <c:v>43262</c:v>
                </c:pt>
                <c:pt idx="1339">
                  <c:v>43263</c:v>
                </c:pt>
                <c:pt idx="1340">
                  <c:v>43264</c:v>
                </c:pt>
                <c:pt idx="1341">
                  <c:v>43265</c:v>
                </c:pt>
                <c:pt idx="1342">
                  <c:v>43266</c:v>
                </c:pt>
                <c:pt idx="1343">
                  <c:v>43269</c:v>
                </c:pt>
                <c:pt idx="1344">
                  <c:v>43270</c:v>
                </c:pt>
                <c:pt idx="1345">
                  <c:v>43271</c:v>
                </c:pt>
                <c:pt idx="1346">
                  <c:v>43272</c:v>
                </c:pt>
                <c:pt idx="1347">
                  <c:v>43273</c:v>
                </c:pt>
                <c:pt idx="1348">
                  <c:v>43276</c:v>
                </c:pt>
                <c:pt idx="1349">
                  <c:v>43277</c:v>
                </c:pt>
                <c:pt idx="1350">
                  <c:v>43278</c:v>
                </c:pt>
                <c:pt idx="1351">
                  <c:v>43279</c:v>
                </c:pt>
                <c:pt idx="1352">
                  <c:v>43280</c:v>
                </c:pt>
                <c:pt idx="1353">
                  <c:v>43283</c:v>
                </c:pt>
                <c:pt idx="1354">
                  <c:v>43284</c:v>
                </c:pt>
                <c:pt idx="1355">
                  <c:v>43286</c:v>
                </c:pt>
                <c:pt idx="1356">
                  <c:v>43287</c:v>
                </c:pt>
                <c:pt idx="1357">
                  <c:v>43290</c:v>
                </c:pt>
                <c:pt idx="1358">
                  <c:v>43291</c:v>
                </c:pt>
                <c:pt idx="1359">
                  <c:v>43292</c:v>
                </c:pt>
                <c:pt idx="1360">
                  <c:v>43293</c:v>
                </c:pt>
                <c:pt idx="1361">
                  <c:v>43294</c:v>
                </c:pt>
                <c:pt idx="1362">
                  <c:v>43297</c:v>
                </c:pt>
                <c:pt idx="1363">
                  <c:v>43298</c:v>
                </c:pt>
                <c:pt idx="1364">
                  <c:v>43299</c:v>
                </c:pt>
                <c:pt idx="1365">
                  <c:v>43300</c:v>
                </c:pt>
                <c:pt idx="1366">
                  <c:v>43301</c:v>
                </c:pt>
                <c:pt idx="1367">
                  <c:v>43304</c:v>
                </c:pt>
                <c:pt idx="1368">
                  <c:v>43305</c:v>
                </c:pt>
                <c:pt idx="1369">
                  <c:v>43306</c:v>
                </c:pt>
                <c:pt idx="1370">
                  <c:v>43307</c:v>
                </c:pt>
                <c:pt idx="1371">
                  <c:v>43308</c:v>
                </c:pt>
                <c:pt idx="1372">
                  <c:v>43311</c:v>
                </c:pt>
                <c:pt idx="1373">
                  <c:v>43312</c:v>
                </c:pt>
                <c:pt idx="1374">
                  <c:v>43313</c:v>
                </c:pt>
                <c:pt idx="1375">
                  <c:v>43314</c:v>
                </c:pt>
                <c:pt idx="1376">
                  <c:v>43315</c:v>
                </c:pt>
                <c:pt idx="1377">
                  <c:v>43318</c:v>
                </c:pt>
                <c:pt idx="1378">
                  <c:v>43319</c:v>
                </c:pt>
                <c:pt idx="1379">
                  <c:v>43320</c:v>
                </c:pt>
                <c:pt idx="1380">
                  <c:v>43321</c:v>
                </c:pt>
                <c:pt idx="1381">
                  <c:v>43322</c:v>
                </c:pt>
                <c:pt idx="1382">
                  <c:v>43325</c:v>
                </c:pt>
                <c:pt idx="1383">
                  <c:v>43326</c:v>
                </c:pt>
                <c:pt idx="1384">
                  <c:v>43327</c:v>
                </c:pt>
                <c:pt idx="1385">
                  <c:v>43328</c:v>
                </c:pt>
                <c:pt idx="1386">
                  <c:v>43329</c:v>
                </c:pt>
                <c:pt idx="1387">
                  <c:v>43332</c:v>
                </c:pt>
                <c:pt idx="1388">
                  <c:v>43333</c:v>
                </c:pt>
                <c:pt idx="1389">
                  <c:v>43334</c:v>
                </c:pt>
                <c:pt idx="1390">
                  <c:v>43335</c:v>
                </c:pt>
                <c:pt idx="1391">
                  <c:v>43336</c:v>
                </c:pt>
                <c:pt idx="1392">
                  <c:v>43339</c:v>
                </c:pt>
                <c:pt idx="1393">
                  <c:v>43340</c:v>
                </c:pt>
                <c:pt idx="1394">
                  <c:v>43341</c:v>
                </c:pt>
                <c:pt idx="1395">
                  <c:v>43342</c:v>
                </c:pt>
                <c:pt idx="1396">
                  <c:v>43343</c:v>
                </c:pt>
                <c:pt idx="1397">
                  <c:v>43347</c:v>
                </c:pt>
                <c:pt idx="1398">
                  <c:v>43348</c:v>
                </c:pt>
                <c:pt idx="1399">
                  <c:v>43349</c:v>
                </c:pt>
                <c:pt idx="1400">
                  <c:v>43350</c:v>
                </c:pt>
                <c:pt idx="1401">
                  <c:v>43353</c:v>
                </c:pt>
                <c:pt idx="1402">
                  <c:v>43354</c:v>
                </c:pt>
                <c:pt idx="1403">
                  <c:v>43355</c:v>
                </c:pt>
                <c:pt idx="1404">
                  <c:v>43356</c:v>
                </c:pt>
                <c:pt idx="1405">
                  <c:v>43357</c:v>
                </c:pt>
                <c:pt idx="1406">
                  <c:v>43360</c:v>
                </c:pt>
                <c:pt idx="1407">
                  <c:v>43361</c:v>
                </c:pt>
                <c:pt idx="1408">
                  <c:v>43362</c:v>
                </c:pt>
                <c:pt idx="1409">
                  <c:v>43363</c:v>
                </c:pt>
                <c:pt idx="1410">
                  <c:v>43364</c:v>
                </c:pt>
                <c:pt idx="1411">
                  <c:v>43367</c:v>
                </c:pt>
                <c:pt idx="1412">
                  <c:v>43368</c:v>
                </c:pt>
                <c:pt idx="1413">
                  <c:v>43369</c:v>
                </c:pt>
                <c:pt idx="1414">
                  <c:v>43370</c:v>
                </c:pt>
                <c:pt idx="1415">
                  <c:v>43371</c:v>
                </c:pt>
                <c:pt idx="1416">
                  <c:v>43374</c:v>
                </c:pt>
                <c:pt idx="1417">
                  <c:v>43375</c:v>
                </c:pt>
                <c:pt idx="1418">
                  <c:v>43376</c:v>
                </c:pt>
                <c:pt idx="1419">
                  <c:v>43377</c:v>
                </c:pt>
                <c:pt idx="1420">
                  <c:v>43378</c:v>
                </c:pt>
                <c:pt idx="1421">
                  <c:v>43382</c:v>
                </c:pt>
                <c:pt idx="1422">
                  <c:v>43383</c:v>
                </c:pt>
                <c:pt idx="1423">
                  <c:v>43384</c:v>
                </c:pt>
                <c:pt idx="1424">
                  <c:v>43385</c:v>
                </c:pt>
                <c:pt idx="1425">
                  <c:v>43388</c:v>
                </c:pt>
                <c:pt idx="1426">
                  <c:v>43389</c:v>
                </c:pt>
                <c:pt idx="1427">
                  <c:v>43390</c:v>
                </c:pt>
                <c:pt idx="1428">
                  <c:v>43391</c:v>
                </c:pt>
                <c:pt idx="1429">
                  <c:v>43392</c:v>
                </c:pt>
                <c:pt idx="1430">
                  <c:v>43395</c:v>
                </c:pt>
                <c:pt idx="1431">
                  <c:v>43396</c:v>
                </c:pt>
                <c:pt idx="1432">
                  <c:v>43397</c:v>
                </c:pt>
                <c:pt idx="1433">
                  <c:v>43398</c:v>
                </c:pt>
                <c:pt idx="1434">
                  <c:v>43399</c:v>
                </c:pt>
                <c:pt idx="1435">
                  <c:v>43402</c:v>
                </c:pt>
                <c:pt idx="1436">
                  <c:v>43403</c:v>
                </c:pt>
                <c:pt idx="1437">
                  <c:v>43404</c:v>
                </c:pt>
                <c:pt idx="1438">
                  <c:v>43405</c:v>
                </c:pt>
                <c:pt idx="1439">
                  <c:v>43406</c:v>
                </c:pt>
                <c:pt idx="1440">
                  <c:v>43409</c:v>
                </c:pt>
                <c:pt idx="1441">
                  <c:v>43410</c:v>
                </c:pt>
                <c:pt idx="1442">
                  <c:v>43411</c:v>
                </c:pt>
                <c:pt idx="1443">
                  <c:v>43412</c:v>
                </c:pt>
                <c:pt idx="1444">
                  <c:v>43413</c:v>
                </c:pt>
                <c:pt idx="1445">
                  <c:v>43417</c:v>
                </c:pt>
                <c:pt idx="1446">
                  <c:v>43418</c:v>
                </c:pt>
                <c:pt idx="1447">
                  <c:v>43419</c:v>
                </c:pt>
                <c:pt idx="1448">
                  <c:v>43420</c:v>
                </c:pt>
                <c:pt idx="1449">
                  <c:v>43423</c:v>
                </c:pt>
                <c:pt idx="1450">
                  <c:v>43424</c:v>
                </c:pt>
                <c:pt idx="1451">
                  <c:v>43425</c:v>
                </c:pt>
                <c:pt idx="1452">
                  <c:v>43427</c:v>
                </c:pt>
                <c:pt idx="1453">
                  <c:v>43430</c:v>
                </c:pt>
                <c:pt idx="1454">
                  <c:v>43431</c:v>
                </c:pt>
                <c:pt idx="1455">
                  <c:v>43432</c:v>
                </c:pt>
                <c:pt idx="1456">
                  <c:v>43433</c:v>
                </c:pt>
                <c:pt idx="1457">
                  <c:v>43434</c:v>
                </c:pt>
                <c:pt idx="1458">
                  <c:v>43437</c:v>
                </c:pt>
                <c:pt idx="1459">
                  <c:v>43438</c:v>
                </c:pt>
                <c:pt idx="1460">
                  <c:v>43439</c:v>
                </c:pt>
                <c:pt idx="1461">
                  <c:v>43440</c:v>
                </c:pt>
                <c:pt idx="1462">
                  <c:v>43441</c:v>
                </c:pt>
                <c:pt idx="1463">
                  <c:v>43444</c:v>
                </c:pt>
                <c:pt idx="1464">
                  <c:v>43445</c:v>
                </c:pt>
                <c:pt idx="1465">
                  <c:v>43446</c:v>
                </c:pt>
                <c:pt idx="1466">
                  <c:v>43447</c:v>
                </c:pt>
                <c:pt idx="1467">
                  <c:v>43448</c:v>
                </c:pt>
                <c:pt idx="1468">
                  <c:v>43451</c:v>
                </c:pt>
                <c:pt idx="1469">
                  <c:v>43452</c:v>
                </c:pt>
                <c:pt idx="1470">
                  <c:v>43453</c:v>
                </c:pt>
                <c:pt idx="1471">
                  <c:v>43454</c:v>
                </c:pt>
                <c:pt idx="1472">
                  <c:v>43455</c:v>
                </c:pt>
                <c:pt idx="1473">
                  <c:v>43458</c:v>
                </c:pt>
                <c:pt idx="1474">
                  <c:v>43460</c:v>
                </c:pt>
                <c:pt idx="1475">
                  <c:v>43461</c:v>
                </c:pt>
                <c:pt idx="1476">
                  <c:v>43462</c:v>
                </c:pt>
                <c:pt idx="1477">
                  <c:v>43465</c:v>
                </c:pt>
                <c:pt idx="1478">
                  <c:v>43467</c:v>
                </c:pt>
                <c:pt idx="1479">
                  <c:v>43468</c:v>
                </c:pt>
                <c:pt idx="1480">
                  <c:v>43469</c:v>
                </c:pt>
                <c:pt idx="1481">
                  <c:v>43472</c:v>
                </c:pt>
                <c:pt idx="1482">
                  <c:v>43473</c:v>
                </c:pt>
                <c:pt idx="1483">
                  <c:v>43474</c:v>
                </c:pt>
                <c:pt idx="1484">
                  <c:v>43475</c:v>
                </c:pt>
                <c:pt idx="1485">
                  <c:v>43476</c:v>
                </c:pt>
                <c:pt idx="1486">
                  <c:v>43479</c:v>
                </c:pt>
                <c:pt idx="1487">
                  <c:v>43480</c:v>
                </c:pt>
                <c:pt idx="1488">
                  <c:v>43481</c:v>
                </c:pt>
                <c:pt idx="1489">
                  <c:v>43482</c:v>
                </c:pt>
                <c:pt idx="1490">
                  <c:v>43483</c:v>
                </c:pt>
                <c:pt idx="1491">
                  <c:v>43487</c:v>
                </c:pt>
                <c:pt idx="1492">
                  <c:v>43488</c:v>
                </c:pt>
                <c:pt idx="1493">
                  <c:v>43489</c:v>
                </c:pt>
                <c:pt idx="1494">
                  <c:v>43490</c:v>
                </c:pt>
                <c:pt idx="1495">
                  <c:v>43493</c:v>
                </c:pt>
                <c:pt idx="1496">
                  <c:v>43494</c:v>
                </c:pt>
                <c:pt idx="1497">
                  <c:v>43495</c:v>
                </c:pt>
                <c:pt idx="1498">
                  <c:v>43496</c:v>
                </c:pt>
                <c:pt idx="1499">
                  <c:v>43497</c:v>
                </c:pt>
                <c:pt idx="1500">
                  <c:v>43500</c:v>
                </c:pt>
                <c:pt idx="1501">
                  <c:v>43501</c:v>
                </c:pt>
                <c:pt idx="1502">
                  <c:v>43502</c:v>
                </c:pt>
                <c:pt idx="1503">
                  <c:v>43503</c:v>
                </c:pt>
                <c:pt idx="1504">
                  <c:v>43504</c:v>
                </c:pt>
                <c:pt idx="1505">
                  <c:v>43507</c:v>
                </c:pt>
                <c:pt idx="1506">
                  <c:v>43508</c:v>
                </c:pt>
                <c:pt idx="1507">
                  <c:v>43509</c:v>
                </c:pt>
                <c:pt idx="1508">
                  <c:v>43510</c:v>
                </c:pt>
                <c:pt idx="1509">
                  <c:v>43511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43521</c:v>
                </c:pt>
                <c:pt idx="1515">
                  <c:v>43522</c:v>
                </c:pt>
                <c:pt idx="1516">
                  <c:v>43523</c:v>
                </c:pt>
                <c:pt idx="1517">
                  <c:v>43524</c:v>
                </c:pt>
                <c:pt idx="1518">
                  <c:v>43525</c:v>
                </c:pt>
                <c:pt idx="1519">
                  <c:v>43528</c:v>
                </c:pt>
                <c:pt idx="1520">
                  <c:v>43529</c:v>
                </c:pt>
                <c:pt idx="1521">
                  <c:v>43530</c:v>
                </c:pt>
                <c:pt idx="1522">
                  <c:v>43531</c:v>
                </c:pt>
                <c:pt idx="1523">
                  <c:v>43532</c:v>
                </c:pt>
                <c:pt idx="1524">
                  <c:v>43535</c:v>
                </c:pt>
                <c:pt idx="1525">
                  <c:v>43536</c:v>
                </c:pt>
                <c:pt idx="1526">
                  <c:v>43537</c:v>
                </c:pt>
                <c:pt idx="1527">
                  <c:v>43538</c:v>
                </c:pt>
                <c:pt idx="1528">
                  <c:v>43539</c:v>
                </c:pt>
                <c:pt idx="1529">
                  <c:v>43542</c:v>
                </c:pt>
                <c:pt idx="1530">
                  <c:v>43543</c:v>
                </c:pt>
                <c:pt idx="1531">
                  <c:v>43544</c:v>
                </c:pt>
                <c:pt idx="1532">
                  <c:v>43545</c:v>
                </c:pt>
                <c:pt idx="1533">
                  <c:v>43546</c:v>
                </c:pt>
                <c:pt idx="1534">
                  <c:v>43549</c:v>
                </c:pt>
                <c:pt idx="1535">
                  <c:v>43550</c:v>
                </c:pt>
                <c:pt idx="1536">
                  <c:v>43551</c:v>
                </c:pt>
                <c:pt idx="1537">
                  <c:v>43552</c:v>
                </c:pt>
                <c:pt idx="1538">
                  <c:v>43553</c:v>
                </c:pt>
                <c:pt idx="1539">
                  <c:v>43556</c:v>
                </c:pt>
                <c:pt idx="1540">
                  <c:v>43557</c:v>
                </c:pt>
                <c:pt idx="1541">
                  <c:v>43558</c:v>
                </c:pt>
                <c:pt idx="1542">
                  <c:v>43559</c:v>
                </c:pt>
                <c:pt idx="1543">
                  <c:v>43560</c:v>
                </c:pt>
                <c:pt idx="1544">
                  <c:v>43563</c:v>
                </c:pt>
                <c:pt idx="1545">
                  <c:v>43564</c:v>
                </c:pt>
                <c:pt idx="1546">
                  <c:v>43565</c:v>
                </c:pt>
                <c:pt idx="1547">
                  <c:v>43566</c:v>
                </c:pt>
                <c:pt idx="1548">
                  <c:v>43567</c:v>
                </c:pt>
                <c:pt idx="1549">
                  <c:v>43570</c:v>
                </c:pt>
                <c:pt idx="1550">
                  <c:v>43571</c:v>
                </c:pt>
                <c:pt idx="1551">
                  <c:v>43572</c:v>
                </c:pt>
                <c:pt idx="1552">
                  <c:v>43573</c:v>
                </c:pt>
                <c:pt idx="1553">
                  <c:v>43574</c:v>
                </c:pt>
                <c:pt idx="1554">
                  <c:v>43577</c:v>
                </c:pt>
                <c:pt idx="1555">
                  <c:v>43578</c:v>
                </c:pt>
                <c:pt idx="1556">
                  <c:v>43579</c:v>
                </c:pt>
                <c:pt idx="1557">
                  <c:v>43580</c:v>
                </c:pt>
                <c:pt idx="1558">
                  <c:v>43581</c:v>
                </c:pt>
                <c:pt idx="1559">
                  <c:v>43584</c:v>
                </c:pt>
                <c:pt idx="1560">
                  <c:v>43585</c:v>
                </c:pt>
                <c:pt idx="1561">
                  <c:v>43586</c:v>
                </c:pt>
                <c:pt idx="1562">
                  <c:v>43587</c:v>
                </c:pt>
                <c:pt idx="1563">
                  <c:v>43588</c:v>
                </c:pt>
                <c:pt idx="1564">
                  <c:v>43591</c:v>
                </c:pt>
                <c:pt idx="1565">
                  <c:v>43592</c:v>
                </c:pt>
                <c:pt idx="1566">
                  <c:v>43593</c:v>
                </c:pt>
                <c:pt idx="1567">
                  <c:v>43594</c:v>
                </c:pt>
                <c:pt idx="1568">
                  <c:v>43595</c:v>
                </c:pt>
                <c:pt idx="1569">
                  <c:v>43598</c:v>
                </c:pt>
                <c:pt idx="1570">
                  <c:v>43599</c:v>
                </c:pt>
                <c:pt idx="1571">
                  <c:v>43600</c:v>
                </c:pt>
                <c:pt idx="1572">
                  <c:v>43601</c:v>
                </c:pt>
                <c:pt idx="1573">
                  <c:v>43602</c:v>
                </c:pt>
                <c:pt idx="1574">
                  <c:v>43605</c:v>
                </c:pt>
                <c:pt idx="1575">
                  <c:v>43606</c:v>
                </c:pt>
                <c:pt idx="1576">
                  <c:v>43607</c:v>
                </c:pt>
                <c:pt idx="1577">
                  <c:v>43608</c:v>
                </c:pt>
                <c:pt idx="1578">
                  <c:v>43609</c:v>
                </c:pt>
                <c:pt idx="1579">
                  <c:v>43613</c:v>
                </c:pt>
                <c:pt idx="1580">
                  <c:v>43614</c:v>
                </c:pt>
                <c:pt idx="1581">
                  <c:v>43615</c:v>
                </c:pt>
                <c:pt idx="1582">
                  <c:v>43616</c:v>
                </c:pt>
                <c:pt idx="1583">
                  <c:v>43619</c:v>
                </c:pt>
                <c:pt idx="1584">
                  <c:v>43620</c:v>
                </c:pt>
                <c:pt idx="1585">
                  <c:v>43621</c:v>
                </c:pt>
                <c:pt idx="1586">
                  <c:v>43622</c:v>
                </c:pt>
                <c:pt idx="1587">
                  <c:v>43623</c:v>
                </c:pt>
                <c:pt idx="1588">
                  <c:v>43626</c:v>
                </c:pt>
                <c:pt idx="1589">
                  <c:v>43627</c:v>
                </c:pt>
                <c:pt idx="1590">
                  <c:v>43628</c:v>
                </c:pt>
                <c:pt idx="1591">
                  <c:v>43629</c:v>
                </c:pt>
                <c:pt idx="1592">
                  <c:v>43630</c:v>
                </c:pt>
                <c:pt idx="1593">
                  <c:v>43633</c:v>
                </c:pt>
                <c:pt idx="1594">
                  <c:v>43634</c:v>
                </c:pt>
                <c:pt idx="1595">
                  <c:v>43635</c:v>
                </c:pt>
                <c:pt idx="1596">
                  <c:v>43636</c:v>
                </c:pt>
                <c:pt idx="1597">
                  <c:v>43637</c:v>
                </c:pt>
                <c:pt idx="1598">
                  <c:v>43640</c:v>
                </c:pt>
                <c:pt idx="1599">
                  <c:v>43641</c:v>
                </c:pt>
                <c:pt idx="1600">
                  <c:v>43642</c:v>
                </c:pt>
                <c:pt idx="1601">
                  <c:v>43643</c:v>
                </c:pt>
                <c:pt idx="1602">
                  <c:v>43644</c:v>
                </c:pt>
                <c:pt idx="1603">
                  <c:v>43647</c:v>
                </c:pt>
                <c:pt idx="1604">
                  <c:v>43648</c:v>
                </c:pt>
                <c:pt idx="1605">
                  <c:v>43649</c:v>
                </c:pt>
                <c:pt idx="1606">
                  <c:v>43651</c:v>
                </c:pt>
                <c:pt idx="1607">
                  <c:v>43654</c:v>
                </c:pt>
                <c:pt idx="1608">
                  <c:v>43655</c:v>
                </c:pt>
                <c:pt idx="1609">
                  <c:v>43656</c:v>
                </c:pt>
                <c:pt idx="1610">
                  <c:v>43657</c:v>
                </c:pt>
                <c:pt idx="1611">
                  <c:v>43658</c:v>
                </c:pt>
                <c:pt idx="1612">
                  <c:v>43661</c:v>
                </c:pt>
                <c:pt idx="1613">
                  <c:v>43662</c:v>
                </c:pt>
                <c:pt idx="1614">
                  <c:v>43663</c:v>
                </c:pt>
                <c:pt idx="1615">
                  <c:v>43664</c:v>
                </c:pt>
                <c:pt idx="1616">
                  <c:v>43665</c:v>
                </c:pt>
                <c:pt idx="1617">
                  <c:v>43668</c:v>
                </c:pt>
                <c:pt idx="1618">
                  <c:v>43669</c:v>
                </c:pt>
                <c:pt idx="1619">
                  <c:v>43670</c:v>
                </c:pt>
                <c:pt idx="1620">
                  <c:v>43671</c:v>
                </c:pt>
                <c:pt idx="1621">
                  <c:v>43672</c:v>
                </c:pt>
                <c:pt idx="1622">
                  <c:v>43675</c:v>
                </c:pt>
                <c:pt idx="1623">
                  <c:v>43676</c:v>
                </c:pt>
                <c:pt idx="1624">
                  <c:v>43677</c:v>
                </c:pt>
                <c:pt idx="1625">
                  <c:v>43678</c:v>
                </c:pt>
                <c:pt idx="1626">
                  <c:v>43679</c:v>
                </c:pt>
                <c:pt idx="1627">
                  <c:v>43682</c:v>
                </c:pt>
                <c:pt idx="1628">
                  <c:v>43683</c:v>
                </c:pt>
                <c:pt idx="1629">
                  <c:v>43684</c:v>
                </c:pt>
                <c:pt idx="1630">
                  <c:v>43685</c:v>
                </c:pt>
                <c:pt idx="1631">
                  <c:v>43686</c:v>
                </c:pt>
                <c:pt idx="1632">
                  <c:v>43689</c:v>
                </c:pt>
                <c:pt idx="1633">
                  <c:v>43690</c:v>
                </c:pt>
                <c:pt idx="1634">
                  <c:v>43691</c:v>
                </c:pt>
                <c:pt idx="1635">
                  <c:v>43692</c:v>
                </c:pt>
                <c:pt idx="1636">
                  <c:v>43693</c:v>
                </c:pt>
                <c:pt idx="1637">
                  <c:v>43696</c:v>
                </c:pt>
                <c:pt idx="1638">
                  <c:v>43697</c:v>
                </c:pt>
                <c:pt idx="1639">
                  <c:v>43698</c:v>
                </c:pt>
                <c:pt idx="1640">
                  <c:v>43699</c:v>
                </c:pt>
                <c:pt idx="1641">
                  <c:v>43700</c:v>
                </c:pt>
                <c:pt idx="1642">
                  <c:v>43703</c:v>
                </c:pt>
                <c:pt idx="1643">
                  <c:v>43704</c:v>
                </c:pt>
                <c:pt idx="1644">
                  <c:v>43705</c:v>
                </c:pt>
                <c:pt idx="1645">
                  <c:v>43706</c:v>
                </c:pt>
                <c:pt idx="1646">
                  <c:v>43707</c:v>
                </c:pt>
                <c:pt idx="1647">
                  <c:v>43711</c:v>
                </c:pt>
                <c:pt idx="1648">
                  <c:v>43712</c:v>
                </c:pt>
                <c:pt idx="1649">
                  <c:v>43713</c:v>
                </c:pt>
                <c:pt idx="1650">
                  <c:v>43714</c:v>
                </c:pt>
                <c:pt idx="1651">
                  <c:v>43717</c:v>
                </c:pt>
                <c:pt idx="1652">
                  <c:v>43718</c:v>
                </c:pt>
                <c:pt idx="1653">
                  <c:v>43719</c:v>
                </c:pt>
                <c:pt idx="1654">
                  <c:v>43720</c:v>
                </c:pt>
                <c:pt idx="1655">
                  <c:v>43721</c:v>
                </c:pt>
                <c:pt idx="1656">
                  <c:v>43724</c:v>
                </c:pt>
                <c:pt idx="1657">
                  <c:v>43725</c:v>
                </c:pt>
                <c:pt idx="1658">
                  <c:v>43726</c:v>
                </c:pt>
                <c:pt idx="1659">
                  <c:v>43727</c:v>
                </c:pt>
                <c:pt idx="1660">
                  <c:v>43728</c:v>
                </c:pt>
                <c:pt idx="1661">
                  <c:v>43731</c:v>
                </c:pt>
                <c:pt idx="1662">
                  <c:v>43732</c:v>
                </c:pt>
                <c:pt idx="1663">
                  <c:v>43733</c:v>
                </c:pt>
                <c:pt idx="1664">
                  <c:v>43734</c:v>
                </c:pt>
                <c:pt idx="1665">
                  <c:v>43735</c:v>
                </c:pt>
                <c:pt idx="1666">
                  <c:v>43738</c:v>
                </c:pt>
                <c:pt idx="1667">
                  <c:v>43739</c:v>
                </c:pt>
                <c:pt idx="1668">
                  <c:v>43740</c:v>
                </c:pt>
                <c:pt idx="1669">
                  <c:v>43741</c:v>
                </c:pt>
                <c:pt idx="1670">
                  <c:v>43742</c:v>
                </c:pt>
                <c:pt idx="1671">
                  <c:v>43745</c:v>
                </c:pt>
                <c:pt idx="1672">
                  <c:v>43746</c:v>
                </c:pt>
                <c:pt idx="1673">
                  <c:v>43747</c:v>
                </c:pt>
                <c:pt idx="1674">
                  <c:v>43748</c:v>
                </c:pt>
                <c:pt idx="1675">
                  <c:v>43749</c:v>
                </c:pt>
                <c:pt idx="1676">
                  <c:v>43753</c:v>
                </c:pt>
                <c:pt idx="1677">
                  <c:v>43754</c:v>
                </c:pt>
                <c:pt idx="1678">
                  <c:v>43755</c:v>
                </c:pt>
                <c:pt idx="1679">
                  <c:v>43756</c:v>
                </c:pt>
                <c:pt idx="1680">
                  <c:v>43759</c:v>
                </c:pt>
                <c:pt idx="1681">
                  <c:v>43760</c:v>
                </c:pt>
                <c:pt idx="1682">
                  <c:v>43761</c:v>
                </c:pt>
                <c:pt idx="1683">
                  <c:v>43762</c:v>
                </c:pt>
                <c:pt idx="1684">
                  <c:v>43763</c:v>
                </c:pt>
                <c:pt idx="1685">
                  <c:v>43766</c:v>
                </c:pt>
                <c:pt idx="1686">
                  <c:v>43767</c:v>
                </c:pt>
                <c:pt idx="1687">
                  <c:v>43768</c:v>
                </c:pt>
                <c:pt idx="1688">
                  <c:v>43769</c:v>
                </c:pt>
                <c:pt idx="1689">
                  <c:v>43770</c:v>
                </c:pt>
                <c:pt idx="1690">
                  <c:v>43773</c:v>
                </c:pt>
                <c:pt idx="1691">
                  <c:v>43774</c:v>
                </c:pt>
                <c:pt idx="1692">
                  <c:v>43775</c:v>
                </c:pt>
                <c:pt idx="1693">
                  <c:v>43776</c:v>
                </c:pt>
                <c:pt idx="1694">
                  <c:v>43777</c:v>
                </c:pt>
                <c:pt idx="1695">
                  <c:v>43781</c:v>
                </c:pt>
                <c:pt idx="1696">
                  <c:v>43782</c:v>
                </c:pt>
                <c:pt idx="1697">
                  <c:v>43783</c:v>
                </c:pt>
                <c:pt idx="1698">
                  <c:v>43784</c:v>
                </c:pt>
                <c:pt idx="1699">
                  <c:v>43787</c:v>
                </c:pt>
                <c:pt idx="1700">
                  <c:v>43788</c:v>
                </c:pt>
                <c:pt idx="1701">
                  <c:v>43789</c:v>
                </c:pt>
                <c:pt idx="1702">
                  <c:v>43790</c:v>
                </c:pt>
                <c:pt idx="1703">
                  <c:v>43791</c:v>
                </c:pt>
                <c:pt idx="1704">
                  <c:v>43794</c:v>
                </c:pt>
                <c:pt idx="1705">
                  <c:v>43795</c:v>
                </c:pt>
                <c:pt idx="1706">
                  <c:v>43796</c:v>
                </c:pt>
                <c:pt idx="1707">
                  <c:v>43798</c:v>
                </c:pt>
                <c:pt idx="1708">
                  <c:v>43801</c:v>
                </c:pt>
                <c:pt idx="1709">
                  <c:v>43802</c:v>
                </c:pt>
                <c:pt idx="1710">
                  <c:v>43803</c:v>
                </c:pt>
                <c:pt idx="1711">
                  <c:v>43804</c:v>
                </c:pt>
                <c:pt idx="1712">
                  <c:v>43805</c:v>
                </c:pt>
                <c:pt idx="1713">
                  <c:v>43808</c:v>
                </c:pt>
                <c:pt idx="1714">
                  <c:v>43809</c:v>
                </c:pt>
                <c:pt idx="1715">
                  <c:v>43810</c:v>
                </c:pt>
                <c:pt idx="1716">
                  <c:v>43811</c:v>
                </c:pt>
                <c:pt idx="1717">
                  <c:v>43812</c:v>
                </c:pt>
                <c:pt idx="1718">
                  <c:v>43815</c:v>
                </c:pt>
                <c:pt idx="1719">
                  <c:v>43816</c:v>
                </c:pt>
                <c:pt idx="1720">
                  <c:v>43817</c:v>
                </c:pt>
                <c:pt idx="1721">
                  <c:v>43818</c:v>
                </c:pt>
                <c:pt idx="1722">
                  <c:v>43819</c:v>
                </c:pt>
                <c:pt idx="1723">
                  <c:v>43822</c:v>
                </c:pt>
                <c:pt idx="1724">
                  <c:v>43823</c:v>
                </c:pt>
                <c:pt idx="1725">
                  <c:v>43825</c:v>
                </c:pt>
                <c:pt idx="1726">
                  <c:v>43826</c:v>
                </c:pt>
                <c:pt idx="1727">
                  <c:v>43829</c:v>
                </c:pt>
                <c:pt idx="1728">
                  <c:v>43830</c:v>
                </c:pt>
              </c:numCache>
            </c:numRef>
          </c:cat>
          <c:val>
            <c:numRef>
              <c:f>'daily-model-data'!$BJ$2:$BJ$1730</c:f>
              <c:numCache>
                <c:formatCode>General</c:formatCode>
                <c:ptCount val="1729"/>
                <c:pt idx="0">
                  <c:v>602.76850990458377</c:v>
                </c:pt>
                <c:pt idx="1">
                  <c:v>378.53326760599236</c:v>
                </c:pt>
                <c:pt idx="2">
                  <c:v>608.45487738702855</c:v>
                </c:pt>
                <c:pt idx="3">
                  <c:v>1747.5763283131116</c:v>
                </c:pt>
                <c:pt idx="4">
                  <c:v>685.29929442041885</c:v>
                </c:pt>
                <c:pt idx="5">
                  <c:v>423.64938214265101</c:v>
                </c:pt>
                <c:pt idx="6">
                  <c:v>-796.57077905723111</c:v>
                </c:pt>
                <c:pt idx="7">
                  <c:v>-419.64916927558261</c:v>
                </c:pt>
                <c:pt idx="8">
                  <c:v>-1098.1891587630657</c:v>
                </c:pt>
                <c:pt idx="9">
                  <c:v>-2144.4661926539811</c:v>
                </c:pt>
                <c:pt idx="10">
                  <c:v>-6155.0424220675086</c:v>
                </c:pt>
                <c:pt idx="11">
                  <c:v>-2982.9408923540905</c:v>
                </c:pt>
                <c:pt idx="12">
                  <c:v>-5683.4808818418005</c:v>
                </c:pt>
                <c:pt idx="13">
                  <c:v>-933.75791573276092</c:v>
                </c:pt>
                <c:pt idx="14">
                  <c:v>-1378.4078280088252</c:v>
                </c:pt>
                <c:pt idx="15">
                  <c:v>-516.62798920911121</c:v>
                </c:pt>
                <c:pt idx="16">
                  <c:v>-191.70637942731327</c:v>
                </c:pt>
                <c:pt idx="17">
                  <c:v>531.75363108492434</c:v>
                </c:pt>
                <c:pt idx="18">
                  <c:v>-9.7770680440589786E-12</c:v>
                </c:pt>
                <c:pt idx="19">
                  <c:v>1647.2681176749666</c:v>
                </c:pt>
                <c:pt idx="20">
                  <c:v>3555.2931315485794</c:v>
                </c:pt>
                <c:pt idx="21">
                  <c:v>3717.6123372232514</c:v>
                </c:pt>
                <c:pt idx="22">
                  <c:v>4300.2946468539485</c:v>
                </c:pt>
                <c:pt idx="23">
                  <c:v>4284.6883305430174</c:v>
                </c:pt>
                <c:pt idx="24">
                  <c:v>4764.8928535189734</c:v>
                </c:pt>
                <c:pt idx="25">
                  <c:v>5655.906573253581</c:v>
                </c:pt>
                <c:pt idx="26">
                  <c:v>5109.2257789282548</c:v>
                </c:pt>
                <c:pt idx="27">
                  <c:v>4433.4203791041855</c:v>
                </c:pt>
                <c:pt idx="28">
                  <c:v>3941.8140627932639</c:v>
                </c:pt>
                <c:pt idx="29">
                  <c:v>-1892.7705500762272</c:v>
                </c:pt>
                <c:pt idx="30">
                  <c:v>1670.7771907658157</c:v>
                </c:pt>
                <c:pt idx="31">
                  <c:v>1557.0963964404848</c:v>
                </c:pt>
                <c:pt idx="32">
                  <c:v>2523.2909966164084</c:v>
                </c:pt>
                <c:pt idx="33">
                  <c:v>1397.6846803054741</c:v>
                </c:pt>
                <c:pt idx="34">
                  <c:v>203.88920328142945</c:v>
                </c:pt>
                <c:pt idx="35">
                  <c:v>-1581.0970769839594</c:v>
                </c:pt>
                <c:pt idx="36">
                  <c:v>-1822.7778713092878</c:v>
                </c:pt>
                <c:pt idx="37">
                  <c:v>-1854.5832711333605</c:v>
                </c:pt>
                <c:pt idx="38">
                  <c:v>-2336.1895874442826</c:v>
                </c:pt>
                <c:pt idx="39">
                  <c:v>1.1004885891452432E-10</c:v>
                </c:pt>
                <c:pt idx="40">
                  <c:v>-698.23730660942522</c:v>
                </c:pt>
                <c:pt idx="41">
                  <c:v>514.82967072982694</c:v>
                </c:pt>
                <c:pt idx="42">
                  <c:v>1476.4515153435914</c:v>
                </c:pt>
                <c:pt idx="43">
                  <c:v>913.42465994623785</c:v>
                </c:pt>
                <c:pt idx="44">
                  <c:v>-324.65587962807695</c:v>
                </c:pt>
                <c:pt idx="45">
                  <c:v>-955.23507309956472</c:v>
                </c:pt>
                <c:pt idx="46">
                  <c:v>-1746.9128814213561</c:v>
                </c:pt>
                <c:pt idx="47">
                  <c:v>-1357.1796852611169</c:v>
                </c:pt>
                <c:pt idx="48">
                  <c:v>-2104.2065406584697</c:v>
                </c:pt>
                <c:pt idx="49">
                  <c:v>-1377.4562689416557</c:v>
                </c:pt>
                <c:pt idx="50">
                  <c:v>1220.7978947648262</c:v>
                </c:pt>
                <c:pt idx="51">
                  <c:v>3733.6671683058466</c:v>
                </c:pt>
                <c:pt idx="52">
                  <c:v>3956.1964185818524</c:v>
                </c:pt>
                <c:pt idx="53">
                  <c:v>544.96561730024996</c:v>
                </c:pt>
                <c:pt idx="54">
                  <c:v>1868.715889017071</c:v>
                </c:pt>
                <c:pt idx="55">
                  <c:v>1314.1366955455323</c:v>
                </c:pt>
                <c:pt idx="56">
                  <c:v>633.45888722374229</c:v>
                </c:pt>
                <c:pt idx="57">
                  <c:v>247.19208338398221</c:v>
                </c:pt>
                <c:pt idx="58">
                  <c:v>-1329.834772013377</c:v>
                </c:pt>
                <c:pt idx="59">
                  <c:v>-227.08450029656274</c:v>
                </c:pt>
                <c:pt idx="60">
                  <c:v>65.336306231925903</c:v>
                </c:pt>
                <c:pt idx="61">
                  <c:v>7.5331740845285822E-11</c:v>
                </c:pt>
                <c:pt idx="62">
                  <c:v>397.97043563880783</c:v>
                </c:pt>
                <c:pt idx="63">
                  <c:v>1104.1388761080746</c:v>
                </c:pt>
                <c:pt idx="64">
                  <c:v>2074.130867082732</c:v>
                </c:pt>
                <c:pt idx="65">
                  <c:v>393.48510325425082</c:v>
                </c:pt>
                <c:pt idx="66">
                  <c:v>424.24450631290699</c:v>
                </c:pt>
                <c:pt idx="67">
                  <c:v>1089.4796412279409</c:v>
                </c:pt>
                <c:pt idx="68">
                  <c:v>-284.76036265775792</c:v>
                </c:pt>
                <c:pt idx="69">
                  <c:v>277.08982954521127</c:v>
                </c:pt>
                <c:pt idx="70">
                  <c:v>-72.555934283244198</c:v>
                </c:pt>
                <c:pt idx="71">
                  <c:v>-567.7965312245899</c:v>
                </c:pt>
                <c:pt idx="72">
                  <c:v>1186.5426738113692</c:v>
                </c:pt>
                <c:pt idx="73">
                  <c:v>2224.9174278286628</c:v>
                </c:pt>
                <c:pt idx="74">
                  <c:v>1599.7676200316359</c:v>
                </c:pt>
                <c:pt idx="75">
                  <c:v>-1035.1433413415439</c:v>
                </c:pt>
                <c:pt idx="76">
                  <c:v>-1370.3839382828889</c:v>
                </c:pt>
                <c:pt idx="77">
                  <c:v>418.85119663207865</c:v>
                </c:pt>
                <c:pt idx="78">
                  <c:v>-591.38880725361616</c:v>
                </c:pt>
                <c:pt idx="79">
                  <c:v>343.46138494935599</c:v>
                </c:pt>
                <c:pt idx="80">
                  <c:v>1018.8156211208537</c:v>
                </c:pt>
                <c:pt idx="81">
                  <c:v>-2802.9492439641185</c:v>
                </c:pt>
                <c:pt idx="82">
                  <c:v>-351.18924784981209</c:v>
                </c:pt>
                <c:pt idx="83">
                  <c:v>8.0103745858650655E-10</c:v>
                </c:pt>
                <c:pt idx="84">
                  <c:v>559.96122960406353</c:v>
                </c:pt>
                <c:pt idx="85">
                  <c:v>-734.69189197871617</c:v>
                </c:pt>
                <c:pt idx="86">
                  <c:v>893.61119065585046</c:v>
                </c:pt>
                <c:pt idx="87">
                  <c:v>310.68061900444729</c:v>
                </c:pt>
                <c:pt idx="88">
                  <c:v>250.91026902807715</c:v>
                </c:pt>
                <c:pt idx="89">
                  <c:v>299.14122864632606</c:v>
                </c:pt>
                <c:pt idx="90">
                  <c:v>700.25883364696892</c:v>
                </c:pt>
                <c:pt idx="91">
                  <c:v>700.64157936617585</c:v>
                </c:pt>
                <c:pt idx="92">
                  <c:v>659.71100771476631</c:v>
                </c:pt>
                <c:pt idx="93">
                  <c:v>-4040.7982718709909</c:v>
                </c:pt>
                <c:pt idx="94">
                  <c:v>-2152.2626952201813</c:v>
                </c:pt>
                <c:pt idx="95">
                  <c:v>-2385.1450902195434</c:v>
                </c:pt>
                <c:pt idx="96">
                  <c:v>-699.76234450036213</c:v>
                </c:pt>
                <c:pt idx="97">
                  <c:v>-1646.6929161517701</c:v>
                </c:pt>
                <c:pt idx="98">
                  <c:v>-257.25037134444233</c:v>
                </c:pt>
                <c:pt idx="99">
                  <c:v>-303.01941172618314</c:v>
                </c:pt>
                <c:pt idx="100">
                  <c:v>-393.90180672554533</c:v>
                </c:pt>
                <c:pt idx="101">
                  <c:v>267.48093899365853</c:v>
                </c:pt>
                <c:pt idx="102">
                  <c:v>-254.4496326577501</c:v>
                </c:pt>
                <c:pt idx="103">
                  <c:v>1.913292635435937E-9</c:v>
                </c:pt>
                <c:pt idx="104">
                  <c:v>485.07332979288066</c:v>
                </c:pt>
                <c:pt idx="105">
                  <c:v>1320.0365133930127</c:v>
                </c:pt>
                <c:pt idx="106">
                  <c:v>3027.4235968208577</c:v>
                </c:pt>
                <c:pt idx="107">
                  <c:v>2612.8487924135843</c:v>
                </c:pt>
                <c:pt idx="108">
                  <c:v>2660.1348472567161</c:v>
                </c:pt>
                <c:pt idx="109">
                  <c:v>2006.1770147799605</c:v>
                </c:pt>
                <c:pt idx="110">
                  <c:v>2272.1058436400194</c:v>
                </c:pt>
                <c:pt idx="111">
                  <c:v>1507.1050054871939</c:v>
                </c:pt>
                <c:pt idx="112">
                  <c:v>526.73784530926787</c:v>
                </c:pt>
                <c:pt idx="113">
                  <c:v>1147.8108008729696</c:v>
                </c:pt>
                <c:pt idx="114">
                  <c:v>1283.185517119799</c:v>
                </c:pt>
                <c:pt idx="115">
                  <c:v>1302.114345979857</c:v>
                </c:pt>
                <c:pt idx="116">
                  <c:v>651.11350782703573</c:v>
                </c:pt>
                <c:pt idx="117">
                  <c:v>3103.7463476490743</c:v>
                </c:pt>
                <c:pt idx="118">
                  <c:v>3090.032402492232</c:v>
                </c:pt>
                <c:pt idx="119">
                  <c:v>2479.074570015473</c:v>
                </c:pt>
                <c:pt idx="120">
                  <c:v>2190.0033988755331</c:v>
                </c:pt>
                <c:pt idx="121">
                  <c:v>980.00256072270736</c:v>
                </c:pt>
                <c:pt idx="122">
                  <c:v>796.63540054478312</c:v>
                </c:pt>
                <c:pt idx="123">
                  <c:v>-264.07854461206921</c:v>
                </c:pt>
                <c:pt idx="124">
                  <c:v>-651.03637708882479</c:v>
                </c:pt>
                <c:pt idx="125">
                  <c:v>1.8402488421997987E-9</c:v>
                </c:pt>
                <c:pt idx="126">
                  <c:v>-141.65154506859184</c:v>
                </c:pt>
                <c:pt idx="127">
                  <c:v>748.11305518804227</c:v>
                </c:pt>
                <c:pt idx="128">
                  <c:v>1035.2298657248423</c:v>
                </c:pt>
                <c:pt idx="129">
                  <c:v>830.73140853753353</c:v>
                </c:pt>
                <c:pt idx="130">
                  <c:v>2114.065251017274</c:v>
                </c:pt>
                <c:pt idx="131">
                  <c:v>1686.0496878240317</c:v>
                </c:pt>
                <c:pt idx="132">
                  <c:v>1137.5106139920717</c:v>
                </c:pt>
                <c:pt idx="133">
                  <c:v>27.627424528943266</c:v>
                </c:pt>
                <c:pt idx="134">
                  <c:v>-387.87103265836379</c:v>
                </c:pt>
                <c:pt idx="135">
                  <c:v>-321.48212333252479</c:v>
                </c:pt>
                <c:pt idx="136">
                  <c:v>700.50157960789829</c:v>
                </c:pt>
                <c:pt idx="137">
                  <c:v>3068.1801387900059</c:v>
                </c:pt>
                <c:pt idx="138">
                  <c:v>2141.9679833925466</c:v>
                </c:pt>
                <c:pt idx="139">
                  <c:v>1683.4695262052387</c:v>
                </c:pt>
                <c:pt idx="140">
                  <c:v>3647.858435531065</c:v>
                </c:pt>
                <c:pt idx="141">
                  <c:v>2326.8428723378192</c:v>
                </c:pt>
                <c:pt idx="142">
                  <c:v>1869.3037985058554</c:v>
                </c:pt>
                <c:pt idx="143">
                  <c:v>838.42060904269488</c:v>
                </c:pt>
                <c:pt idx="144">
                  <c:v>182.92215185538407</c:v>
                </c:pt>
                <c:pt idx="145">
                  <c:v>-206.68893881877358</c:v>
                </c:pt>
                <c:pt idx="146">
                  <c:v>-1431.7045020120147</c:v>
                </c:pt>
                <c:pt idx="147">
                  <c:v>2.8628619475057349E-9</c:v>
                </c:pt>
                <c:pt idx="148">
                  <c:v>235.00465345135183</c:v>
                </c:pt>
                <c:pt idx="149">
                  <c:v>-4307.1015160204479</c:v>
                </c:pt>
                <c:pt idx="150">
                  <c:v>822.35558168271655</c:v>
                </c:pt>
                <c:pt idx="151">
                  <c:v>-917.93842044055805</c:v>
                </c:pt>
                <c:pt idx="152">
                  <c:v>-2943.9346173256963</c:v>
                </c:pt>
                <c:pt idx="153">
                  <c:v>-3397.3146769014911</c:v>
                </c:pt>
                <c:pt idx="154">
                  <c:v>-1972.0914234718621</c:v>
                </c:pt>
                <c:pt idx="155">
                  <c:v>-2830.6343257686781</c:v>
                </c:pt>
                <c:pt idx="156">
                  <c:v>-266.87144358213482</c:v>
                </c:pt>
                <c:pt idx="157">
                  <c:v>3036.2819375157083</c:v>
                </c:pt>
                <c:pt idx="158">
                  <c:v>2134.8866358726054</c:v>
                </c:pt>
                <c:pt idx="159">
                  <c:v>3502.1098893022804</c:v>
                </c:pt>
                <c:pt idx="160">
                  <c:v>2288.5669870054717</c:v>
                </c:pt>
                <c:pt idx="161">
                  <c:v>1577.3298691920272</c:v>
                </c:pt>
                <c:pt idx="162">
                  <c:v>-54.666327693109224</c:v>
                </c:pt>
                <c:pt idx="163">
                  <c:v>-641.04638726890619</c:v>
                </c:pt>
                <c:pt idx="164">
                  <c:v>-783.82313383923565</c:v>
                </c:pt>
                <c:pt idx="165">
                  <c:v>-206.36603613604916</c:v>
                </c:pt>
                <c:pt idx="166">
                  <c:v>636.39684605050979</c:v>
                </c:pt>
                <c:pt idx="167">
                  <c:v>2.8935573936905712E-9</c:v>
                </c:pt>
                <c:pt idx="168">
                  <c:v>543.51294716800589</c:v>
                </c:pt>
                <c:pt idx="169">
                  <c:v>1602.2732504796577</c:v>
                </c:pt>
                <c:pt idx="170">
                  <c:v>678.34821212902034</c:v>
                </c:pt>
                <c:pt idx="171">
                  <c:v>1566.6468499731934</c:v>
                </c:pt>
                <c:pt idx="172">
                  <c:v>-151.10335578670265</c:v>
                </c:pt>
                <c:pt idx="173">
                  <c:v>-673.71234034364818</c:v>
                </c:pt>
                <c:pt idx="174">
                  <c:v>-947.36401385853605</c:v>
                </c:pt>
                <c:pt idx="175">
                  <c:v>-1872.2890522091716</c:v>
                </c:pt>
                <c:pt idx="176">
                  <c:v>-678.3005189148821</c:v>
                </c:pt>
                <c:pt idx="177">
                  <c:v>2368.9492753252612</c:v>
                </c:pt>
                <c:pt idx="178">
                  <c:v>-970.58485540442325</c:v>
                </c:pt>
                <c:pt idx="179">
                  <c:v>2227.490106244938</c:v>
                </c:pt>
                <c:pt idx="180">
                  <c:v>3302.4786395392316</c:v>
                </c:pt>
                <c:pt idx="181">
                  <c:v>1368.2020597813728</c:v>
                </c:pt>
                <c:pt idx="182">
                  <c:v>791.59307522442384</c:v>
                </c:pt>
                <c:pt idx="183">
                  <c:v>1096.9414017095417</c:v>
                </c:pt>
                <c:pt idx="184">
                  <c:v>-239.98363664109775</c:v>
                </c:pt>
                <c:pt idx="185">
                  <c:v>375.0048966531923</c:v>
                </c:pt>
                <c:pt idx="186">
                  <c:v>790.25469089335093</c:v>
                </c:pt>
                <c:pt idx="187">
                  <c:v>318.64570633640676</c:v>
                </c:pt>
                <c:pt idx="188">
                  <c:v>335.99403282152309</c:v>
                </c:pt>
                <c:pt idx="189">
                  <c:v>3.5338985071575735E-9</c:v>
                </c:pt>
                <c:pt idx="190">
                  <c:v>-2862.1386294170452</c:v>
                </c:pt>
                <c:pt idx="191">
                  <c:v>-3766.5773871323645</c:v>
                </c:pt>
                <c:pt idx="192">
                  <c:v>-3604.9737547783102</c:v>
                </c:pt>
                <c:pt idx="193">
                  <c:v>-2027.14320710992</c:v>
                </c:pt>
                <c:pt idx="194">
                  <c:v>-2913.0854414043151</c:v>
                </c:pt>
                <c:pt idx="195">
                  <c:v>-1602.9530017412512</c:v>
                </c:pt>
                <c:pt idx="196">
                  <c:v>-1648.0353118214277</c:v>
                </c:pt>
                <c:pt idx="197">
                  <c:v>-5167.545091418051</c:v>
                </c:pt>
                <c:pt idx="198">
                  <c:v>-2036.4873257124577</c:v>
                </c:pt>
                <c:pt idx="199">
                  <c:v>-5080.8264126457307</c:v>
                </c:pt>
                <c:pt idx="200">
                  <c:v>-8466.3207681040731</c:v>
                </c:pt>
                <c:pt idx="201">
                  <c:v>-8458.7171357500119</c:v>
                </c:pt>
                <c:pt idx="202">
                  <c:v>-6592.2269153466641</c:v>
                </c:pt>
                <c:pt idx="203">
                  <c:v>-7025.1691496410604</c:v>
                </c:pt>
                <c:pt idx="204">
                  <c:v>-6245.0367099780005</c:v>
                </c:pt>
                <c:pt idx="205">
                  <c:v>-6700.1190200581668</c:v>
                </c:pt>
                <c:pt idx="206">
                  <c:v>-5940.5153877041084</c:v>
                </c:pt>
                <c:pt idx="207">
                  <c:v>-3445.0251673007347</c:v>
                </c:pt>
                <c:pt idx="208">
                  <c:v>3.3051037462428212E-9</c:v>
                </c:pt>
                <c:pt idx="209">
                  <c:v>-3291.5501100923252</c:v>
                </c:pt>
                <c:pt idx="210">
                  <c:v>-4307.3416395440436</c:v>
                </c:pt>
                <c:pt idx="211">
                  <c:v>-5046.9822125512565</c:v>
                </c:pt>
                <c:pt idx="212">
                  <c:v>-6632.6487349992458</c:v>
                </c:pt>
                <c:pt idx="213">
                  <c:v>-7278.7122485584141</c:v>
                </c:pt>
                <c:pt idx="214">
                  <c:v>-9952.3459200623056</c:v>
                </c:pt>
                <c:pt idx="215">
                  <c:v>-9970.4953806705507</c:v>
                </c:pt>
                <c:pt idx="216">
                  <c:v>-10480.106579517427</c:v>
                </c:pt>
                <c:pt idx="217">
                  <c:v>-11764.773101965427</c:v>
                </c:pt>
                <c:pt idx="218">
                  <c:v>-9514.2712586089365</c:v>
                </c:pt>
                <c:pt idx="219">
                  <c:v>-9488.1727771147744</c:v>
                </c:pt>
                <c:pt idx="220">
                  <c:v>-8428.3222377230177</c:v>
                </c:pt>
                <c:pt idx="221">
                  <c:v>-7207.9334365699015</c:v>
                </c:pt>
                <c:pt idx="222">
                  <c:v>-7906.5999590178944</c:v>
                </c:pt>
                <c:pt idx="223">
                  <c:v>-5759.098115661347</c:v>
                </c:pt>
                <c:pt idx="224">
                  <c:v>-1993.7317871652422</c:v>
                </c:pt>
                <c:pt idx="225">
                  <c:v>-1766.7454090021133</c:v>
                </c:pt>
                <c:pt idx="226">
                  <c:v>-1936.873669688754</c:v>
                </c:pt>
                <c:pt idx="227">
                  <c:v>-1059.3718263321935</c:v>
                </c:pt>
                <c:pt idx="228">
                  <c:v>-51.005497836128256</c:v>
                </c:pt>
                <c:pt idx="229">
                  <c:v>4.2093617480531975E-9</c:v>
                </c:pt>
                <c:pt idx="230">
                  <c:v>1425.4670843249467</c:v>
                </c:pt>
                <c:pt idx="231">
                  <c:v>1503.5454361455531</c:v>
                </c:pt>
                <c:pt idx="232">
                  <c:v>-972.23275952432869</c:v>
                </c:pt>
                <c:pt idx="233">
                  <c:v>3034.5516804431422</c:v>
                </c:pt>
                <c:pt idx="234">
                  <c:v>2013.7446190881528</c:v>
                </c:pt>
                <c:pt idx="235">
                  <c:v>814.22880479135938</c:v>
                </c:pt>
                <c:pt idx="236">
                  <c:v>-366.06328432698319</c:v>
                </c:pt>
                <c:pt idx="237">
                  <c:v>-2735.8414799969119</c:v>
                </c:pt>
                <c:pt idx="238">
                  <c:v>-2472.0570400294382</c:v>
                </c:pt>
                <c:pt idx="239">
                  <c:v>845.1358986155501</c:v>
                </c:pt>
                <c:pt idx="240">
                  <c:v>119.82866263745495</c:v>
                </c:pt>
                <c:pt idx="241">
                  <c:v>503.6937183192876</c:v>
                </c:pt>
                <c:pt idx="242">
                  <c:v>-384.92733255040326</c:v>
                </c:pt>
                <c:pt idx="243">
                  <c:v>-4261.7343939053862</c:v>
                </c:pt>
                <c:pt idx="244">
                  <c:v>355.74979179782622</c:v>
                </c:pt>
                <c:pt idx="245">
                  <c:v>-732.54229732051226</c:v>
                </c:pt>
                <c:pt idx="246">
                  <c:v>-1585.320492990397</c:v>
                </c:pt>
                <c:pt idx="247">
                  <c:v>-844.53605302292397</c:v>
                </c:pt>
                <c:pt idx="248">
                  <c:v>-406.34311437791439</c:v>
                </c:pt>
                <c:pt idx="249">
                  <c:v>-1580.8589286746983</c:v>
                </c:pt>
                <c:pt idx="250">
                  <c:v>4.2039118852699175E-9</c:v>
                </c:pt>
                <c:pt idx="251">
                  <c:v>2710.1155384686963</c:v>
                </c:pt>
                <c:pt idx="252">
                  <c:v>2043.0920471826987</c:v>
                </c:pt>
                <c:pt idx="253">
                  <c:v>2647.0620560639709</c:v>
                </c:pt>
                <c:pt idx="254">
                  <c:v>1681.4493738647511</c:v>
                </c:pt>
                <c:pt idx="255">
                  <c:v>-585.39711118849073</c:v>
                </c:pt>
                <c:pt idx="256">
                  <c:v>-2152.4096272485667</c:v>
                </c:pt>
                <c:pt idx="257">
                  <c:v>-972.37586708366462</c:v>
                </c:pt>
                <c:pt idx="258">
                  <c:v>-1681.5699964234905</c:v>
                </c:pt>
                <c:pt idx="259">
                  <c:v>-2872.1826786227084</c:v>
                </c:pt>
                <c:pt idx="260">
                  <c:v>-8290.3003389194055</c:v>
                </c:pt>
                <c:pt idx="261">
                  <c:v>-3478.1896338641127</c:v>
                </c:pt>
                <c:pt idx="262">
                  <c:v>-6585.3837632039395</c:v>
                </c:pt>
                <c:pt idx="263">
                  <c:v>-2266.9964454031597</c:v>
                </c:pt>
                <c:pt idx="264">
                  <c:v>-2908.5158965084597</c:v>
                </c:pt>
                <c:pt idx="265">
                  <c:v>-1373.5284125685052</c:v>
                </c:pt>
                <c:pt idx="266">
                  <c:v>-1713.4946524036031</c:v>
                </c:pt>
                <c:pt idx="267">
                  <c:v>-1509.6887817434322</c:v>
                </c:pt>
                <c:pt idx="268">
                  <c:v>-1929.3014639426547</c:v>
                </c:pt>
                <c:pt idx="269">
                  <c:v>4.3144154915353283E-9</c:v>
                </c:pt>
                <c:pt idx="270">
                  <c:v>5507.24338718739</c:v>
                </c:pt>
                <c:pt idx="271">
                  <c:v>4820.1154417333564</c:v>
                </c:pt>
                <c:pt idx="272">
                  <c:v>6080.9898393344474</c:v>
                </c:pt>
                <c:pt idx="273">
                  <c:v>6030.9806559640929</c:v>
                </c:pt>
                <c:pt idx="274">
                  <c:v>5385.2566092312045</c:v>
                </c:pt>
                <c:pt idx="275">
                  <c:v>6845.1242492397405</c:v>
                </c:pt>
                <c:pt idx="276">
                  <c:v>7454.2506827373818</c:v>
                </c:pt>
                <c:pt idx="277">
                  <c:v>7054.2444484133111</c:v>
                </c:pt>
                <c:pt idx="278">
                  <c:v>6397.2352650429466</c:v>
                </c:pt>
                <c:pt idx="279">
                  <c:v>-507.74670500568118</c:v>
                </c:pt>
                <c:pt idx="280">
                  <c:v>5510.45770087865</c:v>
                </c:pt>
                <c:pt idx="281">
                  <c:v>5400.5841343762941</c:v>
                </c:pt>
                <c:pt idx="282">
                  <c:v>6529.5779000522252</c:v>
                </c:pt>
                <c:pt idx="283">
                  <c:v>5693.5687166818716</c:v>
                </c:pt>
                <c:pt idx="284">
                  <c:v>4773.0388575001216</c:v>
                </c:pt>
                <c:pt idx="285">
                  <c:v>2875.9064975087053</c:v>
                </c:pt>
                <c:pt idx="286">
                  <c:v>2233.0329310063471</c:v>
                </c:pt>
                <c:pt idx="287">
                  <c:v>1772.0266966822733</c:v>
                </c:pt>
                <c:pt idx="288">
                  <c:v>515.01751331190417</c:v>
                </c:pt>
                <c:pt idx="289">
                  <c:v>900.48765413015099</c:v>
                </c:pt>
                <c:pt idx="290">
                  <c:v>4.2706460590125062E-9</c:v>
                </c:pt>
                <c:pt idx="291">
                  <c:v>561.55581718705116</c:v>
                </c:pt>
                <c:pt idx="292">
                  <c:v>1114.9142312017048</c:v>
                </c:pt>
                <c:pt idx="293">
                  <c:v>291.88639387801754</c:v>
                </c:pt>
                <c:pt idx="294">
                  <c:v>1396.7384793419583</c:v>
                </c:pt>
                <c:pt idx="295">
                  <c:v>614.34635511342583</c:v>
                </c:pt>
                <c:pt idx="296">
                  <c:v>40.223776474372926</c:v>
                </c:pt>
                <c:pt idx="297">
                  <c:v>372.3192986098183</c:v>
                </c:pt>
                <c:pt idx="298">
                  <c:v>-802.70853871386657</c:v>
                </c:pt>
                <c:pt idx="299">
                  <c:v>609.36830206113109</c:v>
                </c:pt>
                <c:pt idx="300">
                  <c:v>511.97617783260506</c:v>
                </c:pt>
                <c:pt idx="301">
                  <c:v>3397.8341667124619</c:v>
                </c:pt>
                <c:pt idx="302">
                  <c:v>4490.6866365453207</c:v>
                </c:pt>
                <c:pt idx="303">
                  <c:v>6736.0526232159609</c:v>
                </c:pt>
                <c:pt idx="304">
                  <c:v>3815.5232879854552</c:v>
                </c:pt>
                <c:pt idx="305">
                  <c:v>1680.2192465346434</c:v>
                </c:pt>
                <c:pt idx="306">
                  <c:v>772.09666789559049</c:v>
                </c:pt>
                <c:pt idx="307">
                  <c:v>753.19219003103831</c:v>
                </c:pt>
                <c:pt idx="308">
                  <c:v>-881.83564729264594</c:v>
                </c:pt>
                <c:pt idx="309">
                  <c:v>-370.75880651760406</c:v>
                </c:pt>
                <c:pt idx="310">
                  <c:v>434.84906925384792</c:v>
                </c:pt>
                <c:pt idx="311">
                  <c:v>-159.27350938520954</c:v>
                </c:pt>
                <c:pt idx="312">
                  <c:v>4.0779184473649366E-9</c:v>
                </c:pt>
                <c:pt idx="313">
                  <c:v>-818.44444502986971</c:v>
                </c:pt>
                <c:pt idx="314">
                  <c:v>-677.51803754791354</c:v>
                </c:pt>
                <c:pt idx="315">
                  <c:v>-1583.4143887645132</c:v>
                </c:pt>
                <c:pt idx="316">
                  <c:v>-1675.6115952036205</c:v>
                </c:pt>
                <c:pt idx="317">
                  <c:v>-124.24557731591881</c:v>
                </c:pt>
                <c:pt idx="318">
                  <c:v>-976.60700448680745</c:v>
                </c:pt>
                <c:pt idx="319">
                  <c:v>-329.45585491769464</c:v>
                </c:pt>
                <c:pt idx="320">
                  <c:v>-878.35220613429692</c:v>
                </c:pt>
                <c:pt idx="321">
                  <c:v>-1314.5494125734035</c:v>
                </c:pt>
                <c:pt idx="322">
                  <c:v>-1518.6007823899238</c:v>
                </c:pt>
                <c:pt idx="323">
                  <c:v>37.924734162760387</c:v>
                </c:pt>
                <c:pt idx="324">
                  <c:v>1148.0798780324569</c:v>
                </c:pt>
                <c:pt idx="325">
                  <c:v>-1103.4732779230105</c:v>
                </c:pt>
                <c:pt idx="326">
                  <c:v>-1579.6704843621114</c:v>
                </c:pt>
                <c:pt idx="327">
                  <c:v>499.2781458213226</c:v>
                </c:pt>
                <c:pt idx="328">
                  <c:v>-432.08328134956037</c:v>
                </c:pt>
                <c:pt idx="329">
                  <c:v>761.0678682195512</c:v>
                </c:pt>
                <c:pt idx="330">
                  <c:v>1558.1715170029563</c:v>
                </c:pt>
                <c:pt idx="331">
                  <c:v>-2188.879852813563</c:v>
                </c:pt>
                <c:pt idx="332">
                  <c:v>745.75872001553762</c:v>
                </c:pt>
                <c:pt idx="333">
                  <c:v>4.4271928345551714E-9</c:v>
                </c:pt>
                <c:pt idx="334">
                  <c:v>567.74500360785089</c:v>
                </c:pt>
                <c:pt idx="335">
                  <c:v>-1005.1027514958554</c:v>
                </c:pt>
                <c:pt idx="336">
                  <c:v>927.70802021683937</c:v>
                </c:pt>
                <c:pt idx="337">
                  <c:v>-370.9250392299997</c:v>
                </c:pt>
                <c:pt idx="338">
                  <c:v>-367.57546406432283</c:v>
                </c:pt>
                <c:pt idx="339">
                  <c:v>-714.27814993488482</c:v>
                </c:pt>
                <c:pt idx="340">
                  <c:v>-1106.2637705942338</c:v>
                </c:pt>
                <c:pt idx="341">
                  <c:v>-518.22568806338768</c:v>
                </c:pt>
                <c:pt idx="342">
                  <c:v>-1655.8587475102306</c:v>
                </c:pt>
                <c:pt idx="343">
                  <c:v>-862.45455283461706</c:v>
                </c:pt>
                <c:pt idx="344">
                  <c:v>1527.40488502687</c:v>
                </c:pt>
                <c:pt idx="345">
                  <c:v>2232.4192643675269</c:v>
                </c:pt>
                <c:pt idx="346">
                  <c:v>3640.4573468983176</c:v>
                </c:pt>
                <c:pt idx="347">
                  <c:v>2089.824287451479</c:v>
                </c:pt>
                <c:pt idx="348">
                  <c:v>2843.228482127091</c:v>
                </c:pt>
                <c:pt idx="349">
                  <c:v>3023.5257962565711</c:v>
                </c:pt>
                <c:pt idx="350">
                  <c:v>2201.5401755972207</c:v>
                </c:pt>
                <c:pt idx="351">
                  <c:v>2068.5782581280691</c:v>
                </c:pt>
                <c:pt idx="352">
                  <c:v>1569.945198681226</c:v>
                </c:pt>
                <c:pt idx="353">
                  <c:v>1064.3493933568386</c:v>
                </c:pt>
                <c:pt idx="354">
                  <c:v>4.4828993850387633E-9</c:v>
                </c:pt>
                <c:pt idx="355">
                  <c:v>-1456.8704339509907</c:v>
                </c:pt>
                <c:pt idx="356">
                  <c:v>-156.89293939717641</c:v>
                </c:pt>
                <c:pt idx="357">
                  <c:v>1533.4474312909374</c:v>
                </c:pt>
                <c:pt idx="358">
                  <c:v>2619.5810399363181</c:v>
                </c:pt>
                <c:pt idx="359">
                  <c:v>2483.0014730726298</c:v>
                </c:pt>
                <c:pt idx="360">
                  <c:v>2415.9384060992229</c:v>
                </c:pt>
                <c:pt idx="361">
                  <c:v>1153.8738452524738</c:v>
                </c:pt>
                <c:pt idx="362">
                  <c:v>834.42197171092505</c:v>
                </c:pt>
                <c:pt idx="363">
                  <c:v>-959.9770445007706</c:v>
                </c:pt>
                <c:pt idx="364">
                  <c:v>2134.4433886355396</c:v>
                </c:pt>
                <c:pt idx="365">
                  <c:v>2730.7716418201117</c:v>
                </c:pt>
                <c:pt idx="366">
                  <c:v>1803.7070809733677</c:v>
                </c:pt>
                <c:pt idx="367">
                  <c:v>5374.2552074317509</c:v>
                </c:pt>
                <c:pt idx="368">
                  <c:v>4386.2002828784216</c:v>
                </c:pt>
                <c:pt idx="369">
                  <c:v>3867.6207160147342</c:v>
                </c:pt>
                <c:pt idx="370">
                  <c:v>3912.5576490413268</c:v>
                </c:pt>
                <c:pt idx="371">
                  <c:v>2523.4930881945788</c:v>
                </c:pt>
                <c:pt idx="372">
                  <c:v>1783.0412146530352</c:v>
                </c:pt>
                <c:pt idx="373">
                  <c:v>1561.6421984413982</c:v>
                </c:pt>
                <c:pt idx="374">
                  <c:v>653.06263157770809</c:v>
                </c:pt>
                <c:pt idx="375">
                  <c:v>581.99956460429894</c:v>
                </c:pt>
                <c:pt idx="376">
                  <c:v>5.1637698561535217E-9</c:v>
                </c:pt>
                <c:pt idx="377">
                  <c:v>-214.53616552389508</c:v>
                </c:pt>
                <c:pt idx="378">
                  <c:v>2099.2545718313932</c:v>
                </c:pt>
                <c:pt idx="379">
                  <c:v>2393.2888883357782</c:v>
                </c:pt>
                <c:pt idx="380">
                  <c:v>4243.5140211740518</c:v>
                </c:pt>
                <c:pt idx="381">
                  <c:v>3224.8456002581788</c:v>
                </c:pt>
                <c:pt idx="382">
                  <c:v>3516.6409985757978</c:v>
                </c:pt>
                <c:pt idx="383">
                  <c:v>2574.3071817086156</c:v>
                </c:pt>
                <c:pt idx="384">
                  <c:v>2651.341498212998</c:v>
                </c:pt>
                <c:pt idx="385">
                  <c:v>2663.1378418258005</c:v>
                </c:pt>
                <c:pt idx="386">
                  <c:v>1721.4694209099275</c:v>
                </c:pt>
                <c:pt idx="387">
                  <c:v>-1377.2837266815072</c:v>
                </c:pt>
                <c:pt idx="388">
                  <c:v>-148.08561116565829</c:v>
                </c:pt>
                <c:pt idx="389">
                  <c:v>-450.05129466127283</c:v>
                </c:pt>
                <c:pt idx="390">
                  <c:v>1623.7450489515074</c:v>
                </c:pt>
                <c:pt idx="391">
                  <c:v>922.07662803564233</c:v>
                </c:pt>
                <c:pt idx="392">
                  <c:v>51.872026353261731</c:v>
                </c:pt>
                <c:pt idx="393">
                  <c:v>-385.46179051394046</c:v>
                </c:pt>
                <c:pt idx="394">
                  <c:v>-433.42747400955687</c:v>
                </c:pt>
                <c:pt idx="395">
                  <c:v>-72.631130396749427</c:v>
                </c:pt>
                <c:pt idx="396">
                  <c:v>-1178.2995513126202</c:v>
                </c:pt>
                <c:pt idx="397">
                  <c:v>6.6038410295732319E-9</c:v>
                </c:pt>
                <c:pt idx="398">
                  <c:v>2203.4655961747794</c:v>
                </c:pt>
                <c:pt idx="399">
                  <c:v>-2334.343888402027</c:v>
                </c:pt>
                <c:pt idx="400">
                  <c:v>3353.6690587557596</c:v>
                </c:pt>
                <c:pt idx="401">
                  <c:v>1558.1039981913368</c:v>
                </c:pt>
                <c:pt idx="402">
                  <c:v>461.12714878144993</c:v>
                </c:pt>
                <c:pt idx="403">
                  <c:v>66.064900366250356</c:v>
                </c:pt>
                <c:pt idx="404">
                  <c:v>350.00131388878697</c:v>
                </c:pt>
                <c:pt idx="405">
                  <c:v>-4.9857389534204799</c:v>
                </c:pt>
                <c:pt idx="406">
                  <c:v>1630.7491544392483</c:v>
                </c:pt>
                <c:pt idx="407">
                  <c:v>5095.0372348598667</c:v>
                </c:pt>
                <c:pt idx="408">
                  <c:v>5815.9587487258859</c:v>
                </c:pt>
                <c:pt idx="409">
                  <c:v>6038.8951622484192</c:v>
                </c:pt>
                <c:pt idx="410">
                  <c:v>5161.9081094062103</c:v>
                </c:pt>
                <c:pt idx="411">
                  <c:v>-180.271598195759</c:v>
                </c:pt>
                <c:pt idx="412">
                  <c:v>-294.33384661095585</c:v>
                </c:pt>
                <c:pt idx="413">
                  <c:v>-442.39743308841832</c:v>
                </c:pt>
                <c:pt idx="414">
                  <c:v>-1588.3844859306264</c:v>
                </c:pt>
                <c:pt idx="415">
                  <c:v>-502.64959253795155</c:v>
                </c:pt>
                <c:pt idx="416">
                  <c:v>-147.62644194786645</c:v>
                </c:pt>
                <c:pt idx="417">
                  <c:v>6.6718257585307583E-9</c:v>
                </c:pt>
                <c:pt idx="418">
                  <c:v>-958.4458413525856</c:v>
                </c:pt>
                <c:pt idx="419">
                  <c:v>389.57440310636525</c:v>
                </c:pt>
                <c:pt idx="420">
                  <c:v>2241.1160097084939</c:v>
                </c:pt>
                <c:pt idx="421">
                  <c:v>406.53037969616116</c:v>
                </c:pt>
                <c:pt idx="422">
                  <c:v>-321.74048972789899</c:v>
                </c:pt>
                <c:pt idx="423">
                  <c:v>-17.717201262853735</c:v>
                </c:pt>
                <c:pt idx="424">
                  <c:v>-1524.9292400825836</c:v>
                </c:pt>
                <c:pt idx="425">
                  <c:v>-704.9683369655213</c:v>
                </c:pt>
                <c:pt idx="426">
                  <c:v>194.44603302216649</c:v>
                </c:pt>
                <c:pt idx="427">
                  <c:v>-47.530678512785983</c:v>
                </c:pt>
                <c:pt idx="428">
                  <c:v>3353.1987486341509</c:v>
                </c:pt>
                <c:pt idx="429">
                  <c:v>2475.1596517512176</c:v>
                </c:pt>
                <c:pt idx="430">
                  <c:v>-111.726971631379</c:v>
                </c:pt>
                <c:pt idx="431">
                  <c:v>182.00215894455499</c:v>
                </c:pt>
                <c:pt idx="432">
                  <c:v>2117.0254474095286</c:v>
                </c:pt>
                <c:pt idx="433">
                  <c:v>1101.8134085897937</c:v>
                </c:pt>
                <c:pt idx="434">
                  <c:v>1758.7743117068558</c:v>
                </c:pt>
                <c:pt idx="435">
                  <c:v>1833.188681694483</c:v>
                </c:pt>
                <c:pt idx="436">
                  <c:v>1131.9178122704207</c:v>
                </c:pt>
                <c:pt idx="437">
                  <c:v>787.94110073546835</c:v>
                </c:pt>
                <c:pt idx="438">
                  <c:v>-271.27093808426184</c:v>
                </c:pt>
                <c:pt idx="439">
                  <c:v>7.3050614446401596E-9</c:v>
                </c:pt>
                <c:pt idx="440">
                  <c:v>-1518.1671761523303</c:v>
                </c:pt>
                <c:pt idx="441">
                  <c:v>-2544.448350209344</c:v>
                </c:pt>
                <c:pt idx="442">
                  <c:v>-1407.2292233595713</c:v>
                </c:pt>
                <c:pt idx="443">
                  <c:v>-1738.8000638306657</c:v>
                </c:pt>
                <c:pt idx="444">
                  <c:v>-2182.1789138946829</c:v>
                </c:pt>
                <c:pt idx="445">
                  <c:v>-3637.3448510360399</c:v>
                </c:pt>
                <c:pt idx="446">
                  <c:v>-5587.3502085609125</c:v>
                </c:pt>
                <c:pt idx="447">
                  <c:v>-1926.9210490320129</c:v>
                </c:pt>
                <c:pt idx="448">
                  <c:v>-8083.6090492439298</c:v>
                </c:pt>
                <c:pt idx="449">
                  <c:v>-7502.2743618075474</c:v>
                </c:pt>
                <c:pt idx="450">
                  <c:v>-8458.6028169227684</c:v>
                </c:pt>
                <c:pt idx="451">
                  <c:v>-6887.6081744476414</c:v>
                </c:pt>
                <c:pt idx="452">
                  <c:v>-7391.1790149187373</c:v>
                </c:pt>
                <c:pt idx="453">
                  <c:v>-6059.6444899492317</c:v>
                </c:pt>
                <c:pt idx="454">
                  <c:v>-6600.8104270906133</c:v>
                </c:pt>
                <c:pt idx="455">
                  <c:v>-5928.4246385077486</c:v>
                </c:pt>
                <c:pt idx="456">
                  <c:v>-2956.4299960326412</c:v>
                </c:pt>
                <c:pt idx="457">
                  <c:v>7.5542629929259419E-9</c:v>
                </c:pt>
                <c:pt idx="458">
                  <c:v>-4445.9429417850279</c:v>
                </c:pt>
                <c:pt idx="459">
                  <c:v>-3430.8108696654463</c:v>
                </c:pt>
                <c:pt idx="460">
                  <c:v>-3243.5338928028646</c:v>
                </c:pt>
                <c:pt idx="461">
                  <c:v>-5126.0477677877243</c:v>
                </c:pt>
                <c:pt idx="462">
                  <c:v>-6194.0546689383136</c:v>
                </c:pt>
                <c:pt idx="463">
                  <c:v>-8125.3024670851764</c:v>
                </c:pt>
                <c:pt idx="464">
                  <c:v>-8765.5608544187526</c:v>
                </c:pt>
                <c:pt idx="465">
                  <c:v>-9363.4797967802297</c:v>
                </c:pt>
                <c:pt idx="466">
                  <c:v>-9706.9936717650889</c:v>
                </c:pt>
                <c:pt idx="467">
                  <c:v>-10248.234253816683</c:v>
                </c:pt>
                <c:pt idx="468">
                  <c:v>-9937.657537174111</c:v>
                </c:pt>
                <c:pt idx="469">
                  <c:v>-7973.3215174207344</c:v>
                </c:pt>
                <c:pt idx="470">
                  <c:v>-7889.2404597822133</c:v>
                </c:pt>
                <c:pt idx="471">
                  <c:v>-8494.7543347670726</c:v>
                </c:pt>
                <c:pt idx="472">
                  <c:v>-4740.9949168187431</c:v>
                </c:pt>
                <c:pt idx="473">
                  <c:v>-1833.2427149655832</c:v>
                </c:pt>
                <c:pt idx="474">
                  <c:v>-460.50110229916322</c:v>
                </c:pt>
                <c:pt idx="475">
                  <c:v>-29.468313391372135</c:v>
                </c:pt>
                <c:pt idx="476">
                  <c:v>-332.9643830942565</c:v>
                </c:pt>
                <c:pt idx="477">
                  <c:v>-2085.2121812411497</c:v>
                </c:pt>
                <c:pt idx="478">
                  <c:v>-247.4705685747283</c:v>
                </c:pt>
                <c:pt idx="479">
                  <c:v>7.4069816946575884E-9</c:v>
                </c:pt>
                <c:pt idx="480">
                  <c:v>1633.1695037347222</c:v>
                </c:pt>
                <c:pt idx="481">
                  <c:v>8.9897939617267184</c:v>
                </c:pt>
                <c:pt idx="482">
                  <c:v>1135.7007001856273</c:v>
                </c:pt>
                <c:pt idx="483">
                  <c:v>2553.2682851149166</c:v>
                </c:pt>
                <c:pt idx="484">
                  <c:v>2297.1207599094109</c:v>
                </c:pt>
                <c:pt idx="485">
                  <c:v>1465.9846433518292</c:v>
                </c:pt>
                <c:pt idx="486">
                  <c:v>-1107.9915517392546</c:v>
                </c:pt>
                <c:pt idx="487">
                  <c:v>-1335.2806455153559</c:v>
                </c:pt>
                <c:pt idx="488">
                  <c:v>-2122.8689284833131</c:v>
                </c:pt>
                <c:pt idx="489">
                  <c:v>-2329.0791021162895</c:v>
                </c:pt>
                <c:pt idx="490">
                  <c:v>-4258.4933855425852</c:v>
                </c:pt>
                <c:pt idx="491">
                  <c:v>-7283.0816685105438</c:v>
                </c:pt>
                <c:pt idx="492">
                  <c:v>-1918.229193716068</c:v>
                </c:pt>
                <c:pt idx="493">
                  <c:v>-1164.365310273653</c:v>
                </c:pt>
                <c:pt idx="494">
                  <c:v>-2166.3415053646686</c:v>
                </c:pt>
                <c:pt idx="495">
                  <c:v>-2004.6305991407653</c:v>
                </c:pt>
                <c:pt idx="496">
                  <c:v>-438.2188821087193</c:v>
                </c:pt>
                <c:pt idx="497">
                  <c:v>-949.36640731422926</c:v>
                </c:pt>
                <c:pt idx="498">
                  <c:v>8.1672624219208956E-9</c:v>
                </c:pt>
                <c:pt idx="499">
                  <c:v>3339.322324592993</c:v>
                </c:pt>
                <c:pt idx="500">
                  <c:v>1952.2858643018424</c:v>
                </c:pt>
                <c:pt idx="501">
                  <c:v>3264.3834210139075</c:v>
                </c:pt>
                <c:pt idx="502">
                  <c:v>2057.0930867014449</c:v>
                </c:pt>
                <c:pt idx="503">
                  <c:v>446.44146569689678</c:v>
                </c:pt>
                <c:pt idx="504">
                  <c:v>-1522.6737439568362</c:v>
                </c:pt>
                <c:pt idx="505">
                  <c:v>-1327.5388650857271</c:v>
                </c:pt>
                <c:pt idx="506">
                  <c:v>-1109.5250085908572</c:v>
                </c:pt>
                <c:pt idx="507">
                  <c:v>-1974.8153429033237</c:v>
                </c:pt>
                <c:pt idx="508">
                  <c:v>-7588.7271617591387</c:v>
                </c:pt>
                <c:pt idx="509">
                  <c:v>-2494.1380055265545</c:v>
                </c:pt>
                <c:pt idx="510">
                  <c:v>-5894.1241490316843</c:v>
                </c:pt>
                <c:pt idx="511">
                  <c:v>-1361.4144833441505</c:v>
                </c:pt>
                <c:pt idx="512">
                  <c:v>-2280.8631983653108</c:v>
                </c:pt>
                <c:pt idx="513">
                  <c:v>-1063.9784080190439</c:v>
                </c:pt>
                <c:pt idx="514">
                  <c:v>-1573.8435291479411</c:v>
                </c:pt>
                <c:pt idx="515">
                  <c:v>-2302.8296726530725</c:v>
                </c:pt>
                <c:pt idx="516">
                  <c:v>-1797.1200069655395</c:v>
                </c:pt>
                <c:pt idx="517">
                  <c:v>8.1199686974287033E-9</c:v>
                </c:pt>
                <c:pt idx="518">
                  <c:v>5290.7591627061092</c:v>
                </c:pt>
                <c:pt idx="519">
                  <c:v>3869.1237136107561</c:v>
                </c:pt>
                <c:pt idx="520">
                  <c:v>4652.7495082461819</c:v>
                </c:pt>
                <c:pt idx="521">
                  <c:v>3714.9675430741586</c:v>
                </c:pt>
                <c:pt idx="522">
                  <c:v>2358.6761145749929</c:v>
                </c:pt>
                <c:pt idx="523">
                  <c:v>3831.2959734456945</c:v>
                </c:pt>
                <c:pt idx="524">
                  <c:v>4588.4496713339922</c:v>
                </c:pt>
                <c:pt idx="525">
                  <c:v>4446.8068675376735</c:v>
                </c:pt>
                <c:pt idx="526">
                  <c:v>3505.0249023656497</c:v>
                </c:pt>
                <c:pt idx="527">
                  <c:v>6947.5819825667777</c:v>
                </c:pt>
                <c:pt idx="528">
                  <c:v>13054.404783424072</c:v>
                </c:pt>
                <c:pt idx="529">
                  <c:v>14223.558481312368</c:v>
                </c:pt>
                <c:pt idx="530">
                  <c:v>14292.915677516046</c:v>
                </c:pt>
                <c:pt idx="531">
                  <c:v>12520.133712344019</c:v>
                </c:pt>
                <c:pt idx="532">
                  <c:v>10804.690792545191</c:v>
                </c:pt>
                <c:pt idx="533">
                  <c:v>8796.3106514159426</c:v>
                </c:pt>
                <c:pt idx="534">
                  <c:v>7874.4643493042577</c:v>
                </c:pt>
                <c:pt idx="535">
                  <c:v>909.88588244764105</c:v>
                </c:pt>
                <c:pt idx="536">
                  <c:v>851.44296264880631</c:v>
                </c:pt>
                <c:pt idx="537">
                  <c:v>-158.93717848042741</c:v>
                </c:pt>
                <c:pt idx="538">
                  <c:v>8.2628162090259138E-9</c:v>
                </c:pt>
                <c:pt idx="539">
                  <c:v>-1104.1824667709907</c:v>
                </c:pt>
                <c:pt idx="540">
                  <c:v>49.988975937875693</c:v>
                </c:pt>
                <c:pt idx="541">
                  <c:v>2555.0599369332494</c:v>
                </c:pt>
                <c:pt idx="542">
                  <c:v>950.37381305381541</c:v>
                </c:pt>
                <c:pt idx="543">
                  <c:v>424.61252369747945</c:v>
                </c:pt>
                <c:pt idx="544">
                  <c:v>535.84371196424172</c:v>
                </c:pt>
                <c:pt idx="545">
                  <c:v>-914.64251846623188</c:v>
                </c:pt>
                <c:pt idx="546">
                  <c:v>-264.84665572184645</c:v>
                </c:pt>
                <c:pt idx="547">
                  <c:v>158.46722039870048</c:v>
                </c:pt>
                <c:pt idx="548">
                  <c:v>-283.29406895763276</c:v>
                </c:pt>
                <c:pt idx="549">
                  <c:v>1528.2122871878341</c:v>
                </c:pt>
                <c:pt idx="550">
                  <c:v>3247.0377960339101</c:v>
                </c:pt>
                <c:pt idx="551">
                  <c:v>3580.5423173238805</c:v>
                </c:pt>
                <c:pt idx="552">
                  <c:v>1344.652966450381</c:v>
                </c:pt>
                <c:pt idx="553">
                  <c:v>666.89167709404342</c:v>
                </c:pt>
                <c:pt idx="554">
                  <c:v>2108.1228653607595</c:v>
                </c:pt>
                <c:pt idx="555">
                  <c:v>684.63663493028662</c:v>
                </c:pt>
                <c:pt idx="556">
                  <c:v>1905.4324976746759</c:v>
                </c:pt>
                <c:pt idx="557">
                  <c:v>2685.746373795193</c:v>
                </c:pt>
                <c:pt idx="558">
                  <c:v>1632.9850844388523</c:v>
                </c:pt>
                <c:pt idx="559">
                  <c:v>1042.2162727056179</c:v>
                </c:pt>
                <c:pt idx="560">
                  <c:v>9.2281879915390164E-9</c:v>
                </c:pt>
                <c:pt idx="561">
                  <c:v>-1620.5167178911574</c:v>
                </c:pt>
                <c:pt idx="562">
                  <c:v>-1053.9382348949625</c:v>
                </c:pt>
                <c:pt idx="563">
                  <c:v>28.611016430816107</c:v>
                </c:pt>
                <c:pt idx="564">
                  <c:v>1784.0178666035279</c:v>
                </c:pt>
                <c:pt idx="565">
                  <c:v>888.77768753248779</c:v>
                </c:pt>
                <c:pt idx="566">
                  <c:v>2639.8524274811925</c:v>
                </c:pt>
                <c:pt idx="567">
                  <c:v>2305.5217235280065</c:v>
                </c:pt>
                <c:pt idx="568">
                  <c:v>2155.0709748537806</c:v>
                </c:pt>
                <c:pt idx="569">
                  <c:v>2016.9556512126999</c:v>
                </c:pt>
                <c:pt idx="570">
                  <c:v>1045.7154721416546</c:v>
                </c:pt>
                <c:pt idx="571">
                  <c:v>-4271.47460210179</c:v>
                </c:pt>
                <c:pt idx="572">
                  <c:v>-3639.5413788370311</c:v>
                </c:pt>
                <c:pt idx="573">
                  <c:v>-3844.992127511252</c:v>
                </c:pt>
                <c:pt idx="574">
                  <c:v>-1288.1074511523598</c:v>
                </c:pt>
                <c:pt idx="575">
                  <c:v>-1544.3476302234048</c:v>
                </c:pt>
                <c:pt idx="576">
                  <c:v>-458.27289027470147</c:v>
                </c:pt>
                <c:pt idx="577">
                  <c:v>827.39640577206296</c:v>
                </c:pt>
                <c:pt idx="578">
                  <c:v>-2890.7189178690141</c:v>
                </c:pt>
                <c:pt idx="579">
                  <c:v>789.04090305994623</c:v>
                </c:pt>
                <c:pt idx="580">
                  <c:v>8.9685272541828454E-9</c:v>
                </c:pt>
                <c:pt idx="581">
                  <c:v>-952.51566323164514</c:v>
                </c:pt>
                <c:pt idx="582">
                  <c:v>159.53140620678971</c:v>
                </c:pt>
                <c:pt idx="583">
                  <c:v>1006.4782726373999</c:v>
                </c:pt>
                <c:pt idx="584">
                  <c:v>-22.391585350134164</c:v>
                </c:pt>
                <c:pt idx="585">
                  <c:v>864.99066093121075</c:v>
                </c:pt>
                <c:pt idx="586">
                  <c:v>1390.9497499934503</c:v>
                </c:pt>
                <c:pt idx="587">
                  <c:v>265.74946094363895</c:v>
                </c:pt>
                <c:pt idx="588">
                  <c:v>153.9343984636599</c:v>
                </c:pt>
                <c:pt idx="589">
                  <c:v>-526.93545952387706</c:v>
                </c:pt>
                <c:pt idx="590">
                  <c:v>-1186.621415787567</c:v>
                </c:pt>
                <c:pt idx="591">
                  <c:v>-325.22779102894253</c:v>
                </c:pt>
                <c:pt idx="592">
                  <c:v>1117.6496463209278</c:v>
                </c:pt>
                <c:pt idx="593">
                  <c:v>1099.8345838409434</c:v>
                </c:pt>
                <c:pt idx="594">
                  <c:v>-290.03527414659311</c:v>
                </c:pt>
                <c:pt idx="595">
                  <c:v>2511.2787695896441</c:v>
                </c:pt>
                <c:pt idx="596">
                  <c:v>2682.2378586519271</c:v>
                </c:pt>
                <c:pt idx="597">
                  <c:v>1906.0375696021233</c:v>
                </c:pt>
                <c:pt idx="598">
                  <c:v>1565.2225071221421</c:v>
                </c:pt>
                <c:pt idx="599">
                  <c:v>1060.3526491346083</c:v>
                </c:pt>
                <c:pt idx="600">
                  <c:v>1166.6666928709094</c:v>
                </c:pt>
                <c:pt idx="601">
                  <c:v>160.62578193319973</c:v>
                </c:pt>
                <c:pt idx="602">
                  <c:v>8.9113143530994421E-9</c:v>
                </c:pt>
                <c:pt idx="603">
                  <c:v>-194.1189088434582</c:v>
                </c:pt>
                <c:pt idx="604">
                  <c:v>3221.3654678374569</c:v>
                </c:pt>
                <c:pt idx="605">
                  <c:v>2231.6693059281497</c:v>
                </c:pt>
                <c:pt idx="606">
                  <c:v>3143.0172500151475</c:v>
                </c:pt>
                <c:pt idx="607">
                  <c:v>2374.6485358043615</c:v>
                </c:pt>
                <c:pt idx="608">
                  <c:v>2766.4705033642845</c:v>
                </c:pt>
                <c:pt idx="609">
                  <c:v>1202.8827391318587</c:v>
                </c:pt>
                <c:pt idx="610">
                  <c:v>573.56802245173594</c:v>
                </c:pt>
                <c:pt idx="611">
                  <c:v>-459.08403346132468</c:v>
                </c:pt>
                <c:pt idx="612">
                  <c:v>-1573.4527476721075</c:v>
                </c:pt>
                <c:pt idx="613">
                  <c:v>466.40546480190778</c:v>
                </c:pt>
                <c:pt idx="614">
                  <c:v>1250.2434541701537</c:v>
                </c:pt>
                <c:pt idx="615">
                  <c:v>1757.9287374900355</c:v>
                </c:pt>
                <c:pt idx="616">
                  <c:v>1170.3865202241134</c:v>
                </c:pt>
                <c:pt idx="617">
                  <c:v>1138.0178060133305</c:v>
                </c:pt>
                <c:pt idx="618">
                  <c:v>2907.8397735732342</c:v>
                </c:pt>
                <c:pt idx="619">
                  <c:v>1694.2520093408066</c:v>
                </c:pt>
                <c:pt idx="620">
                  <c:v>1337.9372926606802</c:v>
                </c:pt>
                <c:pt idx="621">
                  <c:v>702.28523674761925</c:v>
                </c:pt>
                <c:pt idx="622">
                  <c:v>-428.08347746316247</c:v>
                </c:pt>
                <c:pt idx="623">
                  <c:v>-870.26150990323208</c:v>
                </c:pt>
                <c:pt idx="624">
                  <c:v>-1541.8492741356613</c:v>
                </c:pt>
                <c:pt idx="625">
                  <c:v>9.0901721705449745E-9</c:v>
                </c:pt>
                <c:pt idx="626">
                  <c:v>2634.6405685722575</c:v>
                </c:pt>
                <c:pt idx="627">
                  <c:v>2637.026227904224</c:v>
                </c:pt>
                <c:pt idx="628">
                  <c:v>4473.3566049798637</c:v>
                </c:pt>
                <c:pt idx="629">
                  <c:v>3622.5283364185311</c:v>
                </c:pt>
                <c:pt idx="630">
                  <c:v>2108.6044499623904</c:v>
                </c:pt>
                <c:pt idx="631">
                  <c:v>1411.0417963648761</c:v>
                </c:pt>
                <c:pt idx="632">
                  <c:v>1804.8976152577084</c:v>
                </c:pt>
                <c:pt idx="633">
                  <c:v>1996.2356988282693</c:v>
                </c:pt>
                <c:pt idx="634">
                  <c:v>1373.4074302669387</c:v>
                </c:pt>
                <c:pt idx="635">
                  <c:v>-2915.2427688227626</c:v>
                </c:pt>
                <c:pt idx="636">
                  <c:v>185.32987002114623</c:v>
                </c:pt>
                <c:pt idx="637">
                  <c:v>-298.81431108601947</c:v>
                </c:pt>
                <c:pt idx="638">
                  <c:v>1535.523772484476</c:v>
                </c:pt>
                <c:pt idx="639">
                  <c:v>349.69550392313408</c:v>
                </c:pt>
                <c:pt idx="640">
                  <c:v>159.59596995339501</c:v>
                </c:pt>
                <c:pt idx="641">
                  <c:v>-259.96668364412653</c:v>
                </c:pt>
                <c:pt idx="642">
                  <c:v>-965.11086475129275</c:v>
                </c:pt>
                <c:pt idx="643">
                  <c:v>-316.77278118073048</c:v>
                </c:pt>
                <c:pt idx="644">
                  <c:v>-1496.6010497420607</c:v>
                </c:pt>
                <c:pt idx="645">
                  <c:v>-718.70058371179857</c:v>
                </c:pt>
                <c:pt idx="646">
                  <c:v>9.0943785835406743E-9</c:v>
                </c:pt>
                <c:pt idx="647">
                  <c:v>-610.15743469839117</c:v>
                </c:pt>
                <c:pt idx="648">
                  <c:v>-220.41312623990257</c:v>
                </c:pt>
                <c:pt idx="649">
                  <c:v>-1585.6750968843487</c:v>
                </c:pt>
                <c:pt idx="650">
                  <c:v>160.74023970911821</c:v>
                </c:pt>
                <c:pt idx="651">
                  <c:v>-445.24612918184539</c:v>
                </c:pt>
                <c:pt idx="652">
                  <c:v>-4674.2968842190849</c:v>
                </c:pt>
                <c:pt idx="653">
                  <c:v>-1849.5588548635324</c:v>
                </c:pt>
                <c:pt idx="654">
                  <c:v>-926.86578864995067</c:v>
                </c:pt>
                <c:pt idx="655">
                  <c:v>-1165.8521575408913</c:v>
                </c:pt>
                <c:pt idx="656">
                  <c:v>2865.9074781191775</c:v>
                </c:pt>
                <c:pt idx="657">
                  <c:v>4070.0840965986172</c:v>
                </c:pt>
                <c:pt idx="658">
                  <c:v>3140.8221259541742</c:v>
                </c:pt>
                <c:pt idx="659">
                  <c:v>4669.5151921677525</c:v>
                </c:pt>
                <c:pt idx="660">
                  <c:v>1890.2671075155408</c:v>
                </c:pt>
                <c:pt idx="661">
                  <c:v>957.02674317561207</c:v>
                </c:pt>
                <c:pt idx="662">
                  <c:v>847.97598813837465</c:v>
                </c:pt>
                <c:pt idx="663">
                  <c:v>-743.28598250607172</c:v>
                </c:pt>
                <c:pt idx="664">
                  <c:v>-289.59291629249589</c:v>
                </c:pt>
                <c:pt idx="665">
                  <c:v>180.42071481657524</c:v>
                </c:pt>
                <c:pt idx="666">
                  <c:v>-435.81964952335318</c:v>
                </c:pt>
                <c:pt idx="667">
                  <c:v>9.6347889666503761E-9</c:v>
                </c:pt>
                <c:pt idx="668">
                  <c:v>-966.4503372996187</c:v>
                </c:pt>
                <c:pt idx="669">
                  <c:v>57.71397859258559</c:v>
                </c:pt>
                <c:pt idx="670">
                  <c:v>-2067.3205724368045</c:v>
                </c:pt>
                <c:pt idx="671">
                  <c:v>-2448.0051943176713</c:v>
                </c:pt>
                <c:pt idx="672">
                  <c:v>-1135.1681833819698</c:v>
                </c:pt>
                <c:pt idx="673">
                  <c:v>-2086.4483340983957</c:v>
                </c:pt>
                <c:pt idx="674">
                  <c:v>-1170.4576375405345</c:v>
                </c:pt>
                <c:pt idx="675">
                  <c:v>-698.4921885699523</c:v>
                </c:pt>
                <c:pt idx="676">
                  <c:v>-4231.1243744935146</c:v>
                </c:pt>
                <c:pt idx="677">
                  <c:v>2813.5954747900059</c:v>
                </c:pt>
                <c:pt idx="678">
                  <c:v>2555.9567907747842</c:v>
                </c:pt>
                <c:pt idx="679">
                  <c:v>-125.26072729217731</c:v>
                </c:pt>
                <c:pt idx="680">
                  <c:v>-749.9453491730427</c:v>
                </c:pt>
                <c:pt idx="681">
                  <c:v>1472.4224649033526</c:v>
                </c:pt>
                <c:pt idx="682">
                  <c:v>93.142314186931799</c:v>
                </c:pt>
                <c:pt idx="683">
                  <c:v>1286.1330107447934</c:v>
                </c:pt>
                <c:pt idx="684">
                  <c:v>1302.0984597153963</c:v>
                </c:pt>
                <c:pt idx="685">
                  <c:v>797.41383783452716</c:v>
                </c:pt>
                <c:pt idx="686">
                  <c:v>357.78165191097145</c:v>
                </c:pt>
                <c:pt idx="687">
                  <c:v>-290.49849880545565</c:v>
                </c:pt>
                <c:pt idx="688">
                  <c:v>1.0032294994744007E-8</c:v>
                </c:pt>
                <c:pt idx="689">
                  <c:v>-729.11522792610037</c:v>
                </c:pt>
                <c:pt idx="690">
                  <c:v>-835.19457144498756</c:v>
                </c:pt>
                <c:pt idx="691">
                  <c:v>195.59506019339119</c:v>
                </c:pt>
                <c:pt idx="692">
                  <c:v>-731.94177006579639</c:v>
                </c:pt>
                <c:pt idx="693">
                  <c:v>-809.08575432583359</c:v>
                </c:pt>
                <c:pt idx="694">
                  <c:v>-1899.1028206507126</c:v>
                </c:pt>
                <c:pt idx="695">
                  <c:v>-1083.7658470232404</c:v>
                </c:pt>
                <c:pt idx="696">
                  <c:v>-730.08966523286222</c:v>
                </c:pt>
                <c:pt idx="697">
                  <c:v>-379.54047080998879</c:v>
                </c:pt>
                <c:pt idx="698">
                  <c:v>192.01264033499552</c:v>
                </c:pt>
                <c:pt idx="699">
                  <c:v>-330.52844289248895</c:v>
                </c:pt>
                <c:pt idx="700">
                  <c:v>564.02154278455396</c:v>
                </c:pt>
                <c:pt idx="701">
                  <c:v>-515.51528747462817</c:v>
                </c:pt>
                <c:pt idx="702">
                  <c:v>1027.0339069482452</c:v>
                </c:pt>
                <c:pt idx="703">
                  <c:v>1334.0168406234106</c:v>
                </c:pt>
                <c:pt idx="704">
                  <c:v>1274.3538142508796</c:v>
                </c:pt>
                <c:pt idx="705">
                  <c:v>3191.9037999279249</c:v>
                </c:pt>
                <c:pt idx="706">
                  <c:v>4080.5791904641337</c:v>
                </c:pt>
                <c:pt idx="707">
                  <c:v>1.0139046935364604E-8</c:v>
                </c:pt>
                <c:pt idx="708">
                  <c:v>-6120.1097898085482</c:v>
                </c:pt>
                <c:pt idx="709">
                  <c:v>-9110.4989126683613</c:v>
                </c:pt>
                <c:pt idx="710">
                  <c:v>-7939.4974339143646</c:v>
                </c:pt>
                <c:pt idx="711">
                  <c:v>-9997.6966165935301</c:v>
                </c:pt>
                <c:pt idx="712">
                  <c:v>-10283.219105914426</c:v>
                </c:pt>
                <c:pt idx="713">
                  <c:v>-11312.093658826756</c:v>
                </c:pt>
                <c:pt idx="714">
                  <c:v>-12146.710136022431</c:v>
                </c:pt>
                <c:pt idx="715">
                  <c:v>-12581.844180962484</c:v>
                </c:pt>
                <c:pt idx="716">
                  <c:v>-14713.04336364162</c:v>
                </c:pt>
                <c:pt idx="717">
                  <c:v>-10191.565852962518</c:v>
                </c:pt>
                <c:pt idx="718">
                  <c:v>-9458.9117330509343</c:v>
                </c:pt>
                <c:pt idx="719">
                  <c:v>-9766.5282102465972</c:v>
                </c:pt>
                <c:pt idx="720">
                  <c:v>-5652.6622551866612</c:v>
                </c:pt>
                <c:pt idx="721">
                  <c:v>-5123.5009453887469</c:v>
                </c:pt>
                <c:pt idx="722">
                  <c:v>-4273.023434709643</c:v>
                </c:pt>
                <c:pt idx="723">
                  <c:v>-1812.8979876220665</c:v>
                </c:pt>
                <c:pt idx="724">
                  <c:v>-476.3032307167814</c:v>
                </c:pt>
                <c:pt idx="725">
                  <c:v>-4811.1139690150949</c:v>
                </c:pt>
                <c:pt idx="726">
                  <c:v>-4032.6364583359909</c:v>
                </c:pt>
                <c:pt idx="727">
                  <c:v>-1733.511011248379</c:v>
                </c:pt>
                <c:pt idx="728">
                  <c:v>1.1932343113585375E-8</c:v>
                </c:pt>
                <c:pt idx="729">
                  <c:v>-2108.9006985924552</c:v>
                </c:pt>
                <c:pt idx="730">
                  <c:v>-1728.9751311772197</c:v>
                </c:pt>
                <c:pt idx="731">
                  <c:v>1232.370645227852</c:v>
                </c:pt>
                <c:pt idx="732">
                  <c:v>1793.6509122207754</c:v>
                </c:pt>
                <c:pt idx="733">
                  <c:v>1662.9091528920121</c:v>
                </c:pt>
                <c:pt idx="734">
                  <c:v>-524.60662876960805</c:v>
                </c:pt>
                <c:pt idx="735">
                  <c:v>-618.97779690848427</c:v>
                </c:pt>
                <c:pt idx="736">
                  <c:v>-1320.481186417544</c:v>
                </c:pt>
                <c:pt idx="737">
                  <c:v>-2091.200919424627</c:v>
                </c:pt>
                <c:pt idx="738">
                  <c:v>-5003.4951238600024</c:v>
                </c:pt>
                <c:pt idx="739">
                  <c:v>-4595.9884781670098</c:v>
                </c:pt>
                <c:pt idx="740">
                  <c:v>-8586.4918676760681</c:v>
                </c:pt>
                <c:pt idx="741">
                  <c:v>-1993.2116006831593</c:v>
                </c:pt>
                <c:pt idx="742">
                  <c:v>-2773.9533600119239</c:v>
                </c:pt>
                <c:pt idx="743">
                  <c:v>-3501.4691416735</c:v>
                </c:pt>
                <c:pt idx="744">
                  <c:v>-3074.8403098123704</c:v>
                </c:pt>
                <c:pt idx="745">
                  <c:v>-830.34369932143773</c:v>
                </c:pt>
                <c:pt idx="746">
                  <c:v>-1054.0634323285226</c:v>
                </c:pt>
                <c:pt idx="747">
                  <c:v>1.1863448889926076E-8</c:v>
                </c:pt>
                <c:pt idx="748">
                  <c:v>559.73669323702563</c:v>
                </c:pt>
                <c:pt idx="749">
                  <c:v>1594.6054963040742</c:v>
                </c:pt>
                <c:pt idx="750">
                  <c:v>1188.5576712566531</c:v>
                </c:pt>
                <c:pt idx="751">
                  <c:v>-461.91335906939935</c:v>
                </c:pt>
                <c:pt idx="752">
                  <c:v>-2478.175423650664</c:v>
                </c:pt>
                <c:pt idx="753">
                  <c:v>-2909.0982484374204</c:v>
                </c:pt>
                <c:pt idx="754">
                  <c:v>-3964.3923359591327</c:v>
                </c:pt>
                <c:pt idx="755">
                  <c:v>-5214.4256687817724</c:v>
                </c:pt>
                <c:pt idx="756">
                  <c:v>-5936.8966991078223</c:v>
                </c:pt>
                <c:pt idx="757">
                  <c:v>-5179.9756878579501</c:v>
                </c:pt>
                <c:pt idx="758">
                  <c:v>-1715.8977410253988</c:v>
                </c:pt>
                <c:pt idx="759">
                  <c:v>-5609.9310738480399</c:v>
                </c:pt>
                <c:pt idx="760">
                  <c:v>-722.40210417408707</c:v>
                </c:pt>
                <c:pt idx="761">
                  <c:v>-2021.0413417446377</c:v>
                </c:pt>
                <c:pt idx="762">
                  <c:v>-1581.9641665313127</c:v>
                </c:pt>
                <c:pt idx="763">
                  <c:v>-2242.2582540530161</c:v>
                </c:pt>
                <c:pt idx="764">
                  <c:v>-3359.2915868756559</c:v>
                </c:pt>
                <c:pt idx="765">
                  <c:v>-4386.7626172017117</c:v>
                </c:pt>
                <c:pt idx="766">
                  <c:v>-2458.4018547722667</c:v>
                </c:pt>
                <c:pt idx="767">
                  <c:v>1.1901192920049652E-8</c:v>
                </c:pt>
                <c:pt idx="768">
                  <c:v>1905.7785080525796</c:v>
                </c:pt>
                <c:pt idx="769">
                  <c:v>1536.3955677865831</c:v>
                </c:pt>
                <c:pt idx="770">
                  <c:v>898.3409210994887</c:v>
                </c:pt>
                <c:pt idx="771">
                  <c:v>1829.7180625121402</c:v>
                </c:pt>
                <c:pt idx="772">
                  <c:v>3191.9994724955623</c:v>
                </c:pt>
                <c:pt idx="773">
                  <c:v>2685.7285177509502</c:v>
                </c:pt>
                <c:pt idx="774">
                  <c:v>1540.4814529901962</c:v>
                </c:pt>
                <c:pt idx="775">
                  <c:v>-110.57319369689662</c:v>
                </c:pt>
                <c:pt idx="776">
                  <c:v>2046.4636121460896</c:v>
                </c:pt>
                <c:pt idx="777">
                  <c:v>8595.745022129533</c:v>
                </c:pt>
                <c:pt idx="778">
                  <c:v>10906.495556802562</c:v>
                </c:pt>
                <c:pt idx="779">
                  <c:v>13856.643167018172</c:v>
                </c:pt>
                <c:pt idx="780">
                  <c:v>12358.588520331079</c:v>
                </c:pt>
                <c:pt idx="781">
                  <c:v>13048.625326174068</c:v>
                </c:pt>
                <c:pt idx="782">
                  <c:v>9953.3238827952064</c:v>
                </c:pt>
                <c:pt idx="783">
                  <c:v>8607.0529280505871</c:v>
                </c:pt>
                <c:pt idx="784">
                  <c:v>7141.8058632898301</c:v>
                </c:pt>
                <c:pt idx="785">
                  <c:v>5250.7512166027327</c:v>
                </c:pt>
                <c:pt idx="786">
                  <c:v>5906.788022445724</c:v>
                </c:pt>
                <c:pt idx="787">
                  <c:v>4344.0694324291071</c:v>
                </c:pt>
                <c:pt idx="788">
                  <c:v>2830.7984776844942</c:v>
                </c:pt>
                <c:pt idx="789">
                  <c:v>1515.5514129237374</c:v>
                </c:pt>
                <c:pt idx="790">
                  <c:v>1.2309328667470254E-8</c:v>
                </c:pt>
                <c:pt idx="791">
                  <c:v>-2070.2314462328522</c:v>
                </c:pt>
                <c:pt idx="792">
                  <c:v>-937.65482748854424</c:v>
                </c:pt>
                <c:pt idx="793">
                  <c:v>-1269.2323767265352</c:v>
                </c:pt>
                <c:pt idx="794">
                  <c:v>9.1769632548271147</c:v>
                </c:pt>
                <c:pt idx="795">
                  <c:v>-1502.9327846948268</c:v>
                </c:pt>
                <c:pt idx="796">
                  <c:v>58.994894798406676</c:v>
                </c:pt>
                <c:pt idx="797">
                  <c:v>183.96618975170719</c:v>
                </c:pt>
                <c:pt idx="798">
                  <c:v>-544.61135948628225</c:v>
                </c:pt>
                <c:pt idx="799">
                  <c:v>-1130.5125016940751</c:v>
                </c:pt>
                <c:pt idx="800">
                  <c:v>-2156.6222496437276</c:v>
                </c:pt>
                <c:pt idx="801">
                  <c:v>-3043.1907778041113</c:v>
                </c:pt>
                <c:pt idx="802">
                  <c:v>1211.5513133572422</c:v>
                </c:pt>
                <c:pt idx="803">
                  <c:v>399.97376411924972</c:v>
                </c:pt>
                <c:pt idx="804">
                  <c:v>1938.0726219114163</c:v>
                </c:pt>
                <c:pt idx="805">
                  <c:v>1453.9628739617649</c:v>
                </c:pt>
                <c:pt idx="806">
                  <c:v>1692.8905534550058</c:v>
                </c:pt>
                <c:pt idx="807">
                  <c:v>1945.861848408287</c:v>
                </c:pt>
                <c:pt idx="808">
                  <c:v>1981.2842991702948</c:v>
                </c:pt>
                <c:pt idx="809">
                  <c:v>1691.3831569625067</c:v>
                </c:pt>
                <c:pt idx="810">
                  <c:v>593.27340901285561</c:v>
                </c:pt>
                <c:pt idx="811">
                  <c:v>1.3556245903600939E-8</c:v>
                </c:pt>
                <c:pt idx="812">
                  <c:v>2324.4124384572706</c:v>
                </c:pt>
                <c:pt idx="813">
                  <c:v>881.05052451059373</c:v>
                </c:pt>
                <c:pt idx="814">
                  <c:v>1844.3441640460728</c:v>
                </c:pt>
                <c:pt idx="815">
                  <c:v>420.4677532087112</c:v>
                </c:pt>
                <c:pt idx="816">
                  <c:v>388.92459709061649</c:v>
                </c:pt>
                <c:pt idx="817">
                  <c:v>-67.322917899640345</c:v>
                </c:pt>
                <c:pt idx="818">
                  <c:v>-481.99614169105917</c:v>
                </c:pt>
                <c:pt idx="819">
                  <c:v>1148.7284060773263</c:v>
                </c:pt>
                <c:pt idx="820">
                  <c:v>363.8519952399763</c:v>
                </c:pt>
                <c:pt idx="821">
                  <c:v>611.68091902267793</c:v>
                </c:pt>
                <c:pt idx="822">
                  <c:v>596.67423720759973</c:v>
                </c:pt>
                <c:pt idx="823">
                  <c:v>596.00101341618688</c:v>
                </c:pt>
                <c:pt idx="824">
                  <c:v>1818.725561184596</c:v>
                </c:pt>
                <c:pt idx="825">
                  <c:v>480.84915034723826</c:v>
                </c:pt>
                <c:pt idx="826">
                  <c:v>1343.6780741299376</c:v>
                </c:pt>
                <c:pt idx="827">
                  <c:v>2193.4305591396983</c:v>
                </c:pt>
                <c:pt idx="828">
                  <c:v>1383.757335348283</c:v>
                </c:pt>
                <c:pt idx="829">
                  <c:v>1627.4818831166979</c:v>
                </c:pt>
                <c:pt idx="830">
                  <c:v>882.6054722793391</c:v>
                </c:pt>
                <c:pt idx="831">
                  <c:v>1195.4343960620367</c:v>
                </c:pt>
                <c:pt idx="832">
                  <c:v>1.4910028767189942E-8</c:v>
                </c:pt>
                <c:pt idx="833">
                  <c:v>-4499.2301809340861</c:v>
                </c:pt>
                <c:pt idx="834">
                  <c:v>502.90947177810813</c:v>
                </c:pt>
                <c:pt idx="835">
                  <c:v>2157.7237943157284</c:v>
                </c:pt>
                <c:pt idx="836">
                  <c:v>2168.3785189383098</c:v>
                </c:pt>
                <c:pt idx="837">
                  <c:v>1379.7707099333011</c:v>
                </c:pt>
                <c:pt idx="838">
                  <c:v>1674.3797695434423</c:v>
                </c:pt>
                <c:pt idx="839">
                  <c:v>56.367131590791814</c:v>
                </c:pt>
                <c:pt idx="840">
                  <c:v>-565.21924297940097</c:v>
                </c:pt>
                <c:pt idx="841">
                  <c:v>-588.56451835681423</c:v>
                </c:pt>
                <c:pt idx="842">
                  <c:v>-1600.1723273618238</c:v>
                </c:pt>
                <c:pt idx="843">
                  <c:v>628.32855461189433</c:v>
                </c:pt>
                <c:pt idx="844">
                  <c:v>1679.3499623331811</c:v>
                </c:pt>
                <c:pt idx="845">
                  <c:v>2340.7635877629896</c:v>
                </c:pt>
                <c:pt idx="846">
                  <c:v>1789.5690218202262</c:v>
                </c:pt>
                <c:pt idx="847">
                  <c:v>1016.9612128152136</c:v>
                </c:pt>
                <c:pt idx="848">
                  <c:v>3119.5702724253465</c:v>
                </c:pt>
                <c:pt idx="849">
                  <c:v>1816.5576344726926</c:v>
                </c:pt>
                <c:pt idx="850">
                  <c:v>1391.9712599024917</c:v>
                </c:pt>
                <c:pt idx="851">
                  <c:v>1234.625984525037</c:v>
                </c:pt>
                <c:pt idx="852">
                  <c:v>523.01817552002944</c:v>
                </c:pt>
                <c:pt idx="853">
                  <c:v>773.62723513017102</c:v>
                </c:pt>
                <c:pt idx="854">
                  <c:v>1.5084879123605788E-8</c:v>
                </c:pt>
                <c:pt idx="855">
                  <c:v>-616.07096575560615</c:v>
                </c:pt>
                <c:pt idx="856">
                  <c:v>1177.9758185984315</c:v>
                </c:pt>
                <c:pt idx="857">
                  <c:v>-1778.0926977327504</c:v>
                </c:pt>
                <c:pt idx="858">
                  <c:v>4396.3941726202229</c:v>
                </c:pt>
                <c:pt idx="859">
                  <c:v>4218.1394196631018</c:v>
                </c:pt>
                <c:pt idx="860">
                  <c:v>2485.6856180962186</c:v>
                </c:pt>
                <c:pt idx="861">
                  <c:v>2165.7899543460285</c:v>
                </c:pt>
                <c:pt idx="862">
                  <c:v>1934.4174085561851</c:v>
                </c:pt>
                <c:pt idx="863">
                  <c:v>1564.9042789091868</c:v>
                </c:pt>
                <c:pt idx="864">
                  <c:v>-1016.0845130807666</c:v>
                </c:pt>
                <c:pt idx="865">
                  <c:v>-1794.9426272215019</c:v>
                </c:pt>
                <c:pt idx="866">
                  <c:v>-1306.8382909716927</c:v>
                </c:pt>
                <c:pt idx="867">
                  <c:v>762.78916323839462</c:v>
                </c:pt>
                <c:pt idx="868">
                  <c:v>188.27603359139414</c:v>
                </c:pt>
                <c:pt idx="869">
                  <c:v>-577.9787193657221</c:v>
                </c:pt>
                <c:pt idx="870">
                  <c:v>-1775.432520932628</c:v>
                </c:pt>
                <c:pt idx="871">
                  <c:v>-1606.3281846828208</c:v>
                </c:pt>
                <c:pt idx="872">
                  <c:v>-966.7007304726651</c:v>
                </c:pt>
                <c:pt idx="873">
                  <c:v>-1754.2138601196639</c:v>
                </c:pt>
                <c:pt idx="874">
                  <c:v>1.4917077351128682E-8</c:v>
                </c:pt>
                <c:pt idx="875">
                  <c:v>1732.1524128698359</c:v>
                </c:pt>
                <c:pt idx="876">
                  <c:v>3051.3631604174743</c:v>
                </c:pt>
                <c:pt idx="877">
                  <c:v>4028.0998361583897</c:v>
                </c:pt>
                <c:pt idx="878">
                  <c:v>3408.3451736721254</c:v>
                </c:pt>
                <c:pt idx="879">
                  <c:v>1773.019226495592</c:v>
                </c:pt>
                <c:pt idx="880">
                  <c:v>1181.9043595924172</c:v>
                </c:pt>
                <c:pt idx="881">
                  <c:v>-26.227811813473636</c:v>
                </c:pt>
                <c:pt idx="882">
                  <c:v>4.4779066479009835</c:v>
                </c:pt>
                <c:pt idx="883">
                  <c:v>-1007.2767558383644</c:v>
                </c:pt>
                <c:pt idx="884">
                  <c:v>-283.54758399665081</c:v>
                </c:pt>
                <c:pt idx="885">
                  <c:v>1318.0267881143436</c:v>
                </c:pt>
                <c:pt idx="886">
                  <c:v>2770.5769249360851</c:v>
                </c:pt>
                <c:pt idx="887">
                  <c:v>2998.2826433974615</c:v>
                </c:pt>
                <c:pt idx="888">
                  <c:v>1346.5279809111923</c:v>
                </c:pt>
                <c:pt idx="889">
                  <c:v>2881.2571527529126</c:v>
                </c:pt>
                <c:pt idx="890">
                  <c:v>2177.1422858497358</c:v>
                </c:pt>
                <c:pt idx="891">
                  <c:v>1118.0101144438502</c:v>
                </c:pt>
                <c:pt idx="892">
                  <c:v>688.71583290522199</c:v>
                </c:pt>
                <c:pt idx="893">
                  <c:v>-1080.0388295810465</c:v>
                </c:pt>
                <c:pt idx="894">
                  <c:v>-69.309657739330191</c:v>
                </c:pt>
                <c:pt idx="895">
                  <c:v>748.57547535742822</c:v>
                </c:pt>
                <c:pt idx="896">
                  <c:v>-102.556696048464</c:v>
                </c:pt>
                <c:pt idx="897">
                  <c:v>1.5117251450647018E-8</c:v>
                </c:pt>
                <c:pt idx="898">
                  <c:v>-1556.1296908190664</c:v>
                </c:pt>
                <c:pt idx="899">
                  <c:v>-1581.9203284890366</c:v>
                </c:pt>
                <c:pt idx="900">
                  <c:v>-3091.5810715632324</c:v>
                </c:pt>
                <c:pt idx="901">
                  <c:v>-6718.3798316186258</c:v>
                </c:pt>
                <c:pt idx="902">
                  <c:v>-1197.1489929351219</c:v>
                </c:pt>
                <c:pt idx="903">
                  <c:v>-514.68689128491053</c:v>
                </c:pt>
                <c:pt idx="904">
                  <c:v>-610.3476343591019</c:v>
                </c:pt>
                <c:pt idx="905">
                  <c:v>-1304.3418781926061</c:v>
                </c:pt>
                <c:pt idx="906">
                  <c:v>-592.77727692474173</c:v>
                </c:pt>
                <c:pt idx="907">
                  <c:v>2427.4535617588313</c:v>
                </c:pt>
                <c:pt idx="908">
                  <c:v>2295.2349751704319</c:v>
                </c:pt>
                <c:pt idx="909">
                  <c:v>-245.11300984857417</c:v>
                </c:pt>
                <c:pt idx="910">
                  <c:v>-815.10725368207693</c:v>
                </c:pt>
                <c:pt idx="911">
                  <c:v>1147.4573475857364</c:v>
                </c:pt>
                <c:pt idx="912">
                  <c:v>-236.31181373069239</c:v>
                </c:pt>
                <c:pt idx="913">
                  <c:v>658.15028791951784</c:v>
                </c:pt>
                <c:pt idx="914">
                  <c:v>2026.4895448453708</c:v>
                </c:pt>
                <c:pt idx="915">
                  <c:v>1306.49530101187</c:v>
                </c:pt>
                <c:pt idx="916">
                  <c:v>827.0599022797378</c:v>
                </c:pt>
                <c:pt idx="917">
                  <c:v>120.2907409633051</c:v>
                </c:pt>
                <c:pt idx="918">
                  <c:v>1.5374340023299737E-8</c:v>
                </c:pt>
                <c:pt idx="919">
                  <c:v>1133.2757813687115</c:v>
                </c:pt>
                <c:pt idx="920">
                  <c:v>1003.6241787949326</c:v>
                </c:pt>
                <c:pt idx="921">
                  <c:v>2746.297929894165</c:v>
                </c:pt>
                <c:pt idx="922">
                  <c:v>2280.0495879345094</c:v>
                </c:pt>
                <c:pt idx="923">
                  <c:v>2192.6717350418439</c:v>
                </c:pt>
                <c:pt idx="924">
                  <c:v>3490.5391253636308</c:v>
                </c:pt>
                <c:pt idx="925">
                  <c:v>-560.10780237465542</c:v>
                </c:pt>
                <c:pt idx="926">
                  <c:v>3017.6438556656844</c:v>
                </c:pt>
                <c:pt idx="927">
                  <c:v>-2989.1109209390575</c:v>
                </c:pt>
                <c:pt idx="928">
                  <c:v>-909.15155236508144</c:v>
                </c:pt>
                <c:pt idx="929">
                  <c:v>-2570.0104655378632</c:v>
                </c:pt>
                <c:pt idx="930">
                  <c:v>-956.65739327615438</c:v>
                </c:pt>
                <c:pt idx="931">
                  <c:v>-1991.9057352358143</c:v>
                </c:pt>
                <c:pt idx="932">
                  <c:v>-837.03512438122857</c:v>
                </c:pt>
                <c:pt idx="933">
                  <c:v>473.8322659405851</c:v>
                </c:pt>
                <c:pt idx="934">
                  <c:v>69.982074121293294</c:v>
                </c:pt>
                <c:pt idx="935">
                  <c:v>907.33514638299721</c:v>
                </c:pt>
                <c:pt idx="936">
                  <c:v>30.086804423340709</c:v>
                </c:pt>
                <c:pt idx="937">
                  <c:v>234.95741527793055</c:v>
                </c:pt>
                <c:pt idx="938">
                  <c:v>1.5354316929006018E-8</c:v>
                </c:pt>
                <c:pt idx="939">
                  <c:v>-1963.8999438513329</c:v>
                </c:pt>
                <c:pt idx="940">
                  <c:v>-572.79516519188701</c:v>
                </c:pt>
                <c:pt idx="941">
                  <c:v>-1576.703448719049</c:v>
                </c:pt>
                <c:pt idx="942">
                  <c:v>437.4057610408106</c:v>
                </c:pt>
                <c:pt idx="943">
                  <c:v>-355.12244494561526</c:v>
                </c:pt>
                <c:pt idx="944">
                  <c:v>-616.23210975901816</c:v>
                </c:pt>
                <c:pt idx="945">
                  <c:v>-1017.3256174465436</c:v>
                </c:pt>
                <c:pt idx="946">
                  <c:v>-781.23390097370043</c:v>
                </c:pt>
                <c:pt idx="947">
                  <c:v>-3150.0563904219498</c:v>
                </c:pt>
                <c:pt idx="948">
                  <c:v>629.83394476465128</c:v>
                </c:pt>
                <c:pt idx="949">
                  <c:v>867.20678479327557</c:v>
                </c:pt>
                <c:pt idx="950">
                  <c:v>80.298501266115181</c:v>
                </c:pt>
                <c:pt idx="951">
                  <c:v>3669.8945529907373</c:v>
                </c:pt>
                <c:pt idx="952">
                  <c:v>3029.3086722958037</c:v>
                </c:pt>
                <c:pt idx="953">
                  <c:v>2748.1990074824016</c:v>
                </c:pt>
                <c:pt idx="954">
                  <c:v>4242.1054997948331</c:v>
                </c:pt>
                <c:pt idx="955">
                  <c:v>4525.9029328057459</c:v>
                </c:pt>
                <c:pt idx="956">
                  <c:v>832.3747268193415</c:v>
                </c:pt>
                <c:pt idx="957">
                  <c:v>636.26506200594054</c:v>
                </c:pt>
                <c:pt idx="958">
                  <c:v>1.5323394109145738E-8</c:v>
                </c:pt>
                <c:pt idx="959">
                  <c:v>3415.1947064602855</c:v>
                </c:pt>
                <c:pt idx="960">
                  <c:v>2883.3104690402547</c:v>
                </c:pt>
                <c:pt idx="961">
                  <c:v>-518.87684205282812</c:v>
                </c:pt>
                <c:pt idx="962">
                  <c:v>-1065.058459624704</c:v>
                </c:pt>
                <c:pt idx="963">
                  <c:v>-258.21309467045273</c:v>
                </c:pt>
                <c:pt idx="964">
                  <c:v>-1816.6453813108774</c:v>
                </c:pt>
                <c:pt idx="965">
                  <c:v>-2935.8153432949744</c:v>
                </c:pt>
                <c:pt idx="966">
                  <c:v>-5532.0026543880304</c:v>
                </c:pt>
                <c:pt idx="967">
                  <c:v>-6351.1842719599108</c:v>
                </c:pt>
                <c:pt idx="968">
                  <c:v>-6625.6197249068518</c:v>
                </c:pt>
                <c:pt idx="969">
                  <c:v>-4661.2291933789002</c:v>
                </c:pt>
                <c:pt idx="970">
                  <c:v>-1781.3852168297472</c:v>
                </c:pt>
                <c:pt idx="971">
                  <c:v>-2586.68475167714</c:v>
                </c:pt>
                <c:pt idx="972">
                  <c:v>-2201.8663692490204</c:v>
                </c:pt>
                <c:pt idx="973">
                  <c:v>667.69817780400399</c:v>
                </c:pt>
                <c:pt idx="974">
                  <c:v>971.26589116357013</c:v>
                </c:pt>
                <c:pt idx="975">
                  <c:v>652.27345740637816</c:v>
                </c:pt>
                <c:pt idx="976">
                  <c:v>-684.91385368662964</c:v>
                </c:pt>
                <c:pt idx="977">
                  <c:v>-5087.3493066335632</c:v>
                </c:pt>
                <c:pt idx="978">
                  <c:v>576.2184067259941</c:v>
                </c:pt>
                <c:pt idx="979">
                  <c:v>1.5790305951668415E-8</c:v>
                </c:pt>
                <c:pt idx="980">
                  <c:v>2277.0360426815278</c:v>
                </c:pt>
                <c:pt idx="981">
                  <c:v>-1938.7373627360976</c:v>
                </c:pt>
                <c:pt idx="982">
                  <c:v>4994.311829058458</c:v>
                </c:pt>
                <c:pt idx="983">
                  <c:v>3219.0108489471058</c:v>
                </c:pt>
                <c:pt idx="984">
                  <c:v>842.37086869737914</c:v>
                </c:pt>
                <c:pt idx="985">
                  <c:v>724.45235424912789</c:v>
                </c:pt>
                <c:pt idx="986">
                  <c:v>796.39637748200516</c:v>
                </c:pt>
                <c:pt idx="987">
                  <c:v>36.445569276565152</c:v>
                </c:pt>
                <c:pt idx="988">
                  <c:v>-5912.769629564652</c:v>
                </c:pt>
                <c:pt idx="989">
                  <c:v>-1234.1645721928307</c:v>
                </c:pt>
                <c:pt idx="990">
                  <c:v>-6447.6066166970322</c:v>
                </c:pt>
                <c:pt idx="991">
                  <c:v>-1874.5574249024712</c:v>
                </c:pt>
                <c:pt idx="992">
                  <c:v>-3854.0176613652548</c:v>
                </c:pt>
                <c:pt idx="993">
                  <c:v>-3298.6576416149146</c:v>
                </c:pt>
                <c:pt idx="994">
                  <c:v>-3209.5761560631677</c:v>
                </c:pt>
                <c:pt idx="995">
                  <c:v>-1241.6321328302924</c:v>
                </c:pt>
                <c:pt idx="996">
                  <c:v>-1920.5829410357305</c:v>
                </c:pt>
                <c:pt idx="997">
                  <c:v>-1442.0431774985209</c:v>
                </c:pt>
                <c:pt idx="998">
                  <c:v>-405.68315774817893</c:v>
                </c:pt>
                <c:pt idx="999">
                  <c:v>1.590814235896687E-8</c:v>
                </c:pt>
                <c:pt idx="1000">
                  <c:v>-2538.772801842083</c:v>
                </c:pt>
                <c:pt idx="1001">
                  <c:v>-2417.0657251372591</c:v>
                </c:pt>
                <c:pt idx="1002">
                  <c:v>-2382.8958904870146</c:v>
                </c:pt>
                <c:pt idx="1003">
                  <c:v>-4456.8000514349469</c:v>
                </c:pt>
                <c:pt idx="1004">
                  <c:v>-4812.9808570822133</c:v>
                </c:pt>
                <c:pt idx="1005">
                  <c:v>-5664.8175712882057</c:v>
                </c:pt>
                <c:pt idx="1006">
                  <c:v>-7259.4885660474592</c:v>
                </c:pt>
                <c:pt idx="1007">
                  <c:v>-7140.3175343157354</c:v>
                </c:pt>
                <c:pt idx="1008">
                  <c:v>-6962.2216952636654</c:v>
                </c:pt>
                <c:pt idx="1009">
                  <c:v>-6402.4025009109373</c:v>
                </c:pt>
                <c:pt idx="1010">
                  <c:v>-6353.4562705159033</c:v>
                </c:pt>
                <c:pt idx="1011">
                  <c:v>-4228.7272867243591</c:v>
                </c:pt>
                <c:pt idx="1012">
                  <c:v>-5499.1406710205756</c:v>
                </c:pt>
                <c:pt idx="1013">
                  <c:v>-6572.6292479964332</c:v>
                </c:pt>
                <c:pt idx="1014">
                  <c:v>-10201.465962202399</c:v>
                </c:pt>
                <c:pt idx="1015">
                  <c:v>-4602.1369569617063</c:v>
                </c:pt>
                <c:pt idx="1016">
                  <c:v>-3266.9659252299862</c:v>
                </c:pt>
                <c:pt idx="1017">
                  <c:v>373.12991382208747</c:v>
                </c:pt>
                <c:pt idx="1018">
                  <c:v>1.5861644442338729E-8</c:v>
                </c:pt>
                <c:pt idx="1019">
                  <c:v>3050.257682532585</c:v>
                </c:pt>
                <c:pt idx="1020">
                  <c:v>3634.2298366382529</c:v>
                </c:pt>
                <c:pt idx="1021">
                  <c:v>5132.2665451122066</c:v>
                </c:pt>
                <c:pt idx="1022">
                  <c:v>-8408.7303504130377</c:v>
                </c:pt>
                <c:pt idx="1023">
                  <c:v>-8570.5597237429574</c:v>
                </c:pt>
                <c:pt idx="1024">
                  <c:v>-8071.6179990704204</c:v>
                </c:pt>
                <c:pt idx="1025">
                  <c:v>-8976.0652282923147</c:v>
                </c:pt>
                <c:pt idx="1026">
                  <c:v>-6988.6675936245374</c:v>
                </c:pt>
                <c:pt idx="1027">
                  <c:v>1842.3355108502037</c:v>
                </c:pt>
                <c:pt idx="1028">
                  <c:v>1623.5061375202808</c:v>
                </c:pt>
                <c:pt idx="1029">
                  <c:v>3989.2657846349134</c:v>
                </c:pt>
                <c:pt idx="1030">
                  <c:v>8066.8686572919196</c:v>
                </c:pt>
                <c:pt idx="1031">
                  <c:v>6887.2662919597615</c:v>
                </c:pt>
                <c:pt idx="1032">
                  <c:v>4356.4560006075226</c:v>
                </c:pt>
                <c:pt idx="1033">
                  <c:v>3400.6266272776038</c:v>
                </c:pt>
                <c:pt idx="1034">
                  <c:v>5123.5683519500581</c:v>
                </c:pt>
                <c:pt idx="1035">
                  <c:v>3365.1211227281665</c:v>
                </c:pt>
                <c:pt idx="1036">
                  <c:v>3628.5187573960025</c:v>
                </c:pt>
                <c:pt idx="1037">
                  <c:v>5079.5218618706722</c:v>
                </c:pt>
                <c:pt idx="1038">
                  <c:v>3333.6924885407543</c:v>
                </c:pt>
                <c:pt idx="1039">
                  <c:v>2195.63421321329</c:v>
                </c:pt>
                <c:pt idx="1040">
                  <c:v>524.18698399139612</c:v>
                </c:pt>
                <c:pt idx="1041">
                  <c:v>1.5710838852101006E-8</c:v>
                </c:pt>
                <c:pt idx="1042">
                  <c:v>1734.8255510327419</c:v>
                </c:pt>
                <c:pt idx="1043">
                  <c:v>387.31566878454601</c:v>
                </c:pt>
                <c:pt idx="1044">
                  <c:v>1373.5849174452346</c:v>
                </c:pt>
                <c:pt idx="1045">
                  <c:v>513.18828493291585</c:v>
                </c:pt>
                <c:pt idx="1046">
                  <c:v>484.64614295121567</c:v>
                </c:pt>
                <c:pt idx="1047">
                  <c:v>419.79228355181556</c:v>
                </c:pt>
                <c:pt idx="1048">
                  <c:v>1095.7517826931339</c:v>
                </c:pt>
                <c:pt idx="1049">
                  <c:v>697.23496660239607</c:v>
                </c:pt>
                <c:pt idx="1050">
                  <c:v>524.83833409007582</c:v>
                </c:pt>
                <c:pt idx="1051">
                  <c:v>1848.2131912761215</c:v>
                </c:pt>
                <c:pt idx="1052">
                  <c:v>-9380.1582219786123</c:v>
                </c:pt>
                <c:pt idx="1053">
                  <c:v>1230.1916894099941</c:v>
                </c:pt>
                <c:pt idx="1054">
                  <c:v>-315.325126680739</c:v>
                </c:pt>
                <c:pt idx="1055">
                  <c:v>665.2782408069454</c:v>
                </c:pt>
                <c:pt idx="1056">
                  <c:v>1684.7963309129386</c:v>
                </c:pt>
                <c:pt idx="1057">
                  <c:v>1624.9424715135951</c:v>
                </c:pt>
                <c:pt idx="1058">
                  <c:v>912.90197065491577</c:v>
                </c:pt>
                <c:pt idx="1059">
                  <c:v>1923.3851545641837</c:v>
                </c:pt>
                <c:pt idx="1060">
                  <c:v>772.98852205186336</c:v>
                </c:pt>
                <c:pt idx="1061">
                  <c:v>1.6031094673962798E-8</c:v>
                </c:pt>
                <c:pt idx="1062">
                  <c:v>514.16673003574579</c:v>
                </c:pt>
                <c:pt idx="1063">
                  <c:v>1973.1111474325057</c:v>
                </c:pt>
                <c:pt idx="1064">
                  <c:v>4225.041077107031</c:v>
                </c:pt>
                <c:pt idx="1065">
                  <c:v>2687.9916834255223</c:v>
                </c:pt>
                <c:pt idx="1066">
                  <c:v>2752.07035764182</c:v>
                </c:pt>
                <c:pt idx="1067">
                  <c:v>3880.3460900768919</c:v>
                </c:pt>
                <c:pt idx="1068">
                  <c:v>2945.1027719412282</c:v>
                </c:pt>
                <c:pt idx="1069">
                  <c:v>2914.2822661839077</c:v>
                </c:pt>
                <c:pt idx="1070">
                  <c:v>1981.2328725023963</c:v>
                </c:pt>
                <c:pt idx="1071">
                  <c:v>1140.037294055224</c:v>
                </c:pt>
                <c:pt idx="1072">
                  <c:v>755.3570823401044</c:v>
                </c:pt>
                <c:pt idx="1073">
                  <c:v>2682.0739285385525</c:v>
                </c:pt>
                <c:pt idx="1074">
                  <c:v>3161.2534227812312</c:v>
                </c:pt>
                <c:pt idx="1075">
                  <c:v>2361.2040290997265</c:v>
                </c:pt>
                <c:pt idx="1076">
                  <c:v>5224.0084506525391</c:v>
                </c:pt>
                <c:pt idx="1077">
                  <c:v>6221.2841830876323</c:v>
                </c:pt>
                <c:pt idx="1078">
                  <c:v>5601.0408649519713</c:v>
                </c:pt>
                <c:pt idx="1079">
                  <c:v>5228.2203591946572</c:v>
                </c:pt>
                <c:pt idx="1080">
                  <c:v>3695.1709655131481</c:v>
                </c:pt>
                <c:pt idx="1081">
                  <c:v>3713.9753870659774</c:v>
                </c:pt>
                <c:pt idx="1082">
                  <c:v>3628.2511195010547</c:v>
                </c:pt>
                <c:pt idx="1083">
                  <c:v>1.594753484823741E-8</c:v>
                </c:pt>
                <c:pt idx="1084">
                  <c:v>2111.1777975297437</c:v>
                </c:pt>
                <c:pt idx="1085">
                  <c:v>4452.7450261605873</c:v>
                </c:pt>
                <c:pt idx="1086">
                  <c:v>3914.0028740415164</c:v>
                </c:pt>
                <c:pt idx="1087">
                  <c:v>3364.9076206970503</c:v>
                </c:pt>
                <c:pt idx="1088">
                  <c:v>4258.4954220281024</c:v>
                </c:pt>
                <c:pt idx="1089">
                  <c:v>2713.460874878981</c:v>
                </c:pt>
                <c:pt idx="1090">
                  <c:v>1901.7441700438615</c:v>
                </c:pt>
                <c:pt idx="1091">
                  <c:v>1083.002017924844</c:v>
                </c:pt>
                <c:pt idx="1092">
                  <c:v>-174.09323541962635</c:v>
                </c:pt>
                <c:pt idx="1093">
                  <c:v>134.56440298840653</c:v>
                </c:pt>
                <c:pt idx="1094">
                  <c:v>1515.3029117664737</c:v>
                </c:pt>
                <c:pt idx="1095">
                  <c:v>4177.6112167822575</c:v>
                </c:pt>
                <c:pt idx="1096">
                  <c:v>3612.5099768085402</c:v>
                </c:pt>
                <c:pt idx="1097">
                  <c:v>2741.4147234640745</c:v>
                </c:pt>
                <c:pt idx="1098">
                  <c:v>4678.0723618720558</c:v>
                </c:pt>
                <c:pt idx="1099">
                  <c:v>3068.037814722938</c:v>
                </c:pt>
                <c:pt idx="1100">
                  <c:v>2616.321109887811</c:v>
                </c:pt>
                <c:pt idx="1101">
                  <c:v>1178.5789577687992</c:v>
                </c:pt>
                <c:pt idx="1102">
                  <c:v>72.483704424334746</c:v>
                </c:pt>
                <c:pt idx="1103">
                  <c:v>-139.85865716762893</c:v>
                </c:pt>
                <c:pt idx="1104">
                  <c:v>-1267.8932043167515</c:v>
                </c:pt>
                <c:pt idx="1105">
                  <c:v>1.6514604794792831E-8</c:v>
                </c:pt>
                <c:pt idx="1106">
                  <c:v>3621.6174531127294</c:v>
                </c:pt>
                <c:pt idx="1107">
                  <c:v>-2070.1352714424061</c:v>
                </c:pt>
                <c:pt idx="1108">
                  <c:v>4761.7816955817816</c:v>
                </c:pt>
                <c:pt idx="1109">
                  <c:v>2977.0930697887588</c:v>
                </c:pt>
                <c:pt idx="1110">
                  <c:v>2485.6148246857238</c:v>
                </c:pt>
                <c:pt idx="1111">
                  <c:v>2761.8598105052306</c:v>
                </c:pt>
                <c:pt idx="1112">
                  <c:v>2793.2726511726191</c:v>
                </c:pt>
                <c:pt idx="1113">
                  <c:v>1563.1896181968598</c:v>
                </c:pt>
                <c:pt idx="1114">
                  <c:v>-3785.186386240518</c:v>
                </c:pt>
                <c:pt idx="1115">
                  <c:v>-190.47839907016851</c:v>
                </c:pt>
                <c:pt idx="1116">
                  <c:v>-1804.4521140409711</c:v>
                </c:pt>
                <c:pt idx="1117">
                  <c:v>77.960726626414498</c:v>
                </c:pt>
                <c:pt idx="1118">
                  <c:v>-1017.1223063493426</c:v>
                </c:pt>
                <c:pt idx="1119">
                  <c:v>-1468.2586924117627</c:v>
                </c:pt>
                <c:pt idx="1120">
                  <c:v>-2496.7369375148128</c:v>
                </c:pt>
                <c:pt idx="1121">
                  <c:v>-2906.4919516953019</c:v>
                </c:pt>
                <c:pt idx="1122">
                  <c:v>-1773.079111027916</c:v>
                </c:pt>
                <c:pt idx="1123">
                  <c:v>-2737.162144003677</c:v>
                </c:pt>
                <c:pt idx="1124">
                  <c:v>-1258.2985300660935</c:v>
                </c:pt>
                <c:pt idx="1125">
                  <c:v>1.6522335499757901E-8</c:v>
                </c:pt>
                <c:pt idx="1126">
                  <c:v>-213.62347538459471</c:v>
                </c:pt>
                <c:pt idx="1127">
                  <c:v>868.02449858817295</c:v>
                </c:pt>
                <c:pt idx="1128">
                  <c:v>973.21654664171183</c:v>
                </c:pt>
                <c:pt idx="1129">
                  <c:v>2028.0193178436925</c:v>
                </c:pt>
                <c:pt idx="1130">
                  <c:v>1400.1594983119674</c:v>
                </c:pt>
                <c:pt idx="1131">
                  <c:v>873.25636865057356</c:v>
                </c:pt>
                <c:pt idx="1132">
                  <c:v>898.93135240162655</c:v>
                </c:pt>
                <c:pt idx="1133">
                  <c:v>-582.8765995448382</c:v>
                </c:pt>
                <c:pt idx="1134">
                  <c:v>1001.849263541528</c:v>
                </c:pt>
                <c:pt idx="1135">
                  <c:v>1591.9894440098128</c:v>
                </c:pt>
                <c:pt idx="1136">
                  <c:v>2981.9575965246586</c:v>
                </c:pt>
                <c:pt idx="1137">
                  <c:v>6008.0852177945962</c:v>
                </c:pt>
                <c:pt idx="1138">
                  <c:v>6758.2772658481335</c:v>
                </c:pt>
                <c:pt idx="1139">
                  <c:v>638.34069830627686</c:v>
                </c:pt>
                <c:pt idx="1140">
                  <c:v>-212.56243135511625</c:v>
                </c:pt>
                <c:pt idx="1141">
                  <c:v>-125.88744760406358</c:v>
                </c:pt>
                <c:pt idx="1142">
                  <c:v>-1832.6953995505228</c:v>
                </c:pt>
                <c:pt idx="1143">
                  <c:v>-836.96953646409986</c:v>
                </c:pt>
                <c:pt idx="1144">
                  <c:v>1671.1706440041212</c:v>
                </c:pt>
                <c:pt idx="1145">
                  <c:v>693.26751434272467</c:v>
                </c:pt>
                <c:pt idx="1146">
                  <c:v>1100.9424980937772</c:v>
                </c:pt>
                <c:pt idx="1147">
                  <c:v>1.7339971236651763E-8</c:v>
                </c:pt>
                <c:pt idx="1148">
                  <c:v>-2649.6319534579084</c:v>
                </c:pt>
                <c:pt idx="1149">
                  <c:v>-1346.6899464166925</c:v>
                </c:pt>
                <c:pt idx="1150">
                  <c:v>-6084.9913761382131</c:v>
                </c:pt>
                <c:pt idx="1151">
                  <c:v>93.747246475826614</c:v>
                </c:pt>
                <c:pt idx="1152">
                  <c:v>1080.0462302286101</c:v>
                </c:pt>
                <c:pt idx="1153">
                  <c:v>1622.6171994082802</c:v>
                </c:pt>
                <c:pt idx="1154">
                  <c:v>2749.2392155870921</c:v>
                </c:pt>
                <c:pt idx="1155">
                  <c:v>2506.5741383942841</c:v>
                </c:pt>
                <c:pt idx="1156">
                  <c:v>1690.3127610084057</c:v>
                </c:pt>
                <c:pt idx="1157">
                  <c:v>-1413.7786499502272</c:v>
                </c:pt>
                <c:pt idx="1158">
                  <c:v>-2358.0979723767582</c:v>
                </c:pt>
                <c:pt idx="1159">
                  <c:v>-2740.4759561979417</c:v>
                </c:pt>
                <c:pt idx="1160">
                  <c:v>-507.14103339081839</c:v>
                </c:pt>
                <c:pt idx="1161">
                  <c:v>-1274.4024107766977</c:v>
                </c:pt>
                <c:pt idx="1162">
                  <c:v>-467.10342702390972</c:v>
                </c:pt>
                <c:pt idx="1163">
                  <c:v>535.46754215574424</c:v>
                </c:pt>
                <c:pt idx="1164">
                  <c:v>501.08955833455525</c:v>
                </c:pt>
                <c:pt idx="1165">
                  <c:v>889.42448114174795</c:v>
                </c:pt>
                <c:pt idx="1166">
                  <c:v>-115.83689624412307</c:v>
                </c:pt>
                <c:pt idx="1167">
                  <c:v>1.7363717574880866E-8</c:v>
                </c:pt>
                <c:pt idx="1168">
                  <c:v>223.06338793504023</c:v>
                </c:pt>
                <c:pt idx="1169">
                  <c:v>-872.22506260661999</c:v>
                </c:pt>
                <c:pt idx="1170">
                  <c:v>-1722.1131255684493</c:v>
                </c:pt>
                <c:pt idx="1171">
                  <c:v>-1638.2892334954317</c:v>
                </c:pt>
                <c:pt idx="1172">
                  <c:v>-880.087807511086</c:v>
                </c:pt>
                <c:pt idx="1173">
                  <c:v>-4355.907180418224</c:v>
                </c:pt>
                <c:pt idx="1174">
                  <c:v>-384.7952433800524</c:v>
                </c:pt>
                <c:pt idx="1175">
                  <c:v>215.90620573898582</c:v>
                </c:pt>
                <c:pt idx="1176">
                  <c:v>1433.9880647378591</c:v>
                </c:pt>
                <c:pt idx="1177">
                  <c:v>1731.6163179301395</c:v>
                </c:pt>
                <c:pt idx="1178">
                  <c:v>2361.8896137042784</c:v>
                </c:pt>
                <c:pt idx="1179">
                  <c:v>1103.0015507424434</c:v>
                </c:pt>
                <c:pt idx="1180">
                  <c:v>1747.7029998614814</c:v>
                </c:pt>
                <c:pt idx="1181">
                  <c:v>2844.9044258458366</c:v>
                </c:pt>
                <c:pt idx="1182">
                  <c:v>2573.5326790381168</c:v>
                </c:pt>
                <c:pt idx="1183">
                  <c:v>2386.7133061309778</c:v>
                </c:pt>
                <c:pt idx="1184">
                  <c:v>1811.8252431691481</c:v>
                </c:pt>
                <c:pt idx="1185">
                  <c:v>1148.5266922881872</c:v>
                </c:pt>
                <c:pt idx="1186">
                  <c:v>-616.27188172745832</c:v>
                </c:pt>
                <c:pt idx="1187">
                  <c:v>1.8904643184214365E-8</c:v>
                </c:pt>
                <c:pt idx="1188">
                  <c:v>-3829.8705642089294</c:v>
                </c:pt>
                <c:pt idx="1189">
                  <c:v>-2993.7982907537571</c:v>
                </c:pt>
                <c:pt idx="1190">
                  <c:v>329.48258117924024</c:v>
                </c:pt>
                <c:pt idx="1191">
                  <c:v>-453.43218104790867</c:v>
                </c:pt>
                <c:pt idx="1192">
                  <c:v>-368.61267958327653</c:v>
                </c:pt>
                <c:pt idx="1193">
                  <c:v>77.376174646348545</c:v>
                </c:pt>
                <c:pt idx="1194">
                  <c:v>-560.22294897686447</c:v>
                </c:pt>
                <c:pt idx="1195">
                  <c:v>-3131.9554216094248</c:v>
                </c:pt>
                <c:pt idx="1196">
                  <c:v>-4114.8701838365414</c:v>
                </c:pt>
                <c:pt idx="1197">
                  <c:v>-3622.0506823719134</c:v>
                </c:pt>
                <c:pt idx="1198">
                  <c:v>-1614.8041991148127</c:v>
                </c:pt>
                <c:pt idx="1199">
                  <c:v>-1313.6747790546283</c:v>
                </c:pt>
                <c:pt idx="1200">
                  <c:v>226.592748312808</c:v>
                </c:pt>
                <c:pt idx="1201">
                  <c:v>-303.59326371664406</c:v>
                </c:pt>
                <c:pt idx="1202">
                  <c:v>3068.3955905129833</c:v>
                </c:pt>
                <c:pt idx="1203">
                  <c:v>4483.2444927925617</c:v>
                </c:pt>
                <c:pt idx="1204">
                  <c:v>1181.3297305654737</c:v>
                </c:pt>
                <c:pt idx="1205">
                  <c:v>6884.1492320301022</c:v>
                </c:pt>
                <c:pt idx="1206">
                  <c:v>1.8900209397543222E-8</c:v>
                </c:pt>
                <c:pt idx="1207">
                  <c:v>4460.5244936186655</c:v>
                </c:pt>
                <c:pt idx="1208">
                  <c:v>2190.1701404113533</c:v>
                </c:pt>
                <c:pt idx="1209">
                  <c:v>2585.3307388696139</c:v>
                </c:pt>
                <c:pt idx="1210">
                  <c:v>2488.8919068475693</c:v>
                </c:pt>
                <c:pt idx="1211">
                  <c:v>1201.1972436857095</c:v>
                </c:pt>
                <c:pt idx="1212">
                  <c:v>389.50505876079262</c:v>
                </c:pt>
                <c:pt idx="1213">
                  <c:v>-2831.6115415152494</c:v>
                </c:pt>
                <c:pt idx="1214">
                  <c:v>-2919.4509430569865</c:v>
                </c:pt>
                <c:pt idx="1215">
                  <c:v>-3787.9298183116825</c:v>
                </c:pt>
                <c:pt idx="1216">
                  <c:v>-4238.6244814735446</c:v>
                </c:pt>
                <c:pt idx="1217">
                  <c:v>-7885.7727229042785</c:v>
                </c:pt>
                <c:pt idx="1218">
                  <c:v>-6743.7799022979516</c:v>
                </c:pt>
                <c:pt idx="1219">
                  <c:v>-6134.6193038396841</c:v>
                </c:pt>
                <c:pt idx="1220">
                  <c:v>-3454.0981790944074</c:v>
                </c:pt>
                <c:pt idx="1221">
                  <c:v>-1915.7928422562629</c:v>
                </c:pt>
                <c:pt idx="1222">
                  <c:v>-3114.521116762704</c:v>
                </c:pt>
                <c:pt idx="1223">
                  <c:v>-2312.6377170387059</c:v>
                </c:pt>
                <c:pt idx="1224">
                  <c:v>-6783.1165922934015</c:v>
                </c:pt>
                <c:pt idx="1225">
                  <c:v>560.18874454472007</c:v>
                </c:pt>
                <c:pt idx="1226">
                  <c:v>2.0513994059001561E-8</c:v>
                </c:pt>
                <c:pt idx="1227">
                  <c:v>5809.9391257662483</c:v>
                </c:pt>
                <c:pt idx="1228">
                  <c:v>723.66195125414197</c:v>
                </c:pt>
                <c:pt idx="1229">
                  <c:v>7878.0162598836041</c:v>
                </c:pt>
                <c:pt idx="1230">
                  <c:v>5398.4619720481442</c:v>
                </c:pt>
                <c:pt idx="1231">
                  <c:v>3024.8274055832162</c:v>
                </c:pt>
                <c:pt idx="1232">
                  <c:v>2439.3848430589655</c:v>
                </c:pt>
                <c:pt idx="1233">
                  <c:v>1131.132478510875</c:v>
                </c:pt>
                <c:pt idx="1234">
                  <c:v>259.48678714044217</c:v>
                </c:pt>
                <c:pt idx="1235">
                  <c:v>356.82015307261616</c:v>
                </c:pt>
                <c:pt idx="1236">
                  <c:v>5010.9186200911681</c:v>
                </c:pt>
                <c:pt idx="1237">
                  <c:v>-217.71439445265969</c:v>
                </c:pt>
                <c:pt idx="1238">
                  <c:v>4139.6399141768634</c:v>
                </c:pt>
                <c:pt idx="1239">
                  <c:v>3194.138706153949</c:v>
                </c:pt>
                <c:pt idx="1240">
                  <c:v>1813.5041396890492</c:v>
                </c:pt>
                <c:pt idx="1241">
                  <c:v>1805.0615771647936</c:v>
                </c:pt>
                <c:pt idx="1242">
                  <c:v>2400.8092126166953</c:v>
                </c:pt>
                <c:pt idx="1243">
                  <c:v>509.16352124627156</c:v>
                </c:pt>
                <c:pt idx="1244">
                  <c:v>626.66231322334909</c:v>
                </c:pt>
                <c:pt idx="1245">
                  <c:v>863.02774675839919</c:v>
                </c:pt>
                <c:pt idx="1246">
                  <c:v>794.58518423414478</c:v>
                </c:pt>
                <c:pt idx="1247">
                  <c:v>2.0745233086927328E-8</c:v>
                </c:pt>
                <c:pt idx="1248">
                  <c:v>-876.19150143532556</c:v>
                </c:pt>
                <c:pt idx="1249">
                  <c:v>-631.98680011474198</c:v>
                </c:pt>
                <c:pt idx="1250">
                  <c:v>-3652.8193559278839</c:v>
                </c:pt>
                <c:pt idx="1251">
                  <c:v>-3839.3687567253373</c:v>
                </c:pt>
                <c:pt idx="1252">
                  <c:v>-3876.2062654071919</c:v>
                </c:pt>
                <c:pt idx="1253">
                  <c:v>-5457.1628732091813</c:v>
                </c:pt>
                <c:pt idx="1254">
                  <c:v>-5639.4227406144009</c:v>
                </c:pt>
                <c:pt idx="1255">
                  <c:v>-5598.255296427521</c:v>
                </c:pt>
                <c:pt idx="1256">
                  <c:v>-6208.8046972249776</c:v>
                </c:pt>
                <c:pt idx="1257">
                  <c:v>-7192.3344024802245</c:v>
                </c:pt>
                <c:pt idx="1258">
                  <c:v>-6988.8139431423151</c:v>
                </c:pt>
                <c:pt idx="1259">
                  <c:v>-5662.9117848318128</c:v>
                </c:pt>
                <c:pt idx="1260">
                  <c:v>-5767.0831917385458</c:v>
                </c:pt>
                <c:pt idx="1261">
                  <c:v>-9257.6128969937818</c:v>
                </c:pt>
                <c:pt idx="1262">
                  <c:v>-4016.5695047958006</c:v>
                </c:pt>
                <c:pt idx="1263">
                  <c:v>-2770.8293722010221</c:v>
                </c:pt>
                <c:pt idx="1264">
                  <c:v>411.33807198578916</c:v>
                </c:pt>
                <c:pt idx="1265">
                  <c:v>539.78867118833966</c:v>
                </c:pt>
                <c:pt idx="1266">
                  <c:v>2.069259608106222E-8</c:v>
                </c:pt>
                <c:pt idx="1267">
                  <c:v>1452.2085356293055</c:v>
                </c:pt>
                <c:pt idx="1268">
                  <c:v>549.82765576668976</c:v>
                </c:pt>
                <c:pt idx="1269">
                  <c:v>-763.07638315056397</c:v>
                </c:pt>
                <c:pt idx="1270">
                  <c:v>-1194.3202943965898</c:v>
                </c:pt>
                <c:pt idx="1271">
                  <c:v>-900.98725935364405</c:v>
                </c:pt>
                <c:pt idx="1272">
                  <c:v>-1937.6996718215951</c:v>
                </c:pt>
                <c:pt idx="1273">
                  <c:v>-137.59377006960517</c:v>
                </c:pt>
                <c:pt idx="1274">
                  <c:v>7057.5021910129672</c:v>
                </c:pt>
                <c:pt idx="1275">
                  <c:v>6864.2582797669438</c:v>
                </c:pt>
                <c:pt idx="1276">
                  <c:v>6292.8373698292226</c:v>
                </c:pt>
                <c:pt idx="1277">
                  <c:v>7909.170782123304</c:v>
                </c:pt>
                <c:pt idx="1278">
                  <c:v>10723.246202843085</c:v>
                </c:pt>
                <c:pt idx="1279">
                  <c:v>6097.9553391294166</c:v>
                </c:pt>
                <c:pt idx="1280">
                  <c:v>4863.7114278834033</c:v>
                </c:pt>
                <c:pt idx="1281">
                  <c:v>5673.2905179456629</c:v>
                </c:pt>
                <c:pt idx="1282">
                  <c:v>3414.5781054777253</c:v>
                </c:pt>
                <c:pt idx="1283">
                  <c:v>3520.6840072297277</c:v>
                </c:pt>
                <c:pt idx="1284">
                  <c:v>2859.779968312313</c:v>
                </c:pt>
                <c:pt idx="1285">
                  <c:v>1548.5360570662988</c:v>
                </c:pt>
                <c:pt idx="1286">
                  <c:v>-351.88485287142043</c:v>
                </c:pt>
                <c:pt idx="1287">
                  <c:v>-304.59726533937442</c:v>
                </c:pt>
                <c:pt idx="1288">
                  <c:v>2.2015512968209805E-8</c:v>
                </c:pt>
                <c:pt idx="1289">
                  <c:v>-1413.7904992611177</c:v>
                </c:pt>
                <c:pt idx="1290">
                  <c:v>-1670.4049186504403</c:v>
                </c:pt>
                <c:pt idx="1291">
                  <c:v>-396.97287089736892</c:v>
                </c:pt>
                <c:pt idx="1292">
                  <c:v>-1958.1853365445938</c:v>
                </c:pt>
                <c:pt idx="1293">
                  <c:v>-2288.4815042984783</c:v>
                </c:pt>
                <c:pt idx="1294">
                  <c:v>-1204.8884043637258</c:v>
                </c:pt>
                <c:pt idx="1295">
                  <c:v>-1751.9336763745498</c:v>
                </c:pt>
                <c:pt idx="1296">
                  <c:v>-657.1841793850906</c:v>
                </c:pt>
                <c:pt idx="1297">
                  <c:v>-3213.396645032316</c:v>
                </c:pt>
                <c:pt idx="1298">
                  <c:v>-47.344318836175717</c:v>
                </c:pt>
                <c:pt idx="1299">
                  <c:v>-4499.0889390668035</c:v>
                </c:pt>
                <c:pt idx="1300">
                  <c:v>5921.4261494777656</c:v>
                </c:pt>
                <c:pt idx="1301">
                  <c:v>-167.26399297726948</c:v>
                </c:pt>
                <c:pt idx="1302">
                  <c:v>670.52354137550333</c:v>
                </c:pt>
                <c:pt idx="1303">
                  <c:v>943.57586757169383</c:v>
                </c:pt>
                <c:pt idx="1304">
                  <c:v>3145.1689675064085</c:v>
                </c:pt>
                <c:pt idx="1305">
                  <c:v>2525.1236954955775</c:v>
                </c:pt>
                <c:pt idx="1306">
                  <c:v>2191.8731924850317</c:v>
                </c:pt>
                <c:pt idx="1307">
                  <c:v>1061.6607268378075</c:v>
                </c:pt>
                <c:pt idx="1308">
                  <c:v>999.71305303399242</c:v>
                </c:pt>
                <c:pt idx="1309">
                  <c:v>2.1976006792101543E-8</c:v>
                </c:pt>
                <c:pt idx="1310">
                  <c:v>-862.50518832370324</c:v>
                </c:pt>
                <c:pt idx="1311">
                  <c:v>-172.73237525170714</c:v>
                </c:pt>
                <c:pt idx="1312">
                  <c:v>-69.985561205357698</c:v>
                </c:pt>
                <c:pt idx="1313">
                  <c:v>1823.9334238842107</c:v>
                </c:pt>
                <c:pt idx="1314">
                  <c:v>2167.3392906168174</c:v>
                </c:pt>
                <c:pt idx="1315">
                  <c:v>1624.8939926770433</c:v>
                </c:pt>
                <c:pt idx="1316">
                  <c:v>1650.2491352987142</c:v>
                </c:pt>
                <c:pt idx="1317">
                  <c:v>-54.004050654937373</c:v>
                </c:pt>
                <c:pt idx="1318">
                  <c:v>-516.78320432452074</c:v>
                </c:pt>
                <c:pt idx="1319">
                  <c:v>-2029.3773375918595</c:v>
                </c:pt>
                <c:pt idx="1320">
                  <c:v>-1239.805633594</c:v>
                </c:pt>
                <c:pt idx="1321">
                  <c:v>1473.6977037723104</c:v>
                </c:pt>
                <c:pt idx="1322">
                  <c:v>1087.4445178186606</c:v>
                </c:pt>
                <c:pt idx="1323">
                  <c:v>4176.6653641489947</c:v>
                </c:pt>
                <c:pt idx="1324">
                  <c:v>4040.2692581566357</c:v>
                </c:pt>
                <c:pt idx="1325">
                  <c:v>3272.823960216856</c:v>
                </c:pt>
                <c:pt idx="1326">
                  <c:v>3483.1791028385301</c:v>
                </c:pt>
                <c:pt idx="1327">
                  <c:v>1818.9259168848739</c:v>
                </c:pt>
                <c:pt idx="1328">
                  <c:v>1020.1467632152851</c:v>
                </c:pt>
                <c:pt idx="1329">
                  <c:v>916.55262994792986</c:v>
                </c:pt>
                <c:pt idx="1330">
                  <c:v>-3391.0922274303948</c:v>
                </c:pt>
                <c:pt idx="1331">
                  <c:v>2.2676886146655306E-8</c:v>
                </c:pt>
                <c:pt idx="1332">
                  <c:v>-123.64667750900162</c:v>
                </c:pt>
                <c:pt idx="1333">
                  <c:v>1437.6255947508043</c:v>
                </c:pt>
                <c:pt idx="1334">
                  <c:v>1173.9125303134115</c:v>
                </c:pt>
                <c:pt idx="1335">
                  <c:v>2935.461634445106</c:v>
                </c:pt>
                <c:pt idx="1336">
                  <c:v>1566.5772316816215</c:v>
                </c:pt>
                <c:pt idx="1337">
                  <c:v>1390.6932836602155</c:v>
                </c:pt>
                <c:pt idx="1338">
                  <c:v>744.05509882375043</c:v>
                </c:pt>
                <c:pt idx="1339">
                  <c:v>21.342034386350974</c:v>
                </c:pt>
                <c:pt idx="1340">
                  <c:v>547.5463976277839</c:v>
                </c:pt>
                <c:pt idx="1341">
                  <c:v>-526.33800513569724</c:v>
                </c:pt>
                <c:pt idx="1342">
                  <c:v>-4252.2187169704321</c:v>
                </c:pt>
                <c:pt idx="1343">
                  <c:v>-1112.7025321046876</c:v>
                </c:pt>
                <c:pt idx="1344">
                  <c:v>-1346.4155965420862</c:v>
                </c:pt>
                <c:pt idx="1345">
                  <c:v>1050.7887666993017</c:v>
                </c:pt>
                <c:pt idx="1346">
                  <c:v>70.904363935815923</c:v>
                </c:pt>
                <c:pt idx="1347">
                  <c:v>-586.97958408558952</c:v>
                </c:pt>
                <c:pt idx="1348">
                  <c:v>-1730.617768922104</c:v>
                </c:pt>
                <c:pt idx="1349">
                  <c:v>-1729.3308333594973</c:v>
                </c:pt>
                <c:pt idx="1350">
                  <c:v>-71.12647011812237</c:v>
                </c:pt>
                <c:pt idx="1351">
                  <c:v>-1386.0108728816072</c:v>
                </c:pt>
                <c:pt idx="1352">
                  <c:v>2.2648691810900345E-8</c:v>
                </c:pt>
                <c:pt idx="1353">
                  <c:v>2053.3973818300356</c:v>
                </c:pt>
                <c:pt idx="1354">
                  <c:v>1839.6183878752465</c:v>
                </c:pt>
                <c:pt idx="1355">
                  <c:v>2771.4039083673183</c:v>
                </c:pt>
                <c:pt idx="1356">
                  <c:v>594.80717291056953</c:v>
                </c:pt>
                <c:pt idx="1357">
                  <c:v>-101.19405773786286</c:v>
                </c:pt>
                <c:pt idx="1358">
                  <c:v>-739.72346951756788</c:v>
                </c:pt>
                <c:pt idx="1359">
                  <c:v>-415.34786966122545</c:v>
                </c:pt>
                <c:pt idx="1360">
                  <c:v>-2038.24290518731</c:v>
                </c:pt>
                <c:pt idx="1361">
                  <c:v>-807.0080166532025</c:v>
                </c:pt>
                <c:pt idx="1362">
                  <c:v>2979.7368517652599</c:v>
                </c:pt>
                <c:pt idx="1363">
                  <c:v>1865.528949833244</c:v>
                </c:pt>
                <c:pt idx="1364">
                  <c:v>3181.9045496895305</c:v>
                </c:pt>
                <c:pt idx="1365">
                  <c:v>1666.0095141634392</c:v>
                </c:pt>
                <c:pt idx="1366">
                  <c:v>703.24440269754848</c:v>
                </c:pt>
                <c:pt idx="1367">
                  <c:v>-195.75682795080934</c:v>
                </c:pt>
                <c:pt idx="1368">
                  <c:v>-1054.2862397305157</c:v>
                </c:pt>
                <c:pt idx="1369">
                  <c:v>-1007.9106398741711</c:v>
                </c:pt>
                <c:pt idx="1370">
                  <c:v>-1557.8056754002532</c:v>
                </c:pt>
                <c:pt idx="1371">
                  <c:v>-1074.5707868661425</c:v>
                </c:pt>
                <c:pt idx="1372">
                  <c:v>83.427982485453185</c:v>
                </c:pt>
                <c:pt idx="1373">
                  <c:v>2.2655200382359908E-8</c:v>
                </c:pt>
                <c:pt idx="1374">
                  <c:v>-810.31961160821322</c:v>
                </c:pt>
                <c:pt idx="1375">
                  <c:v>-403.58737955726508</c:v>
                </c:pt>
                <c:pt idx="1376">
                  <c:v>1665.1735156095569</c:v>
                </c:pt>
                <c:pt idx="1377">
                  <c:v>581.21488337266032</c:v>
                </c:pt>
                <c:pt idx="1378">
                  <c:v>-134.28492993795783</c:v>
                </c:pt>
                <c:pt idx="1379">
                  <c:v>497.42779270268795</c:v>
                </c:pt>
                <c:pt idx="1380">
                  <c:v>-1343.8346781142436</c:v>
                </c:pt>
                <c:pt idx="1381">
                  <c:v>-999.58553497540947</c:v>
                </c:pt>
                <c:pt idx="1382">
                  <c:v>269.45583278771073</c:v>
                </c:pt>
                <c:pt idx="1383">
                  <c:v>-564.04398052290912</c:v>
                </c:pt>
                <c:pt idx="1384">
                  <c:v>1486.9199124210411</c:v>
                </c:pt>
                <c:pt idx="1385">
                  <c:v>2457.2308433286662</c:v>
                </c:pt>
                <c:pt idx="1386">
                  <c:v>2550.4799864675001</c:v>
                </c:pt>
                <c:pt idx="1387">
                  <c:v>848.19951437999998</c:v>
                </c:pt>
                <c:pt idx="1388">
                  <c:v>129.69970106938229</c:v>
                </c:pt>
                <c:pt idx="1389">
                  <c:v>1996.4124237100186</c:v>
                </c:pt>
                <c:pt idx="1390">
                  <c:v>470.14995289308445</c:v>
                </c:pt>
                <c:pt idx="1391">
                  <c:v>1113.3990960319245</c:v>
                </c:pt>
                <c:pt idx="1392">
                  <c:v>3107.4404637950656</c:v>
                </c:pt>
                <c:pt idx="1393">
                  <c:v>1719.9406504844458</c:v>
                </c:pt>
                <c:pt idx="1394">
                  <c:v>1590.6533731251122</c:v>
                </c:pt>
                <c:pt idx="1395">
                  <c:v>315.39090230817783</c:v>
                </c:pt>
                <c:pt idx="1396">
                  <c:v>2.276016175528639E-8</c:v>
                </c:pt>
                <c:pt idx="1397">
                  <c:v>540.77602792805442</c:v>
                </c:pt>
                <c:pt idx="1398">
                  <c:v>-5697.7855793677081</c:v>
                </c:pt>
                <c:pt idx="1399">
                  <c:v>503.95422071552821</c:v>
                </c:pt>
                <c:pt idx="1400">
                  <c:v>-168.45772663317132</c:v>
                </c:pt>
                <c:pt idx="1401">
                  <c:v>248.71369287080887</c:v>
                </c:pt>
                <c:pt idx="1402">
                  <c:v>1051.7809173161604</c:v>
                </c:pt>
                <c:pt idx="1403">
                  <c:v>1317.2523517637176</c:v>
                </c:pt>
                <c:pt idx="1404">
                  <c:v>489.99215184704235</c:v>
                </c:pt>
                <c:pt idx="1405">
                  <c:v>-3845.6330220241257</c:v>
                </c:pt>
                <c:pt idx="1406">
                  <c:v>-2033.5334204506805</c:v>
                </c:pt>
                <c:pt idx="1407">
                  <c:v>-2774.5511830901214</c:v>
                </c:pt>
                <c:pt idx="1408">
                  <c:v>-776.0797486425854</c:v>
                </c:pt>
                <c:pt idx="1409">
                  <c:v>-1840.3399485592608</c:v>
                </c:pt>
                <c:pt idx="1410">
                  <c:v>-752.19286321665049</c:v>
                </c:pt>
                <c:pt idx="1411">
                  <c:v>275.97855628728234</c:v>
                </c:pt>
                <c:pt idx="1412">
                  <c:v>-84.954219267366682</c:v>
                </c:pt>
                <c:pt idx="1413">
                  <c:v>667.51721518018894</c:v>
                </c:pt>
                <c:pt idx="1414">
                  <c:v>535.2570152635094</c:v>
                </c:pt>
                <c:pt idx="1415">
                  <c:v>2.2997141968517099E-8</c:v>
                </c:pt>
                <c:pt idx="1416">
                  <c:v>-1335.7675289810049</c:v>
                </c:pt>
                <c:pt idx="1417">
                  <c:v>-170.71777980245429</c:v>
                </c:pt>
                <c:pt idx="1418">
                  <c:v>2160.5257297801809</c:v>
                </c:pt>
                <c:pt idx="1419">
                  <c:v>554.76120422182953</c:v>
                </c:pt>
                <c:pt idx="1420">
                  <c:v>137.24140357242385</c:v>
                </c:pt>
                <c:pt idx="1421">
                  <c:v>2012.6111516969788</c:v>
                </c:pt>
                <c:pt idx="1422">
                  <c:v>-1946.1786949166014</c:v>
                </c:pt>
                <c:pt idx="1423">
                  <c:v>1976.0567795250465</c:v>
                </c:pt>
                <c:pt idx="1424">
                  <c:v>835.41367706409324</c:v>
                </c:pt>
                <c:pt idx="1425">
                  <c:v>1411.1524779261404</c:v>
                </c:pt>
                <c:pt idx="1426">
                  <c:v>2241.6550683956939</c:v>
                </c:pt>
                <c:pt idx="1427">
                  <c:v>2212.8652217821082</c:v>
                </c:pt>
                <c:pt idx="1428">
                  <c:v>704.10069622375499</c:v>
                </c:pt>
                <c:pt idx="1429">
                  <c:v>2994.4575937627951</c:v>
                </c:pt>
                <c:pt idx="1430">
                  <c:v>4251.8273418873705</c:v>
                </c:pt>
                <c:pt idx="1431">
                  <c:v>3767.5490420652309</c:v>
                </c:pt>
                <c:pt idx="1432">
                  <c:v>3328.7591954516529</c:v>
                </c:pt>
                <c:pt idx="1433">
                  <c:v>1659.9946698932961</c:v>
                </c:pt>
                <c:pt idx="1434">
                  <c:v>1312.3515674323396</c:v>
                </c:pt>
                <c:pt idx="1435">
                  <c:v>337.72131555687065</c:v>
                </c:pt>
                <c:pt idx="1436">
                  <c:v>-496.55698426526544</c:v>
                </c:pt>
                <c:pt idx="1437">
                  <c:v>2.2910114694241202E-8</c:v>
                </c:pt>
                <c:pt idx="1438">
                  <c:v>-3269.2487541905607</c:v>
                </c:pt>
                <c:pt idx="1439">
                  <c:v>-1393.9395916262088</c:v>
                </c:pt>
                <c:pt idx="1440">
                  <c:v>-1768.0192383842184</c:v>
                </c:pt>
                <c:pt idx="1441">
                  <c:v>-1647.024846186695</c:v>
                </c:pt>
                <c:pt idx="1442">
                  <c:v>-185.01621230209298</c:v>
                </c:pt>
                <c:pt idx="1443">
                  <c:v>-1200.5601764287594</c:v>
                </c:pt>
                <c:pt idx="1444">
                  <c:v>-1807.0772620065513</c:v>
                </c:pt>
                <c:pt idx="1445">
                  <c:v>-3065.1569087645398</c:v>
                </c:pt>
                <c:pt idx="1446">
                  <c:v>-7480.253575043118</c:v>
                </c:pt>
                <c:pt idx="1447">
                  <c:v>-222.79753916981826</c:v>
                </c:pt>
                <c:pt idx="1448">
                  <c:v>357.28186896194347</c:v>
                </c:pt>
                <c:pt idx="1449">
                  <c:v>563.91213920193127</c:v>
                </c:pt>
                <c:pt idx="1450">
                  <c:v>807.90653139946062</c:v>
                </c:pt>
                <c:pt idx="1451">
                  <c:v>4366.8098651208657</c:v>
                </c:pt>
                <c:pt idx="1452">
                  <c:v>5104.7544232188866</c:v>
                </c:pt>
                <c:pt idx="1453">
                  <c:v>1458.6747764609486</c:v>
                </c:pt>
                <c:pt idx="1454">
                  <c:v>982.66916865847566</c:v>
                </c:pt>
                <c:pt idx="1455">
                  <c:v>685.57250237989297</c:v>
                </c:pt>
                <c:pt idx="1456">
                  <c:v>-46.971461746774935</c:v>
                </c:pt>
                <c:pt idx="1457">
                  <c:v>2.4386658026287478E-8</c:v>
                </c:pt>
                <c:pt idx="1458">
                  <c:v>6293.3433440938779</c:v>
                </c:pt>
                <c:pt idx="1459">
                  <c:v>4308.5235291454346</c:v>
                </c:pt>
                <c:pt idx="1460">
                  <c:v>3863.2277174116143</c:v>
                </c:pt>
                <c:pt idx="1461">
                  <c:v>2933.6969617266759</c:v>
                </c:pt>
                <c:pt idx="1462">
                  <c:v>507.35676817019839</c:v>
                </c:pt>
                <c:pt idx="1463">
                  <c:v>-2633.4726709282068</c:v>
                </c:pt>
                <c:pt idx="1464">
                  <c:v>-2165.9863506382617</c:v>
                </c:pt>
                <c:pt idx="1465">
                  <c:v>-2598.6616242939103</c:v>
                </c:pt>
                <c:pt idx="1466">
                  <c:v>-3851.1923799788588</c:v>
                </c:pt>
                <c:pt idx="1467">
                  <c:v>-9831.9830926043833</c:v>
                </c:pt>
                <c:pt idx="1468">
                  <c:v>-7410.5430910744344</c:v>
                </c:pt>
                <c:pt idx="1469">
                  <c:v>-5766.0567707844802</c:v>
                </c:pt>
                <c:pt idx="1470">
                  <c:v>-3680.7320444401312</c:v>
                </c:pt>
                <c:pt idx="1471">
                  <c:v>-3762.2628001250737</c:v>
                </c:pt>
                <c:pt idx="1472">
                  <c:v>-1651.6219447267099</c:v>
                </c:pt>
                <c:pt idx="1473">
                  <c:v>-2612.7866297346673</c:v>
                </c:pt>
                <c:pt idx="1474">
                  <c:v>-7024.4619033903073</c:v>
                </c:pt>
                <c:pt idx="1475">
                  <c:v>-1456.9926590752557</c:v>
                </c:pt>
                <c:pt idx="1476">
                  <c:v>1303.6481963231072</c:v>
                </c:pt>
                <c:pt idx="1477">
                  <c:v>2.4467226467095315E-8</c:v>
                </c:pt>
                <c:pt idx="1478">
                  <c:v>-5112.6848904961162</c:v>
                </c:pt>
                <c:pt idx="1479">
                  <c:v>263.98776792172885</c:v>
                </c:pt>
                <c:pt idx="1480">
                  <c:v>1633.1945255108176</c:v>
                </c:pt>
                <c:pt idx="1481">
                  <c:v>-1111.7873264237583</c:v>
                </c:pt>
                <c:pt idx="1482">
                  <c:v>-1369.7359371692814</c:v>
                </c:pt>
                <c:pt idx="1483">
                  <c:v>-2286.7386130481118</c:v>
                </c:pt>
                <c:pt idx="1484">
                  <c:v>-3915.6999582032122</c:v>
                </c:pt>
                <c:pt idx="1485">
                  <c:v>-3512.8256625605491</c:v>
                </c:pt>
                <c:pt idx="1486">
                  <c:v>-4000.8075144951717</c:v>
                </c:pt>
                <c:pt idx="1487">
                  <c:v>-332.75612524069447</c:v>
                </c:pt>
                <c:pt idx="1488">
                  <c:v>-220.52050845160136</c:v>
                </c:pt>
                <c:pt idx="1489">
                  <c:v>-804.48185360669288</c:v>
                </c:pt>
                <c:pt idx="1490">
                  <c:v>-790.45037765575751</c:v>
                </c:pt>
                <c:pt idx="1491">
                  <c:v>-1430.2750492821106</c:v>
                </c:pt>
                <c:pt idx="1492">
                  <c:v>-5114.2777251609359</c:v>
                </c:pt>
                <c:pt idx="1493">
                  <c:v>-730.23907031603358</c:v>
                </c:pt>
                <c:pt idx="1494">
                  <c:v>-740.36477467336738</c:v>
                </c:pt>
                <c:pt idx="1495">
                  <c:v>876.65337339204405</c:v>
                </c:pt>
                <c:pt idx="1496">
                  <c:v>437.70476264652558</c:v>
                </c:pt>
                <c:pt idx="1497">
                  <c:v>770.70208676769926</c:v>
                </c:pt>
                <c:pt idx="1498">
                  <c:v>2.4871951609384269E-8</c:v>
                </c:pt>
                <c:pt idx="1499">
                  <c:v>-665.98381567704939</c:v>
                </c:pt>
                <c:pt idx="1500">
                  <c:v>-2281.1104798290776</c:v>
                </c:pt>
                <c:pt idx="1501">
                  <c:v>-2699.0111547383804</c:v>
                </c:pt>
                <c:pt idx="1502">
                  <c:v>-1336.6683704995064</c:v>
                </c:pt>
                <c:pt idx="1503">
                  <c:v>-3010.7555069839163</c:v>
                </c:pt>
                <c:pt idx="1504">
                  <c:v>-2176.0706968323238</c:v>
                </c:pt>
                <c:pt idx="1505">
                  <c:v>-1024.0312590301648</c:v>
                </c:pt>
                <c:pt idx="1506">
                  <c:v>-1122.9319339394631</c:v>
                </c:pt>
                <c:pt idx="1507">
                  <c:v>-2011.5775021625266</c:v>
                </c:pt>
                <c:pt idx="1508">
                  <c:v>-3580.6646386469356</c:v>
                </c:pt>
                <c:pt idx="1509">
                  <c:v>-11930.731256676201</c:v>
                </c:pt>
                <c:pt idx="1510">
                  <c:v>-8372.3014447342684</c:v>
                </c:pt>
                <c:pt idx="1511">
                  <c:v>-11784.947012957313</c:v>
                </c:pt>
                <c:pt idx="1512">
                  <c:v>-5581.0341494417507</c:v>
                </c:pt>
                <c:pt idx="1513">
                  <c:v>-4316.3493392901582</c:v>
                </c:pt>
                <c:pt idx="1514">
                  <c:v>255.69009851202009</c:v>
                </c:pt>
                <c:pt idx="1515">
                  <c:v>1062.789423602715</c:v>
                </c:pt>
                <c:pt idx="1516">
                  <c:v>1590.1438553796461</c:v>
                </c:pt>
                <c:pt idx="1517">
                  <c:v>2.4903329176595435E-8</c:v>
                </c:pt>
                <c:pt idx="1518">
                  <c:v>1791.225474702657</c:v>
                </c:pt>
                <c:pt idx="1519">
                  <c:v>2526.0740579853045</c:v>
                </c:pt>
                <c:pt idx="1520">
                  <c:v>2244.4399372360272</c:v>
                </c:pt>
                <c:pt idx="1521">
                  <c:v>3387.2096922653363</c:v>
                </c:pt>
                <c:pt idx="1522">
                  <c:v>2655.4244195197548</c:v>
                </c:pt>
                <c:pt idx="1523">
                  <c:v>4729.3899198217059</c:v>
                </c:pt>
                <c:pt idx="1524">
                  <c:v>13049.76511106524</c:v>
                </c:pt>
                <c:pt idx="1525">
                  <c:v>13303.130990315954</c:v>
                </c:pt>
                <c:pt idx="1526">
                  <c:v>12318.243424630875</c:v>
                </c:pt>
                <c:pt idx="1527">
                  <c:v>11689.458151885292</c:v>
                </c:pt>
                <c:pt idx="1528">
                  <c:v>422.43292764320358</c:v>
                </c:pt>
                <c:pt idx="1529">
                  <c:v>3575.4985519555985</c:v>
                </c:pt>
                <c:pt idx="1530">
                  <c:v>3089.8644312063147</c:v>
                </c:pt>
                <c:pt idx="1531">
                  <c:v>4495.976865521222</c:v>
                </c:pt>
                <c:pt idx="1532">
                  <c:v>3226.1915927756322</c:v>
                </c:pt>
                <c:pt idx="1533">
                  <c:v>3149.1570930775965</c:v>
                </c:pt>
                <c:pt idx="1534">
                  <c:v>3840.5322843211698</c:v>
                </c:pt>
                <c:pt idx="1535">
                  <c:v>3608.8981635718892</c:v>
                </c:pt>
                <c:pt idx="1536">
                  <c:v>3278.01059788681</c:v>
                </c:pt>
                <c:pt idx="1537">
                  <c:v>1561.2253251412214</c:v>
                </c:pt>
                <c:pt idx="1538">
                  <c:v>2.5115696189459413E-8</c:v>
                </c:pt>
                <c:pt idx="1539">
                  <c:v>924.58733067318883</c:v>
                </c:pt>
                <c:pt idx="1540">
                  <c:v>1407.2205202978721</c:v>
                </c:pt>
                <c:pt idx="1541">
                  <c:v>3556.3142366493053</c:v>
                </c:pt>
                <c:pt idx="1542">
                  <c:v>1676.1459154741085</c:v>
                </c:pt>
                <c:pt idx="1543">
                  <c:v>1604.6327694778265</c:v>
                </c:pt>
                <c:pt idx="1544">
                  <c:v>2906.7028100354837</c:v>
                </c:pt>
                <c:pt idx="1545">
                  <c:v>2347.7215781117561</c:v>
                </c:pt>
                <c:pt idx="1546">
                  <c:v>2554.618479940917</c:v>
                </c:pt>
                <c:pt idx="1547">
                  <c:v>2325.4501587657178</c:v>
                </c:pt>
                <c:pt idx="1548">
                  <c:v>2057.4955163699551</c:v>
                </c:pt>
                <c:pt idx="1549">
                  <c:v>2957.1739044160695</c:v>
                </c:pt>
                <c:pt idx="1550">
                  <c:v>5748.4886906514603</c:v>
                </c:pt>
                <c:pt idx="1551">
                  <c:v>5691.2154380591865</c:v>
                </c:pt>
                <c:pt idx="1552">
                  <c:v>2022.8769624625406</c:v>
                </c:pt>
                <c:pt idx="1553">
                  <c:v>6061.9223200667711</c:v>
                </c:pt>
                <c:pt idx="1554">
                  <c:v>6513.9923606244984</c:v>
                </c:pt>
                <c:pt idx="1555">
                  <c:v>5362.0111287007658</c:v>
                </c:pt>
                <c:pt idx="1556">
                  <c:v>4803.9080305299321</c:v>
                </c:pt>
                <c:pt idx="1557">
                  <c:v>2700.739709354727</c:v>
                </c:pt>
                <c:pt idx="1558">
                  <c:v>1850.7850669589739</c:v>
                </c:pt>
                <c:pt idx="1559">
                  <c:v>1235.8551075166699</c:v>
                </c:pt>
                <c:pt idx="1560">
                  <c:v>2.5091139832511544E-8</c:v>
                </c:pt>
                <c:pt idx="1561">
                  <c:v>-1328.4172920954211</c:v>
                </c:pt>
                <c:pt idx="1562">
                  <c:v>-692.34076656466345</c:v>
                </c:pt>
                <c:pt idx="1563">
                  <c:v>2573.5240540855793</c:v>
                </c:pt>
                <c:pt idx="1564">
                  <c:v>3021.6355492193452</c:v>
                </c:pt>
                <c:pt idx="1565">
                  <c:v>2443.2673028478293</c:v>
                </c:pt>
                <c:pt idx="1566">
                  <c:v>2634.619893473021</c:v>
                </c:pt>
                <c:pt idx="1567">
                  <c:v>740.36881903925382</c:v>
                </c:pt>
                <c:pt idx="1568">
                  <c:v>-217.61078329406939</c:v>
                </c:pt>
                <c:pt idx="1569">
                  <c:v>-1668.4992881602402</c:v>
                </c:pt>
                <c:pt idx="1570">
                  <c:v>-2751.8675345317561</c:v>
                </c:pt>
                <c:pt idx="1571">
                  <c:v>-334.49940811771921</c:v>
                </c:pt>
                <c:pt idx="1572">
                  <c:v>750.72388047343861</c:v>
                </c:pt>
                <c:pt idx="1573">
                  <c:v>2043.7442781401123</c:v>
                </c:pt>
                <c:pt idx="1574">
                  <c:v>1906.0975745078731</c:v>
                </c:pt>
                <c:pt idx="1575">
                  <c:v>1374.729328136362</c:v>
                </c:pt>
                <c:pt idx="1576">
                  <c:v>3352.0819187615562</c:v>
                </c:pt>
                <c:pt idx="1577">
                  <c:v>2243.8308443277911</c:v>
                </c:pt>
                <c:pt idx="1578">
                  <c:v>1409.8512419944655</c:v>
                </c:pt>
                <c:pt idx="1579">
                  <c:v>1016.9627371282327</c:v>
                </c:pt>
                <c:pt idx="1580">
                  <c:v>-4128.6846722465743</c:v>
                </c:pt>
                <c:pt idx="1581">
                  <c:v>-409.93574668033898</c:v>
                </c:pt>
                <c:pt idx="1582">
                  <c:v>2.6078964765474666E-8</c:v>
                </c:pt>
                <c:pt idx="1583">
                  <c:v>3159.0639469116927</c:v>
                </c:pt>
                <c:pt idx="1584">
                  <c:v>1447.8521973885361</c:v>
                </c:pt>
                <c:pt idx="1585">
                  <c:v>2326.999541120882</c:v>
                </c:pt>
                <c:pt idx="1586">
                  <c:v>1542.532642074565</c:v>
                </c:pt>
                <c:pt idx="1587">
                  <c:v>-560.60918874966092</c:v>
                </c:pt>
                <c:pt idx="1588">
                  <c:v>-2119.3502860297522</c:v>
                </c:pt>
                <c:pt idx="1589">
                  <c:v>-1985.4258553104485</c:v>
                </c:pt>
                <c:pt idx="1590">
                  <c:v>-1401.9852749127244</c:v>
                </c:pt>
                <c:pt idx="1591">
                  <c:v>-2629.4521739590427</c:v>
                </c:pt>
                <c:pt idx="1592">
                  <c:v>-8267.304776242574</c:v>
                </c:pt>
                <c:pt idx="1593">
                  <c:v>284.5199217194986</c:v>
                </c:pt>
                <c:pt idx="1594">
                  <c:v>133.44435243880497</c:v>
                </c:pt>
                <c:pt idx="1595">
                  <c:v>1906.8849328364508</c:v>
                </c:pt>
                <c:pt idx="1596">
                  <c:v>950.41803379013515</c:v>
                </c:pt>
                <c:pt idx="1597">
                  <c:v>300.9338969602768</c:v>
                </c:pt>
                <c:pt idx="1598">
                  <c:v>-1170.8072003198804</c:v>
                </c:pt>
                <c:pt idx="1599">
                  <c:v>-1521.8827696005724</c:v>
                </c:pt>
                <c:pt idx="1600">
                  <c:v>-140.44218920284652</c:v>
                </c:pt>
                <c:pt idx="1601">
                  <c:v>-674.90908824916255</c:v>
                </c:pt>
                <c:pt idx="1602">
                  <c:v>2.7497662813402712E-8</c:v>
                </c:pt>
                <c:pt idx="1603">
                  <c:v>1009.2468355629106</c:v>
                </c:pt>
                <c:pt idx="1604">
                  <c:v>2191.521230042606</c:v>
                </c:pt>
                <c:pt idx="1605">
                  <c:v>5448.6428166263649</c:v>
                </c:pt>
                <c:pt idx="1606">
                  <c:v>2630.7495448107593</c:v>
                </c:pt>
                <c:pt idx="1607">
                  <c:v>1743.2156091357338</c:v>
                </c:pt>
                <c:pt idx="1608">
                  <c:v>776.20185355443391</c:v>
                </c:pt>
                <c:pt idx="1609">
                  <c:v>1350.905017841374</c:v>
                </c:pt>
                <c:pt idx="1610">
                  <c:v>56.905775936318378</c:v>
                </c:pt>
                <c:pt idx="1611">
                  <c:v>230.09985351618647</c:v>
                </c:pt>
                <c:pt idx="1612">
                  <c:v>2534.9057610620007</c:v>
                </c:pt>
                <c:pt idx="1613">
                  <c:v>2650.5997955720131</c:v>
                </c:pt>
                <c:pt idx="1614">
                  <c:v>2860.3029598589537</c:v>
                </c:pt>
                <c:pt idx="1615">
                  <c:v>1057.3037179539028</c:v>
                </c:pt>
                <c:pt idx="1616">
                  <c:v>1895.4977955337695</c:v>
                </c:pt>
                <c:pt idx="1617">
                  <c:v>841.96385985864435</c:v>
                </c:pt>
                <c:pt idx="1618">
                  <c:v>25.950104277345872</c:v>
                </c:pt>
                <c:pt idx="1619">
                  <c:v>-553.34673143571058</c:v>
                </c:pt>
                <c:pt idx="1620">
                  <c:v>-2137.3459733407612</c:v>
                </c:pt>
                <c:pt idx="1621">
                  <c:v>-1535.1518957608941</c:v>
                </c:pt>
                <c:pt idx="1622">
                  <c:v>649.31416856397982</c:v>
                </c:pt>
                <c:pt idx="1623">
                  <c:v>74.30041298268236</c:v>
                </c:pt>
                <c:pt idx="1624">
                  <c:v>2.7614717623691831E-8</c:v>
                </c:pt>
                <c:pt idx="1625">
                  <c:v>-1061.6690781322043</c:v>
                </c:pt>
                <c:pt idx="1626">
                  <c:v>-95.029651644324531</c:v>
                </c:pt>
                <c:pt idx="1627">
                  <c:v>-871.01322589585493</c:v>
                </c:pt>
                <c:pt idx="1628">
                  <c:v>-1221.0918119610071</c:v>
                </c:pt>
                <c:pt idx="1629">
                  <c:v>-107.84029668152994</c:v>
                </c:pt>
                <c:pt idx="1630">
                  <c:v>-1391.0055368231472</c:v>
                </c:pt>
                <c:pt idx="1631">
                  <c:v>-851.09579055758775</c:v>
                </c:pt>
                <c:pt idx="1632">
                  <c:v>659.92063519089163</c:v>
                </c:pt>
                <c:pt idx="1633">
                  <c:v>-353.15795087425408</c:v>
                </c:pt>
                <c:pt idx="1634">
                  <c:v>-389.91335163079145</c:v>
                </c:pt>
                <c:pt idx="1635">
                  <c:v>-86.948159202950762</c:v>
                </c:pt>
                <c:pt idx="1636">
                  <c:v>1670.4374337687459</c:v>
                </c:pt>
                <c:pt idx="1637">
                  <c:v>741.61453143603819</c:v>
                </c:pt>
                <c:pt idx="1638">
                  <c:v>-103.46405462910923</c:v>
                </c:pt>
                <c:pt idx="1639">
                  <c:v>2098.7805446142811</c:v>
                </c:pt>
                <c:pt idx="1640">
                  <c:v>379.615304472665</c:v>
                </c:pt>
                <c:pt idx="1641">
                  <c:v>1540.5250507382202</c:v>
                </c:pt>
                <c:pt idx="1642">
                  <c:v>3314.5414764866518</c:v>
                </c:pt>
                <c:pt idx="1643">
                  <c:v>2477.4628904215033</c:v>
                </c:pt>
                <c:pt idx="1644">
                  <c:v>2592.7074896649656</c:v>
                </c:pt>
                <c:pt idx="1645">
                  <c:v>900.54224952334971</c:v>
                </c:pt>
                <c:pt idx="1646">
                  <c:v>2.8565182219608687E-8</c:v>
                </c:pt>
                <c:pt idx="1647">
                  <c:v>852.4263970540735</c:v>
                </c:pt>
                <c:pt idx="1648">
                  <c:v>-5652.1514524101713</c:v>
                </c:pt>
                <c:pt idx="1649">
                  <c:v>-199.63732580838405</c:v>
                </c:pt>
                <c:pt idx="1650">
                  <c:v>-676.91454453866186</c:v>
                </c:pt>
                <c:pt idx="1651">
                  <c:v>-10.547360867219595</c:v>
                </c:pt>
                <c:pt idx="1652">
                  <c:v>-203.0064418785887</c:v>
                </c:pt>
                <c:pt idx="1653">
                  <c:v>548.71027933575601</c:v>
                </c:pt>
                <c:pt idx="1654">
                  <c:v>-655.77559406246155</c:v>
                </c:pt>
                <c:pt idx="1655">
                  <c:v>1018.4484603033598</c:v>
                </c:pt>
                <c:pt idx="1656">
                  <c:v>4498.4288241376526</c:v>
                </c:pt>
                <c:pt idx="1657">
                  <c:v>2944.4108373056806</c:v>
                </c:pt>
                <c:pt idx="1658">
                  <c:v>4029.1275585200183</c:v>
                </c:pt>
                <c:pt idx="1659">
                  <c:v>2453.6416851218082</c:v>
                </c:pt>
                <c:pt idx="1660">
                  <c:v>2947.8657394876336</c:v>
                </c:pt>
                <c:pt idx="1661">
                  <c:v>4216.2329231591229</c:v>
                </c:pt>
                <c:pt idx="1662">
                  <c:v>3443.773842147757</c:v>
                </c:pt>
                <c:pt idx="1663">
                  <c:v>3111.4905633620951</c:v>
                </c:pt>
                <c:pt idx="1664">
                  <c:v>2182.0046899638792</c:v>
                </c:pt>
                <c:pt idx="1665">
                  <c:v>1914.2287443296966</c:v>
                </c:pt>
                <c:pt idx="1666">
                  <c:v>2.8667500373558141E-8</c:v>
                </c:pt>
                <c:pt idx="1667">
                  <c:v>-1150.6776691385812</c:v>
                </c:pt>
                <c:pt idx="1668">
                  <c:v>-459.21882433379005</c:v>
                </c:pt>
                <c:pt idx="1669">
                  <c:v>-217.42654959373442</c:v>
                </c:pt>
                <c:pt idx="1670">
                  <c:v>1494.2234564024052</c:v>
                </c:pt>
                <c:pt idx="1671">
                  <c:v>1979.3735580064206</c:v>
                </c:pt>
                <c:pt idx="1672">
                  <c:v>1510.2696309137402</c:v>
                </c:pt>
                <c:pt idx="1673">
                  <c:v>1393.6501100849684</c:v>
                </c:pt>
                <c:pt idx="1674">
                  <c:v>72.442384825027602</c:v>
                </c:pt>
                <c:pt idx="1675">
                  <c:v>-20.569701772301983</c:v>
                </c:pt>
                <c:pt idx="1676">
                  <c:v>2574.5803998316787</c:v>
                </c:pt>
                <c:pt idx="1677">
                  <c:v>-436.70561594822402</c:v>
                </c:pt>
                <c:pt idx="1678">
                  <c:v>3163.0866587918322</c:v>
                </c:pt>
                <c:pt idx="1679">
                  <c:v>5332.0745721944431</c:v>
                </c:pt>
                <c:pt idx="1680">
                  <c:v>5592.0116203846446</c:v>
                </c:pt>
                <c:pt idx="1681">
                  <c:v>4681.9076932919597</c:v>
                </c:pt>
                <c:pt idx="1682">
                  <c:v>4767.2881724631925</c:v>
                </c:pt>
                <c:pt idx="1683">
                  <c:v>2918.0804472032519</c:v>
                </c:pt>
                <c:pt idx="1684">
                  <c:v>1804.0683606059185</c:v>
                </c:pt>
                <c:pt idx="1685">
                  <c:v>1287.2184622098712</c:v>
                </c:pt>
                <c:pt idx="1686">
                  <c:v>230.1145351171906</c:v>
                </c:pt>
                <c:pt idx="1687">
                  <c:v>277.49501428841722</c:v>
                </c:pt>
                <c:pt idx="1688">
                  <c:v>2.9320176508917939E-8</c:v>
                </c:pt>
                <c:pt idx="1689">
                  <c:v>-1988.7051535478463</c:v>
                </c:pt>
                <c:pt idx="1690">
                  <c:v>-1520.3837789208587</c:v>
                </c:pt>
                <c:pt idx="1691">
                  <c:v>-1389.8995041461308</c:v>
                </c:pt>
                <c:pt idx="1692">
                  <c:v>178.43199197481795</c:v>
                </c:pt>
                <c:pt idx="1693">
                  <c:v>-830.88677938174055</c:v>
                </c:pt>
                <c:pt idx="1694">
                  <c:v>-1184.1149314855143</c:v>
                </c:pt>
                <c:pt idx="1695">
                  <c:v>-2315.6289730197077</c:v>
                </c:pt>
                <c:pt idx="1696">
                  <c:v>-7170.4647530295952</c:v>
                </c:pt>
                <c:pt idx="1697">
                  <c:v>-2555.7835243862055</c:v>
                </c:pt>
                <c:pt idx="1698">
                  <c:v>-6855.6547459506619</c:v>
                </c:pt>
                <c:pt idx="1699">
                  <c:v>-7407.1402669617873</c:v>
                </c:pt>
                <c:pt idx="1700">
                  <c:v>-6614.6559921870667</c:v>
                </c:pt>
                <c:pt idx="1701">
                  <c:v>-4873.491772196996</c:v>
                </c:pt>
                <c:pt idx="1702">
                  <c:v>-5302.8105435535654</c:v>
                </c:pt>
                <c:pt idx="1703">
                  <c:v>-5991.0386956573393</c:v>
                </c:pt>
                <c:pt idx="1704">
                  <c:v>-7519.5527371914814</c:v>
                </c:pt>
                <c:pt idx="1705">
                  <c:v>-6382.0684624167698</c:v>
                </c:pt>
                <c:pt idx="1706">
                  <c:v>-3804.9042424267291</c:v>
                </c:pt>
                <c:pt idx="1707">
                  <c:v>2.9142483981559053E-8</c:v>
                </c:pt>
                <c:pt idx="1708">
                  <c:v>304.25443137443114</c:v>
                </c:pt>
                <c:pt idx="1709">
                  <c:v>-286.18010678005868</c:v>
                </c:pt>
                <c:pt idx="1710">
                  <c:v>-1412.8715228841927</c:v>
                </c:pt>
                <c:pt idx="1711">
                  <c:v>-3389.4132217971619</c:v>
                </c:pt>
                <c:pt idx="1712">
                  <c:v>-6539.4215242213768</c:v>
                </c:pt>
                <c:pt idx="1713">
                  <c:v>-10572.791653802202</c:v>
                </c:pt>
                <c:pt idx="1714">
                  <c:v>-10640.585614595178</c:v>
                </c:pt>
                <c:pt idx="1715">
                  <c:v>-10747.378906533511</c:v>
                </c:pt>
                <c:pt idx="1716">
                  <c:v>-12340.920605446483</c:v>
                </c:pt>
                <c:pt idx="1717">
                  <c:v>-10343.99336852042</c:v>
                </c:pt>
                <c:pt idx="1718">
                  <c:v>-7058.8714012732144</c:v>
                </c:pt>
                <c:pt idx="1719">
                  <c:v>-5152.6653620662064</c:v>
                </c:pt>
                <c:pt idx="1720">
                  <c:v>-3458.4586540046348</c:v>
                </c:pt>
                <c:pt idx="1721">
                  <c:v>-4436.000352917602</c:v>
                </c:pt>
                <c:pt idx="1722">
                  <c:v>-3926.0731159915204</c:v>
                </c:pt>
                <c:pt idx="1723">
                  <c:v>-1381.4432455724204</c:v>
                </c:pt>
                <c:pt idx="1724">
                  <c:v>-2142.6895762485274</c:v>
                </c:pt>
                <c:pt idx="1725">
                  <c:v>-2030.2306063069532</c:v>
                </c:pt>
                <c:pt idx="1726">
                  <c:v>-2124.3033693808725</c:v>
                </c:pt>
                <c:pt idx="1727">
                  <c:v>1464.3265010383075</c:v>
                </c:pt>
                <c:pt idx="1728">
                  <c:v>3.0308228815556504E-8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DA-4E44-9262-58605CA8B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1888320"/>
        <c:axId val="921886024"/>
      </c:lineChart>
      <c:dateAx>
        <c:axId val="921888320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886024"/>
        <c:crosses val="autoZero"/>
        <c:auto val="1"/>
        <c:lblOffset val="100"/>
        <c:baseTimeUnit val="days"/>
      </c:dateAx>
      <c:valAx>
        <c:axId val="92188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88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7"/>
          <c:order val="0"/>
          <c:tx>
            <c:strRef>
              <c:f>'residual seasonality'!$C$1</c:f>
              <c:strCache>
                <c:ptCount val="1"/>
                <c:pt idx="0">
                  <c:v>2013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seasonality'!$D$2:$D$252</c:f>
              <c:numCache>
                <c:formatCode>General</c:formatCode>
                <c:ptCount val="251"/>
                <c:pt idx="0">
                  <c:v>31</c:v>
                </c:pt>
                <c:pt idx="1">
                  <c:v>34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38</c:v>
                </c:pt>
                <c:pt idx="6">
                  <c:v>41</c:v>
                </c:pt>
                <c:pt idx="7">
                  <c:v>42</c:v>
                </c:pt>
                <c:pt idx="8">
                  <c:v>43</c:v>
                </c:pt>
                <c:pt idx="9">
                  <c:v>44</c:v>
                </c:pt>
                <c:pt idx="10">
                  <c:v>45</c:v>
                </c:pt>
                <c:pt idx="11">
                  <c:v>49</c:v>
                </c:pt>
                <c:pt idx="12">
                  <c:v>50</c:v>
                </c:pt>
                <c:pt idx="13">
                  <c:v>51</c:v>
                </c:pt>
                <c:pt idx="14">
                  <c:v>52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58.000000000000007</c:v>
                </c:pt>
                <c:pt idx="19">
                  <c:v>59</c:v>
                </c:pt>
                <c:pt idx="20">
                  <c:v>62</c:v>
                </c:pt>
                <c:pt idx="21">
                  <c:v>63.000000000000007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69</c:v>
                </c:pt>
                <c:pt idx="26">
                  <c:v>70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76</c:v>
                </c:pt>
                <c:pt idx="31">
                  <c:v>77</c:v>
                </c:pt>
                <c:pt idx="32">
                  <c:v>78</c:v>
                </c:pt>
                <c:pt idx="33">
                  <c:v>79</c:v>
                </c:pt>
                <c:pt idx="34">
                  <c:v>80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97</c:v>
                </c:pt>
                <c:pt idx="46">
                  <c:v>98</c:v>
                </c:pt>
                <c:pt idx="47">
                  <c:v>99</c:v>
                </c:pt>
                <c:pt idx="48">
                  <c:v>100</c:v>
                </c:pt>
                <c:pt idx="49">
                  <c:v>100.99999999999999</c:v>
                </c:pt>
                <c:pt idx="50">
                  <c:v>104</c:v>
                </c:pt>
                <c:pt idx="51">
                  <c:v>105</c:v>
                </c:pt>
                <c:pt idx="52">
                  <c:v>105.99999999999999</c:v>
                </c:pt>
                <c:pt idx="53">
                  <c:v>107</c:v>
                </c:pt>
                <c:pt idx="54">
                  <c:v>108</c:v>
                </c:pt>
                <c:pt idx="55">
                  <c:v>111.00000000000001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118</c:v>
                </c:pt>
                <c:pt idx="61">
                  <c:v>119</c:v>
                </c:pt>
                <c:pt idx="62">
                  <c:v>120</c:v>
                </c:pt>
                <c:pt idx="63">
                  <c:v>121.00000000000001</c:v>
                </c:pt>
                <c:pt idx="64">
                  <c:v>122</c:v>
                </c:pt>
                <c:pt idx="65">
                  <c:v>125</c:v>
                </c:pt>
                <c:pt idx="66">
                  <c:v>126.00000000000001</c:v>
                </c:pt>
                <c:pt idx="67">
                  <c:v>127</c:v>
                </c:pt>
                <c:pt idx="68">
                  <c:v>128</c:v>
                </c:pt>
                <c:pt idx="69">
                  <c:v>129</c:v>
                </c:pt>
                <c:pt idx="70">
                  <c:v>132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136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147</c:v>
                </c:pt>
                <c:pt idx="81">
                  <c:v>148</c:v>
                </c:pt>
                <c:pt idx="82">
                  <c:v>149</c:v>
                </c:pt>
                <c:pt idx="83">
                  <c:v>150</c:v>
                </c:pt>
                <c:pt idx="84">
                  <c:v>153</c:v>
                </c:pt>
                <c:pt idx="85">
                  <c:v>154</c:v>
                </c:pt>
                <c:pt idx="86">
                  <c:v>155</c:v>
                </c:pt>
                <c:pt idx="87">
                  <c:v>156</c:v>
                </c:pt>
                <c:pt idx="88">
                  <c:v>157</c:v>
                </c:pt>
                <c:pt idx="89">
                  <c:v>160</c:v>
                </c:pt>
                <c:pt idx="90">
                  <c:v>161</c:v>
                </c:pt>
                <c:pt idx="91">
                  <c:v>162</c:v>
                </c:pt>
                <c:pt idx="92">
                  <c:v>163</c:v>
                </c:pt>
                <c:pt idx="93">
                  <c:v>164</c:v>
                </c:pt>
                <c:pt idx="94">
                  <c:v>167</c:v>
                </c:pt>
                <c:pt idx="95">
                  <c:v>168</c:v>
                </c:pt>
                <c:pt idx="96">
                  <c:v>169</c:v>
                </c:pt>
                <c:pt idx="97">
                  <c:v>170</c:v>
                </c:pt>
                <c:pt idx="98">
                  <c:v>171</c:v>
                </c:pt>
                <c:pt idx="99">
                  <c:v>174</c:v>
                </c:pt>
                <c:pt idx="100">
                  <c:v>175</c:v>
                </c:pt>
                <c:pt idx="101">
                  <c:v>176</c:v>
                </c:pt>
                <c:pt idx="102">
                  <c:v>177</c:v>
                </c:pt>
                <c:pt idx="103">
                  <c:v>178</c:v>
                </c:pt>
                <c:pt idx="104">
                  <c:v>181</c:v>
                </c:pt>
                <c:pt idx="105">
                  <c:v>182</c:v>
                </c:pt>
                <c:pt idx="106">
                  <c:v>183.00000000000003</c:v>
                </c:pt>
                <c:pt idx="107">
                  <c:v>185</c:v>
                </c:pt>
                <c:pt idx="108">
                  <c:v>188</c:v>
                </c:pt>
                <c:pt idx="109">
                  <c:v>189</c:v>
                </c:pt>
                <c:pt idx="110">
                  <c:v>190</c:v>
                </c:pt>
                <c:pt idx="111">
                  <c:v>190.99999999999997</c:v>
                </c:pt>
                <c:pt idx="112">
                  <c:v>191.99999999999997</c:v>
                </c:pt>
                <c:pt idx="113">
                  <c:v>195</c:v>
                </c:pt>
                <c:pt idx="114">
                  <c:v>196</c:v>
                </c:pt>
                <c:pt idx="115">
                  <c:v>197</c:v>
                </c:pt>
                <c:pt idx="116">
                  <c:v>198</c:v>
                </c:pt>
                <c:pt idx="117">
                  <c:v>199</c:v>
                </c:pt>
                <c:pt idx="118">
                  <c:v>201.99999999999997</c:v>
                </c:pt>
                <c:pt idx="119">
                  <c:v>203.00000000000003</c:v>
                </c:pt>
                <c:pt idx="120">
                  <c:v>204</c:v>
                </c:pt>
                <c:pt idx="121">
                  <c:v>205</c:v>
                </c:pt>
                <c:pt idx="122">
                  <c:v>206</c:v>
                </c:pt>
                <c:pt idx="123">
                  <c:v>209</c:v>
                </c:pt>
                <c:pt idx="124">
                  <c:v>210</c:v>
                </c:pt>
                <c:pt idx="125">
                  <c:v>210.99999999999997</c:v>
                </c:pt>
                <c:pt idx="126">
                  <c:v>211.99999999999997</c:v>
                </c:pt>
                <c:pt idx="127">
                  <c:v>213.00000000000003</c:v>
                </c:pt>
                <c:pt idx="128">
                  <c:v>216</c:v>
                </c:pt>
                <c:pt idx="129">
                  <c:v>217</c:v>
                </c:pt>
                <c:pt idx="130">
                  <c:v>218</c:v>
                </c:pt>
                <c:pt idx="131">
                  <c:v>219</c:v>
                </c:pt>
                <c:pt idx="132">
                  <c:v>220</c:v>
                </c:pt>
                <c:pt idx="133">
                  <c:v>223.00000000000003</c:v>
                </c:pt>
                <c:pt idx="134">
                  <c:v>224</c:v>
                </c:pt>
                <c:pt idx="135">
                  <c:v>225</c:v>
                </c:pt>
                <c:pt idx="136">
                  <c:v>226</c:v>
                </c:pt>
                <c:pt idx="137">
                  <c:v>227</c:v>
                </c:pt>
                <c:pt idx="138">
                  <c:v>230</c:v>
                </c:pt>
                <c:pt idx="139">
                  <c:v>230.99999999999997</c:v>
                </c:pt>
                <c:pt idx="140">
                  <c:v>232.00000000000003</c:v>
                </c:pt>
                <c:pt idx="141">
                  <c:v>233.00000000000003</c:v>
                </c:pt>
                <c:pt idx="142">
                  <c:v>234</c:v>
                </c:pt>
                <c:pt idx="143">
                  <c:v>237</c:v>
                </c:pt>
                <c:pt idx="144">
                  <c:v>238</c:v>
                </c:pt>
                <c:pt idx="145">
                  <c:v>239</c:v>
                </c:pt>
                <c:pt idx="146">
                  <c:v>240</c:v>
                </c:pt>
                <c:pt idx="147">
                  <c:v>240.99999999999997</c:v>
                </c:pt>
                <c:pt idx="148">
                  <c:v>245</c:v>
                </c:pt>
                <c:pt idx="149">
                  <c:v>246</c:v>
                </c:pt>
                <c:pt idx="150">
                  <c:v>247</c:v>
                </c:pt>
                <c:pt idx="151">
                  <c:v>248</c:v>
                </c:pt>
                <c:pt idx="152">
                  <c:v>250.99999999999997</c:v>
                </c:pt>
                <c:pt idx="153">
                  <c:v>252.00000000000003</c:v>
                </c:pt>
                <c:pt idx="154">
                  <c:v>253.00000000000003</c:v>
                </c:pt>
                <c:pt idx="155">
                  <c:v>254</c:v>
                </c:pt>
                <c:pt idx="156">
                  <c:v>255</c:v>
                </c:pt>
                <c:pt idx="157">
                  <c:v>258</c:v>
                </c:pt>
                <c:pt idx="158">
                  <c:v>259</c:v>
                </c:pt>
                <c:pt idx="159">
                  <c:v>260</c:v>
                </c:pt>
                <c:pt idx="160">
                  <c:v>261</c:v>
                </c:pt>
                <c:pt idx="161">
                  <c:v>262</c:v>
                </c:pt>
                <c:pt idx="162">
                  <c:v>265</c:v>
                </c:pt>
                <c:pt idx="163">
                  <c:v>266</c:v>
                </c:pt>
                <c:pt idx="164">
                  <c:v>267</c:v>
                </c:pt>
                <c:pt idx="165">
                  <c:v>268</c:v>
                </c:pt>
                <c:pt idx="166">
                  <c:v>269</c:v>
                </c:pt>
                <c:pt idx="167">
                  <c:v>272</c:v>
                </c:pt>
                <c:pt idx="168">
                  <c:v>273</c:v>
                </c:pt>
                <c:pt idx="169">
                  <c:v>274</c:v>
                </c:pt>
                <c:pt idx="170">
                  <c:v>275</c:v>
                </c:pt>
                <c:pt idx="171">
                  <c:v>276</c:v>
                </c:pt>
                <c:pt idx="172">
                  <c:v>279</c:v>
                </c:pt>
                <c:pt idx="173">
                  <c:v>280</c:v>
                </c:pt>
                <c:pt idx="174">
                  <c:v>281</c:v>
                </c:pt>
                <c:pt idx="175">
                  <c:v>282</c:v>
                </c:pt>
                <c:pt idx="176">
                  <c:v>283</c:v>
                </c:pt>
                <c:pt idx="177">
                  <c:v>287</c:v>
                </c:pt>
                <c:pt idx="178">
                  <c:v>288</c:v>
                </c:pt>
                <c:pt idx="179">
                  <c:v>289</c:v>
                </c:pt>
                <c:pt idx="180">
                  <c:v>290</c:v>
                </c:pt>
                <c:pt idx="181">
                  <c:v>293</c:v>
                </c:pt>
                <c:pt idx="182">
                  <c:v>294</c:v>
                </c:pt>
                <c:pt idx="183">
                  <c:v>295</c:v>
                </c:pt>
                <c:pt idx="184">
                  <c:v>296</c:v>
                </c:pt>
                <c:pt idx="185">
                  <c:v>297</c:v>
                </c:pt>
                <c:pt idx="186">
                  <c:v>300</c:v>
                </c:pt>
                <c:pt idx="187">
                  <c:v>301</c:v>
                </c:pt>
                <c:pt idx="188">
                  <c:v>302</c:v>
                </c:pt>
                <c:pt idx="189">
                  <c:v>303</c:v>
                </c:pt>
                <c:pt idx="190">
                  <c:v>304</c:v>
                </c:pt>
                <c:pt idx="191">
                  <c:v>307</c:v>
                </c:pt>
                <c:pt idx="192">
                  <c:v>308</c:v>
                </c:pt>
                <c:pt idx="193">
                  <c:v>309</c:v>
                </c:pt>
                <c:pt idx="194">
                  <c:v>310</c:v>
                </c:pt>
                <c:pt idx="195">
                  <c:v>311</c:v>
                </c:pt>
                <c:pt idx="196">
                  <c:v>315</c:v>
                </c:pt>
                <c:pt idx="197">
                  <c:v>316</c:v>
                </c:pt>
                <c:pt idx="198">
                  <c:v>317</c:v>
                </c:pt>
                <c:pt idx="199">
                  <c:v>318</c:v>
                </c:pt>
                <c:pt idx="200">
                  <c:v>321</c:v>
                </c:pt>
                <c:pt idx="201">
                  <c:v>322</c:v>
                </c:pt>
                <c:pt idx="202">
                  <c:v>323</c:v>
                </c:pt>
                <c:pt idx="203">
                  <c:v>324</c:v>
                </c:pt>
                <c:pt idx="204">
                  <c:v>325</c:v>
                </c:pt>
                <c:pt idx="205">
                  <c:v>328</c:v>
                </c:pt>
                <c:pt idx="206">
                  <c:v>329</c:v>
                </c:pt>
                <c:pt idx="207">
                  <c:v>330</c:v>
                </c:pt>
                <c:pt idx="208">
                  <c:v>332</c:v>
                </c:pt>
                <c:pt idx="209">
                  <c:v>335</c:v>
                </c:pt>
                <c:pt idx="210">
                  <c:v>336</c:v>
                </c:pt>
                <c:pt idx="211">
                  <c:v>337</c:v>
                </c:pt>
                <c:pt idx="212">
                  <c:v>338</c:v>
                </c:pt>
                <c:pt idx="213">
                  <c:v>339</c:v>
                </c:pt>
                <c:pt idx="214">
                  <c:v>342</c:v>
                </c:pt>
                <c:pt idx="215">
                  <c:v>343</c:v>
                </c:pt>
                <c:pt idx="216">
                  <c:v>344</c:v>
                </c:pt>
                <c:pt idx="217">
                  <c:v>345</c:v>
                </c:pt>
                <c:pt idx="218">
                  <c:v>346</c:v>
                </c:pt>
                <c:pt idx="219">
                  <c:v>349</c:v>
                </c:pt>
                <c:pt idx="220">
                  <c:v>350</c:v>
                </c:pt>
                <c:pt idx="221">
                  <c:v>351</c:v>
                </c:pt>
                <c:pt idx="222">
                  <c:v>352</c:v>
                </c:pt>
                <c:pt idx="223">
                  <c:v>353</c:v>
                </c:pt>
                <c:pt idx="224">
                  <c:v>356</c:v>
                </c:pt>
                <c:pt idx="225">
                  <c:v>357</c:v>
                </c:pt>
                <c:pt idx="226">
                  <c:v>359</c:v>
                </c:pt>
                <c:pt idx="227">
                  <c:v>360</c:v>
                </c:pt>
                <c:pt idx="228">
                  <c:v>363</c:v>
                </c:pt>
                <c:pt idx="229">
                  <c:v>364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xVal>
          <c:yVal>
            <c:numRef>
              <c:f>'residual seasonality'!$B$2:$B$252</c:f>
              <c:numCache>
                <c:formatCode>General</c:formatCode>
                <c:ptCount val="251"/>
                <c:pt idx="0">
                  <c:v>602.76850990458377</c:v>
                </c:pt>
                <c:pt idx="1">
                  <c:v>378.53326760599236</c:v>
                </c:pt>
                <c:pt idx="2">
                  <c:v>608.45487738702855</c:v>
                </c:pt>
                <c:pt idx="3">
                  <c:v>1747.5763283131116</c:v>
                </c:pt>
                <c:pt idx="4">
                  <c:v>685.29929442041885</c:v>
                </c:pt>
                <c:pt idx="5">
                  <c:v>423.64938214265101</c:v>
                </c:pt>
                <c:pt idx="6">
                  <c:v>-796.57077905723111</c:v>
                </c:pt>
                <c:pt idx="7">
                  <c:v>-419.64916927558261</c:v>
                </c:pt>
                <c:pt idx="8">
                  <c:v>-1098.1891587630657</c:v>
                </c:pt>
                <c:pt idx="9">
                  <c:v>-2144.4661926539811</c:v>
                </c:pt>
                <c:pt idx="10">
                  <c:v>-6155.0424220675086</c:v>
                </c:pt>
                <c:pt idx="11">
                  <c:v>-2982.9408923540905</c:v>
                </c:pt>
                <c:pt idx="12">
                  <c:v>-5683.4808818418005</c:v>
                </c:pt>
                <c:pt idx="13">
                  <c:v>-933.75791573276092</c:v>
                </c:pt>
                <c:pt idx="14">
                  <c:v>-1378.4078280088252</c:v>
                </c:pt>
                <c:pt idx="15">
                  <c:v>-516.62798920911121</c:v>
                </c:pt>
                <c:pt idx="16">
                  <c:v>-191.70637942731327</c:v>
                </c:pt>
                <c:pt idx="17">
                  <c:v>531.75363108492434</c:v>
                </c:pt>
                <c:pt idx="18">
                  <c:v>-9.7770680440589786E-12</c:v>
                </c:pt>
                <c:pt idx="19">
                  <c:v>1647.2681176749666</c:v>
                </c:pt>
                <c:pt idx="20">
                  <c:v>3555.2931315485794</c:v>
                </c:pt>
                <c:pt idx="21">
                  <c:v>3717.6123372232514</c:v>
                </c:pt>
                <c:pt idx="22">
                  <c:v>4300.2946468539485</c:v>
                </c:pt>
                <c:pt idx="23">
                  <c:v>4284.6883305430174</c:v>
                </c:pt>
                <c:pt idx="24">
                  <c:v>4764.8928535189734</c:v>
                </c:pt>
                <c:pt idx="25">
                  <c:v>5655.906573253581</c:v>
                </c:pt>
                <c:pt idx="26">
                  <c:v>5109.2257789282548</c:v>
                </c:pt>
                <c:pt idx="27">
                  <c:v>4433.4203791041855</c:v>
                </c:pt>
                <c:pt idx="28">
                  <c:v>3941.8140627932639</c:v>
                </c:pt>
                <c:pt idx="29">
                  <c:v>-1892.7705500762272</c:v>
                </c:pt>
                <c:pt idx="30">
                  <c:v>1670.7771907658157</c:v>
                </c:pt>
                <c:pt idx="31">
                  <c:v>1557.0963964404848</c:v>
                </c:pt>
                <c:pt idx="32">
                  <c:v>2523.2909966164084</c:v>
                </c:pt>
                <c:pt idx="33">
                  <c:v>1397.6846803054741</c:v>
                </c:pt>
                <c:pt idx="34">
                  <c:v>203.88920328142945</c:v>
                </c:pt>
                <c:pt idx="35">
                  <c:v>-1581.0970769839594</c:v>
                </c:pt>
                <c:pt idx="36">
                  <c:v>-1822.7778713092878</c:v>
                </c:pt>
                <c:pt idx="37">
                  <c:v>-1854.5832711333605</c:v>
                </c:pt>
                <c:pt idx="38">
                  <c:v>-2336.1895874442826</c:v>
                </c:pt>
                <c:pt idx="39">
                  <c:v>1.1004885891452432E-10</c:v>
                </c:pt>
                <c:pt idx="40">
                  <c:v>-698.23730660942522</c:v>
                </c:pt>
                <c:pt idx="41">
                  <c:v>514.82967072982694</c:v>
                </c:pt>
                <c:pt idx="42">
                  <c:v>1476.4515153435914</c:v>
                </c:pt>
                <c:pt idx="43">
                  <c:v>913.42465994623785</c:v>
                </c:pt>
                <c:pt idx="44">
                  <c:v>-324.65587962807695</c:v>
                </c:pt>
                <c:pt idx="45">
                  <c:v>-955.23507309956472</c:v>
                </c:pt>
                <c:pt idx="46">
                  <c:v>-1746.9128814213561</c:v>
                </c:pt>
                <c:pt idx="47">
                  <c:v>-1357.1796852611169</c:v>
                </c:pt>
                <c:pt idx="48">
                  <c:v>-2104.2065406584697</c:v>
                </c:pt>
                <c:pt idx="49">
                  <c:v>-1377.4562689416557</c:v>
                </c:pt>
                <c:pt idx="50">
                  <c:v>1220.7978947648262</c:v>
                </c:pt>
                <c:pt idx="51">
                  <c:v>3733.6671683058466</c:v>
                </c:pt>
                <c:pt idx="52">
                  <c:v>3956.1964185818524</c:v>
                </c:pt>
                <c:pt idx="53">
                  <c:v>544.96561730024996</c:v>
                </c:pt>
                <c:pt idx="54">
                  <c:v>1868.715889017071</c:v>
                </c:pt>
                <c:pt idx="55">
                  <c:v>1314.1366955455323</c:v>
                </c:pt>
                <c:pt idx="56">
                  <c:v>633.45888722374229</c:v>
                </c:pt>
                <c:pt idx="57">
                  <c:v>247.19208338398221</c:v>
                </c:pt>
                <c:pt idx="58">
                  <c:v>-1329.834772013377</c:v>
                </c:pt>
                <c:pt idx="59">
                  <c:v>-227.08450029656274</c:v>
                </c:pt>
                <c:pt idx="60">
                  <c:v>65.336306231925903</c:v>
                </c:pt>
                <c:pt idx="61">
                  <c:v>7.5331740845285822E-11</c:v>
                </c:pt>
                <c:pt idx="62">
                  <c:v>397.97043563880783</c:v>
                </c:pt>
                <c:pt idx="63">
                  <c:v>1104.1388761080746</c:v>
                </c:pt>
                <c:pt idx="64">
                  <c:v>2074.130867082732</c:v>
                </c:pt>
                <c:pt idx="65">
                  <c:v>393.48510325425082</c:v>
                </c:pt>
                <c:pt idx="66">
                  <c:v>424.24450631290699</c:v>
                </c:pt>
                <c:pt idx="67">
                  <c:v>1089.4796412279409</c:v>
                </c:pt>
                <c:pt idx="68">
                  <c:v>-284.76036265775792</c:v>
                </c:pt>
                <c:pt idx="69">
                  <c:v>277.08982954521127</c:v>
                </c:pt>
                <c:pt idx="70">
                  <c:v>-72.555934283244198</c:v>
                </c:pt>
                <c:pt idx="71">
                  <c:v>-567.7965312245899</c:v>
                </c:pt>
                <c:pt idx="72">
                  <c:v>1186.5426738113692</c:v>
                </c:pt>
                <c:pt idx="73">
                  <c:v>2224.9174278286628</c:v>
                </c:pt>
                <c:pt idx="74">
                  <c:v>1599.7676200316359</c:v>
                </c:pt>
                <c:pt idx="75">
                  <c:v>-1035.1433413415439</c:v>
                </c:pt>
                <c:pt idx="76">
                  <c:v>-1370.3839382828889</c:v>
                </c:pt>
                <c:pt idx="77">
                  <c:v>418.85119663207865</c:v>
                </c:pt>
                <c:pt idx="78">
                  <c:v>-591.38880725361616</c:v>
                </c:pt>
                <c:pt idx="79">
                  <c:v>343.46138494935599</c:v>
                </c:pt>
                <c:pt idx="80">
                  <c:v>1018.8156211208537</c:v>
                </c:pt>
                <c:pt idx="81">
                  <c:v>-2802.9492439641185</c:v>
                </c:pt>
                <c:pt idx="82">
                  <c:v>-351.18924784981209</c:v>
                </c:pt>
                <c:pt idx="83">
                  <c:v>8.0103745858650655E-10</c:v>
                </c:pt>
                <c:pt idx="84">
                  <c:v>559.96122960406353</c:v>
                </c:pt>
                <c:pt idx="85">
                  <c:v>-734.69189197871617</c:v>
                </c:pt>
                <c:pt idx="86">
                  <c:v>893.61119065585046</c:v>
                </c:pt>
                <c:pt idx="87">
                  <c:v>310.68061900444729</c:v>
                </c:pt>
                <c:pt idx="88">
                  <c:v>250.91026902807715</c:v>
                </c:pt>
                <c:pt idx="89">
                  <c:v>299.14122864632606</c:v>
                </c:pt>
                <c:pt idx="90">
                  <c:v>700.25883364696892</c:v>
                </c:pt>
                <c:pt idx="91">
                  <c:v>700.64157936617585</c:v>
                </c:pt>
                <c:pt idx="92">
                  <c:v>659.71100771476631</c:v>
                </c:pt>
                <c:pt idx="93">
                  <c:v>-4040.7982718709909</c:v>
                </c:pt>
                <c:pt idx="94">
                  <c:v>-2152.2626952201813</c:v>
                </c:pt>
                <c:pt idx="95">
                  <c:v>-2385.1450902195434</c:v>
                </c:pt>
                <c:pt idx="96">
                  <c:v>-699.76234450036213</c:v>
                </c:pt>
                <c:pt idx="97">
                  <c:v>-1646.6929161517701</c:v>
                </c:pt>
                <c:pt idx="98">
                  <c:v>-257.25037134444233</c:v>
                </c:pt>
                <c:pt idx="99">
                  <c:v>-303.01941172618314</c:v>
                </c:pt>
                <c:pt idx="100">
                  <c:v>-393.90180672554533</c:v>
                </c:pt>
                <c:pt idx="101">
                  <c:v>267.48093899365853</c:v>
                </c:pt>
                <c:pt idx="102">
                  <c:v>-254.4496326577501</c:v>
                </c:pt>
                <c:pt idx="103">
                  <c:v>1.913292635435937E-9</c:v>
                </c:pt>
                <c:pt idx="104">
                  <c:v>485.07332979288066</c:v>
                </c:pt>
                <c:pt idx="105">
                  <c:v>1320.0365133930127</c:v>
                </c:pt>
                <c:pt idx="106">
                  <c:v>3027.4235968208577</c:v>
                </c:pt>
                <c:pt idx="107">
                  <c:v>2612.8487924135843</c:v>
                </c:pt>
                <c:pt idx="108">
                  <c:v>2660.1348472567161</c:v>
                </c:pt>
                <c:pt idx="109">
                  <c:v>2006.1770147799605</c:v>
                </c:pt>
                <c:pt idx="110">
                  <c:v>2272.1058436400194</c:v>
                </c:pt>
                <c:pt idx="111">
                  <c:v>1507.1050054871939</c:v>
                </c:pt>
                <c:pt idx="112">
                  <c:v>526.73784530926787</c:v>
                </c:pt>
                <c:pt idx="113">
                  <c:v>1147.8108008729696</c:v>
                </c:pt>
                <c:pt idx="114">
                  <c:v>1283.185517119799</c:v>
                </c:pt>
                <c:pt idx="115">
                  <c:v>1302.114345979857</c:v>
                </c:pt>
                <c:pt idx="116">
                  <c:v>651.11350782703573</c:v>
                </c:pt>
                <c:pt idx="117">
                  <c:v>3103.7463476490743</c:v>
                </c:pt>
                <c:pt idx="118">
                  <c:v>3090.032402492232</c:v>
                </c:pt>
                <c:pt idx="119">
                  <c:v>2479.074570015473</c:v>
                </c:pt>
                <c:pt idx="120">
                  <c:v>2190.0033988755331</c:v>
                </c:pt>
                <c:pt idx="121">
                  <c:v>980.00256072270736</c:v>
                </c:pt>
                <c:pt idx="122">
                  <c:v>796.63540054478312</c:v>
                </c:pt>
                <c:pt idx="123">
                  <c:v>-264.07854461206921</c:v>
                </c:pt>
                <c:pt idx="124">
                  <c:v>-651.03637708882479</c:v>
                </c:pt>
                <c:pt idx="125">
                  <c:v>1.8402488421997987E-9</c:v>
                </c:pt>
                <c:pt idx="126">
                  <c:v>-141.65154506859184</c:v>
                </c:pt>
                <c:pt idx="127">
                  <c:v>748.11305518804227</c:v>
                </c:pt>
                <c:pt idx="128">
                  <c:v>1035.2298657248423</c:v>
                </c:pt>
                <c:pt idx="129">
                  <c:v>830.73140853753353</c:v>
                </c:pt>
                <c:pt idx="130">
                  <c:v>2114.065251017274</c:v>
                </c:pt>
                <c:pt idx="131">
                  <c:v>1686.0496878240317</c:v>
                </c:pt>
                <c:pt idx="132">
                  <c:v>1137.5106139920717</c:v>
                </c:pt>
                <c:pt idx="133">
                  <c:v>27.627424528943266</c:v>
                </c:pt>
                <c:pt idx="134">
                  <c:v>-387.87103265836379</c:v>
                </c:pt>
                <c:pt idx="135">
                  <c:v>-321.48212333252479</c:v>
                </c:pt>
                <c:pt idx="136">
                  <c:v>700.50157960789829</c:v>
                </c:pt>
                <c:pt idx="137">
                  <c:v>3068.1801387900059</c:v>
                </c:pt>
                <c:pt idx="138">
                  <c:v>2141.9679833925466</c:v>
                </c:pt>
                <c:pt idx="139">
                  <c:v>1683.4695262052387</c:v>
                </c:pt>
                <c:pt idx="140">
                  <c:v>3647.858435531065</c:v>
                </c:pt>
                <c:pt idx="141">
                  <c:v>2326.8428723378192</c:v>
                </c:pt>
                <c:pt idx="142">
                  <c:v>1869.3037985058554</c:v>
                </c:pt>
                <c:pt idx="143">
                  <c:v>838.42060904269488</c:v>
                </c:pt>
                <c:pt idx="144">
                  <c:v>182.92215185538407</c:v>
                </c:pt>
                <c:pt idx="145">
                  <c:v>-206.68893881877358</c:v>
                </c:pt>
                <c:pt idx="146">
                  <c:v>-1431.7045020120147</c:v>
                </c:pt>
                <c:pt idx="147">
                  <c:v>2.8628619475057349E-9</c:v>
                </c:pt>
                <c:pt idx="148">
                  <c:v>235.00465345135183</c:v>
                </c:pt>
                <c:pt idx="149">
                  <c:v>-4307.1015160204479</c:v>
                </c:pt>
                <c:pt idx="150">
                  <c:v>822.35558168271655</c:v>
                </c:pt>
                <c:pt idx="151">
                  <c:v>-917.93842044055805</c:v>
                </c:pt>
                <c:pt idx="152">
                  <c:v>-2943.9346173256963</c:v>
                </c:pt>
                <c:pt idx="153">
                  <c:v>-3397.3146769014911</c:v>
                </c:pt>
                <c:pt idx="154">
                  <c:v>-1972.0914234718621</c:v>
                </c:pt>
                <c:pt idx="155">
                  <c:v>-2830.6343257686781</c:v>
                </c:pt>
                <c:pt idx="156">
                  <c:v>-266.87144358213482</c:v>
                </c:pt>
                <c:pt idx="157">
                  <c:v>3036.2819375157083</c:v>
                </c:pt>
                <c:pt idx="158">
                  <c:v>2134.8866358726054</c:v>
                </c:pt>
                <c:pt idx="159">
                  <c:v>3502.1098893022804</c:v>
                </c:pt>
                <c:pt idx="160">
                  <c:v>2288.5669870054717</c:v>
                </c:pt>
                <c:pt idx="161">
                  <c:v>1577.3298691920272</c:v>
                </c:pt>
                <c:pt idx="162">
                  <c:v>-54.666327693109224</c:v>
                </c:pt>
                <c:pt idx="163">
                  <c:v>-641.04638726890619</c:v>
                </c:pt>
                <c:pt idx="164">
                  <c:v>-783.82313383923565</c:v>
                </c:pt>
                <c:pt idx="165">
                  <c:v>-206.36603613604916</c:v>
                </c:pt>
                <c:pt idx="166">
                  <c:v>636.39684605050979</c:v>
                </c:pt>
                <c:pt idx="167">
                  <c:v>2.8935573936905712E-9</c:v>
                </c:pt>
                <c:pt idx="168">
                  <c:v>543.51294716800589</c:v>
                </c:pt>
                <c:pt idx="169">
                  <c:v>1602.2732504796577</c:v>
                </c:pt>
                <c:pt idx="170">
                  <c:v>678.34821212902034</c:v>
                </c:pt>
                <c:pt idx="171">
                  <c:v>1566.6468499731934</c:v>
                </c:pt>
                <c:pt idx="172">
                  <c:v>-151.10335578670265</c:v>
                </c:pt>
                <c:pt idx="173">
                  <c:v>-673.71234034364818</c:v>
                </c:pt>
                <c:pt idx="174">
                  <c:v>-947.36401385853605</c:v>
                </c:pt>
                <c:pt idx="175">
                  <c:v>-1872.2890522091716</c:v>
                </c:pt>
                <c:pt idx="176">
                  <c:v>-678.3005189148821</c:v>
                </c:pt>
                <c:pt idx="177">
                  <c:v>2368.9492753252612</c:v>
                </c:pt>
                <c:pt idx="178">
                  <c:v>-970.58485540442325</c:v>
                </c:pt>
                <c:pt idx="179">
                  <c:v>2227.490106244938</c:v>
                </c:pt>
                <c:pt idx="180">
                  <c:v>3302.4786395392316</c:v>
                </c:pt>
                <c:pt idx="181">
                  <c:v>1368.2020597813728</c:v>
                </c:pt>
                <c:pt idx="182">
                  <c:v>791.59307522442384</c:v>
                </c:pt>
                <c:pt idx="183">
                  <c:v>1096.9414017095417</c:v>
                </c:pt>
                <c:pt idx="184">
                  <c:v>-239.98363664109775</c:v>
                </c:pt>
                <c:pt idx="185">
                  <c:v>375.0048966531923</c:v>
                </c:pt>
                <c:pt idx="186">
                  <c:v>790.25469089335093</c:v>
                </c:pt>
                <c:pt idx="187">
                  <c:v>318.64570633640676</c:v>
                </c:pt>
                <c:pt idx="188">
                  <c:v>335.99403282152309</c:v>
                </c:pt>
                <c:pt idx="189">
                  <c:v>3.5338985071575735E-9</c:v>
                </c:pt>
                <c:pt idx="190">
                  <c:v>-2862.1386294170452</c:v>
                </c:pt>
                <c:pt idx="191">
                  <c:v>-3766.5773871323645</c:v>
                </c:pt>
                <c:pt idx="192">
                  <c:v>-3604.9737547783102</c:v>
                </c:pt>
                <c:pt idx="193">
                  <c:v>-2027.14320710992</c:v>
                </c:pt>
                <c:pt idx="194">
                  <c:v>-2913.0854414043151</c:v>
                </c:pt>
                <c:pt idx="195">
                  <c:v>-1602.9530017412512</c:v>
                </c:pt>
                <c:pt idx="196">
                  <c:v>-1648.0353118214277</c:v>
                </c:pt>
                <c:pt idx="197">
                  <c:v>-5167.545091418051</c:v>
                </c:pt>
                <c:pt idx="198">
                  <c:v>-2036.4873257124577</c:v>
                </c:pt>
                <c:pt idx="199">
                  <c:v>-5080.8264126457307</c:v>
                </c:pt>
                <c:pt idx="200">
                  <c:v>-8466.3207681040731</c:v>
                </c:pt>
                <c:pt idx="201">
                  <c:v>-8458.7171357500119</c:v>
                </c:pt>
                <c:pt idx="202">
                  <c:v>-6592.2269153466641</c:v>
                </c:pt>
                <c:pt idx="203">
                  <c:v>-7025.1691496410604</c:v>
                </c:pt>
                <c:pt idx="204">
                  <c:v>-6245.0367099780005</c:v>
                </c:pt>
                <c:pt idx="205">
                  <c:v>-6700.1190200581668</c:v>
                </c:pt>
                <c:pt idx="206">
                  <c:v>-5940.5153877041084</c:v>
                </c:pt>
                <c:pt idx="207">
                  <c:v>-3445.0251673007347</c:v>
                </c:pt>
                <c:pt idx="208">
                  <c:v>3.3051037462428212E-9</c:v>
                </c:pt>
                <c:pt idx="209">
                  <c:v>-3291.5501100923252</c:v>
                </c:pt>
                <c:pt idx="210">
                  <c:v>-4307.3416395440436</c:v>
                </c:pt>
                <c:pt idx="211">
                  <c:v>-5046.9822125512565</c:v>
                </c:pt>
                <c:pt idx="212">
                  <c:v>-6632.6487349992458</c:v>
                </c:pt>
                <c:pt idx="213">
                  <c:v>-7278.7122485584141</c:v>
                </c:pt>
                <c:pt idx="214">
                  <c:v>-9952.3459200623056</c:v>
                </c:pt>
                <c:pt idx="215">
                  <c:v>-9970.4953806705507</c:v>
                </c:pt>
                <c:pt idx="216">
                  <c:v>-10480.106579517427</c:v>
                </c:pt>
                <c:pt idx="217">
                  <c:v>-11764.773101965427</c:v>
                </c:pt>
                <c:pt idx="218">
                  <c:v>-9514.2712586089365</c:v>
                </c:pt>
                <c:pt idx="219">
                  <c:v>-9488.1727771147744</c:v>
                </c:pt>
                <c:pt idx="220">
                  <c:v>-8428.3222377230177</c:v>
                </c:pt>
                <c:pt idx="221">
                  <c:v>-7207.9334365699015</c:v>
                </c:pt>
                <c:pt idx="222">
                  <c:v>-7906.5999590178944</c:v>
                </c:pt>
                <c:pt idx="223">
                  <c:v>-5759.098115661347</c:v>
                </c:pt>
                <c:pt idx="224">
                  <c:v>-1993.7317871652422</c:v>
                </c:pt>
                <c:pt idx="225">
                  <c:v>-1766.7454090021133</c:v>
                </c:pt>
                <c:pt idx="226">
                  <c:v>-1936.873669688754</c:v>
                </c:pt>
                <c:pt idx="227">
                  <c:v>-1059.3718263321935</c:v>
                </c:pt>
                <c:pt idx="228">
                  <c:v>-51.005497836128256</c:v>
                </c:pt>
                <c:pt idx="229">
                  <c:v>4.2093617480531975E-9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B1B-443F-BF02-C1A38FC44FB6}"/>
            </c:ext>
          </c:extLst>
        </c:ser>
        <c:ser>
          <c:idx val="4"/>
          <c:order val="1"/>
          <c:tx>
            <c:strRef>
              <c:f>'residual seasonality'!$F$1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seasonality'!$G$2:$G$252</c:f>
              <c:numCache>
                <c:formatCode>General</c:formatCode>
                <c:ptCount val="251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5.9999999999999991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11.999999999999998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29.000000000000004</c:v>
                </c:pt>
                <c:pt idx="20">
                  <c:v>30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47.999999999999993</c:v>
                </c:pt>
                <c:pt idx="32">
                  <c:v>49</c:v>
                </c:pt>
                <c:pt idx="33">
                  <c:v>50</c:v>
                </c:pt>
                <c:pt idx="34">
                  <c:v>51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58.000000000000007</c:v>
                </c:pt>
                <c:pt idx="40">
                  <c:v>61</c:v>
                </c:pt>
                <c:pt idx="41">
                  <c:v>62</c:v>
                </c:pt>
                <c:pt idx="42">
                  <c:v>63.000000000000007</c:v>
                </c:pt>
                <c:pt idx="43">
                  <c:v>64</c:v>
                </c:pt>
                <c:pt idx="44">
                  <c:v>65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75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82</c:v>
                </c:pt>
                <c:pt idx="56">
                  <c:v>83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89</c:v>
                </c:pt>
                <c:pt idx="61">
                  <c:v>90</c:v>
                </c:pt>
                <c:pt idx="62">
                  <c:v>91</c:v>
                </c:pt>
                <c:pt idx="63">
                  <c:v>92</c:v>
                </c:pt>
                <c:pt idx="64">
                  <c:v>93</c:v>
                </c:pt>
                <c:pt idx="65">
                  <c:v>95.999999999999986</c:v>
                </c:pt>
                <c:pt idx="66">
                  <c:v>97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103</c:v>
                </c:pt>
                <c:pt idx="71">
                  <c:v>104</c:v>
                </c:pt>
                <c:pt idx="72">
                  <c:v>105</c:v>
                </c:pt>
                <c:pt idx="73">
                  <c:v>105.99999999999999</c:v>
                </c:pt>
                <c:pt idx="74">
                  <c:v>107</c:v>
                </c:pt>
                <c:pt idx="75">
                  <c:v>110</c:v>
                </c:pt>
                <c:pt idx="76">
                  <c:v>111.00000000000001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121.00000000000001</c:v>
                </c:pt>
                <c:pt idx="85">
                  <c:v>124</c:v>
                </c:pt>
                <c:pt idx="86">
                  <c:v>125</c:v>
                </c:pt>
                <c:pt idx="87">
                  <c:v>126.00000000000001</c:v>
                </c:pt>
                <c:pt idx="88">
                  <c:v>127</c:v>
                </c:pt>
                <c:pt idx="89">
                  <c:v>128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138</c:v>
                </c:pt>
                <c:pt idx="96">
                  <c:v>139</c:v>
                </c:pt>
                <c:pt idx="97">
                  <c:v>140</c:v>
                </c:pt>
                <c:pt idx="98">
                  <c:v>141</c:v>
                </c:pt>
                <c:pt idx="99">
                  <c:v>142</c:v>
                </c:pt>
                <c:pt idx="100">
                  <c:v>146</c:v>
                </c:pt>
                <c:pt idx="101">
                  <c:v>147</c:v>
                </c:pt>
                <c:pt idx="102">
                  <c:v>148</c:v>
                </c:pt>
                <c:pt idx="103">
                  <c:v>149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166</c:v>
                </c:pt>
                <c:pt idx="115">
                  <c:v>167</c:v>
                </c:pt>
                <c:pt idx="116">
                  <c:v>168</c:v>
                </c:pt>
                <c:pt idx="117">
                  <c:v>169</c:v>
                </c:pt>
                <c:pt idx="118">
                  <c:v>170</c:v>
                </c:pt>
                <c:pt idx="119">
                  <c:v>173</c:v>
                </c:pt>
                <c:pt idx="120">
                  <c:v>174</c:v>
                </c:pt>
                <c:pt idx="121">
                  <c:v>175</c:v>
                </c:pt>
                <c:pt idx="122">
                  <c:v>176</c:v>
                </c:pt>
                <c:pt idx="123">
                  <c:v>177</c:v>
                </c:pt>
                <c:pt idx="124">
                  <c:v>180</c:v>
                </c:pt>
                <c:pt idx="125">
                  <c:v>181</c:v>
                </c:pt>
                <c:pt idx="126">
                  <c:v>182</c:v>
                </c:pt>
                <c:pt idx="127">
                  <c:v>183.00000000000003</c:v>
                </c:pt>
                <c:pt idx="128">
                  <c:v>187</c:v>
                </c:pt>
                <c:pt idx="129">
                  <c:v>188</c:v>
                </c:pt>
                <c:pt idx="130">
                  <c:v>189</c:v>
                </c:pt>
                <c:pt idx="131">
                  <c:v>190</c:v>
                </c:pt>
                <c:pt idx="132">
                  <c:v>190.99999999999997</c:v>
                </c:pt>
                <c:pt idx="133">
                  <c:v>194</c:v>
                </c:pt>
                <c:pt idx="134">
                  <c:v>195</c:v>
                </c:pt>
                <c:pt idx="135">
                  <c:v>196</c:v>
                </c:pt>
                <c:pt idx="136">
                  <c:v>197</c:v>
                </c:pt>
                <c:pt idx="137">
                  <c:v>198</c:v>
                </c:pt>
                <c:pt idx="138">
                  <c:v>200.99999999999997</c:v>
                </c:pt>
                <c:pt idx="139">
                  <c:v>201.99999999999997</c:v>
                </c:pt>
                <c:pt idx="140">
                  <c:v>203.00000000000003</c:v>
                </c:pt>
                <c:pt idx="141">
                  <c:v>204</c:v>
                </c:pt>
                <c:pt idx="142">
                  <c:v>205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210.99999999999997</c:v>
                </c:pt>
                <c:pt idx="147">
                  <c:v>211.99999999999997</c:v>
                </c:pt>
                <c:pt idx="148">
                  <c:v>215</c:v>
                </c:pt>
                <c:pt idx="149">
                  <c:v>216</c:v>
                </c:pt>
                <c:pt idx="150">
                  <c:v>217</c:v>
                </c:pt>
                <c:pt idx="151">
                  <c:v>218</c:v>
                </c:pt>
                <c:pt idx="152">
                  <c:v>219</c:v>
                </c:pt>
                <c:pt idx="153">
                  <c:v>222.00000000000003</c:v>
                </c:pt>
                <c:pt idx="154">
                  <c:v>223.00000000000003</c:v>
                </c:pt>
                <c:pt idx="155">
                  <c:v>224</c:v>
                </c:pt>
                <c:pt idx="156">
                  <c:v>225</c:v>
                </c:pt>
                <c:pt idx="157">
                  <c:v>226</c:v>
                </c:pt>
                <c:pt idx="158">
                  <c:v>229</c:v>
                </c:pt>
                <c:pt idx="159">
                  <c:v>230</c:v>
                </c:pt>
                <c:pt idx="160">
                  <c:v>230.99999999999997</c:v>
                </c:pt>
                <c:pt idx="161">
                  <c:v>232.00000000000003</c:v>
                </c:pt>
                <c:pt idx="162">
                  <c:v>233.00000000000003</c:v>
                </c:pt>
                <c:pt idx="163">
                  <c:v>236</c:v>
                </c:pt>
                <c:pt idx="164">
                  <c:v>237</c:v>
                </c:pt>
                <c:pt idx="165">
                  <c:v>238</c:v>
                </c:pt>
                <c:pt idx="166">
                  <c:v>239</c:v>
                </c:pt>
                <c:pt idx="167">
                  <c:v>240</c:v>
                </c:pt>
                <c:pt idx="168">
                  <c:v>244</c:v>
                </c:pt>
                <c:pt idx="169">
                  <c:v>245</c:v>
                </c:pt>
                <c:pt idx="170">
                  <c:v>246</c:v>
                </c:pt>
                <c:pt idx="171">
                  <c:v>247</c:v>
                </c:pt>
                <c:pt idx="172">
                  <c:v>250</c:v>
                </c:pt>
                <c:pt idx="173">
                  <c:v>250.99999999999997</c:v>
                </c:pt>
                <c:pt idx="174">
                  <c:v>252.00000000000003</c:v>
                </c:pt>
                <c:pt idx="175">
                  <c:v>253.00000000000003</c:v>
                </c:pt>
                <c:pt idx="176">
                  <c:v>254</c:v>
                </c:pt>
                <c:pt idx="177">
                  <c:v>257</c:v>
                </c:pt>
                <c:pt idx="178">
                  <c:v>258</c:v>
                </c:pt>
                <c:pt idx="179">
                  <c:v>259</c:v>
                </c:pt>
                <c:pt idx="180">
                  <c:v>260</c:v>
                </c:pt>
                <c:pt idx="181">
                  <c:v>264</c:v>
                </c:pt>
                <c:pt idx="182">
                  <c:v>265</c:v>
                </c:pt>
                <c:pt idx="183">
                  <c:v>266</c:v>
                </c:pt>
                <c:pt idx="184">
                  <c:v>267</c:v>
                </c:pt>
                <c:pt idx="185">
                  <c:v>268</c:v>
                </c:pt>
                <c:pt idx="186">
                  <c:v>271</c:v>
                </c:pt>
                <c:pt idx="187">
                  <c:v>272</c:v>
                </c:pt>
                <c:pt idx="188">
                  <c:v>273</c:v>
                </c:pt>
                <c:pt idx="189">
                  <c:v>274</c:v>
                </c:pt>
                <c:pt idx="190">
                  <c:v>275</c:v>
                </c:pt>
                <c:pt idx="191">
                  <c:v>278</c:v>
                </c:pt>
                <c:pt idx="192">
                  <c:v>279</c:v>
                </c:pt>
                <c:pt idx="193">
                  <c:v>280</c:v>
                </c:pt>
                <c:pt idx="194">
                  <c:v>281</c:v>
                </c:pt>
                <c:pt idx="195">
                  <c:v>282</c:v>
                </c:pt>
                <c:pt idx="196">
                  <c:v>286</c:v>
                </c:pt>
                <c:pt idx="197">
                  <c:v>287</c:v>
                </c:pt>
                <c:pt idx="198">
                  <c:v>288</c:v>
                </c:pt>
                <c:pt idx="199">
                  <c:v>289</c:v>
                </c:pt>
                <c:pt idx="200">
                  <c:v>292</c:v>
                </c:pt>
                <c:pt idx="201">
                  <c:v>293</c:v>
                </c:pt>
                <c:pt idx="202">
                  <c:v>294</c:v>
                </c:pt>
                <c:pt idx="203">
                  <c:v>295</c:v>
                </c:pt>
                <c:pt idx="204">
                  <c:v>296</c:v>
                </c:pt>
                <c:pt idx="205">
                  <c:v>299</c:v>
                </c:pt>
                <c:pt idx="206">
                  <c:v>300</c:v>
                </c:pt>
                <c:pt idx="207">
                  <c:v>301</c:v>
                </c:pt>
                <c:pt idx="208">
                  <c:v>302</c:v>
                </c:pt>
                <c:pt idx="209">
                  <c:v>303</c:v>
                </c:pt>
                <c:pt idx="210">
                  <c:v>306</c:v>
                </c:pt>
                <c:pt idx="211">
                  <c:v>307</c:v>
                </c:pt>
                <c:pt idx="212">
                  <c:v>308</c:v>
                </c:pt>
                <c:pt idx="213">
                  <c:v>309</c:v>
                </c:pt>
                <c:pt idx="214">
                  <c:v>310</c:v>
                </c:pt>
                <c:pt idx="215">
                  <c:v>313</c:v>
                </c:pt>
                <c:pt idx="216">
                  <c:v>315</c:v>
                </c:pt>
                <c:pt idx="217">
                  <c:v>316</c:v>
                </c:pt>
                <c:pt idx="218">
                  <c:v>317</c:v>
                </c:pt>
                <c:pt idx="219">
                  <c:v>320</c:v>
                </c:pt>
                <c:pt idx="220">
                  <c:v>321</c:v>
                </c:pt>
                <c:pt idx="221">
                  <c:v>322</c:v>
                </c:pt>
                <c:pt idx="222">
                  <c:v>323</c:v>
                </c:pt>
                <c:pt idx="223">
                  <c:v>324</c:v>
                </c:pt>
                <c:pt idx="224">
                  <c:v>327</c:v>
                </c:pt>
                <c:pt idx="225">
                  <c:v>328</c:v>
                </c:pt>
                <c:pt idx="226">
                  <c:v>329</c:v>
                </c:pt>
                <c:pt idx="227">
                  <c:v>331</c:v>
                </c:pt>
                <c:pt idx="228">
                  <c:v>334</c:v>
                </c:pt>
                <c:pt idx="229">
                  <c:v>335</c:v>
                </c:pt>
                <c:pt idx="230">
                  <c:v>336</c:v>
                </c:pt>
                <c:pt idx="231">
                  <c:v>337</c:v>
                </c:pt>
                <c:pt idx="232">
                  <c:v>338</c:v>
                </c:pt>
                <c:pt idx="233">
                  <c:v>341</c:v>
                </c:pt>
                <c:pt idx="234">
                  <c:v>342</c:v>
                </c:pt>
                <c:pt idx="235">
                  <c:v>343</c:v>
                </c:pt>
                <c:pt idx="236">
                  <c:v>344</c:v>
                </c:pt>
                <c:pt idx="237">
                  <c:v>345</c:v>
                </c:pt>
                <c:pt idx="238">
                  <c:v>348</c:v>
                </c:pt>
                <c:pt idx="239">
                  <c:v>349</c:v>
                </c:pt>
                <c:pt idx="240">
                  <c:v>350</c:v>
                </c:pt>
                <c:pt idx="241">
                  <c:v>351</c:v>
                </c:pt>
                <c:pt idx="242">
                  <c:v>352</c:v>
                </c:pt>
                <c:pt idx="243">
                  <c:v>355</c:v>
                </c:pt>
                <c:pt idx="244">
                  <c:v>356</c:v>
                </c:pt>
                <c:pt idx="245">
                  <c:v>357</c:v>
                </c:pt>
                <c:pt idx="246">
                  <c:v>359</c:v>
                </c:pt>
                <c:pt idx="247">
                  <c:v>362</c:v>
                </c:pt>
                <c:pt idx="248">
                  <c:v>363</c:v>
                </c:pt>
                <c:pt idx="249">
                  <c:v>364</c:v>
                </c:pt>
                <c:pt idx="250">
                  <c:v>0</c:v>
                </c:pt>
              </c:numCache>
            </c:numRef>
          </c:xVal>
          <c:yVal>
            <c:numRef>
              <c:f>'residual seasonality'!$E$2:$E$252</c:f>
              <c:numCache>
                <c:formatCode>General</c:formatCode>
                <c:ptCount val="251"/>
                <c:pt idx="0">
                  <c:v>1425.4670843249467</c:v>
                </c:pt>
                <c:pt idx="1">
                  <c:v>1503.5454361455531</c:v>
                </c:pt>
                <c:pt idx="2">
                  <c:v>-972.23275952432869</c:v>
                </c:pt>
                <c:pt idx="3">
                  <c:v>3034.5516804431422</c:v>
                </c:pt>
                <c:pt idx="4">
                  <c:v>2013.7446190881528</c:v>
                </c:pt>
                <c:pt idx="5">
                  <c:v>814.22880479135938</c:v>
                </c:pt>
                <c:pt idx="6">
                  <c:v>-366.06328432698319</c:v>
                </c:pt>
                <c:pt idx="7">
                  <c:v>-2735.8414799969119</c:v>
                </c:pt>
                <c:pt idx="8">
                  <c:v>-2472.0570400294382</c:v>
                </c:pt>
                <c:pt idx="9">
                  <c:v>845.1358986155501</c:v>
                </c:pt>
                <c:pt idx="10">
                  <c:v>119.82866263745495</c:v>
                </c:pt>
                <c:pt idx="11">
                  <c:v>503.6937183192876</c:v>
                </c:pt>
                <c:pt idx="12">
                  <c:v>-384.92733255040326</c:v>
                </c:pt>
                <c:pt idx="13">
                  <c:v>-4261.7343939053862</c:v>
                </c:pt>
                <c:pt idx="14">
                  <c:v>355.74979179782622</c:v>
                </c:pt>
                <c:pt idx="15">
                  <c:v>-732.54229732051226</c:v>
                </c:pt>
                <c:pt idx="16">
                  <c:v>-1585.320492990397</c:v>
                </c:pt>
                <c:pt idx="17">
                  <c:v>-844.53605302292397</c:v>
                </c:pt>
                <c:pt idx="18">
                  <c:v>-406.34311437791439</c:v>
                </c:pt>
                <c:pt idx="19">
                  <c:v>-1580.8589286746983</c:v>
                </c:pt>
                <c:pt idx="20">
                  <c:v>4.2039118852699175E-9</c:v>
                </c:pt>
                <c:pt idx="21">
                  <c:v>2710.1155384686963</c:v>
                </c:pt>
                <c:pt idx="22">
                  <c:v>2043.0920471826987</c:v>
                </c:pt>
                <c:pt idx="23">
                  <c:v>2647.0620560639709</c:v>
                </c:pt>
                <c:pt idx="24">
                  <c:v>1681.4493738647511</c:v>
                </c:pt>
                <c:pt idx="25">
                  <c:v>-585.39711118849073</c:v>
                </c:pt>
                <c:pt idx="26">
                  <c:v>-2152.4096272485667</c:v>
                </c:pt>
                <c:pt idx="27">
                  <c:v>-972.37586708366462</c:v>
                </c:pt>
                <c:pt idx="28">
                  <c:v>-1681.5699964234905</c:v>
                </c:pt>
                <c:pt idx="29">
                  <c:v>-2872.1826786227084</c:v>
                </c:pt>
                <c:pt idx="30">
                  <c:v>-8290.3003389194055</c:v>
                </c:pt>
                <c:pt idx="31">
                  <c:v>-3478.1896338641127</c:v>
                </c:pt>
                <c:pt idx="32">
                  <c:v>-6585.3837632039395</c:v>
                </c:pt>
                <c:pt idx="33">
                  <c:v>-2266.9964454031597</c:v>
                </c:pt>
                <c:pt idx="34">
                  <c:v>-2908.5158965084597</c:v>
                </c:pt>
                <c:pt idx="35">
                  <c:v>-1373.5284125685052</c:v>
                </c:pt>
                <c:pt idx="36">
                  <c:v>-1713.4946524036031</c:v>
                </c:pt>
                <c:pt idx="37">
                  <c:v>-1509.6887817434322</c:v>
                </c:pt>
                <c:pt idx="38">
                  <c:v>-1929.3014639426547</c:v>
                </c:pt>
                <c:pt idx="39">
                  <c:v>4.3144154915353283E-9</c:v>
                </c:pt>
                <c:pt idx="40">
                  <c:v>5507.24338718739</c:v>
                </c:pt>
                <c:pt idx="41">
                  <c:v>4820.1154417333564</c:v>
                </c:pt>
                <c:pt idx="42">
                  <c:v>6080.9898393344474</c:v>
                </c:pt>
                <c:pt idx="43">
                  <c:v>6030.9806559640929</c:v>
                </c:pt>
                <c:pt idx="44">
                  <c:v>5385.2566092312045</c:v>
                </c:pt>
                <c:pt idx="45">
                  <c:v>6845.1242492397405</c:v>
                </c:pt>
                <c:pt idx="46">
                  <c:v>7454.2506827373818</c:v>
                </c:pt>
                <c:pt idx="47">
                  <c:v>7054.2444484133111</c:v>
                </c:pt>
                <c:pt idx="48">
                  <c:v>6397.2352650429466</c:v>
                </c:pt>
                <c:pt idx="49">
                  <c:v>-507.74670500568118</c:v>
                </c:pt>
                <c:pt idx="50">
                  <c:v>5510.45770087865</c:v>
                </c:pt>
                <c:pt idx="51">
                  <c:v>5400.5841343762941</c:v>
                </c:pt>
                <c:pt idx="52">
                  <c:v>6529.5779000522252</c:v>
                </c:pt>
                <c:pt idx="53">
                  <c:v>5693.5687166818716</c:v>
                </c:pt>
                <c:pt idx="54">
                  <c:v>4773.0388575001216</c:v>
                </c:pt>
                <c:pt idx="55">
                  <c:v>2875.9064975087053</c:v>
                </c:pt>
                <c:pt idx="56">
                  <c:v>2233.0329310063471</c:v>
                </c:pt>
                <c:pt idx="57">
                  <c:v>1772.0266966822733</c:v>
                </c:pt>
                <c:pt idx="58">
                  <c:v>515.01751331190417</c:v>
                </c:pt>
                <c:pt idx="59">
                  <c:v>900.48765413015099</c:v>
                </c:pt>
                <c:pt idx="60">
                  <c:v>4.2706460590125062E-9</c:v>
                </c:pt>
                <c:pt idx="61">
                  <c:v>561.55581718705116</c:v>
                </c:pt>
                <c:pt idx="62">
                  <c:v>1114.9142312017048</c:v>
                </c:pt>
                <c:pt idx="63">
                  <c:v>291.88639387801754</c:v>
                </c:pt>
                <c:pt idx="64">
                  <c:v>1396.7384793419583</c:v>
                </c:pt>
                <c:pt idx="65">
                  <c:v>614.34635511342583</c:v>
                </c:pt>
                <c:pt idx="66">
                  <c:v>40.223776474372926</c:v>
                </c:pt>
                <c:pt idx="67">
                  <c:v>372.3192986098183</c:v>
                </c:pt>
                <c:pt idx="68">
                  <c:v>-802.70853871386657</c:v>
                </c:pt>
                <c:pt idx="69">
                  <c:v>609.36830206113109</c:v>
                </c:pt>
                <c:pt idx="70">
                  <c:v>511.97617783260506</c:v>
                </c:pt>
                <c:pt idx="71">
                  <c:v>3397.8341667124619</c:v>
                </c:pt>
                <c:pt idx="72">
                  <c:v>4490.6866365453207</c:v>
                </c:pt>
                <c:pt idx="73">
                  <c:v>6736.0526232159609</c:v>
                </c:pt>
                <c:pt idx="74">
                  <c:v>3815.5232879854552</c:v>
                </c:pt>
                <c:pt idx="75">
                  <c:v>1680.2192465346434</c:v>
                </c:pt>
                <c:pt idx="76">
                  <c:v>772.09666789559049</c:v>
                </c:pt>
                <c:pt idx="77">
                  <c:v>753.19219003103831</c:v>
                </c:pt>
                <c:pt idx="78">
                  <c:v>-881.83564729264594</c:v>
                </c:pt>
                <c:pt idx="79">
                  <c:v>-370.75880651760406</c:v>
                </c:pt>
                <c:pt idx="80">
                  <c:v>434.84906925384792</c:v>
                </c:pt>
                <c:pt idx="81">
                  <c:v>-159.27350938520954</c:v>
                </c:pt>
                <c:pt idx="82">
                  <c:v>4.0779184473649366E-9</c:v>
                </c:pt>
                <c:pt idx="83">
                  <c:v>-818.44444502986971</c:v>
                </c:pt>
                <c:pt idx="84">
                  <c:v>-677.51803754791354</c:v>
                </c:pt>
                <c:pt idx="85">
                  <c:v>-1583.4143887645132</c:v>
                </c:pt>
                <c:pt idx="86">
                  <c:v>-1675.6115952036205</c:v>
                </c:pt>
                <c:pt idx="87">
                  <c:v>-124.24557731591881</c:v>
                </c:pt>
                <c:pt idx="88">
                  <c:v>-976.60700448680745</c:v>
                </c:pt>
                <c:pt idx="89">
                  <c:v>-329.45585491769464</c:v>
                </c:pt>
                <c:pt idx="90">
                  <c:v>-878.35220613429692</c:v>
                </c:pt>
                <c:pt idx="91">
                  <c:v>-1314.5494125734035</c:v>
                </c:pt>
                <c:pt idx="92">
                  <c:v>-1518.6007823899238</c:v>
                </c:pt>
                <c:pt idx="93">
                  <c:v>37.924734162760387</c:v>
                </c:pt>
                <c:pt idx="94">
                  <c:v>1148.0798780324569</c:v>
                </c:pt>
                <c:pt idx="95">
                  <c:v>-1103.4732779230105</c:v>
                </c:pt>
                <c:pt idx="96">
                  <c:v>-1579.6704843621114</c:v>
                </c:pt>
                <c:pt idx="97">
                  <c:v>499.2781458213226</c:v>
                </c:pt>
                <c:pt idx="98">
                  <c:v>-432.08328134956037</c:v>
                </c:pt>
                <c:pt idx="99">
                  <c:v>761.0678682195512</c:v>
                </c:pt>
                <c:pt idx="100">
                  <c:v>1558.1715170029563</c:v>
                </c:pt>
                <c:pt idx="101">
                  <c:v>-2188.879852813563</c:v>
                </c:pt>
                <c:pt idx="102">
                  <c:v>745.75872001553762</c:v>
                </c:pt>
                <c:pt idx="103">
                  <c:v>4.4271928345551714E-9</c:v>
                </c:pt>
                <c:pt idx="104">
                  <c:v>567.74500360785089</c:v>
                </c:pt>
                <c:pt idx="105">
                  <c:v>-1005.1027514958554</c:v>
                </c:pt>
                <c:pt idx="106">
                  <c:v>927.70802021683937</c:v>
                </c:pt>
                <c:pt idx="107">
                  <c:v>-370.9250392299997</c:v>
                </c:pt>
                <c:pt idx="108">
                  <c:v>-367.57546406432283</c:v>
                </c:pt>
                <c:pt idx="109">
                  <c:v>-714.27814993488482</c:v>
                </c:pt>
                <c:pt idx="110">
                  <c:v>-1106.2637705942338</c:v>
                </c:pt>
                <c:pt idx="111">
                  <c:v>-518.22568806338768</c:v>
                </c:pt>
                <c:pt idx="112">
                  <c:v>-1655.8587475102306</c:v>
                </c:pt>
                <c:pt idx="113">
                  <c:v>-862.45455283461706</c:v>
                </c:pt>
                <c:pt idx="114">
                  <c:v>1527.40488502687</c:v>
                </c:pt>
                <c:pt idx="115">
                  <c:v>2232.4192643675269</c:v>
                </c:pt>
                <c:pt idx="116">
                  <c:v>3640.4573468983176</c:v>
                </c:pt>
                <c:pt idx="117">
                  <c:v>2089.824287451479</c:v>
                </c:pt>
                <c:pt idx="118">
                  <c:v>2843.228482127091</c:v>
                </c:pt>
                <c:pt idx="119">
                  <c:v>3023.5257962565711</c:v>
                </c:pt>
                <c:pt idx="120">
                  <c:v>2201.5401755972207</c:v>
                </c:pt>
                <c:pt idx="121">
                  <c:v>2068.5782581280691</c:v>
                </c:pt>
                <c:pt idx="122">
                  <c:v>1569.945198681226</c:v>
                </c:pt>
                <c:pt idx="123">
                  <c:v>1064.3493933568386</c:v>
                </c:pt>
                <c:pt idx="124">
                  <c:v>4.4828993850387633E-9</c:v>
                </c:pt>
                <c:pt idx="125">
                  <c:v>-1456.8704339509907</c:v>
                </c:pt>
                <c:pt idx="126">
                  <c:v>-156.89293939717641</c:v>
                </c:pt>
                <c:pt idx="127">
                  <c:v>1533.4474312909374</c:v>
                </c:pt>
                <c:pt idx="128">
                  <c:v>2619.5810399363181</c:v>
                </c:pt>
                <c:pt idx="129">
                  <c:v>2483.0014730726298</c:v>
                </c:pt>
                <c:pt idx="130">
                  <c:v>2415.9384060992229</c:v>
                </c:pt>
                <c:pt idx="131">
                  <c:v>1153.8738452524738</c:v>
                </c:pt>
                <c:pt idx="132">
                  <c:v>834.42197171092505</c:v>
                </c:pt>
                <c:pt idx="133">
                  <c:v>-959.9770445007706</c:v>
                </c:pt>
                <c:pt idx="134">
                  <c:v>2134.4433886355396</c:v>
                </c:pt>
                <c:pt idx="135">
                  <c:v>2730.7716418201117</c:v>
                </c:pt>
                <c:pt idx="136">
                  <c:v>1803.7070809733677</c:v>
                </c:pt>
                <c:pt idx="137">
                  <c:v>5374.2552074317509</c:v>
                </c:pt>
                <c:pt idx="138">
                  <c:v>4386.2002828784216</c:v>
                </c:pt>
                <c:pt idx="139">
                  <c:v>3867.6207160147342</c:v>
                </c:pt>
                <c:pt idx="140">
                  <c:v>3912.5576490413268</c:v>
                </c:pt>
                <c:pt idx="141">
                  <c:v>2523.4930881945788</c:v>
                </c:pt>
                <c:pt idx="142">
                  <c:v>1783.0412146530352</c:v>
                </c:pt>
                <c:pt idx="143">
                  <c:v>1561.6421984413982</c:v>
                </c:pt>
                <c:pt idx="144">
                  <c:v>653.06263157770809</c:v>
                </c:pt>
                <c:pt idx="145">
                  <c:v>581.99956460429894</c:v>
                </c:pt>
                <c:pt idx="146">
                  <c:v>5.1637698561535217E-9</c:v>
                </c:pt>
                <c:pt idx="147">
                  <c:v>-214.53616552389508</c:v>
                </c:pt>
                <c:pt idx="148">
                  <c:v>2099.2545718313932</c:v>
                </c:pt>
                <c:pt idx="149">
                  <c:v>2393.2888883357782</c:v>
                </c:pt>
                <c:pt idx="150">
                  <c:v>4243.5140211740518</c:v>
                </c:pt>
                <c:pt idx="151">
                  <c:v>3224.8456002581788</c:v>
                </c:pt>
                <c:pt idx="152">
                  <c:v>3516.6409985757978</c:v>
                </c:pt>
                <c:pt idx="153">
                  <c:v>2574.3071817086156</c:v>
                </c:pt>
                <c:pt idx="154">
                  <c:v>2651.341498212998</c:v>
                </c:pt>
                <c:pt idx="155">
                  <c:v>2663.1378418258005</c:v>
                </c:pt>
                <c:pt idx="156">
                  <c:v>1721.4694209099275</c:v>
                </c:pt>
                <c:pt idx="157">
                  <c:v>-1377.2837266815072</c:v>
                </c:pt>
                <c:pt idx="158">
                  <c:v>-148.08561116565829</c:v>
                </c:pt>
                <c:pt idx="159">
                  <c:v>-450.05129466127283</c:v>
                </c:pt>
                <c:pt idx="160">
                  <c:v>1623.7450489515074</c:v>
                </c:pt>
                <c:pt idx="161">
                  <c:v>922.07662803564233</c:v>
                </c:pt>
                <c:pt idx="162">
                  <c:v>51.872026353261731</c:v>
                </c:pt>
                <c:pt idx="163">
                  <c:v>-385.46179051394046</c:v>
                </c:pt>
                <c:pt idx="164">
                  <c:v>-433.42747400955687</c:v>
                </c:pt>
                <c:pt idx="165">
                  <c:v>-72.631130396749427</c:v>
                </c:pt>
                <c:pt idx="166">
                  <c:v>-1178.2995513126202</c:v>
                </c:pt>
                <c:pt idx="167">
                  <c:v>6.6038410295732319E-9</c:v>
                </c:pt>
                <c:pt idx="168">
                  <c:v>2203.4655961747794</c:v>
                </c:pt>
                <c:pt idx="169">
                  <c:v>-2334.343888402027</c:v>
                </c:pt>
                <c:pt idx="170">
                  <c:v>3353.6690587557596</c:v>
                </c:pt>
                <c:pt idx="171">
                  <c:v>1558.1039981913368</c:v>
                </c:pt>
                <c:pt idx="172">
                  <c:v>461.12714878144993</c:v>
                </c:pt>
                <c:pt idx="173">
                  <c:v>66.064900366250356</c:v>
                </c:pt>
                <c:pt idx="174">
                  <c:v>350.00131388878697</c:v>
                </c:pt>
                <c:pt idx="175">
                  <c:v>-4.9857389534204799</c:v>
                </c:pt>
                <c:pt idx="176">
                  <c:v>1630.7491544392483</c:v>
                </c:pt>
                <c:pt idx="177">
                  <c:v>5095.0372348598667</c:v>
                </c:pt>
                <c:pt idx="178">
                  <c:v>5815.9587487258859</c:v>
                </c:pt>
                <c:pt idx="179">
                  <c:v>6038.8951622484192</c:v>
                </c:pt>
                <c:pt idx="180">
                  <c:v>5161.9081094062103</c:v>
                </c:pt>
                <c:pt idx="181">
                  <c:v>-180.271598195759</c:v>
                </c:pt>
                <c:pt idx="182">
                  <c:v>-294.33384661095585</c:v>
                </c:pt>
                <c:pt idx="183">
                  <c:v>-442.39743308841832</c:v>
                </c:pt>
                <c:pt idx="184">
                  <c:v>-1588.3844859306264</c:v>
                </c:pt>
                <c:pt idx="185">
                  <c:v>-502.64959253795155</c:v>
                </c:pt>
                <c:pt idx="186">
                  <c:v>-147.62644194786645</c:v>
                </c:pt>
                <c:pt idx="187">
                  <c:v>6.6718257585307583E-9</c:v>
                </c:pt>
                <c:pt idx="188">
                  <c:v>-958.4458413525856</c:v>
                </c:pt>
                <c:pt idx="189">
                  <c:v>389.57440310636525</c:v>
                </c:pt>
                <c:pt idx="190">
                  <c:v>2241.1160097084939</c:v>
                </c:pt>
                <c:pt idx="191">
                  <c:v>406.53037969616116</c:v>
                </c:pt>
                <c:pt idx="192">
                  <c:v>-321.74048972789899</c:v>
                </c:pt>
                <c:pt idx="193">
                  <c:v>-17.717201262853735</c:v>
                </c:pt>
                <c:pt idx="194">
                  <c:v>-1524.9292400825836</c:v>
                </c:pt>
                <c:pt idx="195">
                  <c:v>-704.9683369655213</c:v>
                </c:pt>
                <c:pt idx="196">
                  <c:v>194.44603302216649</c:v>
                </c:pt>
                <c:pt idx="197">
                  <c:v>-47.530678512785983</c:v>
                </c:pt>
                <c:pt idx="198">
                  <c:v>3353.1987486341509</c:v>
                </c:pt>
                <c:pt idx="199">
                  <c:v>2475.1596517512176</c:v>
                </c:pt>
                <c:pt idx="200">
                  <c:v>-111.726971631379</c:v>
                </c:pt>
                <c:pt idx="201">
                  <c:v>182.00215894455499</c:v>
                </c:pt>
                <c:pt idx="202">
                  <c:v>2117.0254474095286</c:v>
                </c:pt>
                <c:pt idx="203">
                  <c:v>1101.8134085897937</c:v>
                </c:pt>
                <c:pt idx="204">
                  <c:v>1758.7743117068558</c:v>
                </c:pt>
                <c:pt idx="205">
                  <c:v>1833.188681694483</c:v>
                </c:pt>
                <c:pt idx="206">
                  <c:v>1131.9178122704207</c:v>
                </c:pt>
                <c:pt idx="207">
                  <c:v>787.94110073546835</c:v>
                </c:pt>
                <c:pt idx="208">
                  <c:v>-271.27093808426184</c:v>
                </c:pt>
                <c:pt idx="209">
                  <c:v>7.3050614446401596E-9</c:v>
                </c:pt>
                <c:pt idx="210">
                  <c:v>-1518.1671761523303</c:v>
                </c:pt>
                <c:pt idx="211">
                  <c:v>-2544.448350209344</c:v>
                </c:pt>
                <c:pt idx="212">
                  <c:v>-1407.2292233595713</c:v>
                </c:pt>
                <c:pt idx="213">
                  <c:v>-1738.8000638306657</c:v>
                </c:pt>
                <c:pt idx="214">
                  <c:v>-2182.1789138946829</c:v>
                </c:pt>
                <c:pt idx="215">
                  <c:v>-3637.3448510360399</c:v>
                </c:pt>
                <c:pt idx="216">
                  <c:v>-5587.3502085609125</c:v>
                </c:pt>
                <c:pt idx="217">
                  <c:v>-1926.9210490320129</c:v>
                </c:pt>
                <c:pt idx="218">
                  <c:v>-8083.6090492439298</c:v>
                </c:pt>
                <c:pt idx="219">
                  <c:v>-7502.2743618075474</c:v>
                </c:pt>
                <c:pt idx="220">
                  <c:v>-8458.6028169227684</c:v>
                </c:pt>
                <c:pt idx="221">
                  <c:v>-6887.6081744476414</c:v>
                </c:pt>
                <c:pt idx="222">
                  <c:v>-7391.1790149187373</c:v>
                </c:pt>
                <c:pt idx="223">
                  <c:v>-6059.6444899492317</c:v>
                </c:pt>
                <c:pt idx="224">
                  <c:v>-6600.8104270906133</c:v>
                </c:pt>
                <c:pt idx="225">
                  <c:v>-5928.4246385077486</c:v>
                </c:pt>
                <c:pt idx="226">
                  <c:v>-2956.4299960326412</c:v>
                </c:pt>
                <c:pt idx="227">
                  <c:v>7.5542629929259419E-9</c:v>
                </c:pt>
                <c:pt idx="228">
                  <c:v>-4445.9429417850279</c:v>
                </c:pt>
                <c:pt idx="229">
                  <c:v>-3430.8108696654463</c:v>
                </c:pt>
                <c:pt idx="230">
                  <c:v>-3243.5338928028646</c:v>
                </c:pt>
                <c:pt idx="231">
                  <c:v>-5126.0477677877243</c:v>
                </c:pt>
                <c:pt idx="232">
                  <c:v>-6194.0546689383136</c:v>
                </c:pt>
                <c:pt idx="233">
                  <c:v>-8125.3024670851764</c:v>
                </c:pt>
                <c:pt idx="234">
                  <c:v>-8765.5608544187526</c:v>
                </c:pt>
                <c:pt idx="235">
                  <c:v>-9363.4797967802297</c:v>
                </c:pt>
                <c:pt idx="236">
                  <c:v>-9706.9936717650889</c:v>
                </c:pt>
                <c:pt idx="237">
                  <c:v>-10248.234253816683</c:v>
                </c:pt>
                <c:pt idx="238">
                  <c:v>-9937.657537174111</c:v>
                </c:pt>
                <c:pt idx="239">
                  <c:v>-7973.3215174207344</c:v>
                </c:pt>
                <c:pt idx="240">
                  <c:v>-7889.2404597822133</c:v>
                </c:pt>
                <c:pt idx="241">
                  <c:v>-8494.7543347670726</c:v>
                </c:pt>
                <c:pt idx="242">
                  <c:v>-4740.9949168187431</c:v>
                </c:pt>
                <c:pt idx="243">
                  <c:v>-1833.2427149655832</c:v>
                </c:pt>
                <c:pt idx="244">
                  <c:v>-460.50110229916322</c:v>
                </c:pt>
                <c:pt idx="245">
                  <c:v>-29.468313391372135</c:v>
                </c:pt>
                <c:pt idx="246">
                  <c:v>-332.9643830942565</c:v>
                </c:pt>
                <c:pt idx="247">
                  <c:v>-2085.2121812411497</c:v>
                </c:pt>
                <c:pt idx="248">
                  <c:v>-247.4705685747283</c:v>
                </c:pt>
                <c:pt idx="249">
                  <c:v>7.4069816946575884E-9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B1B-443F-BF02-C1A38FC44FB6}"/>
            </c:ext>
          </c:extLst>
        </c:ser>
        <c:ser>
          <c:idx val="5"/>
          <c:order val="2"/>
          <c:tx>
            <c:strRef>
              <c:f>'residual seasonality'!$I$1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seasonality'!$J$2:$J$252</c:f>
              <c:numCache>
                <c:formatCode>General</c:formatCode>
                <c:ptCount val="25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5.9999999999999991</c:v>
                </c:pt>
                <c:pt idx="4">
                  <c:v>7</c:v>
                </c:pt>
                <c:pt idx="5">
                  <c:v>8</c:v>
                </c:pt>
                <c:pt idx="6">
                  <c:v>11</c:v>
                </c:pt>
                <c:pt idx="7">
                  <c:v>11.999999999999998</c:v>
                </c:pt>
                <c:pt idx="8">
                  <c:v>13</c:v>
                </c:pt>
                <c:pt idx="9">
                  <c:v>15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25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29.000000000000004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47</c:v>
                </c:pt>
                <c:pt idx="30">
                  <c:v>47.999999999999993</c:v>
                </c:pt>
                <c:pt idx="31">
                  <c:v>49</c:v>
                </c:pt>
                <c:pt idx="32">
                  <c:v>50</c:v>
                </c:pt>
                <c:pt idx="33">
                  <c:v>52.999999999999993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60</c:v>
                </c:pt>
                <c:pt idx="39">
                  <c:v>61</c:v>
                </c:pt>
                <c:pt idx="40">
                  <c:v>62</c:v>
                </c:pt>
                <c:pt idx="41">
                  <c:v>63.000000000000007</c:v>
                </c:pt>
                <c:pt idx="42">
                  <c:v>64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74</c:v>
                </c:pt>
                <c:pt idx="49">
                  <c:v>75</c:v>
                </c:pt>
                <c:pt idx="50">
                  <c:v>76</c:v>
                </c:pt>
                <c:pt idx="51">
                  <c:v>77</c:v>
                </c:pt>
                <c:pt idx="52">
                  <c:v>78</c:v>
                </c:pt>
                <c:pt idx="53">
                  <c:v>81</c:v>
                </c:pt>
                <c:pt idx="54">
                  <c:v>82</c:v>
                </c:pt>
                <c:pt idx="55">
                  <c:v>84</c:v>
                </c:pt>
                <c:pt idx="56">
                  <c:v>85</c:v>
                </c:pt>
                <c:pt idx="57">
                  <c:v>88</c:v>
                </c:pt>
                <c:pt idx="58">
                  <c:v>89</c:v>
                </c:pt>
                <c:pt idx="59">
                  <c:v>90</c:v>
                </c:pt>
                <c:pt idx="60">
                  <c:v>91</c:v>
                </c:pt>
                <c:pt idx="61">
                  <c:v>92</c:v>
                </c:pt>
                <c:pt idx="62">
                  <c:v>95</c:v>
                </c:pt>
                <c:pt idx="63">
                  <c:v>95.999999999999986</c:v>
                </c:pt>
                <c:pt idx="64">
                  <c:v>97</c:v>
                </c:pt>
                <c:pt idx="65">
                  <c:v>98</c:v>
                </c:pt>
                <c:pt idx="66">
                  <c:v>99</c:v>
                </c:pt>
                <c:pt idx="67">
                  <c:v>102</c:v>
                </c:pt>
                <c:pt idx="68">
                  <c:v>103</c:v>
                </c:pt>
                <c:pt idx="69">
                  <c:v>104</c:v>
                </c:pt>
                <c:pt idx="70">
                  <c:v>105</c:v>
                </c:pt>
                <c:pt idx="71">
                  <c:v>105.99999999999999</c:v>
                </c:pt>
                <c:pt idx="72">
                  <c:v>109</c:v>
                </c:pt>
                <c:pt idx="73">
                  <c:v>110</c:v>
                </c:pt>
                <c:pt idx="74">
                  <c:v>111.00000000000001</c:v>
                </c:pt>
                <c:pt idx="75">
                  <c:v>112</c:v>
                </c:pt>
                <c:pt idx="76">
                  <c:v>113</c:v>
                </c:pt>
                <c:pt idx="77">
                  <c:v>116.00000000000001</c:v>
                </c:pt>
                <c:pt idx="78">
                  <c:v>117</c:v>
                </c:pt>
                <c:pt idx="79">
                  <c:v>118</c:v>
                </c:pt>
                <c:pt idx="80">
                  <c:v>119</c:v>
                </c:pt>
                <c:pt idx="81">
                  <c:v>120</c:v>
                </c:pt>
                <c:pt idx="82">
                  <c:v>123</c:v>
                </c:pt>
                <c:pt idx="83">
                  <c:v>124</c:v>
                </c:pt>
                <c:pt idx="84">
                  <c:v>125</c:v>
                </c:pt>
                <c:pt idx="85">
                  <c:v>126.00000000000001</c:v>
                </c:pt>
                <c:pt idx="86">
                  <c:v>127</c:v>
                </c:pt>
                <c:pt idx="87">
                  <c:v>130</c:v>
                </c:pt>
                <c:pt idx="88">
                  <c:v>131</c:v>
                </c:pt>
                <c:pt idx="89">
                  <c:v>132</c:v>
                </c:pt>
                <c:pt idx="90">
                  <c:v>133</c:v>
                </c:pt>
                <c:pt idx="91">
                  <c:v>134</c:v>
                </c:pt>
                <c:pt idx="92">
                  <c:v>137</c:v>
                </c:pt>
                <c:pt idx="93">
                  <c:v>138</c:v>
                </c:pt>
                <c:pt idx="94">
                  <c:v>139</c:v>
                </c:pt>
                <c:pt idx="95">
                  <c:v>140</c:v>
                </c:pt>
                <c:pt idx="96">
                  <c:v>141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158</c:v>
                </c:pt>
                <c:pt idx="107">
                  <c:v>159</c:v>
                </c:pt>
                <c:pt idx="108">
                  <c:v>160</c:v>
                </c:pt>
                <c:pt idx="109">
                  <c:v>161</c:v>
                </c:pt>
                <c:pt idx="110">
                  <c:v>162</c:v>
                </c:pt>
                <c:pt idx="111">
                  <c:v>165</c:v>
                </c:pt>
                <c:pt idx="112">
                  <c:v>166</c:v>
                </c:pt>
                <c:pt idx="113">
                  <c:v>167</c:v>
                </c:pt>
                <c:pt idx="114">
                  <c:v>168</c:v>
                </c:pt>
                <c:pt idx="115">
                  <c:v>169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179</c:v>
                </c:pt>
                <c:pt idx="122">
                  <c:v>180</c:v>
                </c:pt>
                <c:pt idx="123">
                  <c:v>181</c:v>
                </c:pt>
                <c:pt idx="124">
                  <c:v>182</c:v>
                </c:pt>
                <c:pt idx="125">
                  <c:v>183.00000000000003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189</c:v>
                </c:pt>
                <c:pt idx="130">
                  <c:v>190</c:v>
                </c:pt>
                <c:pt idx="131">
                  <c:v>193.00000000000003</c:v>
                </c:pt>
                <c:pt idx="132">
                  <c:v>194</c:v>
                </c:pt>
                <c:pt idx="133">
                  <c:v>195</c:v>
                </c:pt>
                <c:pt idx="134">
                  <c:v>196</c:v>
                </c:pt>
                <c:pt idx="135">
                  <c:v>197</c:v>
                </c:pt>
                <c:pt idx="136">
                  <c:v>200</c:v>
                </c:pt>
                <c:pt idx="137">
                  <c:v>200.99999999999997</c:v>
                </c:pt>
                <c:pt idx="138">
                  <c:v>201.99999999999997</c:v>
                </c:pt>
                <c:pt idx="139">
                  <c:v>203.00000000000003</c:v>
                </c:pt>
                <c:pt idx="140">
                  <c:v>204</c:v>
                </c:pt>
                <c:pt idx="141">
                  <c:v>207</c:v>
                </c:pt>
                <c:pt idx="142">
                  <c:v>208</c:v>
                </c:pt>
                <c:pt idx="143">
                  <c:v>209</c:v>
                </c:pt>
                <c:pt idx="144">
                  <c:v>210</c:v>
                </c:pt>
                <c:pt idx="145">
                  <c:v>210.99999999999997</c:v>
                </c:pt>
                <c:pt idx="146">
                  <c:v>214</c:v>
                </c:pt>
                <c:pt idx="147">
                  <c:v>215</c:v>
                </c:pt>
                <c:pt idx="148">
                  <c:v>216</c:v>
                </c:pt>
                <c:pt idx="149">
                  <c:v>217</c:v>
                </c:pt>
                <c:pt idx="150">
                  <c:v>218</c:v>
                </c:pt>
                <c:pt idx="151">
                  <c:v>220.99999999999997</c:v>
                </c:pt>
                <c:pt idx="152">
                  <c:v>222.00000000000003</c:v>
                </c:pt>
                <c:pt idx="153">
                  <c:v>223.00000000000003</c:v>
                </c:pt>
                <c:pt idx="154">
                  <c:v>224</c:v>
                </c:pt>
                <c:pt idx="155">
                  <c:v>225</c:v>
                </c:pt>
                <c:pt idx="156">
                  <c:v>228</c:v>
                </c:pt>
                <c:pt idx="157">
                  <c:v>229</c:v>
                </c:pt>
                <c:pt idx="158">
                  <c:v>230</c:v>
                </c:pt>
                <c:pt idx="159">
                  <c:v>230.99999999999997</c:v>
                </c:pt>
                <c:pt idx="160">
                  <c:v>232.00000000000003</c:v>
                </c:pt>
                <c:pt idx="161">
                  <c:v>235</c:v>
                </c:pt>
                <c:pt idx="162">
                  <c:v>236</c:v>
                </c:pt>
                <c:pt idx="163">
                  <c:v>237</c:v>
                </c:pt>
                <c:pt idx="164">
                  <c:v>238</c:v>
                </c:pt>
                <c:pt idx="165">
                  <c:v>239</c:v>
                </c:pt>
                <c:pt idx="166">
                  <c:v>242.00000000000003</c:v>
                </c:pt>
                <c:pt idx="167">
                  <c:v>243.00000000000003</c:v>
                </c:pt>
                <c:pt idx="168">
                  <c:v>244</c:v>
                </c:pt>
                <c:pt idx="169">
                  <c:v>245</c:v>
                </c:pt>
                <c:pt idx="170">
                  <c:v>246</c:v>
                </c:pt>
                <c:pt idx="171">
                  <c:v>250</c:v>
                </c:pt>
                <c:pt idx="172">
                  <c:v>250.99999999999997</c:v>
                </c:pt>
                <c:pt idx="173">
                  <c:v>252.00000000000003</c:v>
                </c:pt>
                <c:pt idx="174">
                  <c:v>253.00000000000003</c:v>
                </c:pt>
                <c:pt idx="175">
                  <c:v>256</c:v>
                </c:pt>
                <c:pt idx="176">
                  <c:v>257</c:v>
                </c:pt>
                <c:pt idx="177">
                  <c:v>258</c:v>
                </c:pt>
                <c:pt idx="178">
                  <c:v>259</c:v>
                </c:pt>
                <c:pt idx="179">
                  <c:v>260</c:v>
                </c:pt>
                <c:pt idx="180">
                  <c:v>263</c:v>
                </c:pt>
                <c:pt idx="181">
                  <c:v>264</c:v>
                </c:pt>
                <c:pt idx="182">
                  <c:v>265</c:v>
                </c:pt>
                <c:pt idx="183">
                  <c:v>266</c:v>
                </c:pt>
                <c:pt idx="184">
                  <c:v>267</c:v>
                </c:pt>
                <c:pt idx="185">
                  <c:v>270</c:v>
                </c:pt>
                <c:pt idx="186">
                  <c:v>271</c:v>
                </c:pt>
                <c:pt idx="187">
                  <c:v>272</c:v>
                </c:pt>
                <c:pt idx="188">
                  <c:v>273</c:v>
                </c:pt>
                <c:pt idx="189">
                  <c:v>274</c:v>
                </c:pt>
                <c:pt idx="190">
                  <c:v>277</c:v>
                </c:pt>
                <c:pt idx="191">
                  <c:v>278</c:v>
                </c:pt>
                <c:pt idx="192">
                  <c:v>279</c:v>
                </c:pt>
                <c:pt idx="193">
                  <c:v>280</c:v>
                </c:pt>
                <c:pt idx="194">
                  <c:v>281</c:v>
                </c:pt>
                <c:pt idx="195">
                  <c:v>285</c:v>
                </c:pt>
                <c:pt idx="196">
                  <c:v>286</c:v>
                </c:pt>
                <c:pt idx="197">
                  <c:v>287</c:v>
                </c:pt>
                <c:pt idx="198">
                  <c:v>288</c:v>
                </c:pt>
                <c:pt idx="199">
                  <c:v>291</c:v>
                </c:pt>
                <c:pt idx="200">
                  <c:v>292</c:v>
                </c:pt>
                <c:pt idx="201">
                  <c:v>293</c:v>
                </c:pt>
                <c:pt idx="202">
                  <c:v>294</c:v>
                </c:pt>
                <c:pt idx="203">
                  <c:v>295</c:v>
                </c:pt>
                <c:pt idx="204">
                  <c:v>298</c:v>
                </c:pt>
                <c:pt idx="205">
                  <c:v>299</c:v>
                </c:pt>
                <c:pt idx="206">
                  <c:v>300</c:v>
                </c:pt>
                <c:pt idx="207">
                  <c:v>301</c:v>
                </c:pt>
                <c:pt idx="208">
                  <c:v>302</c:v>
                </c:pt>
                <c:pt idx="209">
                  <c:v>305</c:v>
                </c:pt>
                <c:pt idx="210">
                  <c:v>306</c:v>
                </c:pt>
                <c:pt idx="211">
                  <c:v>307</c:v>
                </c:pt>
                <c:pt idx="212">
                  <c:v>308</c:v>
                </c:pt>
                <c:pt idx="213">
                  <c:v>309</c:v>
                </c:pt>
                <c:pt idx="214">
                  <c:v>312</c:v>
                </c:pt>
                <c:pt idx="215">
                  <c:v>313</c:v>
                </c:pt>
                <c:pt idx="216">
                  <c:v>315</c:v>
                </c:pt>
                <c:pt idx="217">
                  <c:v>316</c:v>
                </c:pt>
                <c:pt idx="218">
                  <c:v>319</c:v>
                </c:pt>
                <c:pt idx="219">
                  <c:v>320</c:v>
                </c:pt>
                <c:pt idx="220">
                  <c:v>321</c:v>
                </c:pt>
                <c:pt idx="221">
                  <c:v>322</c:v>
                </c:pt>
                <c:pt idx="222">
                  <c:v>323</c:v>
                </c:pt>
                <c:pt idx="223">
                  <c:v>326</c:v>
                </c:pt>
                <c:pt idx="224">
                  <c:v>327</c:v>
                </c:pt>
                <c:pt idx="225">
                  <c:v>328</c:v>
                </c:pt>
                <c:pt idx="226">
                  <c:v>330</c:v>
                </c:pt>
                <c:pt idx="227">
                  <c:v>333</c:v>
                </c:pt>
                <c:pt idx="228">
                  <c:v>335</c:v>
                </c:pt>
                <c:pt idx="229">
                  <c:v>336</c:v>
                </c:pt>
                <c:pt idx="230">
                  <c:v>337</c:v>
                </c:pt>
                <c:pt idx="231">
                  <c:v>340</c:v>
                </c:pt>
                <c:pt idx="232">
                  <c:v>341</c:v>
                </c:pt>
                <c:pt idx="233">
                  <c:v>342</c:v>
                </c:pt>
                <c:pt idx="234">
                  <c:v>343</c:v>
                </c:pt>
                <c:pt idx="235">
                  <c:v>344</c:v>
                </c:pt>
                <c:pt idx="236">
                  <c:v>347</c:v>
                </c:pt>
                <c:pt idx="237">
                  <c:v>348</c:v>
                </c:pt>
                <c:pt idx="238">
                  <c:v>349</c:v>
                </c:pt>
                <c:pt idx="239">
                  <c:v>350</c:v>
                </c:pt>
                <c:pt idx="240">
                  <c:v>351</c:v>
                </c:pt>
                <c:pt idx="241">
                  <c:v>354</c:v>
                </c:pt>
                <c:pt idx="242">
                  <c:v>355</c:v>
                </c:pt>
                <c:pt idx="243">
                  <c:v>356</c:v>
                </c:pt>
                <c:pt idx="244">
                  <c:v>357</c:v>
                </c:pt>
                <c:pt idx="245">
                  <c:v>361</c:v>
                </c:pt>
                <c:pt idx="246">
                  <c:v>362</c:v>
                </c:pt>
                <c:pt idx="247">
                  <c:v>363</c:v>
                </c:pt>
                <c:pt idx="248">
                  <c:v>364</c:v>
                </c:pt>
                <c:pt idx="249">
                  <c:v>0</c:v>
                </c:pt>
                <c:pt idx="250">
                  <c:v>0</c:v>
                </c:pt>
              </c:numCache>
            </c:numRef>
          </c:xVal>
          <c:yVal>
            <c:numRef>
              <c:f>'residual seasonality'!$H$2:$H$252</c:f>
              <c:numCache>
                <c:formatCode>General</c:formatCode>
                <c:ptCount val="251"/>
                <c:pt idx="0">
                  <c:v>1633.1695037347222</c:v>
                </c:pt>
                <c:pt idx="1">
                  <c:v>8.9897939617267184</c:v>
                </c:pt>
                <c:pt idx="2">
                  <c:v>1135.7007001856273</c:v>
                </c:pt>
                <c:pt idx="3">
                  <c:v>2553.2682851149166</c:v>
                </c:pt>
                <c:pt idx="4">
                  <c:v>2297.1207599094109</c:v>
                </c:pt>
                <c:pt idx="5">
                  <c:v>1465.9846433518292</c:v>
                </c:pt>
                <c:pt idx="6">
                  <c:v>-1107.9915517392546</c:v>
                </c:pt>
                <c:pt idx="7">
                  <c:v>-1335.2806455153559</c:v>
                </c:pt>
                <c:pt idx="8">
                  <c:v>-2122.8689284833131</c:v>
                </c:pt>
                <c:pt idx="9">
                  <c:v>-2329.0791021162895</c:v>
                </c:pt>
                <c:pt idx="10">
                  <c:v>-4258.4933855425852</c:v>
                </c:pt>
                <c:pt idx="11">
                  <c:v>-7283.0816685105438</c:v>
                </c:pt>
                <c:pt idx="12">
                  <c:v>-1918.229193716068</c:v>
                </c:pt>
                <c:pt idx="13">
                  <c:v>-1164.365310273653</c:v>
                </c:pt>
                <c:pt idx="14">
                  <c:v>-2166.3415053646686</c:v>
                </c:pt>
                <c:pt idx="15">
                  <c:v>-2004.6305991407653</c:v>
                </c:pt>
                <c:pt idx="16">
                  <c:v>-438.2188821087193</c:v>
                </c:pt>
                <c:pt idx="17">
                  <c:v>-949.36640731422926</c:v>
                </c:pt>
                <c:pt idx="18">
                  <c:v>8.1672624219208956E-9</c:v>
                </c:pt>
                <c:pt idx="19">
                  <c:v>3339.322324592993</c:v>
                </c:pt>
                <c:pt idx="20">
                  <c:v>1952.2858643018424</c:v>
                </c:pt>
                <c:pt idx="21">
                  <c:v>3264.3834210139075</c:v>
                </c:pt>
                <c:pt idx="22">
                  <c:v>2057.0930867014449</c:v>
                </c:pt>
                <c:pt idx="23">
                  <c:v>446.44146569689678</c:v>
                </c:pt>
                <c:pt idx="24">
                  <c:v>-1522.6737439568362</c:v>
                </c:pt>
                <c:pt idx="25">
                  <c:v>-1327.5388650857271</c:v>
                </c:pt>
                <c:pt idx="26">
                  <c:v>-1109.5250085908572</c:v>
                </c:pt>
                <c:pt idx="27">
                  <c:v>-1974.8153429033237</c:v>
                </c:pt>
                <c:pt idx="28">
                  <c:v>-7588.7271617591387</c:v>
                </c:pt>
                <c:pt idx="29">
                  <c:v>-2494.1380055265545</c:v>
                </c:pt>
                <c:pt idx="30">
                  <c:v>-5894.1241490316843</c:v>
                </c:pt>
                <c:pt idx="31">
                  <c:v>-1361.4144833441505</c:v>
                </c:pt>
                <c:pt idx="32">
                  <c:v>-2280.8631983653108</c:v>
                </c:pt>
                <c:pt idx="33">
                  <c:v>-1063.9784080190439</c:v>
                </c:pt>
                <c:pt idx="34">
                  <c:v>-1573.8435291479411</c:v>
                </c:pt>
                <c:pt idx="35">
                  <c:v>-2302.8296726530725</c:v>
                </c:pt>
                <c:pt idx="36">
                  <c:v>-1797.1200069655395</c:v>
                </c:pt>
                <c:pt idx="37">
                  <c:v>8.1199686974287033E-9</c:v>
                </c:pt>
                <c:pt idx="38">
                  <c:v>5290.7591627061092</c:v>
                </c:pt>
                <c:pt idx="39">
                  <c:v>3869.1237136107561</c:v>
                </c:pt>
                <c:pt idx="40">
                  <c:v>4652.7495082461819</c:v>
                </c:pt>
                <c:pt idx="41">
                  <c:v>3714.9675430741586</c:v>
                </c:pt>
                <c:pt idx="42">
                  <c:v>2358.6761145749929</c:v>
                </c:pt>
                <c:pt idx="43">
                  <c:v>3831.2959734456945</c:v>
                </c:pt>
                <c:pt idx="44">
                  <c:v>4588.4496713339922</c:v>
                </c:pt>
                <c:pt idx="45">
                  <c:v>4446.8068675376735</c:v>
                </c:pt>
                <c:pt idx="46">
                  <c:v>3505.0249023656497</c:v>
                </c:pt>
                <c:pt idx="47">
                  <c:v>6947.5819825667777</c:v>
                </c:pt>
                <c:pt idx="48">
                  <c:v>13054.404783424072</c:v>
                </c:pt>
                <c:pt idx="49">
                  <c:v>14223.558481312368</c:v>
                </c:pt>
                <c:pt idx="50">
                  <c:v>14292.915677516046</c:v>
                </c:pt>
                <c:pt idx="51">
                  <c:v>12520.133712344019</c:v>
                </c:pt>
                <c:pt idx="52">
                  <c:v>10804.690792545191</c:v>
                </c:pt>
                <c:pt idx="53">
                  <c:v>8796.3106514159426</c:v>
                </c:pt>
                <c:pt idx="54">
                  <c:v>7874.4643493042577</c:v>
                </c:pt>
                <c:pt idx="55">
                  <c:v>909.88588244764105</c:v>
                </c:pt>
                <c:pt idx="56">
                  <c:v>851.44296264880631</c:v>
                </c:pt>
                <c:pt idx="57">
                  <c:v>-158.93717848042741</c:v>
                </c:pt>
                <c:pt idx="58">
                  <c:v>8.2628162090259138E-9</c:v>
                </c:pt>
                <c:pt idx="59">
                  <c:v>-1104.1824667709907</c:v>
                </c:pt>
                <c:pt idx="60">
                  <c:v>49.988975937875693</c:v>
                </c:pt>
                <c:pt idx="61">
                  <c:v>2555.0599369332494</c:v>
                </c:pt>
                <c:pt idx="62">
                  <c:v>950.37381305381541</c:v>
                </c:pt>
                <c:pt idx="63">
                  <c:v>424.61252369747945</c:v>
                </c:pt>
                <c:pt idx="64">
                  <c:v>535.84371196424172</c:v>
                </c:pt>
                <c:pt idx="65">
                  <c:v>-914.64251846623188</c:v>
                </c:pt>
                <c:pt idx="66">
                  <c:v>-264.84665572184645</c:v>
                </c:pt>
                <c:pt idx="67">
                  <c:v>158.46722039870048</c:v>
                </c:pt>
                <c:pt idx="68">
                  <c:v>-283.29406895763276</c:v>
                </c:pt>
                <c:pt idx="69">
                  <c:v>1528.2122871878341</c:v>
                </c:pt>
                <c:pt idx="70">
                  <c:v>3247.0377960339101</c:v>
                </c:pt>
                <c:pt idx="71">
                  <c:v>3580.5423173238805</c:v>
                </c:pt>
                <c:pt idx="72">
                  <c:v>1344.652966450381</c:v>
                </c:pt>
                <c:pt idx="73">
                  <c:v>666.89167709404342</c:v>
                </c:pt>
                <c:pt idx="74">
                  <c:v>2108.1228653607595</c:v>
                </c:pt>
                <c:pt idx="75">
                  <c:v>684.63663493028662</c:v>
                </c:pt>
                <c:pt idx="76">
                  <c:v>1905.4324976746759</c:v>
                </c:pt>
                <c:pt idx="77">
                  <c:v>2685.746373795193</c:v>
                </c:pt>
                <c:pt idx="78">
                  <c:v>1632.9850844388523</c:v>
                </c:pt>
                <c:pt idx="79">
                  <c:v>1042.2162727056179</c:v>
                </c:pt>
                <c:pt idx="80">
                  <c:v>9.2281879915390164E-9</c:v>
                </c:pt>
                <c:pt idx="81">
                  <c:v>-1620.5167178911574</c:v>
                </c:pt>
                <c:pt idx="82">
                  <c:v>-1053.9382348949625</c:v>
                </c:pt>
                <c:pt idx="83">
                  <c:v>28.611016430816107</c:v>
                </c:pt>
                <c:pt idx="84">
                  <c:v>1784.0178666035279</c:v>
                </c:pt>
                <c:pt idx="85">
                  <c:v>888.77768753248779</c:v>
                </c:pt>
                <c:pt idx="86">
                  <c:v>2639.8524274811925</c:v>
                </c:pt>
                <c:pt idx="87">
                  <c:v>2305.5217235280065</c:v>
                </c:pt>
                <c:pt idx="88">
                  <c:v>2155.0709748537806</c:v>
                </c:pt>
                <c:pt idx="89">
                  <c:v>2016.9556512126999</c:v>
                </c:pt>
                <c:pt idx="90">
                  <c:v>1045.7154721416546</c:v>
                </c:pt>
                <c:pt idx="91">
                  <c:v>-4271.47460210179</c:v>
                </c:pt>
                <c:pt idx="92">
                  <c:v>-3639.5413788370311</c:v>
                </c:pt>
                <c:pt idx="93">
                  <c:v>-3844.992127511252</c:v>
                </c:pt>
                <c:pt idx="94">
                  <c:v>-1288.1074511523598</c:v>
                </c:pt>
                <c:pt idx="95">
                  <c:v>-1544.3476302234048</c:v>
                </c:pt>
                <c:pt idx="96">
                  <c:v>-458.27289027470147</c:v>
                </c:pt>
                <c:pt idx="97">
                  <c:v>827.39640577206296</c:v>
                </c:pt>
                <c:pt idx="98">
                  <c:v>-2890.7189178690141</c:v>
                </c:pt>
                <c:pt idx="99">
                  <c:v>789.04090305994623</c:v>
                </c:pt>
                <c:pt idx="100">
                  <c:v>8.9685272541828454E-9</c:v>
                </c:pt>
                <c:pt idx="101">
                  <c:v>-952.51566323164514</c:v>
                </c:pt>
                <c:pt idx="102">
                  <c:v>159.53140620678971</c:v>
                </c:pt>
                <c:pt idx="103">
                  <c:v>1006.4782726373999</c:v>
                </c:pt>
                <c:pt idx="104">
                  <c:v>-22.391585350134164</c:v>
                </c:pt>
                <c:pt idx="105">
                  <c:v>864.99066093121075</c:v>
                </c:pt>
                <c:pt idx="106">
                  <c:v>1390.9497499934503</c:v>
                </c:pt>
                <c:pt idx="107">
                  <c:v>265.74946094363895</c:v>
                </c:pt>
                <c:pt idx="108">
                  <c:v>153.9343984636599</c:v>
                </c:pt>
                <c:pt idx="109">
                  <c:v>-526.93545952387706</c:v>
                </c:pt>
                <c:pt idx="110">
                  <c:v>-1186.621415787567</c:v>
                </c:pt>
                <c:pt idx="111">
                  <c:v>-325.22779102894253</c:v>
                </c:pt>
                <c:pt idx="112">
                  <c:v>1117.6496463209278</c:v>
                </c:pt>
                <c:pt idx="113">
                  <c:v>1099.8345838409434</c:v>
                </c:pt>
                <c:pt idx="114">
                  <c:v>-290.03527414659311</c:v>
                </c:pt>
                <c:pt idx="115">
                  <c:v>2511.2787695896441</c:v>
                </c:pt>
                <c:pt idx="116">
                  <c:v>2682.2378586519271</c:v>
                </c:pt>
                <c:pt idx="117">
                  <c:v>1906.0375696021233</c:v>
                </c:pt>
                <c:pt idx="118">
                  <c:v>1565.2225071221421</c:v>
                </c:pt>
                <c:pt idx="119">
                  <c:v>1060.3526491346083</c:v>
                </c:pt>
                <c:pt idx="120">
                  <c:v>1166.6666928709094</c:v>
                </c:pt>
                <c:pt idx="121">
                  <c:v>160.62578193319973</c:v>
                </c:pt>
                <c:pt idx="122">
                  <c:v>8.9113143530994421E-9</c:v>
                </c:pt>
                <c:pt idx="123">
                  <c:v>-194.1189088434582</c:v>
                </c:pt>
                <c:pt idx="124">
                  <c:v>3221.3654678374569</c:v>
                </c:pt>
                <c:pt idx="125">
                  <c:v>2231.6693059281497</c:v>
                </c:pt>
                <c:pt idx="126">
                  <c:v>3143.0172500151475</c:v>
                </c:pt>
                <c:pt idx="127">
                  <c:v>2374.6485358043615</c:v>
                </c:pt>
                <c:pt idx="128">
                  <c:v>2766.4705033642845</c:v>
                </c:pt>
                <c:pt idx="129">
                  <c:v>1202.8827391318587</c:v>
                </c:pt>
                <c:pt idx="130">
                  <c:v>573.56802245173594</c:v>
                </c:pt>
                <c:pt idx="131">
                  <c:v>-459.08403346132468</c:v>
                </c:pt>
                <c:pt idx="132">
                  <c:v>-1573.4527476721075</c:v>
                </c:pt>
                <c:pt idx="133">
                  <c:v>466.40546480190778</c:v>
                </c:pt>
                <c:pt idx="134">
                  <c:v>1250.2434541701537</c:v>
                </c:pt>
                <c:pt idx="135">
                  <c:v>1757.9287374900355</c:v>
                </c:pt>
                <c:pt idx="136">
                  <c:v>1170.3865202241134</c:v>
                </c:pt>
                <c:pt idx="137">
                  <c:v>1138.0178060133305</c:v>
                </c:pt>
                <c:pt idx="138">
                  <c:v>2907.8397735732342</c:v>
                </c:pt>
                <c:pt idx="139">
                  <c:v>1694.2520093408066</c:v>
                </c:pt>
                <c:pt idx="140">
                  <c:v>1337.9372926606802</c:v>
                </c:pt>
                <c:pt idx="141">
                  <c:v>702.28523674761925</c:v>
                </c:pt>
                <c:pt idx="142">
                  <c:v>-428.08347746316247</c:v>
                </c:pt>
                <c:pt idx="143">
                  <c:v>-870.26150990323208</c:v>
                </c:pt>
                <c:pt idx="144">
                  <c:v>-1541.8492741356613</c:v>
                </c:pt>
                <c:pt idx="145">
                  <c:v>9.0901721705449745E-9</c:v>
                </c:pt>
                <c:pt idx="146">
                  <c:v>2634.6405685722575</c:v>
                </c:pt>
                <c:pt idx="147">
                  <c:v>2637.026227904224</c:v>
                </c:pt>
                <c:pt idx="148">
                  <c:v>4473.3566049798637</c:v>
                </c:pt>
                <c:pt idx="149">
                  <c:v>3622.5283364185311</c:v>
                </c:pt>
                <c:pt idx="150">
                  <c:v>2108.6044499623904</c:v>
                </c:pt>
                <c:pt idx="151">
                  <c:v>1411.0417963648761</c:v>
                </c:pt>
                <c:pt idx="152">
                  <c:v>1804.8976152577084</c:v>
                </c:pt>
                <c:pt idx="153">
                  <c:v>1996.2356988282693</c:v>
                </c:pt>
                <c:pt idx="154">
                  <c:v>1373.4074302669387</c:v>
                </c:pt>
                <c:pt idx="155">
                  <c:v>-2915.2427688227626</c:v>
                </c:pt>
                <c:pt idx="156">
                  <c:v>185.32987002114623</c:v>
                </c:pt>
                <c:pt idx="157">
                  <c:v>-298.81431108601947</c:v>
                </c:pt>
                <c:pt idx="158">
                  <c:v>1535.523772484476</c:v>
                </c:pt>
                <c:pt idx="159">
                  <c:v>349.69550392313408</c:v>
                </c:pt>
                <c:pt idx="160">
                  <c:v>159.59596995339501</c:v>
                </c:pt>
                <c:pt idx="161">
                  <c:v>-259.96668364412653</c:v>
                </c:pt>
                <c:pt idx="162">
                  <c:v>-965.11086475129275</c:v>
                </c:pt>
                <c:pt idx="163">
                  <c:v>-316.77278118073048</c:v>
                </c:pt>
                <c:pt idx="164">
                  <c:v>-1496.6010497420607</c:v>
                </c:pt>
                <c:pt idx="165">
                  <c:v>-718.70058371179857</c:v>
                </c:pt>
                <c:pt idx="166">
                  <c:v>9.0943785835406743E-9</c:v>
                </c:pt>
                <c:pt idx="167">
                  <c:v>-610.15743469839117</c:v>
                </c:pt>
                <c:pt idx="168">
                  <c:v>-220.41312623990257</c:v>
                </c:pt>
                <c:pt idx="169">
                  <c:v>-1585.6750968843487</c:v>
                </c:pt>
                <c:pt idx="170">
                  <c:v>160.74023970911821</c:v>
                </c:pt>
                <c:pt idx="171">
                  <c:v>-445.24612918184539</c:v>
                </c:pt>
                <c:pt idx="172">
                  <c:v>-4674.2968842190849</c:v>
                </c:pt>
                <c:pt idx="173">
                  <c:v>-1849.5588548635324</c:v>
                </c:pt>
                <c:pt idx="174">
                  <c:v>-926.86578864995067</c:v>
                </c:pt>
                <c:pt idx="175">
                  <c:v>-1165.8521575408913</c:v>
                </c:pt>
                <c:pt idx="176">
                  <c:v>2865.9074781191775</c:v>
                </c:pt>
                <c:pt idx="177">
                  <c:v>4070.0840965986172</c:v>
                </c:pt>
                <c:pt idx="178">
                  <c:v>3140.8221259541742</c:v>
                </c:pt>
                <c:pt idx="179">
                  <c:v>4669.5151921677525</c:v>
                </c:pt>
                <c:pt idx="180">
                  <c:v>1890.2671075155408</c:v>
                </c:pt>
                <c:pt idx="181">
                  <c:v>957.02674317561207</c:v>
                </c:pt>
                <c:pt idx="182">
                  <c:v>847.97598813837465</c:v>
                </c:pt>
                <c:pt idx="183">
                  <c:v>-743.28598250607172</c:v>
                </c:pt>
                <c:pt idx="184">
                  <c:v>-289.59291629249589</c:v>
                </c:pt>
                <c:pt idx="185">
                  <c:v>180.42071481657524</c:v>
                </c:pt>
                <c:pt idx="186">
                  <c:v>-435.81964952335318</c:v>
                </c:pt>
                <c:pt idx="187">
                  <c:v>9.6347889666503761E-9</c:v>
                </c:pt>
                <c:pt idx="188">
                  <c:v>-966.4503372996187</c:v>
                </c:pt>
                <c:pt idx="189">
                  <c:v>57.71397859258559</c:v>
                </c:pt>
                <c:pt idx="190">
                  <c:v>-2067.3205724368045</c:v>
                </c:pt>
                <c:pt idx="191">
                  <c:v>-2448.0051943176713</c:v>
                </c:pt>
                <c:pt idx="192">
                  <c:v>-1135.1681833819698</c:v>
                </c:pt>
                <c:pt idx="193">
                  <c:v>-2086.4483340983957</c:v>
                </c:pt>
                <c:pt idx="194">
                  <c:v>-1170.4576375405345</c:v>
                </c:pt>
                <c:pt idx="195">
                  <c:v>-698.4921885699523</c:v>
                </c:pt>
                <c:pt idx="196">
                  <c:v>-4231.1243744935146</c:v>
                </c:pt>
                <c:pt idx="197">
                  <c:v>2813.5954747900059</c:v>
                </c:pt>
                <c:pt idx="198">
                  <c:v>2555.9567907747842</c:v>
                </c:pt>
                <c:pt idx="199">
                  <c:v>-125.26072729217731</c:v>
                </c:pt>
                <c:pt idx="200">
                  <c:v>-749.9453491730427</c:v>
                </c:pt>
                <c:pt idx="201">
                  <c:v>1472.4224649033526</c:v>
                </c:pt>
                <c:pt idx="202">
                  <c:v>93.142314186931799</c:v>
                </c:pt>
                <c:pt idx="203">
                  <c:v>1286.1330107447934</c:v>
                </c:pt>
                <c:pt idx="204">
                  <c:v>1302.0984597153963</c:v>
                </c:pt>
                <c:pt idx="205">
                  <c:v>797.41383783452716</c:v>
                </c:pt>
                <c:pt idx="206">
                  <c:v>357.78165191097145</c:v>
                </c:pt>
                <c:pt idx="207">
                  <c:v>-290.49849880545565</c:v>
                </c:pt>
                <c:pt idx="208">
                  <c:v>1.0032294994744007E-8</c:v>
                </c:pt>
                <c:pt idx="209">
                  <c:v>-729.11522792610037</c:v>
                </c:pt>
                <c:pt idx="210">
                  <c:v>-835.19457144498756</c:v>
                </c:pt>
                <c:pt idx="211">
                  <c:v>195.59506019339119</c:v>
                </c:pt>
                <c:pt idx="212">
                  <c:v>-731.94177006579639</c:v>
                </c:pt>
                <c:pt idx="213">
                  <c:v>-809.08575432583359</c:v>
                </c:pt>
                <c:pt idx="214">
                  <c:v>-1899.1028206507126</c:v>
                </c:pt>
                <c:pt idx="215">
                  <c:v>-1083.7658470232404</c:v>
                </c:pt>
                <c:pt idx="216">
                  <c:v>-730.08966523286222</c:v>
                </c:pt>
                <c:pt idx="217">
                  <c:v>-379.54047080998879</c:v>
                </c:pt>
                <c:pt idx="218">
                  <c:v>192.01264033499552</c:v>
                </c:pt>
                <c:pt idx="219">
                  <c:v>-330.52844289248895</c:v>
                </c:pt>
                <c:pt idx="220">
                  <c:v>564.02154278455396</c:v>
                </c:pt>
                <c:pt idx="221">
                  <c:v>-515.51528747462817</c:v>
                </c:pt>
                <c:pt idx="222">
                  <c:v>1027.0339069482452</c:v>
                </c:pt>
                <c:pt idx="223">
                  <c:v>1334.0168406234106</c:v>
                </c:pt>
                <c:pt idx="224">
                  <c:v>1274.3538142508796</c:v>
                </c:pt>
                <c:pt idx="225">
                  <c:v>3191.9037999279249</c:v>
                </c:pt>
                <c:pt idx="226">
                  <c:v>4080.5791904641337</c:v>
                </c:pt>
                <c:pt idx="227">
                  <c:v>1.0139046935364604E-8</c:v>
                </c:pt>
                <c:pt idx="228">
                  <c:v>-6120.1097898085482</c:v>
                </c:pt>
                <c:pt idx="229">
                  <c:v>-9110.4989126683613</c:v>
                </c:pt>
                <c:pt idx="230">
                  <c:v>-7939.4974339143646</c:v>
                </c:pt>
                <c:pt idx="231">
                  <c:v>-9997.6966165935301</c:v>
                </c:pt>
                <c:pt idx="232">
                  <c:v>-10283.219105914426</c:v>
                </c:pt>
                <c:pt idx="233">
                  <c:v>-11312.093658826756</c:v>
                </c:pt>
                <c:pt idx="234">
                  <c:v>-12146.710136022431</c:v>
                </c:pt>
                <c:pt idx="235">
                  <c:v>-12581.844180962484</c:v>
                </c:pt>
                <c:pt idx="236">
                  <c:v>-14713.04336364162</c:v>
                </c:pt>
                <c:pt idx="237">
                  <c:v>-10191.565852962518</c:v>
                </c:pt>
                <c:pt idx="238">
                  <c:v>-9458.9117330509343</c:v>
                </c:pt>
                <c:pt idx="239">
                  <c:v>-9766.5282102465972</c:v>
                </c:pt>
                <c:pt idx="240">
                  <c:v>-5652.6622551866612</c:v>
                </c:pt>
                <c:pt idx="241">
                  <c:v>-5123.5009453887469</c:v>
                </c:pt>
                <c:pt idx="242">
                  <c:v>-4273.023434709643</c:v>
                </c:pt>
                <c:pt idx="243">
                  <c:v>-1812.8979876220665</c:v>
                </c:pt>
                <c:pt idx="244">
                  <c:v>-476.3032307167814</c:v>
                </c:pt>
                <c:pt idx="245">
                  <c:v>-4811.1139690150949</c:v>
                </c:pt>
                <c:pt idx="246">
                  <c:v>-4032.6364583359909</c:v>
                </c:pt>
                <c:pt idx="247">
                  <c:v>-1733.511011248379</c:v>
                </c:pt>
                <c:pt idx="248">
                  <c:v>1.1932343113585375E-8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B1B-443F-BF02-C1A38FC44FB6}"/>
            </c:ext>
          </c:extLst>
        </c:ser>
        <c:ser>
          <c:idx val="6"/>
          <c:order val="3"/>
          <c:tx>
            <c:strRef>
              <c:f>'residual seasonality'!$L$1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seasonality'!$M$2:$M$252</c:f>
              <c:numCache>
                <c:formatCode>General</c:formatCode>
                <c:ptCount val="251"/>
                <c:pt idx="0">
                  <c:v>2.9999999999999996</c:v>
                </c:pt>
                <c:pt idx="1">
                  <c:v>4</c:v>
                </c:pt>
                <c:pt idx="2">
                  <c:v>5</c:v>
                </c:pt>
                <c:pt idx="3">
                  <c:v>5.9999999999999991</c:v>
                </c:pt>
                <c:pt idx="4">
                  <c:v>7</c:v>
                </c:pt>
                <c:pt idx="5">
                  <c:v>10</c:v>
                </c:pt>
                <c:pt idx="6">
                  <c:v>11</c:v>
                </c:pt>
                <c:pt idx="7">
                  <c:v>11.999999999999998</c:v>
                </c:pt>
                <c:pt idx="8">
                  <c:v>13</c:v>
                </c:pt>
                <c:pt idx="9">
                  <c:v>14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23.999999999999996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46</c:v>
                </c:pt>
                <c:pt idx="30">
                  <c:v>47</c:v>
                </c:pt>
                <c:pt idx="31">
                  <c:v>47.999999999999993</c:v>
                </c:pt>
                <c:pt idx="32">
                  <c:v>49</c:v>
                </c:pt>
                <c:pt idx="33">
                  <c:v>52</c:v>
                </c:pt>
                <c:pt idx="34">
                  <c:v>52.999999999999993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59</c:v>
                </c:pt>
                <c:pt idx="39">
                  <c:v>60</c:v>
                </c:pt>
                <c:pt idx="40">
                  <c:v>61</c:v>
                </c:pt>
                <c:pt idx="41">
                  <c:v>62</c:v>
                </c:pt>
                <c:pt idx="42">
                  <c:v>63.000000000000007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73</c:v>
                </c:pt>
                <c:pt idx="49">
                  <c:v>74</c:v>
                </c:pt>
                <c:pt idx="50">
                  <c:v>75</c:v>
                </c:pt>
                <c:pt idx="51">
                  <c:v>76</c:v>
                </c:pt>
                <c:pt idx="52">
                  <c:v>77</c:v>
                </c:pt>
                <c:pt idx="53">
                  <c:v>80</c:v>
                </c:pt>
                <c:pt idx="54">
                  <c:v>81</c:v>
                </c:pt>
                <c:pt idx="55">
                  <c:v>82</c:v>
                </c:pt>
                <c:pt idx="56">
                  <c:v>83</c:v>
                </c:pt>
                <c:pt idx="57">
                  <c:v>84</c:v>
                </c:pt>
                <c:pt idx="58">
                  <c:v>87</c:v>
                </c:pt>
                <c:pt idx="59">
                  <c:v>88</c:v>
                </c:pt>
                <c:pt idx="60">
                  <c:v>89</c:v>
                </c:pt>
                <c:pt idx="61">
                  <c:v>90</c:v>
                </c:pt>
                <c:pt idx="62">
                  <c:v>91</c:v>
                </c:pt>
                <c:pt idx="63">
                  <c:v>94</c:v>
                </c:pt>
                <c:pt idx="64">
                  <c:v>95</c:v>
                </c:pt>
                <c:pt idx="65">
                  <c:v>95.999999999999986</c:v>
                </c:pt>
                <c:pt idx="66">
                  <c:v>97</c:v>
                </c:pt>
                <c:pt idx="67">
                  <c:v>98</c:v>
                </c:pt>
                <c:pt idx="68">
                  <c:v>100.99999999999999</c:v>
                </c:pt>
                <c:pt idx="69">
                  <c:v>102</c:v>
                </c:pt>
                <c:pt idx="70">
                  <c:v>103</c:v>
                </c:pt>
                <c:pt idx="71">
                  <c:v>104</c:v>
                </c:pt>
                <c:pt idx="72">
                  <c:v>105</c:v>
                </c:pt>
                <c:pt idx="73">
                  <c:v>108</c:v>
                </c:pt>
                <c:pt idx="74">
                  <c:v>109</c:v>
                </c:pt>
                <c:pt idx="75">
                  <c:v>110</c:v>
                </c:pt>
                <c:pt idx="76">
                  <c:v>111.00000000000001</c:v>
                </c:pt>
                <c:pt idx="77">
                  <c:v>112</c:v>
                </c:pt>
                <c:pt idx="78">
                  <c:v>115</c:v>
                </c:pt>
                <c:pt idx="79">
                  <c:v>116.00000000000001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122</c:v>
                </c:pt>
                <c:pt idx="84">
                  <c:v>123</c:v>
                </c:pt>
                <c:pt idx="85">
                  <c:v>124</c:v>
                </c:pt>
                <c:pt idx="86">
                  <c:v>125</c:v>
                </c:pt>
                <c:pt idx="87">
                  <c:v>126.00000000000001</c:v>
                </c:pt>
                <c:pt idx="88">
                  <c:v>129</c:v>
                </c:pt>
                <c:pt idx="89">
                  <c:v>130</c:v>
                </c:pt>
                <c:pt idx="90">
                  <c:v>131</c:v>
                </c:pt>
                <c:pt idx="91">
                  <c:v>132</c:v>
                </c:pt>
                <c:pt idx="92">
                  <c:v>133</c:v>
                </c:pt>
                <c:pt idx="93">
                  <c:v>136</c:v>
                </c:pt>
                <c:pt idx="94">
                  <c:v>137</c:v>
                </c:pt>
                <c:pt idx="95">
                  <c:v>138</c:v>
                </c:pt>
                <c:pt idx="96">
                  <c:v>139</c:v>
                </c:pt>
                <c:pt idx="97">
                  <c:v>140</c:v>
                </c:pt>
                <c:pt idx="98">
                  <c:v>143</c:v>
                </c:pt>
                <c:pt idx="99">
                  <c:v>144</c:v>
                </c:pt>
                <c:pt idx="100">
                  <c:v>145</c:v>
                </c:pt>
                <c:pt idx="101">
                  <c:v>146</c:v>
                </c:pt>
                <c:pt idx="102">
                  <c:v>147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164</c:v>
                </c:pt>
                <c:pt idx="113">
                  <c:v>165</c:v>
                </c:pt>
                <c:pt idx="114">
                  <c:v>166</c:v>
                </c:pt>
                <c:pt idx="115">
                  <c:v>167</c:v>
                </c:pt>
                <c:pt idx="116">
                  <c:v>168</c:v>
                </c:pt>
                <c:pt idx="117">
                  <c:v>171</c:v>
                </c:pt>
                <c:pt idx="118">
                  <c:v>172</c:v>
                </c:pt>
                <c:pt idx="119">
                  <c:v>173</c:v>
                </c:pt>
                <c:pt idx="120">
                  <c:v>174</c:v>
                </c:pt>
                <c:pt idx="121">
                  <c:v>175</c:v>
                </c:pt>
                <c:pt idx="122">
                  <c:v>178</c:v>
                </c:pt>
                <c:pt idx="123">
                  <c:v>179</c:v>
                </c:pt>
                <c:pt idx="124">
                  <c:v>180</c:v>
                </c:pt>
                <c:pt idx="125">
                  <c:v>181</c:v>
                </c:pt>
                <c:pt idx="126">
                  <c:v>182</c:v>
                </c:pt>
                <c:pt idx="127">
                  <c:v>186</c:v>
                </c:pt>
                <c:pt idx="128">
                  <c:v>187</c:v>
                </c:pt>
                <c:pt idx="129">
                  <c:v>188</c:v>
                </c:pt>
                <c:pt idx="130">
                  <c:v>189</c:v>
                </c:pt>
                <c:pt idx="131">
                  <c:v>191.99999999999997</c:v>
                </c:pt>
                <c:pt idx="132">
                  <c:v>193.00000000000003</c:v>
                </c:pt>
                <c:pt idx="133">
                  <c:v>194</c:v>
                </c:pt>
                <c:pt idx="134">
                  <c:v>195</c:v>
                </c:pt>
                <c:pt idx="135">
                  <c:v>196</c:v>
                </c:pt>
                <c:pt idx="136">
                  <c:v>199</c:v>
                </c:pt>
                <c:pt idx="137">
                  <c:v>200</c:v>
                </c:pt>
                <c:pt idx="138">
                  <c:v>200.99999999999997</c:v>
                </c:pt>
                <c:pt idx="139">
                  <c:v>201.99999999999997</c:v>
                </c:pt>
                <c:pt idx="140">
                  <c:v>203.00000000000003</c:v>
                </c:pt>
                <c:pt idx="141">
                  <c:v>206</c:v>
                </c:pt>
                <c:pt idx="142">
                  <c:v>207</c:v>
                </c:pt>
                <c:pt idx="143">
                  <c:v>208</c:v>
                </c:pt>
                <c:pt idx="144">
                  <c:v>209</c:v>
                </c:pt>
                <c:pt idx="145">
                  <c:v>210</c:v>
                </c:pt>
                <c:pt idx="146">
                  <c:v>213.00000000000003</c:v>
                </c:pt>
                <c:pt idx="147">
                  <c:v>214</c:v>
                </c:pt>
                <c:pt idx="148">
                  <c:v>215</c:v>
                </c:pt>
                <c:pt idx="149">
                  <c:v>216</c:v>
                </c:pt>
                <c:pt idx="150">
                  <c:v>217</c:v>
                </c:pt>
                <c:pt idx="151">
                  <c:v>220</c:v>
                </c:pt>
                <c:pt idx="152">
                  <c:v>220.99999999999997</c:v>
                </c:pt>
                <c:pt idx="153">
                  <c:v>222.00000000000003</c:v>
                </c:pt>
                <c:pt idx="154">
                  <c:v>223.00000000000003</c:v>
                </c:pt>
                <c:pt idx="155">
                  <c:v>224</c:v>
                </c:pt>
                <c:pt idx="156">
                  <c:v>227</c:v>
                </c:pt>
                <c:pt idx="157">
                  <c:v>228</c:v>
                </c:pt>
                <c:pt idx="158">
                  <c:v>229</c:v>
                </c:pt>
                <c:pt idx="159">
                  <c:v>230</c:v>
                </c:pt>
                <c:pt idx="160">
                  <c:v>230.99999999999997</c:v>
                </c:pt>
                <c:pt idx="161">
                  <c:v>234</c:v>
                </c:pt>
                <c:pt idx="162">
                  <c:v>235</c:v>
                </c:pt>
                <c:pt idx="163">
                  <c:v>236</c:v>
                </c:pt>
                <c:pt idx="164">
                  <c:v>237</c:v>
                </c:pt>
                <c:pt idx="165">
                  <c:v>238</c:v>
                </c:pt>
                <c:pt idx="166">
                  <c:v>240.99999999999997</c:v>
                </c:pt>
                <c:pt idx="167">
                  <c:v>242.00000000000003</c:v>
                </c:pt>
                <c:pt idx="168">
                  <c:v>243.00000000000003</c:v>
                </c:pt>
                <c:pt idx="169">
                  <c:v>244</c:v>
                </c:pt>
                <c:pt idx="170">
                  <c:v>245</c:v>
                </c:pt>
                <c:pt idx="171">
                  <c:v>249</c:v>
                </c:pt>
                <c:pt idx="172">
                  <c:v>250</c:v>
                </c:pt>
                <c:pt idx="173">
                  <c:v>250.99999999999997</c:v>
                </c:pt>
                <c:pt idx="174">
                  <c:v>252.00000000000003</c:v>
                </c:pt>
                <c:pt idx="175">
                  <c:v>255</c:v>
                </c:pt>
                <c:pt idx="176">
                  <c:v>256</c:v>
                </c:pt>
                <c:pt idx="177">
                  <c:v>257</c:v>
                </c:pt>
                <c:pt idx="178">
                  <c:v>258</c:v>
                </c:pt>
                <c:pt idx="179">
                  <c:v>259</c:v>
                </c:pt>
                <c:pt idx="180">
                  <c:v>262</c:v>
                </c:pt>
                <c:pt idx="181">
                  <c:v>263</c:v>
                </c:pt>
                <c:pt idx="182">
                  <c:v>264</c:v>
                </c:pt>
                <c:pt idx="183">
                  <c:v>265</c:v>
                </c:pt>
                <c:pt idx="184">
                  <c:v>266</c:v>
                </c:pt>
                <c:pt idx="185">
                  <c:v>269</c:v>
                </c:pt>
                <c:pt idx="186">
                  <c:v>270</c:v>
                </c:pt>
                <c:pt idx="187">
                  <c:v>271</c:v>
                </c:pt>
                <c:pt idx="188">
                  <c:v>272</c:v>
                </c:pt>
                <c:pt idx="189">
                  <c:v>273</c:v>
                </c:pt>
                <c:pt idx="190">
                  <c:v>276</c:v>
                </c:pt>
                <c:pt idx="191">
                  <c:v>277</c:v>
                </c:pt>
                <c:pt idx="192">
                  <c:v>278</c:v>
                </c:pt>
                <c:pt idx="193">
                  <c:v>279</c:v>
                </c:pt>
                <c:pt idx="194">
                  <c:v>280</c:v>
                </c:pt>
                <c:pt idx="195">
                  <c:v>284</c:v>
                </c:pt>
                <c:pt idx="196">
                  <c:v>285</c:v>
                </c:pt>
                <c:pt idx="197">
                  <c:v>286</c:v>
                </c:pt>
                <c:pt idx="198">
                  <c:v>287</c:v>
                </c:pt>
                <c:pt idx="199">
                  <c:v>290</c:v>
                </c:pt>
                <c:pt idx="200">
                  <c:v>291</c:v>
                </c:pt>
                <c:pt idx="201">
                  <c:v>292</c:v>
                </c:pt>
                <c:pt idx="202">
                  <c:v>293</c:v>
                </c:pt>
                <c:pt idx="203">
                  <c:v>294</c:v>
                </c:pt>
                <c:pt idx="204">
                  <c:v>297</c:v>
                </c:pt>
                <c:pt idx="205">
                  <c:v>298</c:v>
                </c:pt>
                <c:pt idx="206">
                  <c:v>299</c:v>
                </c:pt>
                <c:pt idx="207">
                  <c:v>300</c:v>
                </c:pt>
                <c:pt idx="208">
                  <c:v>301</c:v>
                </c:pt>
                <c:pt idx="209">
                  <c:v>304</c:v>
                </c:pt>
                <c:pt idx="210">
                  <c:v>305</c:v>
                </c:pt>
                <c:pt idx="211">
                  <c:v>306</c:v>
                </c:pt>
                <c:pt idx="212">
                  <c:v>307</c:v>
                </c:pt>
                <c:pt idx="213">
                  <c:v>308</c:v>
                </c:pt>
                <c:pt idx="214">
                  <c:v>311</c:v>
                </c:pt>
                <c:pt idx="215">
                  <c:v>312</c:v>
                </c:pt>
                <c:pt idx="216">
                  <c:v>313</c:v>
                </c:pt>
                <c:pt idx="217">
                  <c:v>314</c:v>
                </c:pt>
                <c:pt idx="218">
                  <c:v>318</c:v>
                </c:pt>
                <c:pt idx="219">
                  <c:v>319</c:v>
                </c:pt>
                <c:pt idx="220">
                  <c:v>320</c:v>
                </c:pt>
                <c:pt idx="221">
                  <c:v>321</c:v>
                </c:pt>
                <c:pt idx="222">
                  <c:v>322</c:v>
                </c:pt>
                <c:pt idx="223">
                  <c:v>325</c:v>
                </c:pt>
                <c:pt idx="224">
                  <c:v>326</c:v>
                </c:pt>
                <c:pt idx="225">
                  <c:v>327</c:v>
                </c:pt>
                <c:pt idx="226">
                  <c:v>329</c:v>
                </c:pt>
                <c:pt idx="227">
                  <c:v>332</c:v>
                </c:pt>
                <c:pt idx="228">
                  <c:v>333</c:v>
                </c:pt>
                <c:pt idx="229">
                  <c:v>334</c:v>
                </c:pt>
                <c:pt idx="230">
                  <c:v>335</c:v>
                </c:pt>
                <c:pt idx="231">
                  <c:v>336</c:v>
                </c:pt>
                <c:pt idx="232">
                  <c:v>339</c:v>
                </c:pt>
                <c:pt idx="233">
                  <c:v>340</c:v>
                </c:pt>
                <c:pt idx="234">
                  <c:v>341</c:v>
                </c:pt>
                <c:pt idx="235">
                  <c:v>342</c:v>
                </c:pt>
                <c:pt idx="236">
                  <c:v>343</c:v>
                </c:pt>
                <c:pt idx="237">
                  <c:v>346</c:v>
                </c:pt>
                <c:pt idx="238">
                  <c:v>347</c:v>
                </c:pt>
                <c:pt idx="239">
                  <c:v>348</c:v>
                </c:pt>
                <c:pt idx="240">
                  <c:v>349</c:v>
                </c:pt>
                <c:pt idx="241">
                  <c:v>350</c:v>
                </c:pt>
                <c:pt idx="242">
                  <c:v>353</c:v>
                </c:pt>
                <c:pt idx="243">
                  <c:v>354</c:v>
                </c:pt>
                <c:pt idx="244">
                  <c:v>355</c:v>
                </c:pt>
                <c:pt idx="245">
                  <c:v>356</c:v>
                </c:pt>
                <c:pt idx="246">
                  <c:v>357</c:v>
                </c:pt>
                <c:pt idx="247">
                  <c:v>361</c:v>
                </c:pt>
                <c:pt idx="248">
                  <c:v>362</c:v>
                </c:pt>
                <c:pt idx="249">
                  <c:v>363</c:v>
                </c:pt>
                <c:pt idx="250">
                  <c:v>364</c:v>
                </c:pt>
              </c:numCache>
            </c:numRef>
          </c:xVal>
          <c:yVal>
            <c:numRef>
              <c:f>'residual seasonality'!$K$2:$K$252</c:f>
              <c:numCache>
                <c:formatCode>General</c:formatCode>
                <c:ptCount val="251"/>
                <c:pt idx="0">
                  <c:v>-2108.9006985924552</c:v>
                </c:pt>
                <c:pt idx="1">
                  <c:v>-1728.9751311772197</c:v>
                </c:pt>
                <c:pt idx="2">
                  <c:v>1232.370645227852</c:v>
                </c:pt>
                <c:pt idx="3">
                  <c:v>1793.6509122207754</c:v>
                </c:pt>
                <c:pt idx="4">
                  <c:v>1662.9091528920121</c:v>
                </c:pt>
                <c:pt idx="5">
                  <c:v>-524.60662876960805</c:v>
                </c:pt>
                <c:pt idx="6">
                  <c:v>-618.97779690848427</c:v>
                </c:pt>
                <c:pt idx="7">
                  <c:v>-1320.481186417544</c:v>
                </c:pt>
                <c:pt idx="8">
                  <c:v>-2091.200919424627</c:v>
                </c:pt>
                <c:pt idx="9">
                  <c:v>-5003.4951238600024</c:v>
                </c:pt>
                <c:pt idx="10">
                  <c:v>-4595.9884781670098</c:v>
                </c:pt>
                <c:pt idx="11">
                  <c:v>-8586.4918676760681</c:v>
                </c:pt>
                <c:pt idx="12">
                  <c:v>-1993.2116006831593</c:v>
                </c:pt>
                <c:pt idx="13">
                  <c:v>-2773.9533600119239</c:v>
                </c:pt>
                <c:pt idx="14">
                  <c:v>-3501.4691416735</c:v>
                </c:pt>
                <c:pt idx="15">
                  <c:v>-3074.8403098123704</c:v>
                </c:pt>
                <c:pt idx="16">
                  <c:v>-830.34369932143773</c:v>
                </c:pt>
                <c:pt idx="17">
                  <c:v>-1054.0634323285226</c:v>
                </c:pt>
                <c:pt idx="18">
                  <c:v>1.1863448889926076E-8</c:v>
                </c:pt>
                <c:pt idx="19">
                  <c:v>559.73669323702563</c:v>
                </c:pt>
                <c:pt idx="20">
                  <c:v>1594.6054963040742</c:v>
                </c:pt>
                <c:pt idx="21">
                  <c:v>1188.5576712566531</c:v>
                </c:pt>
                <c:pt idx="22">
                  <c:v>-461.91335906939935</c:v>
                </c:pt>
                <c:pt idx="23">
                  <c:v>-2478.175423650664</c:v>
                </c:pt>
                <c:pt idx="24">
                  <c:v>-2909.0982484374204</c:v>
                </c:pt>
                <c:pt idx="25">
                  <c:v>-3964.3923359591327</c:v>
                </c:pt>
                <c:pt idx="26">
                  <c:v>-5214.4256687817724</c:v>
                </c:pt>
                <c:pt idx="27">
                  <c:v>-5936.8966991078223</c:v>
                </c:pt>
                <c:pt idx="28">
                  <c:v>-5179.9756878579501</c:v>
                </c:pt>
                <c:pt idx="29">
                  <c:v>-1715.8977410253988</c:v>
                </c:pt>
                <c:pt idx="30">
                  <c:v>-5609.9310738480399</c:v>
                </c:pt>
                <c:pt idx="31">
                  <c:v>-722.40210417408707</c:v>
                </c:pt>
                <c:pt idx="32">
                  <c:v>-2021.0413417446377</c:v>
                </c:pt>
                <c:pt idx="33">
                  <c:v>-1581.9641665313127</c:v>
                </c:pt>
                <c:pt idx="34">
                  <c:v>-2242.2582540530161</c:v>
                </c:pt>
                <c:pt idx="35">
                  <c:v>-3359.2915868756559</c:v>
                </c:pt>
                <c:pt idx="36">
                  <c:v>-4386.7626172017117</c:v>
                </c:pt>
                <c:pt idx="37">
                  <c:v>-2458.4018547722667</c:v>
                </c:pt>
                <c:pt idx="38">
                  <c:v>1.1901192920049652E-8</c:v>
                </c:pt>
                <c:pt idx="39">
                  <c:v>1905.7785080525796</c:v>
                </c:pt>
                <c:pt idx="40">
                  <c:v>1536.3955677865831</c:v>
                </c:pt>
                <c:pt idx="41">
                  <c:v>898.3409210994887</c:v>
                </c:pt>
                <c:pt idx="42">
                  <c:v>1829.7180625121402</c:v>
                </c:pt>
                <c:pt idx="43">
                  <c:v>3191.9994724955623</c:v>
                </c:pt>
                <c:pt idx="44">
                  <c:v>2685.7285177509502</c:v>
                </c:pt>
                <c:pt idx="45">
                  <c:v>1540.4814529901962</c:v>
                </c:pt>
                <c:pt idx="46">
                  <c:v>-110.57319369689662</c:v>
                </c:pt>
                <c:pt idx="47">
                  <c:v>2046.4636121460896</c:v>
                </c:pt>
                <c:pt idx="48">
                  <c:v>8595.745022129533</c:v>
                </c:pt>
                <c:pt idx="49">
                  <c:v>10906.495556802562</c:v>
                </c:pt>
                <c:pt idx="50">
                  <c:v>13856.643167018172</c:v>
                </c:pt>
                <c:pt idx="51">
                  <c:v>12358.588520331079</c:v>
                </c:pt>
                <c:pt idx="52">
                  <c:v>13048.625326174068</c:v>
                </c:pt>
                <c:pt idx="53">
                  <c:v>9953.3238827952064</c:v>
                </c:pt>
                <c:pt idx="54">
                  <c:v>8607.0529280505871</c:v>
                </c:pt>
                <c:pt idx="55">
                  <c:v>7141.8058632898301</c:v>
                </c:pt>
                <c:pt idx="56">
                  <c:v>5250.7512166027327</c:v>
                </c:pt>
                <c:pt idx="57">
                  <c:v>5906.788022445724</c:v>
                </c:pt>
                <c:pt idx="58">
                  <c:v>4344.0694324291071</c:v>
                </c:pt>
                <c:pt idx="59">
                  <c:v>2830.7984776844942</c:v>
                </c:pt>
                <c:pt idx="60">
                  <c:v>1515.5514129237374</c:v>
                </c:pt>
                <c:pt idx="61">
                  <c:v>1.2309328667470254E-8</c:v>
                </c:pt>
                <c:pt idx="62">
                  <c:v>-2070.2314462328522</c:v>
                </c:pt>
                <c:pt idx="63">
                  <c:v>-937.65482748854424</c:v>
                </c:pt>
                <c:pt idx="64">
                  <c:v>-1269.2323767265352</c:v>
                </c:pt>
                <c:pt idx="65">
                  <c:v>9.1769632548271147</c:v>
                </c:pt>
                <c:pt idx="66">
                  <c:v>-1502.9327846948268</c:v>
                </c:pt>
                <c:pt idx="67">
                  <c:v>58.994894798406676</c:v>
                </c:pt>
                <c:pt idx="68">
                  <c:v>183.96618975170719</c:v>
                </c:pt>
                <c:pt idx="69">
                  <c:v>-544.61135948628225</c:v>
                </c:pt>
                <c:pt idx="70">
                  <c:v>-1130.5125016940751</c:v>
                </c:pt>
                <c:pt idx="71">
                  <c:v>-2156.6222496437276</c:v>
                </c:pt>
                <c:pt idx="72">
                  <c:v>-3043.1907778041113</c:v>
                </c:pt>
                <c:pt idx="73">
                  <c:v>1211.5513133572422</c:v>
                </c:pt>
                <c:pt idx="74">
                  <c:v>399.97376411924972</c:v>
                </c:pt>
                <c:pt idx="75">
                  <c:v>1938.0726219114163</c:v>
                </c:pt>
                <c:pt idx="76">
                  <c:v>1453.9628739617649</c:v>
                </c:pt>
                <c:pt idx="77">
                  <c:v>1692.8905534550058</c:v>
                </c:pt>
                <c:pt idx="78">
                  <c:v>1945.861848408287</c:v>
                </c:pt>
                <c:pt idx="79">
                  <c:v>1981.2842991702948</c:v>
                </c:pt>
                <c:pt idx="80">
                  <c:v>1691.3831569625067</c:v>
                </c:pt>
                <c:pt idx="81">
                  <c:v>593.27340901285561</c:v>
                </c:pt>
                <c:pt idx="82">
                  <c:v>1.3556245903600939E-8</c:v>
                </c:pt>
                <c:pt idx="83">
                  <c:v>2324.4124384572706</c:v>
                </c:pt>
                <c:pt idx="84">
                  <c:v>881.05052451059373</c:v>
                </c:pt>
                <c:pt idx="85">
                  <c:v>1844.3441640460728</c:v>
                </c:pt>
                <c:pt idx="86">
                  <c:v>420.4677532087112</c:v>
                </c:pt>
                <c:pt idx="87">
                  <c:v>388.92459709061649</c:v>
                </c:pt>
                <c:pt idx="88">
                  <c:v>-67.322917899640345</c:v>
                </c:pt>
                <c:pt idx="89">
                  <c:v>-481.99614169105917</c:v>
                </c:pt>
                <c:pt idx="90">
                  <c:v>1148.7284060773263</c:v>
                </c:pt>
                <c:pt idx="91">
                  <c:v>363.8519952399763</c:v>
                </c:pt>
                <c:pt idx="92">
                  <c:v>611.68091902267793</c:v>
                </c:pt>
                <c:pt idx="93">
                  <c:v>596.67423720759973</c:v>
                </c:pt>
                <c:pt idx="94">
                  <c:v>596.00101341618688</c:v>
                </c:pt>
                <c:pt idx="95">
                  <c:v>1818.725561184596</c:v>
                </c:pt>
                <c:pt idx="96">
                  <c:v>480.84915034723826</c:v>
                </c:pt>
                <c:pt idx="97">
                  <c:v>1343.6780741299376</c:v>
                </c:pt>
                <c:pt idx="98">
                  <c:v>2193.4305591396983</c:v>
                </c:pt>
                <c:pt idx="99">
                  <c:v>1383.757335348283</c:v>
                </c:pt>
                <c:pt idx="100">
                  <c:v>1627.4818831166979</c:v>
                </c:pt>
                <c:pt idx="101">
                  <c:v>882.6054722793391</c:v>
                </c:pt>
                <c:pt idx="102">
                  <c:v>1195.4343960620367</c:v>
                </c:pt>
                <c:pt idx="103">
                  <c:v>1.4910028767189942E-8</c:v>
                </c:pt>
                <c:pt idx="104">
                  <c:v>-4499.2301809340861</c:v>
                </c:pt>
                <c:pt idx="105">
                  <c:v>502.90947177810813</c:v>
                </c:pt>
                <c:pt idx="106">
                  <c:v>2157.7237943157284</c:v>
                </c:pt>
                <c:pt idx="107">
                  <c:v>2168.3785189383098</c:v>
                </c:pt>
                <c:pt idx="108">
                  <c:v>1379.7707099333011</c:v>
                </c:pt>
                <c:pt idx="109">
                  <c:v>1674.3797695434423</c:v>
                </c:pt>
                <c:pt idx="110">
                  <c:v>56.367131590791814</c:v>
                </c:pt>
                <c:pt idx="111">
                  <c:v>-565.21924297940097</c:v>
                </c:pt>
                <c:pt idx="112">
                  <c:v>-588.56451835681423</c:v>
                </c:pt>
                <c:pt idx="113">
                  <c:v>-1600.1723273618238</c:v>
                </c:pt>
                <c:pt idx="114">
                  <c:v>628.32855461189433</c:v>
                </c:pt>
                <c:pt idx="115">
                  <c:v>1679.3499623331811</c:v>
                </c:pt>
                <c:pt idx="116">
                  <c:v>2340.7635877629896</c:v>
                </c:pt>
                <c:pt idx="117">
                  <c:v>1789.5690218202262</c:v>
                </c:pt>
                <c:pt idx="118">
                  <c:v>1016.9612128152136</c:v>
                </c:pt>
                <c:pt idx="119">
                  <c:v>3119.5702724253465</c:v>
                </c:pt>
                <c:pt idx="120">
                  <c:v>1816.5576344726926</c:v>
                </c:pt>
                <c:pt idx="121">
                  <c:v>1391.9712599024917</c:v>
                </c:pt>
                <c:pt idx="122">
                  <c:v>1234.625984525037</c:v>
                </c:pt>
                <c:pt idx="123">
                  <c:v>523.01817552002944</c:v>
                </c:pt>
                <c:pt idx="124">
                  <c:v>773.62723513017102</c:v>
                </c:pt>
                <c:pt idx="125">
                  <c:v>1.5084879123605788E-8</c:v>
                </c:pt>
                <c:pt idx="126">
                  <c:v>-616.07096575560615</c:v>
                </c:pt>
                <c:pt idx="127">
                  <c:v>1177.9758185984315</c:v>
                </c:pt>
                <c:pt idx="128">
                  <c:v>-1778.0926977327504</c:v>
                </c:pt>
                <c:pt idx="129">
                  <c:v>4396.3941726202229</c:v>
                </c:pt>
                <c:pt idx="130">
                  <c:v>4218.1394196631018</c:v>
                </c:pt>
                <c:pt idx="131">
                  <c:v>2485.6856180962186</c:v>
                </c:pt>
                <c:pt idx="132">
                  <c:v>2165.7899543460285</c:v>
                </c:pt>
                <c:pt idx="133">
                  <c:v>1934.4174085561851</c:v>
                </c:pt>
                <c:pt idx="134">
                  <c:v>1564.9042789091868</c:v>
                </c:pt>
                <c:pt idx="135">
                  <c:v>-1016.0845130807666</c:v>
                </c:pt>
                <c:pt idx="136">
                  <c:v>-1794.9426272215019</c:v>
                </c:pt>
                <c:pt idx="137">
                  <c:v>-1306.8382909716927</c:v>
                </c:pt>
                <c:pt idx="138">
                  <c:v>762.78916323839462</c:v>
                </c:pt>
                <c:pt idx="139">
                  <c:v>188.27603359139414</c:v>
                </c:pt>
                <c:pt idx="140">
                  <c:v>-577.9787193657221</c:v>
                </c:pt>
                <c:pt idx="141">
                  <c:v>-1775.432520932628</c:v>
                </c:pt>
                <c:pt idx="142">
                  <c:v>-1606.3281846828208</c:v>
                </c:pt>
                <c:pt idx="143">
                  <c:v>-966.7007304726651</c:v>
                </c:pt>
                <c:pt idx="144">
                  <c:v>-1754.2138601196639</c:v>
                </c:pt>
                <c:pt idx="145">
                  <c:v>1.4917077351128682E-8</c:v>
                </c:pt>
                <c:pt idx="146">
                  <c:v>1732.1524128698359</c:v>
                </c:pt>
                <c:pt idx="147">
                  <c:v>3051.3631604174743</c:v>
                </c:pt>
                <c:pt idx="148">
                  <c:v>4028.0998361583897</c:v>
                </c:pt>
                <c:pt idx="149">
                  <c:v>3408.3451736721254</c:v>
                </c:pt>
                <c:pt idx="150">
                  <c:v>1773.019226495592</c:v>
                </c:pt>
                <c:pt idx="151">
                  <c:v>1181.9043595924172</c:v>
                </c:pt>
                <c:pt idx="152">
                  <c:v>-26.227811813473636</c:v>
                </c:pt>
                <c:pt idx="153">
                  <c:v>4.4779066479009835</c:v>
                </c:pt>
                <c:pt idx="154">
                  <c:v>-1007.2767558383644</c:v>
                </c:pt>
                <c:pt idx="155">
                  <c:v>-283.54758399665081</c:v>
                </c:pt>
                <c:pt idx="156">
                  <c:v>1318.0267881143436</c:v>
                </c:pt>
                <c:pt idx="157">
                  <c:v>2770.5769249360851</c:v>
                </c:pt>
                <c:pt idx="158">
                  <c:v>2998.2826433974615</c:v>
                </c:pt>
                <c:pt idx="159">
                  <c:v>1346.5279809111923</c:v>
                </c:pt>
                <c:pt idx="160">
                  <c:v>2881.2571527529126</c:v>
                </c:pt>
                <c:pt idx="161">
                  <c:v>2177.1422858497358</c:v>
                </c:pt>
                <c:pt idx="162">
                  <c:v>1118.0101144438502</c:v>
                </c:pt>
                <c:pt idx="163">
                  <c:v>688.71583290522199</c:v>
                </c:pt>
                <c:pt idx="164">
                  <c:v>-1080.0388295810465</c:v>
                </c:pt>
                <c:pt idx="165">
                  <c:v>-69.309657739330191</c:v>
                </c:pt>
                <c:pt idx="166">
                  <c:v>748.57547535742822</c:v>
                </c:pt>
                <c:pt idx="167">
                  <c:v>-102.556696048464</c:v>
                </c:pt>
                <c:pt idx="168">
                  <c:v>1.5117251450647018E-8</c:v>
                </c:pt>
                <c:pt idx="169">
                  <c:v>-1556.1296908190664</c:v>
                </c:pt>
                <c:pt idx="170">
                  <c:v>-1581.9203284890366</c:v>
                </c:pt>
                <c:pt idx="171">
                  <c:v>-3091.5810715632324</c:v>
                </c:pt>
                <c:pt idx="172">
                  <c:v>-6718.3798316186258</c:v>
                </c:pt>
                <c:pt idx="173">
                  <c:v>-1197.1489929351219</c:v>
                </c:pt>
                <c:pt idx="174">
                  <c:v>-514.68689128491053</c:v>
                </c:pt>
                <c:pt idx="175">
                  <c:v>-610.3476343591019</c:v>
                </c:pt>
                <c:pt idx="176">
                  <c:v>-1304.3418781926061</c:v>
                </c:pt>
                <c:pt idx="177">
                  <c:v>-592.77727692474173</c:v>
                </c:pt>
                <c:pt idx="178">
                  <c:v>2427.4535617588313</c:v>
                </c:pt>
                <c:pt idx="179">
                  <c:v>2295.2349751704319</c:v>
                </c:pt>
                <c:pt idx="180">
                  <c:v>-245.11300984857417</c:v>
                </c:pt>
                <c:pt idx="181">
                  <c:v>-815.10725368207693</c:v>
                </c:pt>
                <c:pt idx="182">
                  <c:v>1147.4573475857364</c:v>
                </c:pt>
                <c:pt idx="183">
                  <c:v>-236.31181373069239</c:v>
                </c:pt>
                <c:pt idx="184">
                  <c:v>658.15028791951784</c:v>
                </c:pt>
                <c:pt idx="185">
                  <c:v>2026.4895448453708</c:v>
                </c:pt>
                <c:pt idx="186">
                  <c:v>1306.49530101187</c:v>
                </c:pt>
                <c:pt idx="187">
                  <c:v>827.0599022797378</c:v>
                </c:pt>
                <c:pt idx="188">
                  <c:v>120.2907409633051</c:v>
                </c:pt>
                <c:pt idx="189">
                  <c:v>1.5374340023299737E-8</c:v>
                </c:pt>
                <c:pt idx="190">
                  <c:v>1133.2757813687115</c:v>
                </c:pt>
                <c:pt idx="191">
                  <c:v>1003.6241787949326</c:v>
                </c:pt>
                <c:pt idx="192">
                  <c:v>2746.297929894165</c:v>
                </c:pt>
                <c:pt idx="193">
                  <c:v>2280.0495879345094</c:v>
                </c:pt>
                <c:pt idx="194">
                  <c:v>2192.6717350418439</c:v>
                </c:pt>
                <c:pt idx="195">
                  <c:v>3490.5391253636308</c:v>
                </c:pt>
                <c:pt idx="196">
                  <c:v>-560.10780237465542</c:v>
                </c:pt>
                <c:pt idx="197">
                  <c:v>3017.6438556656844</c:v>
                </c:pt>
                <c:pt idx="198">
                  <c:v>-2989.1109209390575</c:v>
                </c:pt>
                <c:pt idx="199">
                  <c:v>-909.15155236508144</c:v>
                </c:pt>
                <c:pt idx="200">
                  <c:v>-2570.0104655378632</c:v>
                </c:pt>
                <c:pt idx="201">
                  <c:v>-956.65739327615438</c:v>
                </c:pt>
                <c:pt idx="202">
                  <c:v>-1991.9057352358143</c:v>
                </c:pt>
                <c:pt idx="203">
                  <c:v>-837.03512438122857</c:v>
                </c:pt>
                <c:pt idx="204">
                  <c:v>473.8322659405851</c:v>
                </c:pt>
                <c:pt idx="205">
                  <c:v>69.982074121293294</c:v>
                </c:pt>
                <c:pt idx="206">
                  <c:v>907.33514638299721</c:v>
                </c:pt>
                <c:pt idx="207">
                  <c:v>30.086804423340709</c:v>
                </c:pt>
                <c:pt idx="208">
                  <c:v>234.95741527793055</c:v>
                </c:pt>
                <c:pt idx="209">
                  <c:v>1.5354316929006018E-8</c:v>
                </c:pt>
                <c:pt idx="210">
                  <c:v>-1963.8999438513329</c:v>
                </c:pt>
                <c:pt idx="211">
                  <c:v>-572.79516519188701</c:v>
                </c:pt>
                <c:pt idx="212">
                  <c:v>-1576.703448719049</c:v>
                </c:pt>
                <c:pt idx="213">
                  <c:v>437.4057610408106</c:v>
                </c:pt>
                <c:pt idx="214">
                  <c:v>-355.12244494561526</c:v>
                </c:pt>
                <c:pt idx="215">
                  <c:v>-616.23210975901816</c:v>
                </c:pt>
                <c:pt idx="216">
                  <c:v>-1017.3256174465436</c:v>
                </c:pt>
                <c:pt idx="217">
                  <c:v>-781.23390097370043</c:v>
                </c:pt>
                <c:pt idx="218">
                  <c:v>-3150.0563904219498</c:v>
                </c:pt>
                <c:pt idx="219">
                  <c:v>629.83394476465128</c:v>
                </c:pt>
                <c:pt idx="220">
                  <c:v>867.20678479327557</c:v>
                </c:pt>
                <c:pt idx="221">
                  <c:v>80.298501266115181</c:v>
                </c:pt>
                <c:pt idx="222">
                  <c:v>3669.8945529907373</c:v>
                </c:pt>
                <c:pt idx="223">
                  <c:v>3029.3086722958037</c:v>
                </c:pt>
                <c:pt idx="224">
                  <c:v>2748.1990074824016</c:v>
                </c:pt>
                <c:pt idx="225">
                  <c:v>4242.1054997948331</c:v>
                </c:pt>
                <c:pt idx="226">
                  <c:v>4525.9029328057459</c:v>
                </c:pt>
                <c:pt idx="227">
                  <c:v>832.3747268193415</c:v>
                </c:pt>
                <c:pt idx="228">
                  <c:v>636.26506200594054</c:v>
                </c:pt>
                <c:pt idx="229">
                  <c:v>1.5323394109145738E-8</c:v>
                </c:pt>
                <c:pt idx="230">
                  <c:v>3415.1947064602855</c:v>
                </c:pt>
                <c:pt idx="231">
                  <c:v>2883.3104690402547</c:v>
                </c:pt>
                <c:pt idx="232">
                  <c:v>-518.87684205282812</c:v>
                </c:pt>
                <c:pt idx="233">
                  <c:v>-1065.058459624704</c:v>
                </c:pt>
                <c:pt idx="234">
                  <c:v>-258.21309467045273</c:v>
                </c:pt>
                <c:pt idx="235">
                  <c:v>-1816.6453813108774</c:v>
                </c:pt>
                <c:pt idx="236">
                  <c:v>-2935.8153432949744</c:v>
                </c:pt>
                <c:pt idx="237">
                  <c:v>-5532.0026543880304</c:v>
                </c:pt>
                <c:pt idx="238">
                  <c:v>-6351.1842719599108</c:v>
                </c:pt>
                <c:pt idx="239">
                  <c:v>-6625.6197249068518</c:v>
                </c:pt>
                <c:pt idx="240">
                  <c:v>-4661.2291933789002</c:v>
                </c:pt>
                <c:pt idx="241">
                  <c:v>-1781.3852168297472</c:v>
                </c:pt>
                <c:pt idx="242">
                  <c:v>-2586.68475167714</c:v>
                </c:pt>
                <c:pt idx="243">
                  <c:v>-2201.8663692490204</c:v>
                </c:pt>
                <c:pt idx="244">
                  <c:v>667.69817780400399</c:v>
                </c:pt>
                <c:pt idx="245">
                  <c:v>971.26589116357013</c:v>
                </c:pt>
                <c:pt idx="246">
                  <c:v>652.27345740637816</c:v>
                </c:pt>
                <c:pt idx="247">
                  <c:v>-684.91385368662964</c:v>
                </c:pt>
                <c:pt idx="248">
                  <c:v>-5087.3493066335632</c:v>
                </c:pt>
                <c:pt idx="249">
                  <c:v>576.2184067259941</c:v>
                </c:pt>
                <c:pt idx="250">
                  <c:v>1.5790305951668415E-8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B1B-443F-BF02-C1A38FC44FB6}"/>
            </c:ext>
          </c:extLst>
        </c:ser>
        <c:ser>
          <c:idx val="2"/>
          <c:order val="4"/>
          <c:tx>
            <c:strRef>
              <c:f>'residual seasonality'!$O$1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seasonality'!$P$2:$P$252</c:f>
              <c:numCache>
                <c:formatCode>General</c:formatCode>
                <c:ptCount val="251"/>
                <c:pt idx="0">
                  <c:v>2</c:v>
                </c:pt>
                <c:pt idx="1">
                  <c:v>2.9999999999999996</c:v>
                </c:pt>
                <c:pt idx="2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11.999999999999998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22</c:v>
                </c:pt>
                <c:pt idx="14">
                  <c:v>23</c:v>
                </c:pt>
                <c:pt idx="15">
                  <c:v>23.999999999999996</c:v>
                </c:pt>
                <c:pt idx="16">
                  <c:v>25</c:v>
                </c:pt>
                <c:pt idx="17">
                  <c:v>26</c:v>
                </c:pt>
                <c:pt idx="18">
                  <c:v>29.000000000000004</c:v>
                </c:pt>
                <c:pt idx="19">
                  <c:v>30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51</c:v>
                </c:pt>
                <c:pt idx="34">
                  <c:v>52</c:v>
                </c:pt>
                <c:pt idx="35">
                  <c:v>52.999999999999993</c:v>
                </c:pt>
                <c:pt idx="36">
                  <c:v>54</c:v>
                </c:pt>
                <c:pt idx="37">
                  <c:v>57</c:v>
                </c:pt>
                <c:pt idx="38">
                  <c:v>58.000000000000007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64</c:v>
                </c:pt>
                <c:pt idx="43">
                  <c:v>65</c:v>
                </c:pt>
                <c:pt idx="44">
                  <c:v>66</c:v>
                </c:pt>
                <c:pt idx="45">
                  <c:v>67</c:v>
                </c:pt>
                <c:pt idx="46">
                  <c:v>68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78</c:v>
                </c:pt>
                <c:pt idx="53">
                  <c:v>79</c:v>
                </c:pt>
                <c:pt idx="54">
                  <c:v>80</c:v>
                </c:pt>
                <c:pt idx="55">
                  <c:v>81</c:v>
                </c:pt>
                <c:pt idx="56">
                  <c:v>82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95.999999999999986</c:v>
                </c:pt>
                <c:pt idx="67">
                  <c:v>99</c:v>
                </c:pt>
                <c:pt idx="68">
                  <c:v>100</c:v>
                </c:pt>
                <c:pt idx="69">
                  <c:v>100.99999999999999</c:v>
                </c:pt>
                <c:pt idx="70">
                  <c:v>102</c:v>
                </c:pt>
                <c:pt idx="71">
                  <c:v>103</c:v>
                </c:pt>
                <c:pt idx="72">
                  <c:v>105.99999999999999</c:v>
                </c:pt>
                <c:pt idx="73">
                  <c:v>107</c:v>
                </c:pt>
                <c:pt idx="74">
                  <c:v>108</c:v>
                </c:pt>
                <c:pt idx="75">
                  <c:v>109</c:v>
                </c:pt>
                <c:pt idx="76">
                  <c:v>110</c:v>
                </c:pt>
                <c:pt idx="77">
                  <c:v>113</c:v>
                </c:pt>
                <c:pt idx="78">
                  <c:v>114</c:v>
                </c:pt>
                <c:pt idx="79">
                  <c:v>115</c:v>
                </c:pt>
                <c:pt idx="80">
                  <c:v>116.00000000000001</c:v>
                </c:pt>
                <c:pt idx="81">
                  <c:v>117</c:v>
                </c:pt>
                <c:pt idx="82">
                  <c:v>120</c:v>
                </c:pt>
                <c:pt idx="83">
                  <c:v>121.00000000000001</c:v>
                </c:pt>
                <c:pt idx="84">
                  <c:v>122</c:v>
                </c:pt>
                <c:pt idx="85">
                  <c:v>123</c:v>
                </c:pt>
                <c:pt idx="86">
                  <c:v>124</c:v>
                </c:pt>
                <c:pt idx="87">
                  <c:v>127</c:v>
                </c:pt>
                <c:pt idx="88">
                  <c:v>128</c:v>
                </c:pt>
                <c:pt idx="89">
                  <c:v>129</c:v>
                </c:pt>
                <c:pt idx="90">
                  <c:v>130</c:v>
                </c:pt>
                <c:pt idx="91">
                  <c:v>131</c:v>
                </c:pt>
                <c:pt idx="92">
                  <c:v>134</c:v>
                </c:pt>
                <c:pt idx="93">
                  <c:v>135</c:v>
                </c:pt>
                <c:pt idx="94">
                  <c:v>136</c:v>
                </c:pt>
                <c:pt idx="95">
                  <c:v>137</c:v>
                </c:pt>
                <c:pt idx="96">
                  <c:v>138</c:v>
                </c:pt>
                <c:pt idx="97">
                  <c:v>141</c:v>
                </c:pt>
                <c:pt idx="98">
                  <c:v>142</c:v>
                </c:pt>
                <c:pt idx="99">
                  <c:v>143</c:v>
                </c:pt>
                <c:pt idx="100">
                  <c:v>144</c:v>
                </c:pt>
                <c:pt idx="101">
                  <c:v>145</c:v>
                </c:pt>
                <c:pt idx="102">
                  <c:v>149</c:v>
                </c:pt>
                <c:pt idx="103">
                  <c:v>150</c:v>
                </c:pt>
                <c:pt idx="104">
                  <c:v>151</c:v>
                </c:pt>
                <c:pt idx="105">
                  <c:v>152</c:v>
                </c:pt>
                <c:pt idx="106">
                  <c:v>155</c:v>
                </c:pt>
                <c:pt idx="107">
                  <c:v>156</c:v>
                </c:pt>
                <c:pt idx="108">
                  <c:v>157</c:v>
                </c:pt>
                <c:pt idx="109">
                  <c:v>158</c:v>
                </c:pt>
                <c:pt idx="110">
                  <c:v>159</c:v>
                </c:pt>
                <c:pt idx="111">
                  <c:v>162</c:v>
                </c:pt>
                <c:pt idx="112">
                  <c:v>163</c:v>
                </c:pt>
                <c:pt idx="113">
                  <c:v>164</c:v>
                </c:pt>
                <c:pt idx="114">
                  <c:v>165</c:v>
                </c:pt>
                <c:pt idx="115">
                  <c:v>166</c:v>
                </c:pt>
                <c:pt idx="116">
                  <c:v>169</c:v>
                </c:pt>
                <c:pt idx="117">
                  <c:v>170</c:v>
                </c:pt>
                <c:pt idx="118">
                  <c:v>171</c:v>
                </c:pt>
                <c:pt idx="119">
                  <c:v>172</c:v>
                </c:pt>
                <c:pt idx="120">
                  <c:v>173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183.00000000000003</c:v>
                </c:pt>
                <c:pt idx="127">
                  <c:v>185</c:v>
                </c:pt>
                <c:pt idx="128">
                  <c:v>186</c:v>
                </c:pt>
                <c:pt idx="129">
                  <c:v>187</c:v>
                </c:pt>
                <c:pt idx="130">
                  <c:v>190</c:v>
                </c:pt>
                <c:pt idx="131">
                  <c:v>190.99999999999997</c:v>
                </c:pt>
                <c:pt idx="132">
                  <c:v>191.99999999999997</c:v>
                </c:pt>
                <c:pt idx="133">
                  <c:v>193.00000000000003</c:v>
                </c:pt>
                <c:pt idx="134">
                  <c:v>194</c:v>
                </c:pt>
                <c:pt idx="135">
                  <c:v>197</c:v>
                </c:pt>
                <c:pt idx="136">
                  <c:v>198</c:v>
                </c:pt>
                <c:pt idx="137">
                  <c:v>199</c:v>
                </c:pt>
                <c:pt idx="138">
                  <c:v>200</c:v>
                </c:pt>
                <c:pt idx="139">
                  <c:v>200.99999999999997</c:v>
                </c:pt>
                <c:pt idx="140">
                  <c:v>204</c:v>
                </c:pt>
                <c:pt idx="141">
                  <c:v>205</c:v>
                </c:pt>
                <c:pt idx="142">
                  <c:v>206</c:v>
                </c:pt>
                <c:pt idx="143">
                  <c:v>207</c:v>
                </c:pt>
                <c:pt idx="144">
                  <c:v>208</c:v>
                </c:pt>
                <c:pt idx="145">
                  <c:v>210.99999999999997</c:v>
                </c:pt>
                <c:pt idx="146">
                  <c:v>211.99999999999997</c:v>
                </c:pt>
                <c:pt idx="147">
                  <c:v>213.00000000000003</c:v>
                </c:pt>
                <c:pt idx="148">
                  <c:v>214</c:v>
                </c:pt>
                <c:pt idx="149">
                  <c:v>215</c:v>
                </c:pt>
                <c:pt idx="150">
                  <c:v>218</c:v>
                </c:pt>
                <c:pt idx="151">
                  <c:v>219</c:v>
                </c:pt>
                <c:pt idx="152">
                  <c:v>220</c:v>
                </c:pt>
                <c:pt idx="153">
                  <c:v>220.99999999999997</c:v>
                </c:pt>
                <c:pt idx="154">
                  <c:v>222.00000000000003</c:v>
                </c:pt>
                <c:pt idx="155">
                  <c:v>225</c:v>
                </c:pt>
                <c:pt idx="156">
                  <c:v>226</c:v>
                </c:pt>
                <c:pt idx="157">
                  <c:v>227</c:v>
                </c:pt>
                <c:pt idx="158">
                  <c:v>228</c:v>
                </c:pt>
                <c:pt idx="159">
                  <c:v>232.00000000000003</c:v>
                </c:pt>
                <c:pt idx="160">
                  <c:v>233.00000000000003</c:v>
                </c:pt>
                <c:pt idx="161">
                  <c:v>234</c:v>
                </c:pt>
                <c:pt idx="162">
                  <c:v>235</c:v>
                </c:pt>
                <c:pt idx="163">
                  <c:v>236</c:v>
                </c:pt>
                <c:pt idx="164">
                  <c:v>239</c:v>
                </c:pt>
                <c:pt idx="165">
                  <c:v>240</c:v>
                </c:pt>
                <c:pt idx="166">
                  <c:v>240.99999999999997</c:v>
                </c:pt>
                <c:pt idx="167">
                  <c:v>242.00000000000003</c:v>
                </c:pt>
                <c:pt idx="168">
                  <c:v>243.00000000000003</c:v>
                </c:pt>
                <c:pt idx="169">
                  <c:v>247</c:v>
                </c:pt>
                <c:pt idx="170">
                  <c:v>248</c:v>
                </c:pt>
                <c:pt idx="171">
                  <c:v>249</c:v>
                </c:pt>
                <c:pt idx="172">
                  <c:v>250</c:v>
                </c:pt>
                <c:pt idx="173">
                  <c:v>253.00000000000003</c:v>
                </c:pt>
                <c:pt idx="174">
                  <c:v>254</c:v>
                </c:pt>
                <c:pt idx="175">
                  <c:v>255</c:v>
                </c:pt>
                <c:pt idx="176">
                  <c:v>256</c:v>
                </c:pt>
                <c:pt idx="177">
                  <c:v>257</c:v>
                </c:pt>
                <c:pt idx="178">
                  <c:v>260</c:v>
                </c:pt>
                <c:pt idx="179">
                  <c:v>261</c:v>
                </c:pt>
                <c:pt idx="180">
                  <c:v>262</c:v>
                </c:pt>
                <c:pt idx="181">
                  <c:v>263</c:v>
                </c:pt>
                <c:pt idx="182">
                  <c:v>264</c:v>
                </c:pt>
                <c:pt idx="183">
                  <c:v>267</c:v>
                </c:pt>
                <c:pt idx="184">
                  <c:v>268</c:v>
                </c:pt>
                <c:pt idx="185">
                  <c:v>269</c:v>
                </c:pt>
                <c:pt idx="186">
                  <c:v>270</c:v>
                </c:pt>
                <c:pt idx="187">
                  <c:v>271</c:v>
                </c:pt>
                <c:pt idx="188">
                  <c:v>274</c:v>
                </c:pt>
                <c:pt idx="189">
                  <c:v>276</c:v>
                </c:pt>
                <c:pt idx="190">
                  <c:v>277</c:v>
                </c:pt>
                <c:pt idx="191">
                  <c:v>278</c:v>
                </c:pt>
                <c:pt idx="192">
                  <c:v>282</c:v>
                </c:pt>
                <c:pt idx="193">
                  <c:v>283</c:v>
                </c:pt>
                <c:pt idx="194">
                  <c:v>284</c:v>
                </c:pt>
                <c:pt idx="195">
                  <c:v>285</c:v>
                </c:pt>
                <c:pt idx="196">
                  <c:v>288</c:v>
                </c:pt>
                <c:pt idx="197">
                  <c:v>289</c:v>
                </c:pt>
                <c:pt idx="198">
                  <c:v>290</c:v>
                </c:pt>
                <c:pt idx="199">
                  <c:v>291</c:v>
                </c:pt>
                <c:pt idx="200">
                  <c:v>292</c:v>
                </c:pt>
                <c:pt idx="201">
                  <c:v>295</c:v>
                </c:pt>
                <c:pt idx="202">
                  <c:v>296</c:v>
                </c:pt>
                <c:pt idx="203">
                  <c:v>297</c:v>
                </c:pt>
                <c:pt idx="204">
                  <c:v>298</c:v>
                </c:pt>
                <c:pt idx="205">
                  <c:v>299</c:v>
                </c:pt>
                <c:pt idx="206">
                  <c:v>302</c:v>
                </c:pt>
                <c:pt idx="207">
                  <c:v>303</c:v>
                </c:pt>
                <c:pt idx="208">
                  <c:v>304</c:v>
                </c:pt>
                <c:pt idx="209">
                  <c:v>305</c:v>
                </c:pt>
                <c:pt idx="210">
                  <c:v>306</c:v>
                </c:pt>
                <c:pt idx="211">
                  <c:v>309</c:v>
                </c:pt>
                <c:pt idx="212">
                  <c:v>310</c:v>
                </c:pt>
                <c:pt idx="213">
                  <c:v>311</c:v>
                </c:pt>
                <c:pt idx="214">
                  <c:v>312</c:v>
                </c:pt>
                <c:pt idx="215">
                  <c:v>313</c:v>
                </c:pt>
                <c:pt idx="216">
                  <c:v>316</c:v>
                </c:pt>
                <c:pt idx="217">
                  <c:v>317</c:v>
                </c:pt>
                <c:pt idx="218">
                  <c:v>318</c:v>
                </c:pt>
                <c:pt idx="219">
                  <c:v>319</c:v>
                </c:pt>
                <c:pt idx="220">
                  <c:v>320</c:v>
                </c:pt>
                <c:pt idx="221">
                  <c:v>323</c:v>
                </c:pt>
                <c:pt idx="222">
                  <c:v>325</c:v>
                </c:pt>
                <c:pt idx="223">
                  <c:v>327</c:v>
                </c:pt>
                <c:pt idx="224">
                  <c:v>330</c:v>
                </c:pt>
                <c:pt idx="225">
                  <c:v>331</c:v>
                </c:pt>
                <c:pt idx="226">
                  <c:v>333</c:v>
                </c:pt>
                <c:pt idx="227">
                  <c:v>334</c:v>
                </c:pt>
                <c:pt idx="228">
                  <c:v>337</c:v>
                </c:pt>
                <c:pt idx="229">
                  <c:v>338</c:v>
                </c:pt>
                <c:pt idx="230">
                  <c:v>339</c:v>
                </c:pt>
                <c:pt idx="231">
                  <c:v>340</c:v>
                </c:pt>
                <c:pt idx="232">
                  <c:v>341</c:v>
                </c:pt>
                <c:pt idx="233">
                  <c:v>344</c:v>
                </c:pt>
                <c:pt idx="234">
                  <c:v>345</c:v>
                </c:pt>
                <c:pt idx="235">
                  <c:v>346</c:v>
                </c:pt>
                <c:pt idx="236">
                  <c:v>347</c:v>
                </c:pt>
                <c:pt idx="237">
                  <c:v>348</c:v>
                </c:pt>
                <c:pt idx="238">
                  <c:v>351</c:v>
                </c:pt>
                <c:pt idx="239">
                  <c:v>352</c:v>
                </c:pt>
                <c:pt idx="240">
                  <c:v>353</c:v>
                </c:pt>
                <c:pt idx="241">
                  <c:v>354</c:v>
                </c:pt>
                <c:pt idx="242">
                  <c:v>355</c:v>
                </c:pt>
                <c:pt idx="243">
                  <c:v>359</c:v>
                </c:pt>
                <c:pt idx="244">
                  <c:v>360</c:v>
                </c:pt>
                <c:pt idx="245">
                  <c:v>361</c:v>
                </c:pt>
                <c:pt idx="246">
                  <c:v>362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xVal>
          <c:yVal>
            <c:numRef>
              <c:f>'residual seasonality'!$N$2:$N$252</c:f>
              <c:numCache>
                <c:formatCode>General</c:formatCode>
                <c:ptCount val="251"/>
                <c:pt idx="0">
                  <c:v>2277.0360426815278</c:v>
                </c:pt>
                <c:pt idx="1">
                  <c:v>-1938.7373627360976</c:v>
                </c:pt>
                <c:pt idx="2">
                  <c:v>4994.311829058458</c:v>
                </c:pt>
                <c:pt idx="3">
                  <c:v>3219.0108489471058</c:v>
                </c:pt>
                <c:pt idx="4">
                  <c:v>842.37086869737914</c:v>
                </c:pt>
                <c:pt idx="5">
                  <c:v>724.45235424912789</c:v>
                </c:pt>
                <c:pt idx="6">
                  <c:v>796.39637748200516</c:v>
                </c:pt>
                <c:pt idx="7">
                  <c:v>36.445569276565152</c:v>
                </c:pt>
                <c:pt idx="8">
                  <c:v>-5912.769629564652</c:v>
                </c:pt>
                <c:pt idx="9">
                  <c:v>-1234.1645721928307</c:v>
                </c:pt>
                <c:pt idx="10">
                  <c:v>-6447.6066166970322</c:v>
                </c:pt>
                <c:pt idx="11">
                  <c:v>-1874.5574249024712</c:v>
                </c:pt>
                <c:pt idx="12">
                  <c:v>-3854.0176613652548</c:v>
                </c:pt>
                <c:pt idx="13">
                  <c:v>-3298.6576416149146</c:v>
                </c:pt>
                <c:pt idx="14">
                  <c:v>-3209.5761560631677</c:v>
                </c:pt>
                <c:pt idx="15">
                  <c:v>-1241.6321328302924</c:v>
                </c:pt>
                <c:pt idx="16">
                  <c:v>-1920.5829410357305</c:v>
                </c:pt>
                <c:pt idx="17">
                  <c:v>-1442.0431774985209</c:v>
                </c:pt>
                <c:pt idx="18">
                  <c:v>-405.68315774817893</c:v>
                </c:pt>
                <c:pt idx="19">
                  <c:v>1.590814235896687E-8</c:v>
                </c:pt>
                <c:pt idx="20">
                  <c:v>-2538.772801842083</c:v>
                </c:pt>
                <c:pt idx="21">
                  <c:v>-2417.0657251372591</c:v>
                </c:pt>
                <c:pt idx="22">
                  <c:v>-2382.8958904870146</c:v>
                </c:pt>
                <c:pt idx="23">
                  <c:v>-4456.8000514349469</c:v>
                </c:pt>
                <c:pt idx="24">
                  <c:v>-4812.9808570822133</c:v>
                </c:pt>
                <c:pt idx="25">
                  <c:v>-5664.8175712882057</c:v>
                </c:pt>
                <c:pt idx="26">
                  <c:v>-7259.4885660474592</c:v>
                </c:pt>
                <c:pt idx="27">
                  <c:v>-7140.3175343157354</c:v>
                </c:pt>
                <c:pt idx="28">
                  <c:v>-6962.2216952636654</c:v>
                </c:pt>
                <c:pt idx="29">
                  <c:v>-6402.4025009109373</c:v>
                </c:pt>
                <c:pt idx="30">
                  <c:v>-6353.4562705159033</c:v>
                </c:pt>
                <c:pt idx="31">
                  <c:v>-4228.7272867243591</c:v>
                </c:pt>
                <c:pt idx="32">
                  <c:v>-5499.1406710205756</c:v>
                </c:pt>
                <c:pt idx="33">
                  <c:v>-6572.6292479964332</c:v>
                </c:pt>
                <c:pt idx="34">
                  <c:v>-10201.465962202399</c:v>
                </c:pt>
                <c:pt idx="35">
                  <c:v>-4602.1369569617063</c:v>
                </c:pt>
                <c:pt idx="36">
                  <c:v>-3266.9659252299862</c:v>
                </c:pt>
                <c:pt idx="37">
                  <c:v>373.12991382208747</c:v>
                </c:pt>
                <c:pt idx="38">
                  <c:v>1.5861644442338729E-8</c:v>
                </c:pt>
                <c:pt idx="39">
                  <c:v>3050.257682532585</c:v>
                </c:pt>
                <c:pt idx="40">
                  <c:v>3634.2298366382529</c:v>
                </c:pt>
                <c:pt idx="41">
                  <c:v>5132.2665451122066</c:v>
                </c:pt>
                <c:pt idx="42">
                  <c:v>-8408.7303504130377</c:v>
                </c:pt>
                <c:pt idx="43">
                  <c:v>-8570.5597237429574</c:v>
                </c:pt>
                <c:pt idx="44">
                  <c:v>-8071.6179990704204</c:v>
                </c:pt>
                <c:pt idx="45">
                  <c:v>-8976.0652282923147</c:v>
                </c:pt>
                <c:pt idx="46">
                  <c:v>-6988.6675936245374</c:v>
                </c:pt>
                <c:pt idx="47">
                  <c:v>1842.3355108502037</c:v>
                </c:pt>
                <c:pt idx="48">
                  <c:v>1623.5061375202808</c:v>
                </c:pt>
                <c:pt idx="49">
                  <c:v>3989.2657846349134</c:v>
                </c:pt>
                <c:pt idx="50">
                  <c:v>8066.8686572919196</c:v>
                </c:pt>
                <c:pt idx="51">
                  <c:v>6887.2662919597615</c:v>
                </c:pt>
                <c:pt idx="52">
                  <c:v>4356.4560006075226</c:v>
                </c:pt>
                <c:pt idx="53">
                  <c:v>3400.6266272776038</c:v>
                </c:pt>
                <c:pt idx="54">
                  <c:v>5123.5683519500581</c:v>
                </c:pt>
                <c:pt idx="55">
                  <c:v>3365.1211227281665</c:v>
                </c:pt>
                <c:pt idx="56">
                  <c:v>3628.5187573960025</c:v>
                </c:pt>
                <c:pt idx="57">
                  <c:v>5079.5218618706722</c:v>
                </c:pt>
                <c:pt idx="58">
                  <c:v>3333.6924885407543</c:v>
                </c:pt>
                <c:pt idx="59">
                  <c:v>2195.63421321329</c:v>
                </c:pt>
                <c:pt idx="60">
                  <c:v>524.18698399139612</c:v>
                </c:pt>
                <c:pt idx="61">
                  <c:v>1.5710838852101006E-8</c:v>
                </c:pt>
                <c:pt idx="62">
                  <c:v>1734.8255510327419</c:v>
                </c:pt>
                <c:pt idx="63">
                  <c:v>387.31566878454601</c:v>
                </c:pt>
                <c:pt idx="64">
                  <c:v>1373.5849174452346</c:v>
                </c:pt>
                <c:pt idx="65">
                  <c:v>513.18828493291585</c:v>
                </c:pt>
                <c:pt idx="66">
                  <c:v>484.64614295121567</c:v>
                </c:pt>
                <c:pt idx="67">
                  <c:v>419.79228355181556</c:v>
                </c:pt>
                <c:pt idx="68">
                  <c:v>1095.7517826931339</c:v>
                </c:pt>
                <c:pt idx="69">
                  <c:v>697.23496660239607</c:v>
                </c:pt>
                <c:pt idx="70">
                  <c:v>524.83833409007582</c:v>
                </c:pt>
                <c:pt idx="71">
                  <c:v>1848.2131912761215</c:v>
                </c:pt>
                <c:pt idx="72">
                  <c:v>-9380.1582219786123</c:v>
                </c:pt>
                <c:pt idx="73">
                  <c:v>1230.1916894099941</c:v>
                </c:pt>
                <c:pt idx="74">
                  <c:v>-315.325126680739</c:v>
                </c:pt>
                <c:pt idx="75">
                  <c:v>665.2782408069454</c:v>
                </c:pt>
                <c:pt idx="76">
                  <c:v>1684.7963309129386</c:v>
                </c:pt>
                <c:pt idx="77">
                  <c:v>1624.9424715135951</c:v>
                </c:pt>
                <c:pt idx="78">
                  <c:v>912.90197065491577</c:v>
                </c:pt>
                <c:pt idx="79">
                  <c:v>1923.3851545641837</c:v>
                </c:pt>
                <c:pt idx="80">
                  <c:v>772.98852205186336</c:v>
                </c:pt>
                <c:pt idx="81">
                  <c:v>1.6031094673962798E-8</c:v>
                </c:pt>
                <c:pt idx="82">
                  <c:v>514.16673003574579</c:v>
                </c:pt>
                <c:pt idx="83">
                  <c:v>1973.1111474325057</c:v>
                </c:pt>
                <c:pt idx="84">
                  <c:v>4225.041077107031</c:v>
                </c:pt>
                <c:pt idx="85">
                  <c:v>2687.9916834255223</c:v>
                </c:pt>
                <c:pt idx="86">
                  <c:v>2752.07035764182</c:v>
                </c:pt>
                <c:pt idx="87">
                  <c:v>3880.3460900768919</c:v>
                </c:pt>
                <c:pt idx="88">
                  <c:v>2945.1027719412282</c:v>
                </c:pt>
                <c:pt idx="89">
                  <c:v>2914.2822661839077</c:v>
                </c:pt>
                <c:pt idx="90">
                  <c:v>1981.2328725023963</c:v>
                </c:pt>
                <c:pt idx="91">
                  <c:v>1140.037294055224</c:v>
                </c:pt>
                <c:pt idx="92">
                  <c:v>755.3570823401044</c:v>
                </c:pt>
                <c:pt idx="93">
                  <c:v>2682.0739285385525</c:v>
                </c:pt>
                <c:pt idx="94">
                  <c:v>3161.2534227812312</c:v>
                </c:pt>
                <c:pt idx="95">
                  <c:v>2361.2040290997265</c:v>
                </c:pt>
                <c:pt idx="96">
                  <c:v>5224.0084506525391</c:v>
                </c:pt>
                <c:pt idx="97">
                  <c:v>6221.2841830876323</c:v>
                </c:pt>
                <c:pt idx="98">
                  <c:v>5601.0408649519713</c:v>
                </c:pt>
                <c:pt idx="99">
                  <c:v>5228.2203591946572</c:v>
                </c:pt>
                <c:pt idx="100">
                  <c:v>3695.1709655131481</c:v>
                </c:pt>
                <c:pt idx="101">
                  <c:v>3713.9753870659774</c:v>
                </c:pt>
                <c:pt idx="102">
                  <c:v>3628.2511195010547</c:v>
                </c:pt>
                <c:pt idx="103">
                  <c:v>1.594753484823741E-8</c:v>
                </c:pt>
                <c:pt idx="104">
                  <c:v>2111.1777975297437</c:v>
                </c:pt>
                <c:pt idx="105">
                  <c:v>4452.7450261605873</c:v>
                </c:pt>
                <c:pt idx="106">
                  <c:v>3914.0028740415164</c:v>
                </c:pt>
                <c:pt idx="107">
                  <c:v>3364.9076206970503</c:v>
                </c:pt>
                <c:pt idx="108">
                  <c:v>4258.4954220281024</c:v>
                </c:pt>
                <c:pt idx="109">
                  <c:v>2713.460874878981</c:v>
                </c:pt>
                <c:pt idx="110">
                  <c:v>1901.7441700438615</c:v>
                </c:pt>
                <c:pt idx="111">
                  <c:v>1083.002017924844</c:v>
                </c:pt>
                <c:pt idx="112">
                  <c:v>-174.09323541962635</c:v>
                </c:pt>
                <c:pt idx="113">
                  <c:v>134.56440298840653</c:v>
                </c:pt>
                <c:pt idx="114">
                  <c:v>1515.3029117664737</c:v>
                </c:pt>
                <c:pt idx="115">
                  <c:v>4177.6112167822575</c:v>
                </c:pt>
                <c:pt idx="116">
                  <c:v>3612.5099768085402</c:v>
                </c:pt>
                <c:pt idx="117">
                  <c:v>2741.4147234640745</c:v>
                </c:pt>
                <c:pt idx="118">
                  <c:v>4678.0723618720558</c:v>
                </c:pt>
                <c:pt idx="119">
                  <c:v>3068.037814722938</c:v>
                </c:pt>
                <c:pt idx="120">
                  <c:v>2616.321109887811</c:v>
                </c:pt>
                <c:pt idx="121">
                  <c:v>1178.5789577687992</c:v>
                </c:pt>
                <c:pt idx="122">
                  <c:v>72.483704424334746</c:v>
                </c:pt>
                <c:pt idx="123">
                  <c:v>-139.85865716762893</c:v>
                </c:pt>
                <c:pt idx="124">
                  <c:v>-1267.8932043167515</c:v>
                </c:pt>
                <c:pt idx="125">
                  <c:v>1.6514604794792831E-8</c:v>
                </c:pt>
                <c:pt idx="126">
                  <c:v>3621.6174531127294</c:v>
                </c:pt>
                <c:pt idx="127">
                  <c:v>-2070.1352714424061</c:v>
                </c:pt>
                <c:pt idx="128">
                  <c:v>4761.7816955817816</c:v>
                </c:pt>
                <c:pt idx="129">
                  <c:v>2977.0930697887588</c:v>
                </c:pt>
                <c:pt idx="130">
                  <c:v>2485.6148246857238</c:v>
                </c:pt>
                <c:pt idx="131">
                  <c:v>2761.8598105052306</c:v>
                </c:pt>
                <c:pt idx="132">
                  <c:v>2793.2726511726191</c:v>
                </c:pt>
                <c:pt idx="133">
                  <c:v>1563.1896181968598</c:v>
                </c:pt>
                <c:pt idx="134">
                  <c:v>-3785.186386240518</c:v>
                </c:pt>
                <c:pt idx="135">
                  <c:v>-190.47839907016851</c:v>
                </c:pt>
                <c:pt idx="136">
                  <c:v>-1804.4521140409711</c:v>
                </c:pt>
                <c:pt idx="137">
                  <c:v>77.960726626414498</c:v>
                </c:pt>
                <c:pt idx="138">
                  <c:v>-1017.1223063493426</c:v>
                </c:pt>
                <c:pt idx="139">
                  <c:v>-1468.2586924117627</c:v>
                </c:pt>
                <c:pt idx="140">
                  <c:v>-2496.7369375148128</c:v>
                </c:pt>
                <c:pt idx="141">
                  <c:v>-2906.4919516953019</c:v>
                </c:pt>
                <c:pt idx="142">
                  <c:v>-1773.079111027916</c:v>
                </c:pt>
                <c:pt idx="143">
                  <c:v>-2737.162144003677</c:v>
                </c:pt>
                <c:pt idx="144">
                  <c:v>-1258.2985300660935</c:v>
                </c:pt>
                <c:pt idx="145">
                  <c:v>1.6522335499757901E-8</c:v>
                </c:pt>
                <c:pt idx="146">
                  <c:v>-213.62347538459471</c:v>
                </c:pt>
                <c:pt idx="147">
                  <c:v>868.02449858817295</c:v>
                </c:pt>
                <c:pt idx="148">
                  <c:v>973.21654664171183</c:v>
                </c:pt>
                <c:pt idx="149">
                  <c:v>2028.0193178436925</c:v>
                </c:pt>
                <c:pt idx="150">
                  <c:v>1400.1594983119674</c:v>
                </c:pt>
                <c:pt idx="151">
                  <c:v>873.25636865057356</c:v>
                </c:pt>
                <c:pt idx="152">
                  <c:v>898.93135240162655</c:v>
                </c:pt>
                <c:pt idx="153">
                  <c:v>-582.8765995448382</c:v>
                </c:pt>
                <c:pt idx="154">
                  <c:v>1001.849263541528</c:v>
                </c:pt>
                <c:pt idx="155">
                  <c:v>1591.9894440098128</c:v>
                </c:pt>
                <c:pt idx="156">
                  <c:v>2981.9575965246586</c:v>
                </c:pt>
                <c:pt idx="157">
                  <c:v>6008.0852177945962</c:v>
                </c:pt>
                <c:pt idx="158">
                  <c:v>6758.2772658481335</c:v>
                </c:pt>
                <c:pt idx="159">
                  <c:v>638.34069830627686</c:v>
                </c:pt>
                <c:pt idx="160">
                  <c:v>-212.56243135511625</c:v>
                </c:pt>
                <c:pt idx="161">
                  <c:v>-125.88744760406358</c:v>
                </c:pt>
                <c:pt idx="162">
                  <c:v>-1832.6953995505228</c:v>
                </c:pt>
                <c:pt idx="163">
                  <c:v>-836.96953646409986</c:v>
                </c:pt>
                <c:pt idx="164">
                  <c:v>1671.1706440041212</c:v>
                </c:pt>
                <c:pt idx="165">
                  <c:v>693.26751434272467</c:v>
                </c:pt>
                <c:pt idx="166">
                  <c:v>1100.9424980937772</c:v>
                </c:pt>
                <c:pt idx="167">
                  <c:v>1.7339971236651763E-8</c:v>
                </c:pt>
                <c:pt idx="168">
                  <c:v>-2649.6319534579084</c:v>
                </c:pt>
                <c:pt idx="169">
                  <c:v>-1346.6899464166925</c:v>
                </c:pt>
                <c:pt idx="170">
                  <c:v>-6084.9913761382131</c:v>
                </c:pt>
                <c:pt idx="171">
                  <c:v>93.747246475826614</c:v>
                </c:pt>
                <c:pt idx="172">
                  <c:v>1080.0462302286101</c:v>
                </c:pt>
                <c:pt idx="173">
                  <c:v>1622.6171994082802</c:v>
                </c:pt>
                <c:pt idx="174">
                  <c:v>2749.2392155870921</c:v>
                </c:pt>
                <c:pt idx="175">
                  <c:v>2506.5741383942841</c:v>
                </c:pt>
                <c:pt idx="176">
                  <c:v>1690.3127610084057</c:v>
                </c:pt>
                <c:pt idx="177">
                  <c:v>-1413.7786499502272</c:v>
                </c:pt>
                <c:pt idx="178">
                  <c:v>-2358.0979723767582</c:v>
                </c:pt>
                <c:pt idx="179">
                  <c:v>-2740.4759561979417</c:v>
                </c:pt>
                <c:pt idx="180">
                  <c:v>-507.14103339081839</c:v>
                </c:pt>
                <c:pt idx="181">
                  <c:v>-1274.4024107766977</c:v>
                </c:pt>
                <c:pt idx="182">
                  <c:v>-467.10342702390972</c:v>
                </c:pt>
                <c:pt idx="183">
                  <c:v>535.46754215574424</c:v>
                </c:pt>
                <c:pt idx="184">
                  <c:v>501.08955833455525</c:v>
                </c:pt>
                <c:pt idx="185">
                  <c:v>889.42448114174795</c:v>
                </c:pt>
                <c:pt idx="186">
                  <c:v>-115.83689624412307</c:v>
                </c:pt>
                <c:pt idx="187">
                  <c:v>1.7363717574880866E-8</c:v>
                </c:pt>
                <c:pt idx="188">
                  <c:v>223.06338793504023</c:v>
                </c:pt>
                <c:pt idx="189">
                  <c:v>-872.22506260661999</c:v>
                </c:pt>
                <c:pt idx="190">
                  <c:v>-1722.1131255684493</c:v>
                </c:pt>
                <c:pt idx="191">
                  <c:v>-1638.2892334954317</c:v>
                </c:pt>
                <c:pt idx="192">
                  <c:v>-880.087807511086</c:v>
                </c:pt>
                <c:pt idx="193">
                  <c:v>-4355.907180418224</c:v>
                </c:pt>
                <c:pt idx="194">
                  <c:v>-384.7952433800524</c:v>
                </c:pt>
                <c:pt idx="195">
                  <c:v>215.90620573898582</c:v>
                </c:pt>
                <c:pt idx="196">
                  <c:v>1433.9880647378591</c:v>
                </c:pt>
                <c:pt idx="197">
                  <c:v>1731.6163179301395</c:v>
                </c:pt>
                <c:pt idx="198">
                  <c:v>2361.8896137042784</c:v>
                </c:pt>
                <c:pt idx="199">
                  <c:v>1103.0015507424434</c:v>
                </c:pt>
                <c:pt idx="200">
                  <c:v>1747.7029998614814</c:v>
                </c:pt>
                <c:pt idx="201">
                  <c:v>2844.9044258458366</c:v>
                </c:pt>
                <c:pt idx="202">
                  <c:v>2573.5326790381168</c:v>
                </c:pt>
                <c:pt idx="203">
                  <c:v>2386.7133061309778</c:v>
                </c:pt>
                <c:pt idx="204">
                  <c:v>1811.8252431691481</c:v>
                </c:pt>
                <c:pt idx="205">
                  <c:v>1148.5266922881872</c:v>
                </c:pt>
                <c:pt idx="206">
                  <c:v>-616.27188172745832</c:v>
                </c:pt>
                <c:pt idx="207">
                  <c:v>1.8904643184214365E-8</c:v>
                </c:pt>
                <c:pt idx="208">
                  <c:v>-3829.8705642089294</c:v>
                </c:pt>
                <c:pt idx="209">
                  <c:v>-2993.7982907537571</c:v>
                </c:pt>
                <c:pt idx="210">
                  <c:v>329.48258117924024</c:v>
                </c:pt>
                <c:pt idx="211">
                  <c:v>-453.43218104790867</c:v>
                </c:pt>
                <c:pt idx="212">
                  <c:v>-368.61267958327653</c:v>
                </c:pt>
                <c:pt idx="213">
                  <c:v>77.376174646348545</c:v>
                </c:pt>
                <c:pt idx="214">
                  <c:v>-560.22294897686447</c:v>
                </c:pt>
                <c:pt idx="215">
                  <c:v>-3131.9554216094248</c:v>
                </c:pt>
                <c:pt idx="216">
                  <c:v>-4114.8701838365414</c:v>
                </c:pt>
                <c:pt idx="217">
                  <c:v>-3622.0506823719134</c:v>
                </c:pt>
                <c:pt idx="218">
                  <c:v>-1614.8041991148127</c:v>
                </c:pt>
                <c:pt idx="219">
                  <c:v>-1313.6747790546283</c:v>
                </c:pt>
                <c:pt idx="220">
                  <c:v>226.592748312808</c:v>
                </c:pt>
                <c:pt idx="221">
                  <c:v>-303.59326371664406</c:v>
                </c:pt>
                <c:pt idx="222">
                  <c:v>3068.3955905129833</c:v>
                </c:pt>
                <c:pt idx="223">
                  <c:v>4483.2444927925617</c:v>
                </c:pt>
                <c:pt idx="224">
                  <c:v>1181.3297305654737</c:v>
                </c:pt>
                <c:pt idx="225">
                  <c:v>6884.1492320301022</c:v>
                </c:pt>
                <c:pt idx="226">
                  <c:v>1.8900209397543222E-8</c:v>
                </c:pt>
                <c:pt idx="227">
                  <c:v>4460.5244936186655</c:v>
                </c:pt>
                <c:pt idx="228">
                  <c:v>2190.1701404113533</c:v>
                </c:pt>
                <c:pt idx="229">
                  <c:v>2585.3307388696139</c:v>
                </c:pt>
                <c:pt idx="230">
                  <c:v>2488.8919068475693</c:v>
                </c:pt>
                <c:pt idx="231">
                  <c:v>1201.1972436857095</c:v>
                </c:pt>
                <c:pt idx="232">
                  <c:v>389.50505876079262</c:v>
                </c:pt>
                <c:pt idx="233">
                  <c:v>-2831.6115415152494</c:v>
                </c:pt>
                <c:pt idx="234">
                  <c:v>-2919.4509430569865</c:v>
                </c:pt>
                <c:pt idx="235">
                  <c:v>-3787.9298183116825</c:v>
                </c:pt>
                <c:pt idx="236">
                  <c:v>-4238.6244814735446</c:v>
                </c:pt>
                <c:pt idx="237">
                  <c:v>-7885.7727229042785</c:v>
                </c:pt>
                <c:pt idx="238">
                  <c:v>-6743.7799022979516</c:v>
                </c:pt>
                <c:pt idx="239">
                  <c:v>-6134.6193038396841</c:v>
                </c:pt>
                <c:pt idx="240">
                  <c:v>-3454.0981790944074</c:v>
                </c:pt>
                <c:pt idx="241">
                  <c:v>-1915.7928422562629</c:v>
                </c:pt>
                <c:pt idx="242">
                  <c:v>-3114.521116762704</c:v>
                </c:pt>
                <c:pt idx="243">
                  <c:v>-2312.6377170387059</c:v>
                </c:pt>
                <c:pt idx="244">
                  <c:v>-6783.1165922934015</c:v>
                </c:pt>
                <c:pt idx="245">
                  <c:v>560.18874454472007</c:v>
                </c:pt>
                <c:pt idx="246">
                  <c:v>2.0513994059001561E-8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B1B-443F-BF02-C1A38FC44FB6}"/>
            </c:ext>
          </c:extLst>
        </c:ser>
        <c:ser>
          <c:idx val="1"/>
          <c:order val="5"/>
          <c:tx>
            <c:strRef>
              <c:f>'residual seasonality'!$R$1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seasonality'!$S$2:$S$252</c:f>
              <c:numCache>
                <c:formatCode>General</c:formatCode>
                <c:ptCount val="251"/>
                <c:pt idx="0">
                  <c:v>1</c:v>
                </c:pt>
                <c:pt idx="1">
                  <c:v>2</c:v>
                </c:pt>
                <c:pt idx="2">
                  <c:v>2.9999999999999996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23.999999999999996</c:v>
                </c:pt>
                <c:pt idx="17">
                  <c:v>25</c:v>
                </c:pt>
                <c:pt idx="18">
                  <c:v>28</c:v>
                </c:pt>
                <c:pt idx="19">
                  <c:v>29.000000000000004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50</c:v>
                </c:pt>
                <c:pt idx="34">
                  <c:v>51</c:v>
                </c:pt>
                <c:pt idx="35">
                  <c:v>52</c:v>
                </c:pt>
                <c:pt idx="36">
                  <c:v>52.999999999999993</c:v>
                </c:pt>
                <c:pt idx="37">
                  <c:v>56</c:v>
                </c:pt>
                <c:pt idx="38">
                  <c:v>57</c:v>
                </c:pt>
                <c:pt idx="39">
                  <c:v>58.000000000000007</c:v>
                </c:pt>
                <c:pt idx="40">
                  <c:v>59</c:v>
                </c:pt>
                <c:pt idx="41">
                  <c:v>60</c:v>
                </c:pt>
                <c:pt idx="42">
                  <c:v>63.000000000000007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67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74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81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88</c:v>
                </c:pt>
                <c:pt idx="62">
                  <c:v>91</c:v>
                </c:pt>
                <c:pt idx="63">
                  <c:v>92</c:v>
                </c:pt>
                <c:pt idx="64">
                  <c:v>93</c:v>
                </c:pt>
                <c:pt idx="65">
                  <c:v>94</c:v>
                </c:pt>
                <c:pt idx="66">
                  <c:v>95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100.99999999999999</c:v>
                </c:pt>
                <c:pt idx="71">
                  <c:v>102</c:v>
                </c:pt>
                <c:pt idx="72">
                  <c:v>105</c:v>
                </c:pt>
                <c:pt idx="73">
                  <c:v>105.99999999999999</c:v>
                </c:pt>
                <c:pt idx="74">
                  <c:v>107</c:v>
                </c:pt>
                <c:pt idx="75">
                  <c:v>108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115</c:v>
                </c:pt>
                <c:pt idx="81">
                  <c:v>116.00000000000001</c:v>
                </c:pt>
                <c:pt idx="82">
                  <c:v>119</c:v>
                </c:pt>
                <c:pt idx="83">
                  <c:v>120</c:v>
                </c:pt>
                <c:pt idx="84">
                  <c:v>121.00000000000001</c:v>
                </c:pt>
                <c:pt idx="85">
                  <c:v>122</c:v>
                </c:pt>
                <c:pt idx="86">
                  <c:v>123</c:v>
                </c:pt>
                <c:pt idx="87">
                  <c:v>126.00000000000001</c:v>
                </c:pt>
                <c:pt idx="88">
                  <c:v>127</c:v>
                </c:pt>
                <c:pt idx="89">
                  <c:v>128</c:v>
                </c:pt>
                <c:pt idx="90">
                  <c:v>129</c:v>
                </c:pt>
                <c:pt idx="91">
                  <c:v>130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137</c:v>
                </c:pt>
                <c:pt idx="97">
                  <c:v>140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144</c:v>
                </c:pt>
                <c:pt idx="102">
                  <c:v>148</c:v>
                </c:pt>
                <c:pt idx="103">
                  <c:v>149</c:v>
                </c:pt>
                <c:pt idx="104">
                  <c:v>150</c:v>
                </c:pt>
                <c:pt idx="105">
                  <c:v>151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168</c:v>
                </c:pt>
                <c:pt idx="117">
                  <c:v>169</c:v>
                </c:pt>
                <c:pt idx="118">
                  <c:v>170</c:v>
                </c:pt>
                <c:pt idx="119">
                  <c:v>171</c:v>
                </c:pt>
                <c:pt idx="120">
                  <c:v>172</c:v>
                </c:pt>
                <c:pt idx="121">
                  <c:v>175</c:v>
                </c:pt>
                <c:pt idx="122">
                  <c:v>176</c:v>
                </c:pt>
                <c:pt idx="123">
                  <c:v>177</c:v>
                </c:pt>
                <c:pt idx="124">
                  <c:v>178</c:v>
                </c:pt>
                <c:pt idx="125">
                  <c:v>179</c:v>
                </c:pt>
                <c:pt idx="126">
                  <c:v>182</c:v>
                </c:pt>
                <c:pt idx="127">
                  <c:v>183.00000000000003</c:v>
                </c:pt>
                <c:pt idx="128">
                  <c:v>185</c:v>
                </c:pt>
                <c:pt idx="129">
                  <c:v>186</c:v>
                </c:pt>
                <c:pt idx="130">
                  <c:v>189</c:v>
                </c:pt>
                <c:pt idx="131">
                  <c:v>190</c:v>
                </c:pt>
                <c:pt idx="132">
                  <c:v>190.99999999999997</c:v>
                </c:pt>
                <c:pt idx="133">
                  <c:v>191.99999999999997</c:v>
                </c:pt>
                <c:pt idx="134">
                  <c:v>193.00000000000003</c:v>
                </c:pt>
                <c:pt idx="135">
                  <c:v>196</c:v>
                </c:pt>
                <c:pt idx="136">
                  <c:v>197</c:v>
                </c:pt>
                <c:pt idx="137">
                  <c:v>198</c:v>
                </c:pt>
                <c:pt idx="138">
                  <c:v>199</c:v>
                </c:pt>
                <c:pt idx="139">
                  <c:v>200</c:v>
                </c:pt>
                <c:pt idx="140">
                  <c:v>203.00000000000003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207</c:v>
                </c:pt>
                <c:pt idx="145">
                  <c:v>210</c:v>
                </c:pt>
                <c:pt idx="146">
                  <c:v>210.99999999999997</c:v>
                </c:pt>
                <c:pt idx="147">
                  <c:v>211.99999999999997</c:v>
                </c:pt>
                <c:pt idx="148">
                  <c:v>213.00000000000003</c:v>
                </c:pt>
                <c:pt idx="149">
                  <c:v>214</c:v>
                </c:pt>
                <c:pt idx="150">
                  <c:v>217</c:v>
                </c:pt>
                <c:pt idx="151">
                  <c:v>218</c:v>
                </c:pt>
                <c:pt idx="152">
                  <c:v>219</c:v>
                </c:pt>
                <c:pt idx="153">
                  <c:v>220</c:v>
                </c:pt>
                <c:pt idx="154">
                  <c:v>220.99999999999997</c:v>
                </c:pt>
                <c:pt idx="155">
                  <c:v>224</c:v>
                </c:pt>
                <c:pt idx="156">
                  <c:v>225</c:v>
                </c:pt>
                <c:pt idx="157">
                  <c:v>226</c:v>
                </c:pt>
                <c:pt idx="158">
                  <c:v>227</c:v>
                </c:pt>
                <c:pt idx="159">
                  <c:v>228</c:v>
                </c:pt>
                <c:pt idx="160">
                  <c:v>230.99999999999997</c:v>
                </c:pt>
                <c:pt idx="161">
                  <c:v>232.00000000000003</c:v>
                </c:pt>
                <c:pt idx="162">
                  <c:v>233.00000000000003</c:v>
                </c:pt>
                <c:pt idx="163">
                  <c:v>234</c:v>
                </c:pt>
                <c:pt idx="164">
                  <c:v>235</c:v>
                </c:pt>
                <c:pt idx="165">
                  <c:v>238</c:v>
                </c:pt>
                <c:pt idx="166">
                  <c:v>239</c:v>
                </c:pt>
                <c:pt idx="167">
                  <c:v>240</c:v>
                </c:pt>
                <c:pt idx="168">
                  <c:v>240.99999999999997</c:v>
                </c:pt>
                <c:pt idx="169">
                  <c:v>242.00000000000003</c:v>
                </c:pt>
                <c:pt idx="170">
                  <c:v>246</c:v>
                </c:pt>
                <c:pt idx="171">
                  <c:v>247</c:v>
                </c:pt>
                <c:pt idx="172">
                  <c:v>248</c:v>
                </c:pt>
                <c:pt idx="173">
                  <c:v>249</c:v>
                </c:pt>
                <c:pt idx="174">
                  <c:v>252.00000000000003</c:v>
                </c:pt>
                <c:pt idx="175">
                  <c:v>253.00000000000003</c:v>
                </c:pt>
                <c:pt idx="176">
                  <c:v>254</c:v>
                </c:pt>
                <c:pt idx="177">
                  <c:v>255</c:v>
                </c:pt>
                <c:pt idx="178">
                  <c:v>256</c:v>
                </c:pt>
                <c:pt idx="179">
                  <c:v>259</c:v>
                </c:pt>
                <c:pt idx="180">
                  <c:v>260</c:v>
                </c:pt>
                <c:pt idx="181">
                  <c:v>261</c:v>
                </c:pt>
                <c:pt idx="182">
                  <c:v>262</c:v>
                </c:pt>
                <c:pt idx="183">
                  <c:v>263</c:v>
                </c:pt>
                <c:pt idx="184">
                  <c:v>266</c:v>
                </c:pt>
                <c:pt idx="185">
                  <c:v>267</c:v>
                </c:pt>
                <c:pt idx="186">
                  <c:v>268</c:v>
                </c:pt>
                <c:pt idx="187">
                  <c:v>269</c:v>
                </c:pt>
                <c:pt idx="188">
                  <c:v>270</c:v>
                </c:pt>
                <c:pt idx="189">
                  <c:v>273</c:v>
                </c:pt>
                <c:pt idx="190">
                  <c:v>274</c:v>
                </c:pt>
                <c:pt idx="191">
                  <c:v>275</c:v>
                </c:pt>
                <c:pt idx="192">
                  <c:v>276</c:v>
                </c:pt>
                <c:pt idx="193">
                  <c:v>277</c:v>
                </c:pt>
                <c:pt idx="194">
                  <c:v>281</c:v>
                </c:pt>
                <c:pt idx="195">
                  <c:v>282</c:v>
                </c:pt>
                <c:pt idx="196">
                  <c:v>283</c:v>
                </c:pt>
                <c:pt idx="197">
                  <c:v>284</c:v>
                </c:pt>
                <c:pt idx="198">
                  <c:v>287</c:v>
                </c:pt>
                <c:pt idx="199">
                  <c:v>288</c:v>
                </c:pt>
                <c:pt idx="200">
                  <c:v>289</c:v>
                </c:pt>
                <c:pt idx="201">
                  <c:v>290</c:v>
                </c:pt>
                <c:pt idx="202">
                  <c:v>291</c:v>
                </c:pt>
                <c:pt idx="203">
                  <c:v>294</c:v>
                </c:pt>
                <c:pt idx="204">
                  <c:v>295</c:v>
                </c:pt>
                <c:pt idx="205">
                  <c:v>296</c:v>
                </c:pt>
                <c:pt idx="206">
                  <c:v>297</c:v>
                </c:pt>
                <c:pt idx="207">
                  <c:v>298</c:v>
                </c:pt>
                <c:pt idx="208">
                  <c:v>301</c:v>
                </c:pt>
                <c:pt idx="209">
                  <c:v>302</c:v>
                </c:pt>
                <c:pt idx="210">
                  <c:v>303</c:v>
                </c:pt>
                <c:pt idx="211">
                  <c:v>304</c:v>
                </c:pt>
                <c:pt idx="212">
                  <c:v>305</c:v>
                </c:pt>
                <c:pt idx="213">
                  <c:v>308</c:v>
                </c:pt>
                <c:pt idx="214">
                  <c:v>309</c:v>
                </c:pt>
                <c:pt idx="215">
                  <c:v>310</c:v>
                </c:pt>
                <c:pt idx="216">
                  <c:v>311</c:v>
                </c:pt>
                <c:pt idx="217">
                  <c:v>312</c:v>
                </c:pt>
                <c:pt idx="218">
                  <c:v>316</c:v>
                </c:pt>
                <c:pt idx="219">
                  <c:v>317</c:v>
                </c:pt>
                <c:pt idx="220">
                  <c:v>318</c:v>
                </c:pt>
                <c:pt idx="221">
                  <c:v>319</c:v>
                </c:pt>
                <c:pt idx="222">
                  <c:v>322</c:v>
                </c:pt>
                <c:pt idx="223">
                  <c:v>323</c:v>
                </c:pt>
                <c:pt idx="224">
                  <c:v>324</c:v>
                </c:pt>
                <c:pt idx="225">
                  <c:v>326</c:v>
                </c:pt>
                <c:pt idx="226">
                  <c:v>329</c:v>
                </c:pt>
                <c:pt idx="227">
                  <c:v>330</c:v>
                </c:pt>
                <c:pt idx="228">
                  <c:v>331</c:v>
                </c:pt>
                <c:pt idx="229">
                  <c:v>332</c:v>
                </c:pt>
                <c:pt idx="230">
                  <c:v>333</c:v>
                </c:pt>
                <c:pt idx="231">
                  <c:v>336</c:v>
                </c:pt>
                <c:pt idx="232">
                  <c:v>337</c:v>
                </c:pt>
                <c:pt idx="233">
                  <c:v>338</c:v>
                </c:pt>
                <c:pt idx="234">
                  <c:v>339</c:v>
                </c:pt>
                <c:pt idx="235">
                  <c:v>340</c:v>
                </c:pt>
                <c:pt idx="236">
                  <c:v>343</c:v>
                </c:pt>
                <c:pt idx="237">
                  <c:v>344</c:v>
                </c:pt>
                <c:pt idx="238">
                  <c:v>345</c:v>
                </c:pt>
                <c:pt idx="239">
                  <c:v>346</c:v>
                </c:pt>
                <c:pt idx="240">
                  <c:v>347</c:v>
                </c:pt>
                <c:pt idx="241">
                  <c:v>350</c:v>
                </c:pt>
                <c:pt idx="242">
                  <c:v>351</c:v>
                </c:pt>
                <c:pt idx="243">
                  <c:v>352</c:v>
                </c:pt>
                <c:pt idx="244">
                  <c:v>353</c:v>
                </c:pt>
                <c:pt idx="245">
                  <c:v>354</c:v>
                </c:pt>
                <c:pt idx="246">
                  <c:v>357</c:v>
                </c:pt>
                <c:pt idx="247">
                  <c:v>359</c:v>
                </c:pt>
                <c:pt idx="248">
                  <c:v>360</c:v>
                </c:pt>
                <c:pt idx="249">
                  <c:v>361</c:v>
                </c:pt>
                <c:pt idx="250">
                  <c:v>364</c:v>
                </c:pt>
              </c:numCache>
            </c:numRef>
          </c:xVal>
          <c:yVal>
            <c:numRef>
              <c:f>'residual seasonality'!$Q$2:$Q$252</c:f>
              <c:numCache>
                <c:formatCode>General</c:formatCode>
                <c:ptCount val="251"/>
                <c:pt idx="0">
                  <c:v>5809.9391257662483</c:v>
                </c:pt>
                <c:pt idx="1">
                  <c:v>723.66195125414197</c:v>
                </c:pt>
                <c:pt idx="2">
                  <c:v>7878.0162598836041</c:v>
                </c:pt>
                <c:pt idx="3">
                  <c:v>5398.4619720481442</c:v>
                </c:pt>
                <c:pt idx="4">
                  <c:v>3024.8274055832162</c:v>
                </c:pt>
                <c:pt idx="5">
                  <c:v>2439.3848430589655</c:v>
                </c:pt>
                <c:pt idx="6">
                  <c:v>1131.132478510875</c:v>
                </c:pt>
                <c:pt idx="7">
                  <c:v>259.48678714044217</c:v>
                </c:pt>
                <c:pt idx="8">
                  <c:v>356.82015307261616</c:v>
                </c:pt>
                <c:pt idx="9">
                  <c:v>5010.9186200911681</c:v>
                </c:pt>
                <c:pt idx="10">
                  <c:v>-217.71439445265969</c:v>
                </c:pt>
                <c:pt idx="11">
                  <c:v>4139.6399141768634</c:v>
                </c:pt>
                <c:pt idx="12">
                  <c:v>3194.138706153949</c:v>
                </c:pt>
                <c:pt idx="13">
                  <c:v>1813.5041396890492</c:v>
                </c:pt>
                <c:pt idx="14">
                  <c:v>1805.0615771647936</c:v>
                </c:pt>
                <c:pt idx="15">
                  <c:v>2400.8092126166953</c:v>
                </c:pt>
                <c:pt idx="16">
                  <c:v>509.16352124627156</c:v>
                </c:pt>
                <c:pt idx="17">
                  <c:v>626.66231322334909</c:v>
                </c:pt>
                <c:pt idx="18">
                  <c:v>863.02774675839919</c:v>
                </c:pt>
                <c:pt idx="19">
                  <c:v>794.58518423414478</c:v>
                </c:pt>
                <c:pt idx="20">
                  <c:v>2.0745233086927328E-8</c:v>
                </c:pt>
                <c:pt idx="21">
                  <c:v>-876.19150143532556</c:v>
                </c:pt>
                <c:pt idx="22">
                  <c:v>-631.98680011474198</c:v>
                </c:pt>
                <c:pt idx="23">
                  <c:v>-3652.8193559278839</c:v>
                </c:pt>
                <c:pt idx="24">
                  <c:v>-3839.3687567253373</c:v>
                </c:pt>
                <c:pt idx="25">
                  <c:v>-3876.2062654071919</c:v>
                </c:pt>
                <c:pt idx="26">
                  <c:v>-5457.1628732091813</c:v>
                </c:pt>
                <c:pt idx="27">
                  <c:v>-5639.4227406144009</c:v>
                </c:pt>
                <c:pt idx="28">
                  <c:v>-5598.255296427521</c:v>
                </c:pt>
                <c:pt idx="29">
                  <c:v>-6208.8046972249776</c:v>
                </c:pt>
                <c:pt idx="30">
                  <c:v>-7192.3344024802245</c:v>
                </c:pt>
                <c:pt idx="31">
                  <c:v>-6988.8139431423151</c:v>
                </c:pt>
                <c:pt idx="32">
                  <c:v>-5662.9117848318128</c:v>
                </c:pt>
                <c:pt idx="33">
                  <c:v>-5767.0831917385458</c:v>
                </c:pt>
                <c:pt idx="34">
                  <c:v>-9257.6128969937818</c:v>
                </c:pt>
                <c:pt idx="35">
                  <c:v>-4016.5695047958006</c:v>
                </c:pt>
                <c:pt idx="36">
                  <c:v>-2770.8293722010221</c:v>
                </c:pt>
                <c:pt idx="37">
                  <c:v>411.33807198578916</c:v>
                </c:pt>
                <c:pt idx="38">
                  <c:v>539.78867118833966</c:v>
                </c:pt>
                <c:pt idx="39">
                  <c:v>2.069259608106222E-8</c:v>
                </c:pt>
                <c:pt idx="40">
                  <c:v>1452.2085356293055</c:v>
                </c:pt>
                <c:pt idx="41">
                  <c:v>549.82765576668976</c:v>
                </c:pt>
                <c:pt idx="42">
                  <c:v>-763.07638315056397</c:v>
                </c:pt>
                <c:pt idx="43">
                  <c:v>-1194.3202943965898</c:v>
                </c:pt>
                <c:pt idx="44">
                  <c:v>-900.98725935364405</c:v>
                </c:pt>
                <c:pt idx="45">
                  <c:v>-1937.6996718215951</c:v>
                </c:pt>
                <c:pt idx="46">
                  <c:v>-137.59377006960517</c:v>
                </c:pt>
                <c:pt idx="47">
                  <c:v>7057.5021910129672</c:v>
                </c:pt>
                <c:pt idx="48">
                  <c:v>6864.2582797669438</c:v>
                </c:pt>
                <c:pt idx="49">
                  <c:v>6292.8373698292226</c:v>
                </c:pt>
                <c:pt idx="50">
                  <c:v>7909.170782123304</c:v>
                </c:pt>
                <c:pt idx="51">
                  <c:v>10723.246202843085</c:v>
                </c:pt>
                <c:pt idx="52">
                  <c:v>6097.9553391294166</c:v>
                </c:pt>
                <c:pt idx="53">
                  <c:v>4863.7114278834033</c:v>
                </c:pt>
                <c:pt idx="54">
                  <c:v>5673.2905179456629</c:v>
                </c:pt>
                <c:pt idx="55">
                  <c:v>3414.5781054777253</c:v>
                </c:pt>
                <c:pt idx="56">
                  <c:v>3520.6840072297277</c:v>
                </c:pt>
                <c:pt idx="57">
                  <c:v>2859.779968312313</c:v>
                </c:pt>
                <c:pt idx="58">
                  <c:v>1548.5360570662988</c:v>
                </c:pt>
                <c:pt idx="59">
                  <c:v>-351.88485287142043</c:v>
                </c:pt>
                <c:pt idx="60">
                  <c:v>-304.59726533937442</c:v>
                </c:pt>
                <c:pt idx="61">
                  <c:v>2.2015512968209805E-8</c:v>
                </c:pt>
                <c:pt idx="62">
                  <c:v>-1413.7904992611177</c:v>
                </c:pt>
                <c:pt idx="63">
                  <c:v>-1670.4049186504403</c:v>
                </c:pt>
                <c:pt idx="64">
                  <c:v>-396.97287089736892</c:v>
                </c:pt>
                <c:pt idx="65">
                  <c:v>-1958.1853365445938</c:v>
                </c:pt>
                <c:pt idx="66">
                  <c:v>-2288.4815042984783</c:v>
                </c:pt>
                <c:pt idx="67">
                  <c:v>-1204.8884043637258</c:v>
                </c:pt>
                <c:pt idx="68">
                  <c:v>-1751.9336763745498</c:v>
                </c:pt>
                <c:pt idx="69">
                  <c:v>-657.1841793850906</c:v>
                </c:pt>
                <c:pt idx="70">
                  <c:v>-3213.396645032316</c:v>
                </c:pt>
                <c:pt idx="71">
                  <c:v>-47.344318836175717</c:v>
                </c:pt>
                <c:pt idx="72">
                  <c:v>-4499.0889390668035</c:v>
                </c:pt>
                <c:pt idx="73">
                  <c:v>5921.4261494777656</c:v>
                </c:pt>
                <c:pt idx="74">
                  <c:v>-167.26399297726948</c:v>
                </c:pt>
                <c:pt idx="75">
                  <c:v>670.52354137550333</c:v>
                </c:pt>
                <c:pt idx="76">
                  <c:v>943.57586757169383</c:v>
                </c:pt>
                <c:pt idx="77">
                  <c:v>3145.1689675064085</c:v>
                </c:pt>
                <c:pt idx="78">
                  <c:v>2525.1236954955775</c:v>
                </c:pt>
                <c:pt idx="79">
                  <c:v>2191.8731924850317</c:v>
                </c:pt>
                <c:pt idx="80">
                  <c:v>1061.6607268378075</c:v>
                </c:pt>
                <c:pt idx="81">
                  <c:v>999.71305303399242</c:v>
                </c:pt>
                <c:pt idx="82">
                  <c:v>2.1976006792101543E-8</c:v>
                </c:pt>
                <c:pt idx="83">
                  <c:v>-862.50518832370324</c:v>
                </c:pt>
                <c:pt idx="84">
                  <c:v>-172.73237525170714</c:v>
                </c:pt>
                <c:pt idx="85">
                  <c:v>-69.985561205357698</c:v>
                </c:pt>
                <c:pt idx="86">
                  <c:v>1823.9334238842107</c:v>
                </c:pt>
                <c:pt idx="87">
                  <c:v>2167.3392906168174</c:v>
                </c:pt>
                <c:pt idx="88">
                  <c:v>1624.8939926770433</c:v>
                </c:pt>
                <c:pt idx="89">
                  <c:v>1650.2491352987142</c:v>
                </c:pt>
                <c:pt idx="90">
                  <c:v>-54.004050654937373</c:v>
                </c:pt>
                <c:pt idx="91">
                  <c:v>-516.78320432452074</c:v>
                </c:pt>
                <c:pt idx="92">
                  <c:v>-2029.3773375918595</c:v>
                </c:pt>
                <c:pt idx="93">
                  <c:v>-1239.805633594</c:v>
                </c:pt>
                <c:pt idx="94">
                  <c:v>1473.6977037723104</c:v>
                </c:pt>
                <c:pt idx="95">
                  <c:v>1087.4445178186606</c:v>
                </c:pt>
                <c:pt idx="96">
                  <c:v>4176.6653641489947</c:v>
                </c:pt>
                <c:pt idx="97">
                  <c:v>4040.2692581566357</c:v>
                </c:pt>
                <c:pt idx="98">
                  <c:v>3272.823960216856</c:v>
                </c:pt>
                <c:pt idx="99">
                  <c:v>3483.1791028385301</c:v>
                </c:pt>
                <c:pt idx="100">
                  <c:v>1818.9259168848739</c:v>
                </c:pt>
                <c:pt idx="101">
                  <c:v>1020.1467632152851</c:v>
                </c:pt>
                <c:pt idx="102">
                  <c:v>916.55262994792986</c:v>
                </c:pt>
                <c:pt idx="103">
                  <c:v>-3391.0922274303948</c:v>
                </c:pt>
                <c:pt idx="104">
                  <c:v>2.2676886146655306E-8</c:v>
                </c:pt>
                <c:pt idx="105">
                  <c:v>-123.64667750900162</c:v>
                </c:pt>
                <c:pt idx="106">
                  <c:v>1437.6255947508043</c:v>
                </c:pt>
                <c:pt idx="107">
                  <c:v>1173.9125303134115</c:v>
                </c:pt>
                <c:pt idx="108">
                  <c:v>2935.461634445106</c:v>
                </c:pt>
                <c:pt idx="109">
                  <c:v>1566.5772316816215</c:v>
                </c:pt>
                <c:pt idx="110">
                  <c:v>1390.6932836602155</c:v>
                </c:pt>
                <c:pt idx="111">
                  <c:v>744.05509882375043</c:v>
                </c:pt>
                <c:pt idx="112">
                  <c:v>21.342034386350974</c:v>
                </c:pt>
                <c:pt idx="113">
                  <c:v>547.5463976277839</c:v>
                </c:pt>
                <c:pt idx="114">
                  <c:v>-526.33800513569724</c:v>
                </c:pt>
                <c:pt idx="115">
                  <c:v>-4252.2187169704321</c:v>
                </c:pt>
                <c:pt idx="116">
                  <c:v>-1112.7025321046876</c:v>
                </c:pt>
                <c:pt idx="117">
                  <c:v>-1346.4155965420862</c:v>
                </c:pt>
                <c:pt idx="118">
                  <c:v>1050.7887666993017</c:v>
                </c:pt>
                <c:pt idx="119">
                  <c:v>70.904363935815923</c:v>
                </c:pt>
                <c:pt idx="120">
                  <c:v>-586.97958408558952</c:v>
                </c:pt>
                <c:pt idx="121">
                  <c:v>-1730.617768922104</c:v>
                </c:pt>
                <c:pt idx="122">
                  <c:v>-1729.3308333594973</c:v>
                </c:pt>
                <c:pt idx="123">
                  <c:v>-71.12647011812237</c:v>
                </c:pt>
                <c:pt idx="124">
                  <c:v>-1386.0108728816072</c:v>
                </c:pt>
                <c:pt idx="125">
                  <c:v>2.2648691810900345E-8</c:v>
                </c:pt>
                <c:pt idx="126">
                  <c:v>2053.3973818300356</c:v>
                </c:pt>
                <c:pt idx="127">
                  <c:v>1839.6183878752465</c:v>
                </c:pt>
                <c:pt idx="128">
                  <c:v>2771.4039083673183</c:v>
                </c:pt>
                <c:pt idx="129">
                  <c:v>594.80717291056953</c:v>
                </c:pt>
                <c:pt idx="130">
                  <c:v>-101.19405773786286</c:v>
                </c:pt>
                <c:pt idx="131">
                  <c:v>-739.72346951756788</c:v>
                </c:pt>
                <c:pt idx="132">
                  <c:v>-415.34786966122545</c:v>
                </c:pt>
                <c:pt idx="133">
                  <c:v>-2038.24290518731</c:v>
                </c:pt>
                <c:pt idx="134">
                  <c:v>-807.0080166532025</c:v>
                </c:pt>
                <c:pt idx="135">
                  <c:v>2979.7368517652599</c:v>
                </c:pt>
                <c:pt idx="136">
                  <c:v>1865.528949833244</c:v>
                </c:pt>
                <c:pt idx="137">
                  <c:v>3181.9045496895305</c:v>
                </c:pt>
                <c:pt idx="138">
                  <c:v>1666.0095141634392</c:v>
                </c:pt>
                <c:pt idx="139">
                  <c:v>703.24440269754848</c:v>
                </c:pt>
                <c:pt idx="140">
                  <c:v>-195.75682795080934</c:v>
                </c:pt>
                <c:pt idx="141">
                  <c:v>-1054.2862397305157</c:v>
                </c:pt>
                <c:pt idx="142">
                  <c:v>-1007.9106398741711</c:v>
                </c:pt>
                <c:pt idx="143">
                  <c:v>-1557.8056754002532</c:v>
                </c:pt>
                <c:pt idx="144">
                  <c:v>-1074.5707868661425</c:v>
                </c:pt>
                <c:pt idx="145">
                  <c:v>83.427982485453185</c:v>
                </c:pt>
                <c:pt idx="146">
                  <c:v>2.2655200382359908E-8</c:v>
                </c:pt>
                <c:pt idx="147">
                  <c:v>-810.31961160821322</c:v>
                </c:pt>
                <c:pt idx="148">
                  <c:v>-403.58737955726508</c:v>
                </c:pt>
                <c:pt idx="149">
                  <c:v>1665.1735156095569</c:v>
                </c:pt>
                <c:pt idx="150">
                  <c:v>581.21488337266032</c:v>
                </c:pt>
                <c:pt idx="151">
                  <c:v>-134.28492993795783</c:v>
                </c:pt>
                <c:pt idx="152">
                  <c:v>497.42779270268795</c:v>
                </c:pt>
                <c:pt idx="153">
                  <c:v>-1343.8346781142436</c:v>
                </c:pt>
                <c:pt idx="154">
                  <c:v>-999.58553497540947</c:v>
                </c:pt>
                <c:pt idx="155">
                  <c:v>269.45583278771073</c:v>
                </c:pt>
                <c:pt idx="156">
                  <c:v>-564.04398052290912</c:v>
                </c:pt>
                <c:pt idx="157">
                  <c:v>1486.9199124210411</c:v>
                </c:pt>
                <c:pt idx="158">
                  <c:v>2457.2308433286662</c:v>
                </c:pt>
                <c:pt idx="159">
                  <c:v>2550.4799864675001</c:v>
                </c:pt>
                <c:pt idx="160">
                  <c:v>848.19951437999998</c:v>
                </c:pt>
                <c:pt idx="161">
                  <c:v>129.69970106938229</c:v>
                </c:pt>
                <c:pt idx="162">
                  <c:v>1996.4124237100186</c:v>
                </c:pt>
                <c:pt idx="163">
                  <c:v>470.14995289308445</c:v>
                </c:pt>
                <c:pt idx="164">
                  <c:v>1113.3990960319245</c:v>
                </c:pt>
                <c:pt idx="165">
                  <c:v>3107.4404637950656</c:v>
                </c:pt>
                <c:pt idx="166">
                  <c:v>1719.9406504844458</c:v>
                </c:pt>
                <c:pt idx="167">
                  <c:v>1590.6533731251122</c:v>
                </c:pt>
                <c:pt idx="168">
                  <c:v>315.39090230817783</c:v>
                </c:pt>
                <c:pt idx="169">
                  <c:v>2.276016175528639E-8</c:v>
                </c:pt>
                <c:pt idx="170">
                  <c:v>540.77602792805442</c:v>
                </c:pt>
                <c:pt idx="171">
                  <c:v>-5697.7855793677081</c:v>
                </c:pt>
                <c:pt idx="172">
                  <c:v>503.95422071552821</c:v>
                </c:pt>
                <c:pt idx="173">
                  <c:v>-168.45772663317132</c:v>
                </c:pt>
                <c:pt idx="174">
                  <c:v>248.71369287080887</c:v>
                </c:pt>
                <c:pt idx="175">
                  <c:v>1051.7809173161604</c:v>
                </c:pt>
                <c:pt idx="176">
                  <c:v>1317.2523517637176</c:v>
                </c:pt>
                <c:pt idx="177">
                  <c:v>489.99215184704235</c:v>
                </c:pt>
                <c:pt idx="178">
                  <c:v>-3845.6330220241257</c:v>
                </c:pt>
                <c:pt idx="179">
                  <c:v>-2033.5334204506805</c:v>
                </c:pt>
                <c:pt idx="180">
                  <c:v>-2774.5511830901214</c:v>
                </c:pt>
                <c:pt idx="181">
                  <c:v>-776.0797486425854</c:v>
                </c:pt>
                <c:pt idx="182">
                  <c:v>-1840.3399485592608</c:v>
                </c:pt>
                <c:pt idx="183">
                  <c:v>-752.19286321665049</c:v>
                </c:pt>
                <c:pt idx="184">
                  <c:v>275.97855628728234</c:v>
                </c:pt>
                <c:pt idx="185">
                  <c:v>-84.954219267366682</c:v>
                </c:pt>
                <c:pt idx="186">
                  <c:v>667.51721518018894</c:v>
                </c:pt>
                <c:pt idx="187">
                  <c:v>535.2570152635094</c:v>
                </c:pt>
                <c:pt idx="188">
                  <c:v>2.2997141968517099E-8</c:v>
                </c:pt>
                <c:pt idx="189">
                  <c:v>-1335.7675289810049</c:v>
                </c:pt>
                <c:pt idx="190">
                  <c:v>-170.71777980245429</c:v>
                </c:pt>
                <c:pt idx="191">
                  <c:v>2160.5257297801809</c:v>
                </c:pt>
                <c:pt idx="192">
                  <c:v>554.76120422182953</c:v>
                </c:pt>
                <c:pt idx="193">
                  <c:v>137.24140357242385</c:v>
                </c:pt>
                <c:pt idx="194">
                  <c:v>2012.6111516969788</c:v>
                </c:pt>
                <c:pt idx="195">
                  <c:v>-1946.1786949166014</c:v>
                </c:pt>
                <c:pt idx="196">
                  <c:v>1976.0567795250465</c:v>
                </c:pt>
                <c:pt idx="197">
                  <c:v>835.41367706409324</c:v>
                </c:pt>
                <c:pt idx="198">
                  <c:v>1411.1524779261404</c:v>
                </c:pt>
                <c:pt idx="199">
                  <c:v>2241.6550683956939</c:v>
                </c:pt>
                <c:pt idx="200">
                  <c:v>2212.8652217821082</c:v>
                </c:pt>
                <c:pt idx="201">
                  <c:v>704.10069622375499</c:v>
                </c:pt>
                <c:pt idx="202">
                  <c:v>2994.4575937627951</c:v>
                </c:pt>
                <c:pt idx="203">
                  <c:v>4251.8273418873705</c:v>
                </c:pt>
                <c:pt idx="204">
                  <c:v>3767.5490420652309</c:v>
                </c:pt>
                <c:pt idx="205">
                  <c:v>3328.7591954516529</c:v>
                </c:pt>
                <c:pt idx="206">
                  <c:v>1659.9946698932961</c:v>
                </c:pt>
                <c:pt idx="207">
                  <c:v>1312.3515674323396</c:v>
                </c:pt>
                <c:pt idx="208">
                  <c:v>337.72131555687065</c:v>
                </c:pt>
                <c:pt idx="209">
                  <c:v>-496.55698426526544</c:v>
                </c:pt>
                <c:pt idx="210">
                  <c:v>2.2910114694241202E-8</c:v>
                </c:pt>
                <c:pt idx="211">
                  <c:v>-3269.2487541905607</c:v>
                </c:pt>
                <c:pt idx="212">
                  <c:v>-1393.9395916262088</c:v>
                </c:pt>
                <c:pt idx="213">
                  <c:v>-1768.0192383842184</c:v>
                </c:pt>
                <c:pt idx="214">
                  <c:v>-1647.024846186695</c:v>
                </c:pt>
                <c:pt idx="215">
                  <c:v>-185.01621230209298</c:v>
                </c:pt>
                <c:pt idx="216">
                  <c:v>-1200.5601764287594</c:v>
                </c:pt>
                <c:pt idx="217">
                  <c:v>-1807.0772620065513</c:v>
                </c:pt>
                <c:pt idx="218">
                  <c:v>-3065.1569087645398</c:v>
                </c:pt>
                <c:pt idx="219">
                  <c:v>-7480.253575043118</c:v>
                </c:pt>
                <c:pt idx="220">
                  <c:v>-222.79753916981826</c:v>
                </c:pt>
                <c:pt idx="221">
                  <c:v>357.28186896194347</c:v>
                </c:pt>
                <c:pt idx="222">
                  <c:v>563.91213920193127</c:v>
                </c:pt>
                <c:pt idx="223">
                  <c:v>807.90653139946062</c:v>
                </c:pt>
                <c:pt idx="224">
                  <c:v>4366.8098651208657</c:v>
                </c:pt>
                <c:pt idx="225">
                  <c:v>5104.7544232188866</c:v>
                </c:pt>
                <c:pt idx="226">
                  <c:v>1458.6747764609486</c:v>
                </c:pt>
                <c:pt idx="227">
                  <c:v>982.66916865847566</c:v>
                </c:pt>
                <c:pt idx="228">
                  <c:v>685.57250237989297</c:v>
                </c:pt>
                <c:pt idx="229">
                  <c:v>-46.971461746774935</c:v>
                </c:pt>
                <c:pt idx="230">
                  <c:v>2.4386658026287478E-8</c:v>
                </c:pt>
                <c:pt idx="231">
                  <c:v>6293.3433440938779</c:v>
                </c:pt>
                <c:pt idx="232">
                  <c:v>4308.5235291454346</c:v>
                </c:pt>
                <c:pt idx="233">
                  <c:v>3863.2277174116143</c:v>
                </c:pt>
                <c:pt idx="234">
                  <c:v>2933.6969617266759</c:v>
                </c:pt>
                <c:pt idx="235">
                  <c:v>507.35676817019839</c:v>
                </c:pt>
                <c:pt idx="236">
                  <c:v>-2633.4726709282068</c:v>
                </c:pt>
                <c:pt idx="237">
                  <c:v>-2165.9863506382617</c:v>
                </c:pt>
                <c:pt idx="238">
                  <c:v>-2598.6616242939103</c:v>
                </c:pt>
                <c:pt idx="239">
                  <c:v>-3851.1923799788588</c:v>
                </c:pt>
                <c:pt idx="240">
                  <c:v>-9831.9830926043833</c:v>
                </c:pt>
                <c:pt idx="241">
                  <c:v>-7410.5430910744344</c:v>
                </c:pt>
                <c:pt idx="242">
                  <c:v>-5766.0567707844802</c:v>
                </c:pt>
                <c:pt idx="243">
                  <c:v>-3680.7320444401312</c:v>
                </c:pt>
                <c:pt idx="244">
                  <c:v>-3762.2628001250737</c:v>
                </c:pt>
                <c:pt idx="245">
                  <c:v>-1651.6219447267099</c:v>
                </c:pt>
                <c:pt idx="246">
                  <c:v>-2612.7866297346673</c:v>
                </c:pt>
                <c:pt idx="247">
                  <c:v>-7024.4619033903073</c:v>
                </c:pt>
                <c:pt idx="248">
                  <c:v>-1456.9926590752557</c:v>
                </c:pt>
                <c:pt idx="249">
                  <c:v>1303.6481963231072</c:v>
                </c:pt>
                <c:pt idx="250">
                  <c:v>2.4467226467095315E-8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B1B-443F-BF02-C1A38FC44FB6}"/>
            </c:ext>
          </c:extLst>
        </c:ser>
        <c:ser>
          <c:idx val="0"/>
          <c:order val="6"/>
          <c:tx>
            <c:strRef>
              <c:f>'residual seasonality'!$U$1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'residual seasonality'!$V$2:$V$252</c:f>
              <c:numCache>
                <c:formatCode>General</c:formatCode>
                <c:ptCount val="251"/>
                <c:pt idx="0">
                  <c:v>1</c:v>
                </c:pt>
                <c:pt idx="1">
                  <c:v>2</c:v>
                </c:pt>
                <c:pt idx="2">
                  <c:v>2.9999999999999996</c:v>
                </c:pt>
                <c:pt idx="3">
                  <c:v>5.9999999999999991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23.999999999999996</c:v>
                </c:pt>
                <c:pt idx="17">
                  <c:v>27</c:v>
                </c:pt>
                <c:pt idx="18">
                  <c:v>28</c:v>
                </c:pt>
                <c:pt idx="19">
                  <c:v>29.000000000000004</c:v>
                </c:pt>
                <c:pt idx="20">
                  <c:v>30</c:v>
                </c:pt>
                <c:pt idx="21">
                  <c:v>31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49</c:v>
                </c:pt>
                <c:pt idx="33">
                  <c:v>50</c:v>
                </c:pt>
                <c:pt idx="34">
                  <c:v>51</c:v>
                </c:pt>
                <c:pt idx="35">
                  <c:v>52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58.000000000000007</c:v>
                </c:pt>
                <c:pt idx="40">
                  <c:v>59</c:v>
                </c:pt>
                <c:pt idx="41">
                  <c:v>62</c:v>
                </c:pt>
                <c:pt idx="42">
                  <c:v>63.000000000000007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76</c:v>
                </c:pt>
                <c:pt idx="52">
                  <c:v>77</c:v>
                </c:pt>
                <c:pt idx="53">
                  <c:v>78</c:v>
                </c:pt>
                <c:pt idx="54">
                  <c:v>79</c:v>
                </c:pt>
                <c:pt idx="55">
                  <c:v>80</c:v>
                </c:pt>
                <c:pt idx="56">
                  <c:v>83</c:v>
                </c:pt>
                <c:pt idx="57">
                  <c:v>84</c:v>
                </c:pt>
                <c:pt idx="58">
                  <c:v>85</c:v>
                </c:pt>
                <c:pt idx="59">
                  <c:v>86</c:v>
                </c:pt>
                <c:pt idx="60">
                  <c:v>87</c:v>
                </c:pt>
                <c:pt idx="61">
                  <c:v>90</c:v>
                </c:pt>
                <c:pt idx="62">
                  <c:v>91</c:v>
                </c:pt>
                <c:pt idx="63">
                  <c:v>92</c:v>
                </c:pt>
                <c:pt idx="64">
                  <c:v>93</c:v>
                </c:pt>
                <c:pt idx="65">
                  <c:v>94</c:v>
                </c:pt>
                <c:pt idx="66">
                  <c:v>97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100.99999999999999</c:v>
                </c:pt>
                <c:pt idx="71">
                  <c:v>104</c:v>
                </c:pt>
                <c:pt idx="72">
                  <c:v>105</c:v>
                </c:pt>
                <c:pt idx="73">
                  <c:v>105.99999999999999</c:v>
                </c:pt>
                <c:pt idx="74">
                  <c:v>107</c:v>
                </c:pt>
                <c:pt idx="75">
                  <c:v>108</c:v>
                </c:pt>
                <c:pt idx="76">
                  <c:v>111.00000000000001</c:v>
                </c:pt>
                <c:pt idx="77">
                  <c:v>112</c:v>
                </c:pt>
                <c:pt idx="78">
                  <c:v>113</c:v>
                </c:pt>
                <c:pt idx="79">
                  <c:v>114</c:v>
                </c:pt>
                <c:pt idx="80">
                  <c:v>115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121.00000000000001</c:v>
                </c:pt>
                <c:pt idx="85">
                  <c:v>122</c:v>
                </c:pt>
                <c:pt idx="86">
                  <c:v>125</c:v>
                </c:pt>
                <c:pt idx="87">
                  <c:v>126.00000000000001</c:v>
                </c:pt>
                <c:pt idx="88">
                  <c:v>127</c:v>
                </c:pt>
                <c:pt idx="89">
                  <c:v>128</c:v>
                </c:pt>
                <c:pt idx="90">
                  <c:v>129</c:v>
                </c:pt>
                <c:pt idx="91">
                  <c:v>132</c:v>
                </c:pt>
                <c:pt idx="92">
                  <c:v>133</c:v>
                </c:pt>
                <c:pt idx="93">
                  <c:v>134</c:v>
                </c:pt>
                <c:pt idx="94">
                  <c:v>135</c:v>
                </c:pt>
                <c:pt idx="95">
                  <c:v>136</c:v>
                </c:pt>
                <c:pt idx="96">
                  <c:v>139</c:v>
                </c:pt>
                <c:pt idx="97">
                  <c:v>140</c:v>
                </c:pt>
                <c:pt idx="98">
                  <c:v>141</c:v>
                </c:pt>
                <c:pt idx="99">
                  <c:v>142</c:v>
                </c:pt>
                <c:pt idx="100">
                  <c:v>143</c:v>
                </c:pt>
                <c:pt idx="101">
                  <c:v>147</c:v>
                </c:pt>
                <c:pt idx="102">
                  <c:v>148</c:v>
                </c:pt>
                <c:pt idx="103">
                  <c:v>149</c:v>
                </c:pt>
                <c:pt idx="104">
                  <c:v>150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167</c:v>
                </c:pt>
                <c:pt idx="116">
                  <c:v>168</c:v>
                </c:pt>
                <c:pt idx="117">
                  <c:v>169</c:v>
                </c:pt>
                <c:pt idx="118">
                  <c:v>170</c:v>
                </c:pt>
                <c:pt idx="119">
                  <c:v>171</c:v>
                </c:pt>
                <c:pt idx="120">
                  <c:v>174</c:v>
                </c:pt>
                <c:pt idx="121">
                  <c:v>175</c:v>
                </c:pt>
                <c:pt idx="122">
                  <c:v>176</c:v>
                </c:pt>
                <c:pt idx="123">
                  <c:v>177</c:v>
                </c:pt>
                <c:pt idx="124">
                  <c:v>178</c:v>
                </c:pt>
                <c:pt idx="125">
                  <c:v>181</c:v>
                </c:pt>
                <c:pt idx="126">
                  <c:v>182</c:v>
                </c:pt>
                <c:pt idx="127">
                  <c:v>183.00000000000003</c:v>
                </c:pt>
                <c:pt idx="128">
                  <c:v>185</c:v>
                </c:pt>
                <c:pt idx="129">
                  <c:v>188</c:v>
                </c:pt>
                <c:pt idx="130">
                  <c:v>189</c:v>
                </c:pt>
                <c:pt idx="131">
                  <c:v>190</c:v>
                </c:pt>
                <c:pt idx="132">
                  <c:v>190.99999999999997</c:v>
                </c:pt>
                <c:pt idx="133">
                  <c:v>191.99999999999997</c:v>
                </c:pt>
                <c:pt idx="134">
                  <c:v>195</c:v>
                </c:pt>
                <c:pt idx="135">
                  <c:v>196</c:v>
                </c:pt>
                <c:pt idx="136">
                  <c:v>197</c:v>
                </c:pt>
                <c:pt idx="137">
                  <c:v>198</c:v>
                </c:pt>
                <c:pt idx="138">
                  <c:v>199</c:v>
                </c:pt>
                <c:pt idx="139">
                  <c:v>201.99999999999997</c:v>
                </c:pt>
                <c:pt idx="140">
                  <c:v>203.00000000000003</c:v>
                </c:pt>
                <c:pt idx="141">
                  <c:v>204</c:v>
                </c:pt>
                <c:pt idx="142">
                  <c:v>205</c:v>
                </c:pt>
                <c:pt idx="143">
                  <c:v>206</c:v>
                </c:pt>
                <c:pt idx="144">
                  <c:v>209</c:v>
                </c:pt>
                <c:pt idx="145">
                  <c:v>210</c:v>
                </c:pt>
                <c:pt idx="146">
                  <c:v>210.99999999999997</c:v>
                </c:pt>
                <c:pt idx="147">
                  <c:v>211.99999999999997</c:v>
                </c:pt>
                <c:pt idx="148">
                  <c:v>213.00000000000003</c:v>
                </c:pt>
                <c:pt idx="149">
                  <c:v>216</c:v>
                </c:pt>
                <c:pt idx="150">
                  <c:v>217</c:v>
                </c:pt>
                <c:pt idx="151">
                  <c:v>218</c:v>
                </c:pt>
                <c:pt idx="152">
                  <c:v>219</c:v>
                </c:pt>
                <c:pt idx="153">
                  <c:v>220</c:v>
                </c:pt>
                <c:pt idx="154">
                  <c:v>223.00000000000003</c:v>
                </c:pt>
                <c:pt idx="155">
                  <c:v>224</c:v>
                </c:pt>
                <c:pt idx="156">
                  <c:v>225</c:v>
                </c:pt>
                <c:pt idx="157">
                  <c:v>226</c:v>
                </c:pt>
                <c:pt idx="158">
                  <c:v>227</c:v>
                </c:pt>
                <c:pt idx="159">
                  <c:v>230</c:v>
                </c:pt>
                <c:pt idx="160">
                  <c:v>230.99999999999997</c:v>
                </c:pt>
                <c:pt idx="161">
                  <c:v>232.00000000000003</c:v>
                </c:pt>
                <c:pt idx="162">
                  <c:v>233.00000000000003</c:v>
                </c:pt>
                <c:pt idx="163">
                  <c:v>234</c:v>
                </c:pt>
                <c:pt idx="164">
                  <c:v>237</c:v>
                </c:pt>
                <c:pt idx="165">
                  <c:v>238</c:v>
                </c:pt>
                <c:pt idx="166">
                  <c:v>239</c:v>
                </c:pt>
                <c:pt idx="167">
                  <c:v>240</c:v>
                </c:pt>
                <c:pt idx="168">
                  <c:v>240.99999999999997</c:v>
                </c:pt>
                <c:pt idx="169">
                  <c:v>245</c:v>
                </c:pt>
                <c:pt idx="170">
                  <c:v>246</c:v>
                </c:pt>
                <c:pt idx="171">
                  <c:v>247</c:v>
                </c:pt>
                <c:pt idx="172">
                  <c:v>248</c:v>
                </c:pt>
                <c:pt idx="173">
                  <c:v>250.99999999999997</c:v>
                </c:pt>
                <c:pt idx="174">
                  <c:v>252.00000000000003</c:v>
                </c:pt>
                <c:pt idx="175">
                  <c:v>253.00000000000003</c:v>
                </c:pt>
                <c:pt idx="176">
                  <c:v>254</c:v>
                </c:pt>
                <c:pt idx="177">
                  <c:v>255</c:v>
                </c:pt>
                <c:pt idx="178">
                  <c:v>258</c:v>
                </c:pt>
                <c:pt idx="179">
                  <c:v>259</c:v>
                </c:pt>
                <c:pt idx="180">
                  <c:v>260</c:v>
                </c:pt>
                <c:pt idx="181">
                  <c:v>261</c:v>
                </c:pt>
                <c:pt idx="182">
                  <c:v>262</c:v>
                </c:pt>
                <c:pt idx="183">
                  <c:v>265</c:v>
                </c:pt>
                <c:pt idx="184">
                  <c:v>266</c:v>
                </c:pt>
                <c:pt idx="185">
                  <c:v>267</c:v>
                </c:pt>
                <c:pt idx="186">
                  <c:v>268</c:v>
                </c:pt>
                <c:pt idx="187">
                  <c:v>269</c:v>
                </c:pt>
                <c:pt idx="188">
                  <c:v>272</c:v>
                </c:pt>
                <c:pt idx="189">
                  <c:v>273</c:v>
                </c:pt>
                <c:pt idx="190">
                  <c:v>274</c:v>
                </c:pt>
                <c:pt idx="191">
                  <c:v>275</c:v>
                </c:pt>
                <c:pt idx="192">
                  <c:v>276</c:v>
                </c:pt>
                <c:pt idx="193">
                  <c:v>279</c:v>
                </c:pt>
                <c:pt idx="194">
                  <c:v>280</c:v>
                </c:pt>
                <c:pt idx="195">
                  <c:v>281</c:v>
                </c:pt>
                <c:pt idx="196">
                  <c:v>282</c:v>
                </c:pt>
                <c:pt idx="197">
                  <c:v>283</c:v>
                </c:pt>
                <c:pt idx="198">
                  <c:v>287</c:v>
                </c:pt>
                <c:pt idx="199">
                  <c:v>288</c:v>
                </c:pt>
                <c:pt idx="200">
                  <c:v>289</c:v>
                </c:pt>
                <c:pt idx="201">
                  <c:v>290</c:v>
                </c:pt>
                <c:pt idx="202">
                  <c:v>293</c:v>
                </c:pt>
                <c:pt idx="203">
                  <c:v>294</c:v>
                </c:pt>
                <c:pt idx="204">
                  <c:v>295</c:v>
                </c:pt>
                <c:pt idx="205">
                  <c:v>296</c:v>
                </c:pt>
                <c:pt idx="206">
                  <c:v>297</c:v>
                </c:pt>
                <c:pt idx="207">
                  <c:v>300</c:v>
                </c:pt>
                <c:pt idx="208">
                  <c:v>301</c:v>
                </c:pt>
                <c:pt idx="209">
                  <c:v>302</c:v>
                </c:pt>
                <c:pt idx="210">
                  <c:v>303</c:v>
                </c:pt>
                <c:pt idx="211">
                  <c:v>304</c:v>
                </c:pt>
                <c:pt idx="212">
                  <c:v>307</c:v>
                </c:pt>
                <c:pt idx="213">
                  <c:v>308</c:v>
                </c:pt>
                <c:pt idx="214">
                  <c:v>309</c:v>
                </c:pt>
                <c:pt idx="215">
                  <c:v>310</c:v>
                </c:pt>
                <c:pt idx="216">
                  <c:v>311</c:v>
                </c:pt>
                <c:pt idx="217">
                  <c:v>315</c:v>
                </c:pt>
                <c:pt idx="218">
                  <c:v>316</c:v>
                </c:pt>
                <c:pt idx="219">
                  <c:v>317</c:v>
                </c:pt>
                <c:pt idx="220">
                  <c:v>318</c:v>
                </c:pt>
                <c:pt idx="221">
                  <c:v>321</c:v>
                </c:pt>
                <c:pt idx="222">
                  <c:v>322</c:v>
                </c:pt>
                <c:pt idx="223">
                  <c:v>323</c:v>
                </c:pt>
                <c:pt idx="224">
                  <c:v>324</c:v>
                </c:pt>
                <c:pt idx="225">
                  <c:v>325</c:v>
                </c:pt>
                <c:pt idx="226">
                  <c:v>328</c:v>
                </c:pt>
                <c:pt idx="227">
                  <c:v>329</c:v>
                </c:pt>
                <c:pt idx="228">
                  <c:v>330</c:v>
                </c:pt>
                <c:pt idx="229">
                  <c:v>332</c:v>
                </c:pt>
                <c:pt idx="230">
                  <c:v>335</c:v>
                </c:pt>
                <c:pt idx="231">
                  <c:v>336</c:v>
                </c:pt>
                <c:pt idx="232">
                  <c:v>337</c:v>
                </c:pt>
                <c:pt idx="233">
                  <c:v>338</c:v>
                </c:pt>
                <c:pt idx="234">
                  <c:v>339</c:v>
                </c:pt>
                <c:pt idx="235">
                  <c:v>342</c:v>
                </c:pt>
                <c:pt idx="236">
                  <c:v>343</c:v>
                </c:pt>
                <c:pt idx="237">
                  <c:v>344</c:v>
                </c:pt>
                <c:pt idx="238">
                  <c:v>345</c:v>
                </c:pt>
                <c:pt idx="239">
                  <c:v>346</c:v>
                </c:pt>
                <c:pt idx="240">
                  <c:v>349</c:v>
                </c:pt>
                <c:pt idx="241">
                  <c:v>350</c:v>
                </c:pt>
                <c:pt idx="242">
                  <c:v>351</c:v>
                </c:pt>
                <c:pt idx="243">
                  <c:v>352</c:v>
                </c:pt>
                <c:pt idx="244">
                  <c:v>353</c:v>
                </c:pt>
                <c:pt idx="245">
                  <c:v>356</c:v>
                </c:pt>
                <c:pt idx="246">
                  <c:v>357</c:v>
                </c:pt>
                <c:pt idx="247">
                  <c:v>359</c:v>
                </c:pt>
                <c:pt idx="248">
                  <c:v>360</c:v>
                </c:pt>
                <c:pt idx="249">
                  <c:v>363</c:v>
                </c:pt>
                <c:pt idx="250">
                  <c:v>364</c:v>
                </c:pt>
              </c:numCache>
            </c:numRef>
          </c:xVal>
          <c:yVal>
            <c:numRef>
              <c:f>'residual seasonality'!$T$2:$T$252</c:f>
              <c:numCache>
                <c:formatCode>General</c:formatCode>
                <c:ptCount val="251"/>
                <c:pt idx="0">
                  <c:v>-5112.6848904961162</c:v>
                </c:pt>
                <c:pt idx="1">
                  <c:v>263.98776792172885</c:v>
                </c:pt>
                <c:pt idx="2">
                  <c:v>1633.1945255108176</c:v>
                </c:pt>
                <c:pt idx="3">
                  <c:v>-1111.7873264237583</c:v>
                </c:pt>
                <c:pt idx="4">
                  <c:v>-1369.7359371692814</c:v>
                </c:pt>
                <c:pt idx="5">
                  <c:v>-2286.7386130481118</c:v>
                </c:pt>
                <c:pt idx="6">
                  <c:v>-3915.6999582032122</c:v>
                </c:pt>
                <c:pt idx="7">
                  <c:v>-3512.8256625605491</c:v>
                </c:pt>
                <c:pt idx="8">
                  <c:v>-4000.8075144951717</c:v>
                </c:pt>
                <c:pt idx="9">
                  <c:v>-332.75612524069447</c:v>
                </c:pt>
                <c:pt idx="10">
                  <c:v>-220.52050845160136</c:v>
                </c:pt>
                <c:pt idx="11">
                  <c:v>-804.48185360669288</c:v>
                </c:pt>
                <c:pt idx="12">
                  <c:v>-790.45037765575751</c:v>
                </c:pt>
                <c:pt idx="13">
                  <c:v>-1430.2750492821106</c:v>
                </c:pt>
                <c:pt idx="14">
                  <c:v>-5114.2777251609359</c:v>
                </c:pt>
                <c:pt idx="15">
                  <c:v>-730.23907031603358</c:v>
                </c:pt>
                <c:pt idx="16">
                  <c:v>-740.36477467336738</c:v>
                </c:pt>
                <c:pt idx="17">
                  <c:v>876.65337339204405</c:v>
                </c:pt>
                <c:pt idx="18">
                  <c:v>437.70476264652558</c:v>
                </c:pt>
                <c:pt idx="19">
                  <c:v>770.70208676769926</c:v>
                </c:pt>
                <c:pt idx="20">
                  <c:v>2.4871951609384269E-8</c:v>
                </c:pt>
                <c:pt idx="21">
                  <c:v>-665.98381567704939</c:v>
                </c:pt>
                <c:pt idx="22">
                  <c:v>-2281.1104798290776</c:v>
                </c:pt>
                <c:pt idx="23">
                  <c:v>-2699.0111547383804</c:v>
                </c:pt>
                <c:pt idx="24">
                  <c:v>-1336.6683704995064</c:v>
                </c:pt>
                <c:pt idx="25">
                  <c:v>-3010.7555069839163</c:v>
                </c:pt>
                <c:pt idx="26">
                  <c:v>-2176.0706968323238</c:v>
                </c:pt>
                <c:pt idx="27">
                  <c:v>-1024.0312590301648</c:v>
                </c:pt>
                <c:pt idx="28">
                  <c:v>-1122.9319339394631</c:v>
                </c:pt>
                <c:pt idx="29">
                  <c:v>-2011.5775021625266</c:v>
                </c:pt>
                <c:pt idx="30">
                  <c:v>-3580.6646386469356</c:v>
                </c:pt>
                <c:pt idx="31">
                  <c:v>-11930.731256676201</c:v>
                </c:pt>
                <c:pt idx="32">
                  <c:v>-8372.3014447342684</c:v>
                </c:pt>
                <c:pt idx="33">
                  <c:v>-11784.947012957313</c:v>
                </c:pt>
                <c:pt idx="34">
                  <c:v>-5581.0341494417507</c:v>
                </c:pt>
                <c:pt idx="35">
                  <c:v>-4316.3493392901582</c:v>
                </c:pt>
                <c:pt idx="36">
                  <c:v>255.69009851202009</c:v>
                </c:pt>
                <c:pt idx="37">
                  <c:v>1062.789423602715</c:v>
                </c:pt>
                <c:pt idx="38">
                  <c:v>1590.1438553796461</c:v>
                </c:pt>
                <c:pt idx="39">
                  <c:v>2.4903329176595435E-8</c:v>
                </c:pt>
                <c:pt idx="40">
                  <c:v>1791.225474702657</c:v>
                </c:pt>
                <c:pt idx="41">
                  <c:v>2526.0740579853045</c:v>
                </c:pt>
                <c:pt idx="42">
                  <c:v>2244.4399372360272</c:v>
                </c:pt>
                <c:pt idx="43">
                  <c:v>3387.2096922653363</c:v>
                </c:pt>
                <c:pt idx="44">
                  <c:v>2655.4244195197548</c:v>
                </c:pt>
                <c:pt idx="45">
                  <c:v>4729.3899198217059</c:v>
                </c:pt>
                <c:pt idx="46">
                  <c:v>13049.76511106524</c:v>
                </c:pt>
                <c:pt idx="47">
                  <c:v>13303.130990315954</c:v>
                </c:pt>
                <c:pt idx="48">
                  <c:v>12318.243424630875</c:v>
                </c:pt>
                <c:pt idx="49">
                  <c:v>11689.458151885292</c:v>
                </c:pt>
                <c:pt idx="50">
                  <c:v>422.43292764320358</c:v>
                </c:pt>
                <c:pt idx="51">
                  <c:v>3575.4985519555985</c:v>
                </c:pt>
                <c:pt idx="52">
                  <c:v>3089.8644312063147</c:v>
                </c:pt>
                <c:pt idx="53">
                  <c:v>4495.976865521222</c:v>
                </c:pt>
                <c:pt idx="54">
                  <c:v>3226.1915927756322</c:v>
                </c:pt>
                <c:pt idx="55">
                  <c:v>3149.1570930775965</c:v>
                </c:pt>
                <c:pt idx="56">
                  <c:v>3840.5322843211698</c:v>
                </c:pt>
                <c:pt idx="57">
                  <c:v>3608.8981635718892</c:v>
                </c:pt>
                <c:pt idx="58">
                  <c:v>3278.01059788681</c:v>
                </c:pt>
                <c:pt idx="59">
                  <c:v>1561.2253251412214</c:v>
                </c:pt>
                <c:pt idx="60">
                  <c:v>2.5115696189459413E-8</c:v>
                </c:pt>
                <c:pt idx="61">
                  <c:v>924.58733067318883</c:v>
                </c:pt>
                <c:pt idx="62">
                  <c:v>1407.2205202978721</c:v>
                </c:pt>
                <c:pt idx="63">
                  <c:v>3556.3142366493053</c:v>
                </c:pt>
                <c:pt idx="64">
                  <c:v>1676.1459154741085</c:v>
                </c:pt>
                <c:pt idx="65">
                  <c:v>1604.6327694778265</c:v>
                </c:pt>
                <c:pt idx="66">
                  <c:v>2906.7028100354837</c:v>
                </c:pt>
                <c:pt idx="67">
                  <c:v>2347.7215781117561</c:v>
                </c:pt>
                <c:pt idx="68">
                  <c:v>2554.618479940917</c:v>
                </c:pt>
                <c:pt idx="69">
                  <c:v>2325.4501587657178</c:v>
                </c:pt>
                <c:pt idx="70">
                  <c:v>2057.4955163699551</c:v>
                </c:pt>
                <c:pt idx="71">
                  <c:v>2957.1739044160695</c:v>
                </c:pt>
                <c:pt idx="72">
                  <c:v>5748.4886906514603</c:v>
                </c:pt>
                <c:pt idx="73">
                  <c:v>5691.2154380591865</c:v>
                </c:pt>
                <c:pt idx="74">
                  <c:v>2022.8769624625406</c:v>
                </c:pt>
                <c:pt idx="75">
                  <c:v>6061.9223200667711</c:v>
                </c:pt>
                <c:pt idx="76">
                  <c:v>6513.9923606244984</c:v>
                </c:pt>
                <c:pt idx="77">
                  <c:v>5362.0111287007658</c:v>
                </c:pt>
                <c:pt idx="78">
                  <c:v>4803.9080305299321</c:v>
                </c:pt>
                <c:pt idx="79">
                  <c:v>2700.739709354727</c:v>
                </c:pt>
                <c:pt idx="80">
                  <c:v>1850.7850669589739</c:v>
                </c:pt>
                <c:pt idx="81">
                  <c:v>1235.8551075166699</c:v>
                </c:pt>
                <c:pt idx="82">
                  <c:v>2.5091139832511544E-8</c:v>
                </c:pt>
                <c:pt idx="83">
                  <c:v>-1328.4172920954211</c:v>
                </c:pt>
                <c:pt idx="84">
                  <c:v>-692.34076656466345</c:v>
                </c:pt>
                <c:pt idx="85">
                  <c:v>2573.5240540855793</c:v>
                </c:pt>
                <c:pt idx="86">
                  <c:v>3021.6355492193452</c:v>
                </c:pt>
                <c:pt idx="87">
                  <c:v>2443.2673028478293</c:v>
                </c:pt>
                <c:pt idx="88">
                  <c:v>2634.619893473021</c:v>
                </c:pt>
                <c:pt idx="89">
                  <c:v>740.36881903925382</c:v>
                </c:pt>
                <c:pt idx="90">
                  <c:v>-217.61078329406939</c:v>
                </c:pt>
                <c:pt idx="91">
                  <c:v>-1668.4992881602402</c:v>
                </c:pt>
                <c:pt idx="92">
                  <c:v>-2751.8675345317561</c:v>
                </c:pt>
                <c:pt idx="93">
                  <c:v>-334.49940811771921</c:v>
                </c:pt>
                <c:pt idx="94">
                  <c:v>750.72388047343861</c:v>
                </c:pt>
                <c:pt idx="95">
                  <c:v>2043.7442781401123</c:v>
                </c:pt>
                <c:pt idx="96">
                  <c:v>1906.0975745078731</c:v>
                </c:pt>
                <c:pt idx="97">
                  <c:v>1374.729328136362</c:v>
                </c:pt>
                <c:pt idx="98">
                  <c:v>3352.0819187615562</c:v>
                </c:pt>
                <c:pt idx="99">
                  <c:v>2243.8308443277911</c:v>
                </c:pt>
                <c:pt idx="100">
                  <c:v>1409.8512419944655</c:v>
                </c:pt>
                <c:pt idx="101">
                  <c:v>1016.9627371282327</c:v>
                </c:pt>
                <c:pt idx="102">
                  <c:v>-4128.6846722465743</c:v>
                </c:pt>
                <c:pt idx="103">
                  <c:v>-409.93574668033898</c:v>
                </c:pt>
                <c:pt idx="104">
                  <c:v>2.6078964765474666E-8</c:v>
                </c:pt>
                <c:pt idx="105">
                  <c:v>3159.0639469116927</c:v>
                </c:pt>
                <c:pt idx="106">
                  <c:v>1447.8521973885361</c:v>
                </c:pt>
                <c:pt idx="107">
                  <c:v>2326.999541120882</c:v>
                </c:pt>
                <c:pt idx="108">
                  <c:v>1542.532642074565</c:v>
                </c:pt>
                <c:pt idx="109">
                  <c:v>-560.60918874966092</c:v>
                </c:pt>
                <c:pt idx="110">
                  <c:v>-2119.3502860297522</c:v>
                </c:pt>
                <c:pt idx="111">
                  <c:v>-1985.4258553104485</c:v>
                </c:pt>
                <c:pt idx="112">
                  <c:v>-1401.9852749127244</c:v>
                </c:pt>
                <c:pt idx="113">
                  <c:v>-2629.4521739590427</c:v>
                </c:pt>
                <c:pt idx="114">
                  <c:v>-8267.304776242574</c:v>
                </c:pt>
                <c:pt idx="115">
                  <c:v>284.5199217194986</c:v>
                </c:pt>
                <c:pt idx="116">
                  <c:v>133.44435243880497</c:v>
                </c:pt>
                <c:pt idx="117">
                  <c:v>1906.8849328364508</c:v>
                </c:pt>
                <c:pt idx="118">
                  <c:v>950.41803379013515</c:v>
                </c:pt>
                <c:pt idx="119">
                  <c:v>300.9338969602768</c:v>
                </c:pt>
                <c:pt idx="120">
                  <c:v>-1170.8072003198804</c:v>
                </c:pt>
                <c:pt idx="121">
                  <c:v>-1521.8827696005724</c:v>
                </c:pt>
                <c:pt idx="122">
                  <c:v>-140.44218920284652</c:v>
                </c:pt>
                <c:pt idx="123">
                  <c:v>-674.90908824916255</c:v>
                </c:pt>
                <c:pt idx="124">
                  <c:v>2.7497662813402712E-8</c:v>
                </c:pt>
                <c:pt idx="125">
                  <c:v>1009.2468355629106</c:v>
                </c:pt>
                <c:pt idx="126">
                  <c:v>2191.521230042606</c:v>
                </c:pt>
                <c:pt idx="127">
                  <c:v>5448.6428166263649</c:v>
                </c:pt>
                <c:pt idx="128">
                  <c:v>2630.7495448107593</c:v>
                </c:pt>
                <c:pt idx="129">
                  <c:v>1743.2156091357338</c:v>
                </c:pt>
                <c:pt idx="130">
                  <c:v>776.20185355443391</c:v>
                </c:pt>
                <c:pt idx="131">
                  <c:v>1350.905017841374</c:v>
                </c:pt>
                <c:pt idx="132">
                  <c:v>56.905775936318378</c:v>
                </c:pt>
                <c:pt idx="133">
                  <c:v>230.09985351618647</c:v>
                </c:pt>
                <c:pt idx="134">
                  <c:v>2534.9057610620007</c:v>
                </c:pt>
                <c:pt idx="135">
                  <c:v>2650.5997955720131</c:v>
                </c:pt>
                <c:pt idx="136">
                  <c:v>2860.3029598589537</c:v>
                </c:pt>
                <c:pt idx="137">
                  <c:v>1057.3037179539028</c:v>
                </c:pt>
                <c:pt idx="138">
                  <c:v>1895.4977955337695</c:v>
                </c:pt>
                <c:pt idx="139">
                  <c:v>841.96385985864435</c:v>
                </c:pt>
                <c:pt idx="140">
                  <c:v>25.950104277345872</c:v>
                </c:pt>
                <c:pt idx="141">
                  <c:v>-553.34673143571058</c:v>
                </c:pt>
                <c:pt idx="142">
                  <c:v>-2137.3459733407612</c:v>
                </c:pt>
                <c:pt idx="143">
                  <c:v>-1535.1518957608941</c:v>
                </c:pt>
                <c:pt idx="144">
                  <c:v>649.31416856397982</c:v>
                </c:pt>
                <c:pt idx="145">
                  <c:v>74.30041298268236</c:v>
                </c:pt>
                <c:pt idx="146">
                  <c:v>2.7614717623691831E-8</c:v>
                </c:pt>
                <c:pt idx="147">
                  <c:v>-1061.6690781322043</c:v>
                </c:pt>
                <c:pt idx="148">
                  <c:v>-95.029651644324531</c:v>
                </c:pt>
                <c:pt idx="149">
                  <c:v>-871.01322589585493</c:v>
                </c:pt>
                <c:pt idx="150">
                  <c:v>-1221.0918119610071</c:v>
                </c:pt>
                <c:pt idx="151">
                  <c:v>-107.84029668152994</c:v>
                </c:pt>
                <c:pt idx="152">
                  <c:v>-1391.0055368231472</c:v>
                </c:pt>
                <c:pt idx="153">
                  <c:v>-851.09579055758775</c:v>
                </c:pt>
                <c:pt idx="154">
                  <c:v>659.92063519089163</c:v>
                </c:pt>
                <c:pt idx="155">
                  <c:v>-353.15795087425408</c:v>
                </c:pt>
                <c:pt idx="156">
                  <c:v>-389.91335163079145</c:v>
                </c:pt>
                <c:pt idx="157">
                  <c:v>-86.948159202950762</c:v>
                </c:pt>
                <c:pt idx="158">
                  <c:v>1670.4374337687459</c:v>
                </c:pt>
                <c:pt idx="159">
                  <c:v>741.61453143603819</c:v>
                </c:pt>
                <c:pt idx="160">
                  <c:v>-103.46405462910923</c:v>
                </c:pt>
                <c:pt idx="161">
                  <c:v>2098.7805446142811</c:v>
                </c:pt>
                <c:pt idx="162">
                  <c:v>379.615304472665</c:v>
                </c:pt>
                <c:pt idx="163">
                  <c:v>1540.5250507382202</c:v>
                </c:pt>
                <c:pt idx="164">
                  <c:v>3314.5414764866518</c:v>
                </c:pt>
                <c:pt idx="165">
                  <c:v>2477.4628904215033</c:v>
                </c:pt>
                <c:pt idx="166">
                  <c:v>2592.7074896649656</c:v>
                </c:pt>
                <c:pt idx="167">
                  <c:v>900.54224952334971</c:v>
                </c:pt>
                <c:pt idx="168">
                  <c:v>2.8565182219608687E-8</c:v>
                </c:pt>
                <c:pt idx="169">
                  <c:v>852.4263970540735</c:v>
                </c:pt>
                <c:pt idx="170">
                  <c:v>-5652.1514524101713</c:v>
                </c:pt>
                <c:pt idx="171">
                  <c:v>-199.63732580838405</c:v>
                </c:pt>
                <c:pt idx="172">
                  <c:v>-676.91454453866186</c:v>
                </c:pt>
                <c:pt idx="173">
                  <c:v>-10.547360867219595</c:v>
                </c:pt>
                <c:pt idx="174">
                  <c:v>-203.0064418785887</c:v>
                </c:pt>
                <c:pt idx="175">
                  <c:v>548.71027933575601</c:v>
                </c:pt>
                <c:pt idx="176">
                  <c:v>-655.77559406246155</c:v>
                </c:pt>
                <c:pt idx="177">
                  <c:v>1018.4484603033598</c:v>
                </c:pt>
                <c:pt idx="178">
                  <c:v>4498.4288241376526</c:v>
                </c:pt>
                <c:pt idx="179">
                  <c:v>2944.4108373056806</c:v>
                </c:pt>
                <c:pt idx="180">
                  <c:v>4029.1275585200183</c:v>
                </c:pt>
                <c:pt idx="181">
                  <c:v>2453.6416851218082</c:v>
                </c:pt>
                <c:pt idx="182">
                  <c:v>2947.8657394876336</c:v>
                </c:pt>
                <c:pt idx="183">
                  <c:v>4216.2329231591229</c:v>
                </c:pt>
                <c:pt idx="184">
                  <c:v>3443.773842147757</c:v>
                </c:pt>
                <c:pt idx="185">
                  <c:v>3111.4905633620951</c:v>
                </c:pt>
                <c:pt idx="186">
                  <c:v>2182.0046899638792</c:v>
                </c:pt>
                <c:pt idx="187">
                  <c:v>1914.2287443296966</c:v>
                </c:pt>
                <c:pt idx="188">
                  <c:v>2.8667500373558141E-8</c:v>
                </c:pt>
                <c:pt idx="189">
                  <c:v>-1150.6776691385812</c:v>
                </c:pt>
                <c:pt idx="190">
                  <c:v>-459.21882433379005</c:v>
                </c:pt>
                <c:pt idx="191">
                  <c:v>-217.42654959373442</c:v>
                </c:pt>
                <c:pt idx="192">
                  <c:v>1494.2234564024052</c:v>
                </c:pt>
                <c:pt idx="193">
                  <c:v>1979.3735580064206</c:v>
                </c:pt>
                <c:pt idx="194">
                  <c:v>1510.2696309137402</c:v>
                </c:pt>
                <c:pt idx="195">
                  <c:v>1393.6501100849684</c:v>
                </c:pt>
                <c:pt idx="196">
                  <c:v>72.442384825027602</c:v>
                </c:pt>
                <c:pt idx="197">
                  <c:v>-20.569701772301983</c:v>
                </c:pt>
                <c:pt idx="198">
                  <c:v>2574.5803998316787</c:v>
                </c:pt>
                <c:pt idx="199">
                  <c:v>-436.70561594822402</c:v>
                </c:pt>
                <c:pt idx="200">
                  <c:v>3163.0866587918322</c:v>
                </c:pt>
                <c:pt idx="201">
                  <c:v>5332.0745721944431</c:v>
                </c:pt>
                <c:pt idx="202">
                  <c:v>5592.0116203846446</c:v>
                </c:pt>
                <c:pt idx="203">
                  <c:v>4681.9076932919597</c:v>
                </c:pt>
                <c:pt idx="204">
                  <c:v>4767.2881724631925</c:v>
                </c:pt>
                <c:pt idx="205">
                  <c:v>2918.0804472032519</c:v>
                </c:pt>
                <c:pt idx="206">
                  <c:v>1804.0683606059185</c:v>
                </c:pt>
                <c:pt idx="207">
                  <c:v>1287.2184622098712</c:v>
                </c:pt>
                <c:pt idx="208">
                  <c:v>230.1145351171906</c:v>
                </c:pt>
                <c:pt idx="209">
                  <c:v>277.49501428841722</c:v>
                </c:pt>
                <c:pt idx="210">
                  <c:v>2.9320176508917939E-8</c:v>
                </c:pt>
                <c:pt idx="211">
                  <c:v>-1988.7051535478463</c:v>
                </c:pt>
                <c:pt idx="212">
                  <c:v>-1520.3837789208587</c:v>
                </c:pt>
                <c:pt idx="213">
                  <c:v>-1389.8995041461308</c:v>
                </c:pt>
                <c:pt idx="214">
                  <c:v>178.43199197481795</c:v>
                </c:pt>
                <c:pt idx="215">
                  <c:v>-830.88677938174055</c:v>
                </c:pt>
                <c:pt idx="216">
                  <c:v>-1184.1149314855143</c:v>
                </c:pt>
                <c:pt idx="217">
                  <c:v>-2315.6289730197077</c:v>
                </c:pt>
                <c:pt idx="218">
                  <c:v>-7170.4647530295952</c:v>
                </c:pt>
                <c:pt idx="219">
                  <c:v>-2555.7835243862055</c:v>
                </c:pt>
                <c:pt idx="220">
                  <c:v>-6855.6547459506619</c:v>
                </c:pt>
                <c:pt idx="221">
                  <c:v>-7407.1402669617873</c:v>
                </c:pt>
                <c:pt idx="222">
                  <c:v>-6614.6559921870667</c:v>
                </c:pt>
                <c:pt idx="223">
                  <c:v>-4873.491772196996</c:v>
                </c:pt>
                <c:pt idx="224">
                  <c:v>-5302.8105435535654</c:v>
                </c:pt>
                <c:pt idx="225">
                  <c:v>-5991.0386956573393</c:v>
                </c:pt>
                <c:pt idx="226">
                  <c:v>-7519.5527371914814</c:v>
                </c:pt>
                <c:pt idx="227">
                  <c:v>-6382.0684624167698</c:v>
                </c:pt>
                <c:pt idx="228">
                  <c:v>-3804.9042424267291</c:v>
                </c:pt>
                <c:pt idx="229">
                  <c:v>2.9142483981559053E-8</c:v>
                </c:pt>
                <c:pt idx="230">
                  <c:v>304.25443137443114</c:v>
                </c:pt>
                <c:pt idx="231">
                  <c:v>-286.18010678005868</c:v>
                </c:pt>
                <c:pt idx="232">
                  <c:v>-1412.8715228841927</c:v>
                </c:pt>
                <c:pt idx="233">
                  <c:v>-3389.4132217971619</c:v>
                </c:pt>
                <c:pt idx="234">
                  <c:v>-6539.4215242213768</c:v>
                </c:pt>
                <c:pt idx="235">
                  <c:v>-10572.791653802202</c:v>
                </c:pt>
                <c:pt idx="236">
                  <c:v>-10640.585614595178</c:v>
                </c:pt>
                <c:pt idx="237">
                  <c:v>-10747.378906533511</c:v>
                </c:pt>
                <c:pt idx="238">
                  <c:v>-12340.920605446483</c:v>
                </c:pt>
                <c:pt idx="239">
                  <c:v>-10343.99336852042</c:v>
                </c:pt>
                <c:pt idx="240">
                  <c:v>-7058.8714012732144</c:v>
                </c:pt>
                <c:pt idx="241">
                  <c:v>-5152.6653620662064</c:v>
                </c:pt>
                <c:pt idx="242">
                  <c:v>-3458.4586540046348</c:v>
                </c:pt>
                <c:pt idx="243">
                  <c:v>-4436.000352917602</c:v>
                </c:pt>
                <c:pt idx="244">
                  <c:v>-3926.0731159915204</c:v>
                </c:pt>
                <c:pt idx="245">
                  <c:v>-1381.4432455724204</c:v>
                </c:pt>
                <c:pt idx="246">
                  <c:v>-2142.6895762485274</c:v>
                </c:pt>
                <c:pt idx="247">
                  <c:v>-2030.2306063069532</c:v>
                </c:pt>
                <c:pt idx="248">
                  <c:v>-2124.3033693808725</c:v>
                </c:pt>
                <c:pt idx="249">
                  <c:v>1464.3265010383075</c:v>
                </c:pt>
                <c:pt idx="250">
                  <c:v>3.0308228815556504E-8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B1B-443F-BF02-C1A38FC44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550384"/>
        <c:axId val="1310551040"/>
      </c:scatterChart>
      <c:valAx>
        <c:axId val="1310550384"/>
        <c:scaling>
          <c:orientation val="minMax"/>
          <c:max val="365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551040"/>
        <c:crosses val="autoZero"/>
        <c:crossBetween val="midCat"/>
      </c:valAx>
      <c:valAx>
        <c:axId val="1310551040"/>
        <c:scaling>
          <c:orientation val="minMax"/>
          <c:max val="15000"/>
          <c:min val="-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550384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4865469061876251"/>
          <c:y val="7.0870961489095302E-2"/>
          <c:w val="8.0287425149700595E-2"/>
          <c:h val="0.254372305258249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strRef>
              <c:f>'daily-diagnostics-cum-error-by-'!$F$1</c:f>
              <c:strCache>
                <c:ptCount val="1"/>
                <c:pt idx="0">
                  <c:v>-2 sd</c:v>
                </c:pt>
              </c:strCache>
            </c:strRef>
          </c:tx>
          <c:spPr>
            <a:ln w="22225">
              <a:solidFill>
                <a:schemeClr val="accent1">
                  <a:lumMod val="60000"/>
                  <a:lumOff val="40000"/>
                  <a:alpha val="75000"/>
                </a:schemeClr>
              </a:solidFill>
            </a:ln>
          </c:spPr>
          <c:marker>
            <c:spPr>
              <a:noFill/>
              <a:ln>
                <a:solidFill>
                  <a:schemeClr val="accent1">
                    <a:lumMod val="60000"/>
                    <a:lumOff val="40000"/>
                    <a:alpha val="0"/>
                  </a:schemeClr>
                </a:solidFill>
              </a:ln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'daily-diagnostics-cum-error-by-'!$F$2:$F$24</c:f>
              <c:numCache>
                <c:formatCode>General</c:formatCode>
                <c:ptCount val="23"/>
                <c:pt idx="0">
                  <c:v>-0.1994399435518148</c:v>
                </c:pt>
                <c:pt idx="1">
                  <c:v>-0.17614998574031568</c:v>
                </c:pt>
                <c:pt idx="2">
                  <c:v>-0.1414737507530463</c:v>
                </c:pt>
                <c:pt idx="3">
                  <c:v>-0.12891207261316229</c:v>
                </c:pt>
                <c:pt idx="4">
                  <c:v>-0.11264130572329201</c:v>
                </c:pt>
                <c:pt idx="5">
                  <c:v>-0.10368247688655893</c:v>
                </c:pt>
                <c:pt idx="6">
                  <c:v>-9.6307540226300392E-2</c:v>
                </c:pt>
                <c:pt idx="7">
                  <c:v>-8.7544608581206801E-2</c:v>
                </c:pt>
                <c:pt idx="8">
                  <c:v>-8.1934744628574308E-2</c:v>
                </c:pt>
                <c:pt idx="9">
                  <c:v>-9.2969919939609402E-2</c:v>
                </c:pt>
                <c:pt idx="10">
                  <c:v>-8.9802422299544521E-2</c:v>
                </c:pt>
                <c:pt idx="11">
                  <c:v>-9.5663662711996708E-2</c:v>
                </c:pt>
                <c:pt idx="12">
                  <c:v>-9.0530507582939013E-2</c:v>
                </c:pt>
                <c:pt idx="13">
                  <c:v>-7.9773543713400605E-2</c:v>
                </c:pt>
                <c:pt idx="14">
                  <c:v>-7.5730604006945368E-2</c:v>
                </c:pt>
                <c:pt idx="15">
                  <c:v>-7.182446488572973E-2</c:v>
                </c:pt>
                <c:pt idx="16">
                  <c:v>-6.8156923121674859E-2</c:v>
                </c:pt>
                <c:pt idx="17">
                  <c:v>-6.3674176276260652E-2</c:v>
                </c:pt>
                <c:pt idx="18">
                  <c:v>-5.871976093540187E-2</c:v>
                </c:pt>
                <c:pt idx="19">
                  <c:v>-5.9369687617203855E-2</c:v>
                </c:pt>
                <c:pt idx="20">
                  <c:v>-5.9162228622431361E-2</c:v>
                </c:pt>
                <c:pt idx="21">
                  <c:v>-5.3863803655035201E-2</c:v>
                </c:pt>
                <c:pt idx="22">
                  <c:v>-2.6519716221530893E-2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504-40D4-8AC0-B7CE013AB924}"/>
            </c:ext>
          </c:extLst>
        </c:ser>
        <c:ser>
          <c:idx val="2"/>
          <c:order val="1"/>
          <c:tx>
            <c:strRef>
              <c:f>'daily-diagnostics-cum-error-by-'!$G$1</c:f>
              <c:strCache>
                <c:ptCount val="1"/>
                <c:pt idx="0">
                  <c:v>+2 sd</c:v>
                </c:pt>
              </c:strCache>
            </c:strRef>
          </c:tx>
          <c:spPr>
            <a:ln w="22225">
              <a:solidFill>
                <a:schemeClr val="accent2">
                  <a:lumMod val="60000"/>
                  <a:lumOff val="40000"/>
                  <a:alpha val="75000"/>
                </a:schemeClr>
              </a:solidFill>
            </a:ln>
          </c:spPr>
          <c:marker>
            <c:spPr>
              <a:noFill/>
              <a:ln w="0">
                <a:solidFill>
                  <a:schemeClr val="accent2">
                    <a:lumMod val="60000"/>
                    <a:lumOff val="40000"/>
                    <a:alpha val="0"/>
                  </a:schemeClr>
                </a:solidFill>
              </a:ln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'daily-diagnostics-cum-error-by-'!$G$2:$G$24</c:f>
              <c:numCache>
                <c:formatCode>General</c:formatCode>
                <c:ptCount val="23"/>
                <c:pt idx="0">
                  <c:v>0.22017217030847722</c:v>
                </c:pt>
                <c:pt idx="1">
                  <c:v>0.18646895078369111</c:v>
                </c:pt>
                <c:pt idx="2">
                  <c:v>0.10937694978134289</c:v>
                </c:pt>
                <c:pt idx="3">
                  <c:v>0.11430534064420692</c:v>
                </c:pt>
                <c:pt idx="4">
                  <c:v>0.11572167217061718</c:v>
                </c:pt>
                <c:pt idx="5">
                  <c:v>0.11801027336669706</c:v>
                </c:pt>
                <c:pt idx="6">
                  <c:v>0.1191638707339148</c:v>
                </c:pt>
                <c:pt idx="7">
                  <c:v>0.11256802067811761</c:v>
                </c:pt>
                <c:pt idx="8">
                  <c:v>0.11646323590483809</c:v>
                </c:pt>
                <c:pt idx="9">
                  <c:v>0.11762397293682419</c:v>
                </c:pt>
                <c:pt idx="10">
                  <c:v>0.10927520993719747</c:v>
                </c:pt>
                <c:pt idx="11">
                  <c:v>9.2588735751376897E-2</c:v>
                </c:pt>
                <c:pt idx="12">
                  <c:v>8.3419907036327401E-2</c:v>
                </c:pt>
                <c:pt idx="13">
                  <c:v>7.7689684722433802E-2</c:v>
                </c:pt>
                <c:pt idx="14">
                  <c:v>6.9050807051565827E-2</c:v>
                </c:pt>
                <c:pt idx="15">
                  <c:v>6.2469358478144686E-2</c:v>
                </c:pt>
                <c:pt idx="16">
                  <c:v>6.2284465017714744E-2</c:v>
                </c:pt>
                <c:pt idx="17">
                  <c:v>5.9256984600402948E-2</c:v>
                </c:pt>
                <c:pt idx="18">
                  <c:v>5.559172712817733E-2</c:v>
                </c:pt>
                <c:pt idx="19">
                  <c:v>5.355095663871854E-2</c:v>
                </c:pt>
                <c:pt idx="20">
                  <c:v>5.1282138183132243E-2</c:v>
                </c:pt>
                <c:pt idx="21">
                  <c:v>4.6572852458074403E-2</c:v>
                </c:pt>
                <c:pt idx="22">
                  <c:v>3.7233928306223116E-2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04-40D4-8AC0-B7CE013AB924}"/>
            </c:ext>
          </c:extLst>
        </c:ser>
        <c:ser>
          <c:idx val="1"/>
          <c:order val="2"/>
          <c:tx>
            <c:v>Mean error</c:v>
          </c:tx>
          <c:spPr>
            <a:ln w="22225" cap="rnd">
              <a:solidFill>
                <a:schemeClr val="bg2">
                  <a:lumMod val="25000"/>
                  <a:alpha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  <a:alpha val="0"/>
                </a:schemeClr>
              </a:solidFill>
              <a:ln w="6350">
                <a:solidFill>
                  <a:schemeClr val="bg2">
                    <a:lumMod val="25000"/>
                    <a:alpha val="0"/>
                  </a:schemeClr>
                </a:solidFill>
              </a:ln>
              <a:effectLst/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'daily-diagnostics-cum-error-by-'!$B$2:$B$24</c:f>
              <c:numCache>
                <c:formatCode>General</c:formatCode>
                <c:ptCount val="23"/>
                <c:pt idx="0">
                  <c:v>1.0366113378331199E-2</c:v>
                </c:pt>
                <c:pt idx="1">
                  <c:v>5.1594825216877199E-3</c:v>
                </c:pt>
                <c:pt idx="2">
                  <c:v>-1.60484004858517E-2</c:v>
                </c:pt>
                <c:pt idx="3">
                  <c:v>-7.30336598447768E-3</c:v>
                </c:pt>
                <c:pt idx="4">
                  <c:v>1.5401832236625901E-3</c:v>
                </c:pt>
                <c:pt idx="5">
                  <c:v>7.1638982400690603E-3</c:v>
                </c:pt>
                <c:pt idx="6">
                  <c:v>1.14281652538072E-2</c:v>
                </c:pt>
                <c:pt idx="7">
                  <c:v>1.25117060484554E-2</c:v>
                </c:pt>
                <c:pt idx="8">
                  <c:v>1.7264245638131899E-2</c:v>
                </c:pt>
                <c:pt idx="9">
                  <c:v>1.23270264986074E-2</c:v>
                </c:pt>
                <c:pt idx="10">
                  <c:v>9.7363938188264696E-3</c:v>
                </c:pt>
                <c:pt idx="11">
                  <c:v>-1.5374634803099101E-3</c:v>
                </c:pt>
                <c:pt idx="12">
                  <c:v>-3.5553002733058098E-3</c:v>
                </c:pt>
                <c:pt idx="13">
                  <c:v>-1.0419294954834E-3</c:v>
                </c:pt>
                <c:pt idx="14">
                  <c:v>-3.3398984776897701E-3</c:v>
                </c:pt>
                <c:pt idx="15">
                  <c:v>-4.6775532037925203E-3</c:v>
                </c:pt>
                <c:pt idx="16">
                  <c:v>-2.9362290519800598E-3</c:v>
                </c:pt>
                <c:pt idx="17">
                  <c:v>-2.2085958379288498E-3</c:v>
                </c:pt>
                <c:pt idx="18">
                  <c:v>-1.56401690361227E-3</c:v>
                </c:pt>
                <c:pt idx="19">
                  <c:v>-2.90936548924266E-3</c:v>
                </c:pt>
                <c:pt idx="20">
                  <c:v>-3.9400452196495604E-3</c:v>
                </c:pt>
                <c:pt idx="21">
                  <c:v>-3.6454755984803998E-3</c:v>
                </c:pt>
                <c:pt idx="22">
                  <c:v>5.3571060423461096E-3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504-40D4-8AC0-B7CE013AB924}"/>
            </c:ext>
          </c:extLst>
        </c:ser>
        <c:ser>
          <c:idx val="0"/>
          <c:order val="3"/>
          <c:tx>
            <c:strRef>
              <c:f>'daily-model-data'!$BC$1</c:f>
              <c:strCache>
                <c:ptCount val="1"/>
                <c:pt idx="0">
                  <c:v>month.fitted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>
                    <a:alpha val="30000"/>
                  </a:schemeClr>
                </a:solidFill>
              </a:ln>
              <a:effectLst/>
            </c:spPr>
          </c:marker>
          <c:xVal>
            <c:numRef>
              <c:f>'daily-model-data'!$C$2:$C$1729</c:f>
              <c:numCache>
                <c:formatCode>General</c:formatCode>
                <c:ptCount val="17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11</c:v>
                </c:pt>
                <c:pt idx="30">
                  <c:v>12</c:v>
                </c:pt>
                <c:pt idx="31">
                  <c:v>13</c:v>
                </c:pt>
                <c:pt idx="32">
                  <c:v>14</c:v>
                </c:pt>
                <c:pt idx="33">
                  <c:v>15</c:v>
                </c:pt>
                <c:pt idx="34">
                  <c:v>16</c:v>
                </c:pt>
                <c:pt idx="35">
                  <c:v>17</c:v>
                </c:pt>
                <c:pt idx="36">
                  <c:v>18</c:v>
                </c:pt>
                <c:pt idx="37">
                  <c:v>19</c:v>
                </c:pt>
                <c:pt idx="38">
                  <c:v>20</c:v>
                </c:pt>
                <c:pt idx="39">
                  <c:v>21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5</c:v>
                </c:pt>
                <c:pt idx="45">
                  <c:v>6</c:v>
                </c:pt>
                <c:pt idx="46">
                  <c:v>7</c:v>
                </c:pt>
                <c:pt idx="47">
                  <c:v>8</c:v>
                </c:pt>
                <c:pt idx="48">
                  <c:v>9</c:v>
                </c:pt>
                <c:pt idx="49">
                  <c:v>10</c:v>
                </c:pt>
                <c:pt idx="50">
                  <c:v>11</c:v>
                </c:pt>
                <c:pt idx="51">
                  <c:v>12</c:v>
                </c:pt>
                <c:pt idx="52">
                  <c:v>13</c:v>
                </c:pt>
                <c:pt idx="53">
                  <c:v>14</c:v>
                </c:pt>
                <c:pt idx="54">
                  <c:v>15</c:v>
                </c:pt>
                <c:pt idx="55">
                  <c:v>16</c:v>
                </c:pt>
                <c:pt idx="56">
                  <c:v>17</c:v>
                </c:pt>
                <c:pt idx="57">
                  <c:v>18</c:v>
                </c:pt>
                <c:pt idx="58">
                  <c:v>19</c:v>
                </c:pt>
                <c:pt idx="59">
                  <c:v>20</c:v>
                </c:pt>
                <c:pt idx="60">
                  <c:v>21</c:v>
                </c:pt>
                <c:pt idx="61">
                  <c:v>22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6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11</c:v>
                </c:pt>
                <c:pt idx="73">
                  <c:v>12</c:v>
                </c:pt>
                <c:pt idx="74">
                  <c:v>13</c:v>
                </c:pt>
                <c:pt idx="75">
                  <c:v>14</c:v>
                </c:pt>
                <c:pt idx="76">
                  <c:v>15</c:v>
                </c:pt>
                <c:pt idx="77">
                  <c:v>16</c:v>
                </c:pt>
                <c:pt idx="78">
                  <c:v>17</c:v>
                </c:pt>
                <c:pt idx="79">
                  <c:v>18</c:v>
                </c:pt>
                <c:pt idx="80">
                  <c:v>19</c:v>
                </c:pt>
                <c:pt idx="81">
                  <c:v>20</c:v>
                </c:pt>
                <c:pt idx="82">
                  <c:v>21</c:v>
                </c:pt>
                <c:pt idx="83">
                  <c:v>22</c:v>
                </c:pt>
                <c:pt idx="84">
                  <c:v>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13</c:v>
                </c:pt>
                <c:pt idx="97">
                  <c:v>14</c:v>
                </c:pt>
                <c:pt idx="98">
                  <c:v>15</c:v>
                </c:pt>
                <c:pt idx="99">
                  <c:v>16</c:v>
                </c:pt>
                <c:pt idx="100">
                  <c:v>17</c:v>
                </c:pt>
                <c:pt idx="101">
                  <c:v>18</c:v>
                </c:pt>
                <c:pt idx="102">
                  <c:v>19</c:v>
                </c:pt>
                <c:pt idx="103">
                  <c:v>20</c:v>
                </c:pt>
                <c:pt idx="104">
                  <c:v>1</c:v>
                </c:pt>
                <c:pt idx="105">
                  <c:v>2</c:v>
                </c:pt>
                <c:pt idx="106">
                  <c:v>3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7</c:v>
                </c:pt>
                <c:pt idx="111">
                  <c:v>8</c:v>
                </c:pt>
                <c:pt idx="112">
                  <c:v>9</c:v>
                </c:pt>
                <c:pt idx="113">
                  <c:v>10</c:v>
                </c:pt>
                <c:pt idx="114">
                  <c:v>11</c:v>
                </c:pt>
                <c:pt idx="115">
                  <c:v>12</c:v>
                </c:pt>
                <c:pt idx="116">
                  <c:v>13</c:v>
                </c:pt>
                <c:pt idx="117">
                  <c:v>14</c:v>
                </c:pt>
                <c:pt idx="118">
                  <c:v>15</c:v>
                </c:pt>
                <c:pt idx="119">
                  <c:v>16</c:v>
                </c:pt>
                <c:pt idx="120">
                  <c:v>17</c:v>
                </c:pt>
                <c:pt idx="121">
                  <c:v>18</c:v>
                </c:pt>
                <c:pt idx="122">
                  <c:v>19</c:v>
                </c:pt>
                <c:pt idx="123">
                  <c:v>20</c:v>
                </c:pt>
                <c:pt idx="124">
                  <c:v>21</c:v>
                </c:pt>
                <c:pt idx="125">
                  <c:v>22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10</c:v>
                </c:pt>
                <c:pt idx="136">
                  <c:v>11</c:v>
                </c:pt>
                <c:pt idx="137">
                  <c:v>12</c:v>
                </c:pt>
                <c:pt idx="138">
                  <c:v>13</c:v>
                </c:pt>
                <c:pt idx="139">
                  <c:v>14</c:v>
                </c:pt>
                <c:pt idx="140">
                  <c:v>15</c:v>
                </c:pt>
                <c:pt idx="141">
                  <c:v>16</c:v>
                </c:pt>
                <c:pt idx="142">
                  <c:v>17</c:v>
                </c:pt>
                <c:pt idx="143">
                  <c:v>18</c:v>
                </c:pt>
                <c:pt idx="144">
                  <c:v>19</c:v>
                </c:pt>
                <c:pt idx="145">
                  <c:v>20</c:v>
                </c:pt>
                <c:pt idx="146">
                  <c:v>21</c:v>
                </c:pt>
                <c:pt idx="147">
                  <c:v>22</c:v>
                </c:pt>
                <c:pt idx="148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4</c:v>
                </c:pt>
                <c:pt idx="152">
                  <c:v>5</c:v>
                </c:pt>
                <c:pt idx="153">
                  <c:v>6</c:v>
                </c:pt>
                <c:pt idx="154">
                  <c:v>7</c:v>
                </c:pt>
                <c:pt idx="155">
                  <c:v>8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12</c:v>
                </c:pt>
                <c:pt idx="160">
                  <c:v>13</c:v>
                </c:pt>
                <c:pt idx="161">
                  <c:v>14</c:v>
                </c:pt>
                <c:pt idx="162">
                  <c:v>15</c:v>
                </c:pt>
                <c:pt idx="163">
                  <c:v>16</c:v>
                </c:pt>
                <c:pt idx="164">
                  <c:v>17</c:v>
                </c:pt>
                <c:pt idx="165">
                  <c:v>18</c:v>
                </c:pt>
                <c:pt idx="166">
                  <c:v>19</c:v>
                </c:pt>
                <c:pt idx="167">
                  <c:v>20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13</c:v>
                </c:pt>
                <c:pt idx="181">
                  <c:v>14</c:v>
                </c:pt>
                <c:pt idx="182">
                  <c:v>15</c:v>
                </c:pt>
                <c:pt idx="183">
                  <c:v>16</c:v>
                </c:pt>
                <c:pt idx="184">
                  <c:v>17</c:v>
                </c:pt>
                <c:pt idx="185">
                  <c:v>18</c:v>
                </c:pt>
                <c:pt idx="186">
                  <c:v>19</c:v>
                </c:pt>
                <c:pt idx="187">
                  <c:v>20</c:v>
                </c:pt>
                <c:pt idx="188">
                  <c:v>21</c:v>
                </c:pt>
                <c:pt idx="189">
                  <c:v>22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9</c:v>
                </c:pt>
                <c:pt idx="199">
                  <c:v>10</c:v>
                </c:pt>
                <c:pt idx="200">
                  <c:v>11</c:v>
                </c:pt>
                <c:pt idx="201">
                  <c:v>12</c:v>
                </c:pt>
                <c:pt idx="202">
                  <c:v>13</c:v>
                </c:pt>
                <c:pt idx="203">
                  <c:v>14</c:v>
                </c:pt>
                <c:pt idx="204">
                  <c:v>15</c:v>
                </c:pt>
                <c:pt idx="205">
                  <c:v>16</c:v>
                </c:pt>
                <c:pt idx="206">
                  <c:v>17</c:v>
                </c:pt>
                <c:pt idx="207">
                  <c:v>18</c:v>
                </c:pt>
                <c:pt idx="208">
                  <c:v>19</c:v>
                </c:pt>
                <c:pt idx="209">
                  <c:v>1</c:v>
                </c:pt>
                <c:pt idx="210">
                  <c:v>2</c:v>
                </c:pt>
                <c:pt idx="211">
                  <c:v>3</c:v>
                </c:pt>
                <c:pt idx="212">
                  <c:v>4</c:v>
                </c:pt>
                <c:pt idx="213">
                  <c:v>5</c:v>
                </c:pt>
                <c:pt idx="214">
                  <c:v>6</c:v>
                </c:pt>
                <c:pt idx="215">
                  <c:v>7</c:v>
                </c:pt>
                <c:pt idx="216">
                  <c:v>8</c:v>
                </c:pt>
                <c:pt idx="217">
                  <c:v>9</c:v>
                </c:pt>
                <c:pt idx="218">
                  <c:v>10</c:v>
                </c:pt>
                <c:pt idx="219">
                  <c:v>11</c:v>
                </c:pt>
                <c:pt idx="220">
                  <c:v>12</c:v>
                </c:pt>
                <c:pt idx="221">
                  <c:v>13</c:v>
                </c:pt>
                <c:pt idx="222">
                  <c:v>14</c:v>
                </c:pt>
                <c:pt idx="223">
                  <c:v>15</c:v>
                </c:pt>
                <c:pt idx="224">
                  <c:v>16</c:v>
                </c:pt>
                <c:pt idx="225">
                  <c:v>17</c:v>
                </c:pt>
                <c:pt idx="226">
                  <c:v>18</c:v>
                </c:pt>
                <c:pt idx="227">
                  <c:v>19</c:v>
                </c:pt>
                <c:pt idx="228">
                  <c:v>20</c:v>
                </c:pt>
                <c:pt idx="229">
                  <c:v>21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4</c:v>
                </c:pt>
                <c:pt idx="234">
                  <c:v>5</c:v>
                </c:pt>
                <c:pt idx="235">
                  <c:v>6</c:v>
                </c:pt>
                <c:pt idx="236">
                  <c:v>7</c:v>
                </c:pt>
                <c:pt idx="237">
                  <c:v>8</c:v>
                </c:pt>
                <c:pt idx="238">
                  <c:v>9</c:v>
                </c:pt>
                <c:pt idx="239">
                  <c:v>10</c:v>
                </c:pt>
                <c:pt idx="240">
                  <c:v>11</c:v>
                </c:pt>
                <c:pt idx="241">
                  <c:v>12</c:v>
                </c:pt>
                <c:pt idx="242">
                  <c:v>13</c:v>
                </c:pt>
                <c:pt idx="243">
                  <c:v>14</c:v>
                </c:pt>
                <c:pt idx="244">
                  <c:v>15</c:v>
                </c:pt>
                <c:pt idx="245">
                  <c:v>16</c:v>
                </c:pt>
                <c:pt idx="246">
                  <c:v>17</c:v>
                </c:pt>
                <c:pt idx="247">
                  <c:v>18</c:v>
                </c:pt>
                <c:pt idx="248">
                  <c:v>19</c:v>
                </c:pt>
                <c:pt idx="249">
                  <c:v>20</c:v>
                </c:pt>
                <c:pt idx="250">
                  <c:v>21</c:v>
                </c:pt>
                <c:pt idx="251">
                  <c:v>1</c:v>
                </c:pt>
                <c:pt idx="252">
                  <c:v>2</c:v>
                </c:pt>
                <c:pt idx="253">
                  <c:v>3</c:v>
                </c:pt>
                <c:pt idx="254">
                  <c:v>4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8</c:v>
                </c:pt>
                <c:pt idx="259">
                  <c:v>9</c:v>
                </c:pt>
                <c:pt idx="260">
                  <c:v>10</c:v>
                </c:pt>
                <c:pt idx="261">
                  <c:v>11</c:v>
                </c:pt>
                <c:pt idx="262">
                  <c:v>12</c:v>
                </c:pt>
                <c:pt idx="263">
                  <c:v>13</c:v>
                </c:pt>
                <c:pt idx="264">
                  <c:v>14</c:v>
                </c:pt>
                <c:pt idx="265">
                  <c:v>15</c:v>
                </c:pt>
                <c:pt idx="266">
                  <c:v>16</c:v>
                </c:pt>
                <c:pt idx="267">
                  <c:v>17</c:v>
                </c:pt>
                <c:pt idx="268">
                  <c:v>18</c:v>
                </c:pt>
                <c:pt idx="269">
                  <c:v>19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5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10</c:v>
                </c:pt>
                <c:pt idx="280">
                  <c:v>11</c:v>
                </c:pt>
                <c:pt idx="281">
                  <c:v>12</c:v>
                </c:pt>
                <c:pt idx="282">
                  <c:v>13</c:v>
                </c:pt>
                <c:pt idx="283">
                  <c:v>14</c:v>
                </c:pt>
                <c:pt idx="284">
                  <c:v>15</c:v>
                </c:pt>
                <c:pt idx="285">
                  <c:v>16</c:v>
                </c:pt>
                <c:pt idx="286">
                  <c:v>17</c:v>
                </c:pt>
                <c:pt idx="287">
                  <c:v>18</c:v>
                </c:pt>
                <c:pt idx="288">
                  <c:v>19</c:v>
                </c:pt>
                <c:pt idx="289">
                  <c:v>20</c:v>
                </c:pt>
                <c:pt idx="290">
                  <c:v>21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9</c:v>
                </c:pt>
                <c:pt idx="300">
                  <c:v>10</c:v>
                </c:pt>
                <c:pt idx="301">
                  <c:v>11</c:v>
                </c:pt>
                <c:pt idx="302">
                  <c:v>12</c:v>
                </c:pt>
                <c:pt idx="303">
                  <c:v>13</c:v>
                </c:pt>
                <c:pt idx="304">
                  <c:v>14</c:v>
                </c:pt>
                <c:pt idx="305">
                  <c:v>15</c:v>
                </c:pt>
                <c:pt idx="306">
                  <c:v>16</c:v>
                </c:pt>
                <c:pt idx="307">
                  <c:v>17</c:v>
                </c:pt>
                <c:pt idx="308">
                  <c:v>18</c:v>
                </c:pt>
                <c:pt idx="309">
                  <c:v>19</c:v>
                </c:pt>
                <c:pt idx="310">
                  <c:v>20</c:v>
                </c:pt>
                <c:pt idx="311">
                  <c:v>21</c:v>
                </c:pt>
                <c:pt idx="312">
                  <c:v>22</c:v>
                </c:pt>
                <c:pt idx="313">
                  <c:v>1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8</c:v>
                </c:pt>
                <c:pt idx="321">
                  <c:v>9</c:v>
                </c:pt>
                <c:pt idx="322">
                  <c:v>10</c:v>
                </c:pt>
                <c:pt idx="323">
                  <c:v>11</c:v>
                </c:pt>
                <c:pt idx="324">
                  <c:v>12</c:v>
                </c:pt>
                <c:pt idx="325">
                  <c:v>13</c:v>
                </c:pt>
                <c:pt idx="326">
                  <c:v>14</c:v>
                </c:pt>
                <c:pt idx="327">
                  <c:v>15</c:v>
                </c:pt>
                <c:pt idx="328">
                  <c:v>16</c:v>
                </c:pt>
                <c:pt idx="329">
                  <c:v>17</c:v>
                </c:pt>
                <c:pt idx="330">
                  <c:v>18</c:v>
                </c:pt>
                <c:pt idx="331">
                  <c:v>19</c:v>
                </c:pt>
                <c:pt idx="332">
                  <c:v>20</c:v>
                </c:pt>
                <c:pt idx="333">
                  <c:v>21</c:v>
                </c:pt>
                <c:pt idx="334">
                  <c:v>1</c:v>
                </c:pt>
                <c:pt idx="335">
                  <c:v>2</c:v>
                </c:pt>
                <c:pt idx="336">
                  <c:v>3</c:v>
                </c:pt>
                <c:pt idx="337">
                  <c:v>4</c:v>
                </c:pt>
                <c:pt idx="338">
                  <c:v>5</c:v>
                </c:pt>
                <c:pt idx="339">
                  <c:v>6</c:v>
                </c:pt>
                <c:pt idx="340">
                  <c:v>7</c:v>
                </c:pt>
                <c:pt idx="341">
                  <c:v>8</c:v>
                </c:pt>
                <c:pt idx="342">
                  <c:v>9</c:v>
                </c:pt>
                <c:pt idx="343">
                  <c:v>10</c:v>
                </c:pt>
                <c:pt idx="344">
                  <c:v>11</c:v>
                </c:pt>
                <c:pt idx="345">
                  <c:v>12</c:v>
                </c:pt>
                <c:pt idx="346">
                  <c:v>13</c:v>
                </c:pt>
                <c:pt idx="347">
                  <c:v>14</c:v>
                </c:pt>
                <c:pt idx="348">
                  <c:v>15</c:v>
                </c:pt>
                <c:pt idx="349">
                  <c:v>16</c:v>
                </c:pt>
                <c:pt idx="350">
                  <c:v>17</c:v>
                </c:pt>
                <c:pt idx="351">
                  <c:v>18</c:v>
                </c:pt>
                <c:pt idx="352">
                  <c:v>19</c:v>
                </c:pt>
                <c:pt idx="353">
                  <c:v>20</c:v>
                </c:pt>
                <c:pt idx="354">
                  <c:v>21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4</c:v>
                </c:pt>
                <c:pt idx="359">
                  <c:v>5</c:v>
                </c:pt>
                <c:pt idx="360">
                  <c:v>6</c:v>
                </c:pt>
                <c:pt idx="361">
                  <c:v>7</c:v>
                </c:pt>
                <c:pt idx="362">
                  <c:v>8</c:v>
                </c:pt>
                <c:pt idx="363">
                  <c:v>9</c:v>
                </c:pt>
                <c:pt idx="364">
                  <c:v>10</c:v>
                </c:pt>
                <c:pt idx="365">
                  <c:v>11</c:v>
                </c:pt>
                <c:pt idx="366">
                  <c:v>12</c:v>
                </c:pt>
                <c:pt idx="367">
                  <c:v>13</c:v>
                </c:pt>
                <c:pt idx="368">
                  <c:v>14</c:v>
                </c:pt>
                <c:pt idx="369">
                  <c:v>15</c:v>
                </c:pt>
                <c:pt idx="370">
                  <c:v>16</c:v>
                </c:pt>
                <c:pt idx="371">
                  <c:v>17</c:v>
                </c:pt>
                <c:pt idx="372">
                  <c:v>18</c:v>
                </c:pt>
                <c:pt idx="373">
                  <c:v>19</c:v>
                </c:pt>
                <c:pt idx="374">
                  <c:v>20</c:v>
                </c:pt>
                <c:pt idx="375">
                  <c:v>21</c:v>
                </c:pt>
                <c:pt idx="376">
                  <c:v>22</c:v>
                </c:pt>
                <c:pt idx="377">
                  <c:v>1</c:v>
                </c:pt>
                <c:pt idx="378">
                  <c:v>2</c:v>
                </c:pt>
                <c:pt idx="379">
                  <c:v>3</c:v>
                </c:pt>
                <c:pt idx="380">
                  <c:v>4</c:v>
                </c:pt>
                <c:pt idx="381">
                  <c:v>5</c:v>
                </c:pt>
                <c:pt idx="382">
                  <c:v>6</c:v>
                </c:pt>
                <c:pt idx="383">
                  <c:v>7</c:v>
                </c:pt>
                <c:pt idx="384">
                  <c:v>8</c:v>
                </c:pt>
                <c:pt idx="385">
                  <c:v>9</c:v>
                </c:pt>
                <c:pt idx="386">
                  <c:v>10</c:v>
                </c:pt>
                <c:pt idx="387">
                  <c:v>11</c:v>
                </c:pt>
                <c:pt idx="388">
                  <c:v>12</c:v>
                </c:pt>
                <c:pt idx="389">
                  <c:v>13</c:v>
                </c:pt>
                <c:pt idx="390">
                  <c:v>14</c:v>
                </c:pt>
                <c:pt idx="391">
                  <c:v>15</c:v>
                </c:pt>
                <c:pt idx="392">
                  <c:v>16</c:v>
                </c:pt>
                <c:pt idx="393">
                  <c:v>17</c:v>
                </c:pt>
                <c:pt idx="394">
                  <c:v>18</c:v>
                </c:pt>
                <c:pt idx="395">
                  <c:v>19</c:v>
                </c:pt>
                <c:pt idx="396">
                  <c:v>20</c:v>
                </c:pt>
                <c:pt idx="397">
                  <c:v>21</c:v>
                </c:pt>
                <c:pt idx="398">
                  <c:v>1</c:v>
                </c:pt>
                <c:pt idx="399">
                  <c:v>2</c:v>
                </c:pt>
                <c:pt idx="400">
                  <c:v>3</c:v>
                </c:pt>
                <c:pt idx="401">
                  <c:v>4</c:v>
                </c:pt>
                <c:pt idx="402">
                  <c:v>5</c:v>
                </c:pt>
                <c:pt idx="403">
                  <c:v>6</c:v>
                </c:pt>
                <c:pt idx="404">
                  <c:v>7</c:v>
                </c:pt>
                <c:pt idx="405">
                  <c:v>8</c:v>
                </c:pt>
                <c:pt idx="406">
                  <c:v>9</c:v>
                </c:pt>
                <c:pt idx="407">
                  <c:v>10</c:v>
                </c:pt>
                <c:pt idx="408">
                  <c:v>11</c:v>
                </c:pt>
                <c:pt idx="409">
                  <c:v>12</c:v>
                </c:pt>
                <c:pt idx="410">
                  <c:v>13</c:v>
                </c:pt>
                <c:pt idx="411">
                  <c:v>14</c:v>
                </c:pt>
                <c:pt idx="412">
                  <c:v>15</c:v>
                </c:pt>
                <c:pt idx="413">
                  <c:v>16</c:v>
                </c:pt>
                <c:pt idx="414">
                  <c:v>17</c:v>
                </c:pt>
                <c:pt idx="415">
                  <c:v>18</c:v>
                </c:pt>
                <c:pt idx="416">
                  <c:v>19</c:v>
                </c:pt>
                <c:pt idx="417">
                  <c:v>20</c:v>
                </c:pt>
                <c:pt idx="418">
                  <c:v>1</c:v>
                </c:pt>
                <c:pt idx="419">
                  <c:v>2</c:v>
                </c:pt>
                <c:pt idx="420">
                  <c:v>3</c:v>
                </c:pt>
                <c:pt idx="421">
                  <c:v>4</c:v>
                </c:pt>
                <c:pt idx="422">
                  <c:v>5</c:v>
                </c:pt>
                <c:pt idx="423">
                  <c:v>6</c:v>
                </c:pt>
                <c:pt idx="424">
                  <c:v>7</c:v>
                </c:pt>
                <c:pt idx="425">
                  <c:v>8</c:v>
                </c:pt>
                <c:pt idx="426">
                  <c:v>9</c:v>
                </c:pt>
                <c:pt idx="427">
                  <c:v>10</c:v>
                </c:pt>
                <c:pt idx="428">
                  <c:v>11</c:v>
                </c:pt>
                <c:pt idx="429">
                  <c:v>12</c:v>
                </c:pt>
                <c:pt idx="430">
                  <c:v>13</c:v>
                </c:pt>
                <c:pt idx="431">
                  <c:v>14</c:v>
                </c:pt>
                <c:pt idx="432">
                  <c:v>15</c:v>
                </c:pt>
                <c:pt idx="433">
                  <c:v>16</c:v>
                </c:pt>
                <c:pt idx="434">
                  <c:v>17</c:v>
                </c:pt>
                <c:pt idx="435">
                  <c:v>18</c:v>
                </c:pt>
                <c:pt idx="436">
                  <c:v>19</c:v>
                </c:pt>
                <c:pt idx="437">
                  <c:v>20</c:v>
                </c:pt>
                <c:pt idx="438">
                  <c:v>21</c:v>
                </c:pt>
                <c:pt idx="439">
                  <c:v>22</c:v>
                </c:pt>
                <c:pt idx="440">
                  <c:v>1</c:v>
                </c:pt>
                <c:pt idx="441">
                  <c:v>2</c:v>
                </c:pt>
                <c:pt idx="442">
                  <c:v>3</c:v>
                </c:pt>
                <c:pt idx="443">
                  <c:v>4</c:v>
                </c:pt>
                <c:pt idx="444">
                  <c:v>5</c:v>
                </c:pt>
                <c:pt idx="445">
                  <c:v>6</c:v>
                </c:pt>
                <c:pt idx="446">
                  <c:v>7</c:v>
                </c:pt>
                <c:pt idx="447">
                  <c:v>8</c:v>
                </c:pt>
                <c:pt idx="448">
                  <c:v>9</c:v>
                </c:pt>
                <c:pt idx="449">
                  <c:v>10</c:v>
                </c:pt>
                <c:pt idx="450">
                  <c:v>11</c:v>
                </c:pt>
                <c:pt idx="451">
                  <c:v>12</c:v>
                </c:pt>
                <c:pt idx="452">
                  <c:v>13</c:v>
                </c:pt>
                <c:pt idx="453">
                  <c:v>14</c:v>
                </c:pt>
                <c:pt idx="454">
                  <c:v>15</c:v>
                </c:pt>
                <c:pt idx="455">
                  <c:v>16</c:v>
                </c:pt>
                <c:pt idx="456">
                  <c:v>17</c:v>
                </c:pt>
                <c:pt idx="457">
                  <c:v>18</c:v>
                </c:pt>
                <c:pt idx="458">
                  <c:v>1</c:v>
                </c:pt>
                <c:pt idx="459">
                  <c:v>2</c:v>
                </c:pt>
                <c:pt idx="460">
                  <c:v>3</c:v>
                </c:pt>
                <c:pt idx="461">
                  <c:v>4</c:v>
                </c:pt>
                <c:pt idx="462">
                  <c:v>5</c:v>
                </c:pt>
                <c:pt idx="463">
                  <c:v>6</c:v>
                </c:pt>
                <c:pt idx="464">
                  <c:v>7</c:v>
                </c:pt>
                <c:pt idx="465">
                  <c:v>8</c:v>
                </c:pt>
                <c:pt idx="466">
                  <c:v>9</c:v>
                </c:pt>
                <c:pt idx="467">
                  <c:v>10</c:v>
                </c:pt>
                <c:pt idx="468">
                  <c:v>11</c:v>
                </c:pt>
                <c:pt idx="469">
                  <c:v>12</c:v>
                </c:pt>
                <c:pt idx="470">
                  <c:v>13</c:v>
                </c:pt>
                <c:pt idx="471">
                  <c:v>14</c:v>
                </c:pt>
                <c:pt idx="472">
                  <c:v>15</c:v>
                </c:pt>
                <c:pt idx="473">
                  <c:v>16</c:v>
                </c:pt>
                <c:pt idx="474">
                  <c:v>17</c:v>
                </c:pt>
                <c:pt idx="475">
                  <c:v>18</c:v>
                </c:pt>
                <c:pt idx="476">
                  <c:v>19</c:v>
                </c:pt>
                <c:pt idx="477">
                  <c:v>20</c:v>
                </c:pt>
                <c:pt idx="478">
                  <c:v>21</c:v>
                </c:pt>
                <c:pt idx="479">
                  <c:v>22</c:v>
                </c:pt>
                <c:pt idx="480">
                  <c:v>1</c:v>
                </c:pt>
                <c:pt idx="481">
                  <c:v>2</c:v>
                </c:pt>
                <c:pt idx="482">
                  <c:v>3</c:v>
                </c:pt>
                <c:pt idx="483">
                  <c:v>4</c:v>
                </c:pt>
                <c:pt idx="484">
                  <c:v>5</c:v>
                </c:pt>
                <c:pt idx="485">
                  <c:v>6</c:v>
                </c:pt>
                <c:pt idx="486">
                  <c:v>7</c:v>
                </c:pt>
                <c:pt idx="487">
                  <c:v>8</c:v>
                </c:pt>
                <c:pt idx="488">
                  <c:v>9</c:v>
                </c:pt>
                <c:pt idx="489">
                  <c:v>10</c:v>
                </c:pt>
                <c:pt idx="490">
                  <c:v>11</c:v>
                </c:pt>
                <c:pt idx="491">
                  <c:v>12</c:v>
                </c:pt>
                <c:pt idx="492">
                  <c:v>13</c:v>
                </c:pt>
                <c:pt idx="493">
                  <c:v>14</c:v>
                </c:pt>
                <c:pt idx="494">
                  <c:v>15</c:v>
                </c:pt>
                <c:pt idx="495">
                  <c:v>16</c:v>
                </c:pt>
                <c:pt idx="496">
                  <c:v>17</c:v>
                </c:pt>
                <c:pt idx="497">
                  <c:v>18</c:v>
                </c:pt>
                <c:pt idx="498">
                  <c:v>19</c:v>
                </c:pt>
                <c:pt idx="499">
                  <c:v>1</c:v>
                </c:pt>
                <c:pt idx="500">
                  <c:v>2</c:v>
                </c:pt>
                <c:pt idx="501">
                  <c:v>3</c:v>
                </c:pt>
                <c:pt idx="502">
                  <c:v>4</c:v>
                </c:pt>
                <c:pt idx="503">
                  <c:v>5</c:v>
                </c:pt>
                <c:pt idx="504">
                  <c:v>6</c:v>
                </c:pt>
                <c:pt idx="505">
                  <c:v>7</c:v>
                </c:pt>
                <c:pt idx="506">
                  <c:v>8</c:v>
                </c:pt>
                <c:pt idx="507">
                  <c:v>9</c:v>
                </c:pt>
                <c:pt idx="508">
                  <c:v>10</c:v>
                </c:pt>
                <c:pt idx="509">
                  <c:v>11</c:v>
                </c:pt>
                <c:pt idx="510">
                  <c:v>12</c:v>
                </c:pt>
                <c:pt idx="511">
                  <c:v>13</c:v>
                </c:pt>
                <c:pt idx="512">
                  <c:v>14</c:v>
                </c:pt>
                <c:pt idx="513">
                  <c:v>15</c:v>
                </c:pt>
                <c:pt idx="514">
                  <c:v>16</c:v>
                </c:pt>
                <c:pt idx="515">
                  <c:v>17</c:v>
                </c:pt>
                <c:pt idx="516">
                  <c:v>18</c:v>
                </c:pt>
                <c:pt idx="517">
                  <c:v>19</c:v>
                </c:pt>
                <c:pt idx="518">
                  <c:v>1</c:v>
                </c:pt>
                <c:pt idx="519">
                  <c:v>2</c:v>
                </c:pt>
                <c:pt idx="520">
                  <c:v>3</c:v>
                </c:pt>
                <c:pt idx="521">
                  <c:v>4</c:v>
                </c:pt>
                <c:pt idx="522">
                  <c:v>5</c:v>
                </c:pt>
                <c:pt idx="523">
                  <c:v>6</c:v>
                </c:pt>
                <c:pt idx="524">
                  <c:v>7</c:v>
                </c:pt>
                <c:pt idx="525">
                  <c:v>8</c:v>
                </c:pt>
                <c:pt idx="526">
                  <c:v>9</c:v>
                </c:pt>
                <c:pt idx="527">
                  <c:v>10</c:v>
                </c:pt>
                <c:pt idx="528">
                  <c:v>11</c:v>
                </c:pt>
                <c:pt idx="529">
                  <c:v>12</c:v>
                </c:pt>
                <c:pt idx="530">
                  <c:v>13</c:v>
                </c:pt>
                <c:pt idx="531">
                  <c:v>14</c:v>
                </c:pt>
                <c:pt idx="532">
                  <c:v>15</c:v>
                </c:pt>
                <c:pt idx="533">
                  <c:v>16</c:v>
                </c:pt>
                <c:pt idx="534">
                  <c:v>17</c:v>
                </c:pt>
                <c:pt idx="535">
                  <c:v>18</c:v>
                </c:pt>
                <c:pt idx="536">
                  <c:v>19</c:v>
                </c:pt>
                <c:pt idx="537">
                  <c:v>20</c:v>
                </c:pt>
                <c:pt idx="538">
                  <c:v>21</c:v>
                </c:pt>
                <c:pt idx="539">
                  <c:v>1</c:v>
                </c:pt>
                <c:pt idx="540">
                  <c:v>2</c:v>
                </c:pt>
                <c:pt idx="541">
                  <c:v>3</c:v>
                </c:pt>
                <c:pt idx="542">
                  <c:v>4</c:v>
                </c:pt>
                <c:pt idx="543">
                  <c:v>5</c:v>
                </c:pt>
                <c:pt idx="544">
                  <c:v>6</c:v>
                </c:pt>
                <c:pt idx="545">
                  <c:v>7</c:v>
                </c:pt>
                <c:pt idx="546">
                  <c:v>8</c:v>
                </c:pt>
                <c:pt idx="547">
                  <c:v>9</c:v>
                </c:pt>
                <c:pt idx="548">
                  <c:v>10</c:v>
                </c:pt>
                <c:pt idx="549">
                  <c:v>11</c:v>
                </c:pt>
                <c:pt idx="550">
                  <c:v>12</c:v>
                </c:pt>
                <c:pt idx="551">
                  <c:v>13</c:v>
                </c:pt>
                <c:pt idx="552">
                  <c:v>14</c:v>
                </c:pt>
                <c:pt idx="553">
                  <c:v>15</c:v>
                </c:pt>
                <c:pt idx="554">
                  <c:v>16</c:v>
                </c:pt>
                <c:pt idx="555">
                  <c:v>17</c:v>
                </c:pt>
                <c:pt idx="556">
                  <c:v>18</c:v>
                </c:pt>
                <c:pt idx="557">
                  <c:v>19</c:v>
                </c:pt>
                <c:pt idx="558">
                  <c:v>20</c:v>
                </c:pt>
                <c:pt idx="559">
                  <c:v>21</c:v>
                </c:pt>
                <c:pt idx="560">
                  <c:v>22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4</c:v>
                </c:pt>
                <c:pt idx="565">
                  <c:v>5</c:v>
                </c:pt>
                <c:pt idx="566">
                  <c:v>6</c:v>
                </c:pt>
                <c:pt idx="567">
                  <c:v>7</c:v>
                </c:pt>
                <c:pt idx="568">
                  <c:v>8</c:v>
                </c:pt>
                <c:pt idx="569">
                  <c:v>9</c:v>
                </c:pt>
                <c:pt idx="570">
                  <c:v>10</c:v>
                </c:pt>
                <c:pt idx="571">
                  <c:v>11</c:v>
                </c:pt>
                <c:pt idx="572">
                  <c:v>12</c:v>
                </c:pt>
                <c:pt idx="573">
                  <c:v>13</c:v>
                </c:pt>
                <c:pt idx="574">
                  <c:v>14</c:v>
                </c:pt>
                <c:pt idx="575">
                  <c:v>15</c:v>
                </c:pt>
                <c:pt idx="576">
                  <c:v>16</c:v>
                </c:pt>
                <c:pt idx="577">
                  <c:v>17</c:v>
                </c:pt>
                <c:pt idx="578">
                  <c:v>18</c:v>
                </c:pt>
                <c:pt idx="579">
                  <c:v>19</c:v>
                </c:pt>
                <c:pt idx="580">
                  <c:v>20</c:v>
                </c:pt>
                <c:pt idx="581">
                  <c:v>1</c:v>
                </c:pt>
                <c:pt idx="582">
                  <c:v>2</c:v>
                </c:pt>
                <c:pt idx="583">
                  <c:v>3</c:v>
                </c:pt>
                <c:pt idx="584">
                  <c:v>4</c:v>
                </c:pt>
                <c:pt idx="585">
                  <c:v>5</c:v>
                </c:pt>
                <c:pt idx="586">
                  <c:v>6</c:v>
                </c:pt>
                <c:pt idx="587">
                  <c:v>7</c:v>
                </c:pt>
                <c:pt idx="588">
                  <c:v>8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12</c:v>
                </c:pt>
                <c:pt idx="593">
                  <c:v>13</c:v>
                </c:pt>
                <c:pt idx="594">
                  <c:v>14</c:v>
                </c:pt>
                <c:pt idx="595">
                  <c:v>15</c:v>
                </c:pt>
                <c:pt idx="596">
                  <c:v>16</c:v>
                </c:pt>
                <c:pt idx="597">
                  <c:v>17</c:v>
                </c:pt>
                <c:pt idx="598">
                  <c:v>18</c:v>
                </c:pt>
                <c:pt idx="599">
                  <c:v>19</c:v>
                </c:pt>
                <c:pt idx="600">
                  <c:v>20</c:v>
                </c:pt>
                <c:pt idx="601">
                  <c:v>21</c:v>
                </c:pt>
                <c:pt idx="602">
                  <c:v>22</c:v>
                </c:pt>
                <c:pt idx="603">
                  <c:v>1</c:v>
                </c:pt>
                <c:pt idx="604">
                  <c:v>2</c:v>
                </c:pt>
                <c:pt idx="605">
                  <c:v>3</c:v>
                </c:pt>
                <c:pt idx="606">
                  <c:v>4</c:v>
                </c:pt>
                <c:pt idx="607">
                  <c:v>5</c:v>
                </c:pt>
                <c:pt idx="608">
                  <c:v>6</c:v>
                </c:pt>
                <c:pt idx="609">
                  <c:v>7</c:v>
                </c:pt>
                <c:pt idx="610">
                  <c:v>8</c:v>
                </c:pt>
                <c:pt idx="611">
                  <c:v>9</c:v>
                </c:pt>
                <c:pt idx="612">
                  <c:v>10</c:v>
                </c:pt>
                <c:pt idx="613">
                  <c:v>11</c:v>
                </c:pt>
                <c:pt idx="614">
                  <c:v>12</c:v>
                </c:pt>
                <c:pt idx="615">
                  <c:v>13</c:v>
                </c:pt>
                <c:pt idx="616">
                  <c:v>14</c:v>
                </c:pt>
                <c:pt idx="617">
                  <c:v>15</c:v>
                </c:pt>
                <c:pt idx="618">
                  <c:v>16</c:v>
                </c:pt>
                <c:pt idx="619">
                  <c:v>17</c:v>
                </c:pt>
                <c:pt idx="620">
                  <c:v>18</c:v>
                </c:pt>
                <c:pt idx="621">
                  <c:v>19</c:v>
                </c:pt>
                <c:pt idx="622">
                  <c:v>20</c:v>
                </c:pt>
                <c:pt idx="623">
                  <c:v>21</c:v>
                </c:pt>
                <c:pt idx="624">
                  <c:v>22</c:v>
                </c:pt>
                <c:pt idx="625">
                  <c:v>23</c:v>
                </c:pt>
                <c:pt idx="626">
                  <c:v>1</c:v>
                </c:pt>
                <c:pt idx="627">
                  <c:v>2</c:v>
                </c:pt>
                <c:pt idx="628">
                  <c:v>3</c:v>
                </c:pt>
                <c:pt idx="629">
                  <c:v>4</c:v>
                </c:pt>
                <c:pt idx="630">
                  <c:v>5</c:v>
                </c:pt>
                <c:pt idx="631">
                  <c:v>6</c:v>
                </c:pt>
                <c:pt idx="632">
                  <c:v>7</c:v>
                </c:pt>
                <c:pt idx="633">
                  <c:v>8</c:v>
                </c:pt>
                <c:pt idx="634">
                  <c:v>9</c:v>
                </c:pt>
                <c:pt idx="635">
                  <c:v>10</c:v>
                </c:pt>
                <c:pt idx="636">
                  <c:v>11</c:v>
                </c:pt>
                <c:pt idx="637">
                  <c:v>12</c:v>
                </c:pt>
                <c:pt idx="638">
                  <c:v>13</c:v>
                </c:pt>
                <c:pt idx="639">
                  <c:v>14</c:v>
                </c:pt>
                <c:pt idx="640">
                  <c:v>15</c:v>
                </c:pt>
                <c:pt idx="641">
                  <c:v>16</c:v>
                </c:pt>
                <c:pt idx="642">
                  <c:v>17</c:v>
                </c:pt>
                <c:pt idx="643">
                  <c:v>18</c:v>
                </c:pt>
                <c:pt idx="644">
                  <c:v>19</c:v>
                </c:pt>
                <c:pt idx="645">
                  <c:v>20</c:v>
                </c:pt>
                <c:pt idx="646">
                  <c:v>21</c:v>
                </c:pt>
                <c:pt idx="647">
                  <c:v>1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5</c:v>
                </c:pt>
                <c:pt idx="652">
                  <c:v>6</c:v>
                </c:pt>
                <c:pt idx="653">
                  <c:v>7</c:v>
                </c:pt>
                <c:pt idx="654">
                  <c:v>8</c:v>
                </c:pt>
                <c:pt idx="655">
                  <c:v>9</c:v>
                </c:pt>
                <c:pt idx="656">
                  <c:v>10</c:v>
                </c:pt>
                <c:pt idx="657">
                  <c:v>11</c:v>
                </c:pt>
                <c:pt idx="658">
                  <c:v>12</c:v>
                </c:pt>
                <c:pt idx="659">
                  <c:v>13</c:v>
                </c:pt>
                <c:pt idx="660">
                  <c:v>14</c:v>
                </c:pt>
                <c:pt idx="661">
                  <c:v>15</c:v>
                </c:pt>
                <c:pt idx="662">
                  <c:v>16</c:v>
                </c:pt>
                <c:pt idx="663">
                  <c:v>17</c:v>
                </c:pt>
                <c:pt idx="664">
                  <c:v>18</c:v>
                </c:pt>
                <c:pt idx="665">
                  <c:v>19</c:v>
                </c:pt>
                <c:pt idx="666">
                  <c:v>20</c:v>
                </c:pt>
                <c:pt idx="667">
                  <c:v>21</c:v>
                </c:pt>
                <c:pt idx="668">
                  <c:v>1</c:v>
                </c:pt>
                <c:pt idx="669">
                  <c:v>2</c:v>
                </c:pt>
                <c:pt idx="670">
                  <c:v>3</c:v>
                </c:pt>
                <c:pt idx="671">
                  <c:v>4</c:v>
                </c:pt>
                <c:pt idx="672">
                  <c:v>5</c:v>
                </c:pt>
                <c:pt idx="673">
                  <c:v>6</c:v>
                </c:pt>
                <c:pt idx="674">
                  <c:v>7</c:v>
                </c:pt>
                <c:pt idx="675">
                  <c:v>8</c:v>
                </c:pt>
                <c:pt idx="676">
                  <c:v>9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13</c:v>
                </c:pt>
                <c:pt idx="681">
                  <c:v>14</c:v>
                </c:pt>
                <c:pt idx="682">
                  <c:v>15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19</c:v>
                </c:pt>
                <c:pt idx="687">
                  <c:v>20</c:v>
                </c:pt>
                <c:pt idx="688">
                  <c:v>21</c:v>
                </c:pt>
                <c:pt idx="689">
                  <c:v>1</c:v>
                </c:pt>
                <c:pt idx="690">
                  <c:v>2</c:v>
                </c:pt>
                <c:pt idx="691">
                  <c:v>3</c:v>
                </c:pt>
                <c:pt idx="692">
                  <c:v>4</c:v>
                </c:pt>
                <c:pt idx="693">
                  <c:v>5</c:v>
                </c:pt>
                <c:pt idx="694">
                  <c:v>6</c:v>
                </c:pt>
                <c:pt idx="695">
                  <c:v>7</c:v>
                </c:pt>
                <c:pt idx="696">
                  <c:v>8</c:v>
                </c:pt>
                <c:pt idx="697">
                  <c:v>9</c:v>
                </c:pt>
                <c:pt idx="698">
                  <c:v>10</c:v>
                </c:pt>
                <c:pt idx="699">
                  <c:v>11</c:v>
                </c:pt>
                <c:pt idx="700">
                  <c:v>12</c:v>
                </c:pt>
                <c:pt idx="701">
                  <c:v>13</c:v>
                </c:pt>
                <c:pt idx="702">
                  <c:v>14</c:v>
                </c:pt>
                <c:pt idx="703">
                  <c:v>15</c:v>
                </c:pt>
                <c:pt idx="704">
                  <c:v>16</c:v>
                </c:pt>
                <c:pt idx="705">
                  <c:v>17</c:v>
                </c:pt>
                <c:pt idx="706">
                  <c:v>18</c:v>
                </c:pt>
                <c:pt idx="707">
                  <c:v>19</c:v>
                </c:pt>
                <c:pt idx="708">
                  <c:v>1</c:v>
                </c:pt>
                <c:pt idx="709">
                  <c:v>2</c:v>
                </c:pt>
                <c:pt idx="710">
                  <c:v>3</c:v>
                </c:pt>
                <c:pt idx="711">
                  <c:v>4</c:v>
                </c:pt>
                <c:pt idx="712">
                  <c:v>5</c:v>
                </c:pt>
                <c:pt idx="713">
                  <c:v>6</c:v>
                </c:pt>
                <c:pt idx="714">
                  <c:v>7</c:v>
                </c:pt>
                <c:pt idx="715">
                  <c:v>8</c:v>
                </c:pt>
                <c:pt idx="716">
                  <c:v>9</c:v>
                </c:pt>
                <c:pt idx="717">
                  <c:v>10</c:v>
                </c:pt>
                <c:pt idx="718">
                  <c:v>11</c:v>
                </c:pt>
                <c:pt idx="719">
                  <c:v>12</c:v>
                </c:pt>
                <c:pt idx="720">
                  <c:v>13</c:v>
                </c:pt>
                <c:pt idx="721">
                  <c:v>14</c:v>
                </c:pt>
                <c:pt idx="722">
                  <c:v>15</c:v>
                </c:pt>
                <c:pt idx="723">
                  <c:v>16</c:v>
                </c:pt>
                <c:pt idx="724">
                  <c:v>17</c:v>
                </c:pt>
                <c:pt idx="725">
                  <c:v>18</c:v>
                </c:pt>
                <c:pt idx="726">
                  <c:v>19</c:v>
                </c:pt>
                <c:pt idx="727">
                  <c:v>20</c:v>
                </c:pt>
                <c:pt idx="728">
                  <c:v>21</c:v>
                </c:pt>
                <c:pt idx="729">
                  <c:v>1</c:v>
                </c:pt>
                <c:pt idx="730">
                  <c:v>2</c:v>
                </c:pt>
                <c:pt idx="731">
                  <c:v>3</c:v>
                </c:pt>
                <c:pt idx="732">
                  <c:v>4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8</c:v>
                </c:pt>
                <c:pt idx="737">
                  <c:v>9</c:v>
                </c:pt>
                <c:pt idx="738">
                  <c:v>10</c:v>
                </c:pt>
                <c:pt idx="739">
                  <c:v>11</c:v>
                </c:pt>
                <c:pt idx="740">
                  <c:v>12</c:v>
                </c:pt>
                <c:pt idx="741">
                  <c:v>13</c:v>
                </c:pt>
                <c:pt idx="742">
                  <c:v>14</c:v>
                </c:pt>
                <c:pt idx="743">
                  <c:v>15</c:v>
                </c:pt>
                <c:pt idx="744">
                  <c:v>16</c:v>
                </c:pt>
                <c:pt idx="745">
                  <c:v>17</c:v>
                </c:pt>
                <c:pt idx="746">
                  <c:v>18</c:v>
                </c:pt>
                <c:pt idx="747">
                  <c:v>19</c:v>
                </c:pt>
                <c:pt idx="748">
                  <c:v>1</c:v>
                </c:pt>
                <c:pt idx="749">
                  <c:v>2</c:v>
                </c:pt>
                <c:pt idx="750">
                  <c:v>3</c:v>
                </c:pt>
                <c:pt idx="751">
                  <c:v>4</c:v>
                </c:pt>
                <c:pt idx="752">
                  <c:v>5</c:v>
                </c:pt>
                <c:pt idx="753">
                  <c:v>6</c:v>
                </c:pt>
                <c:pt idx="754">
                  <c:v>7</c:v>
                </c:pt>
                <c:pt idx="755">
                  <c:v>8</c:v>
                </c:pt>
                <c:pt idx="756">
                  <c:v>9</c:v>
                </c:pt>
                <c:pt idx="757">
                  <c:v>10</c:v>
                </c:pt>
                <c:pt idx="758">
                  <c:v>11</c:v>
                </c:pt>
                <c:pt idx="759">
                  <c:v>12</c:v>
                </c:pt>
                <c:pt idx="760">
                  <c:v>13</c:v>
                </c:pt>
                <c:pt idx="761">
                  <c:v>14</c:v>
                </c:pt>
                <c:pt idx="762">
                  <c:v>15</c:v>
                </c:pt>
                <c:pt idx="763">
                  <c:v>16</c:v>
                </c:pt>
                <c:pt idx="764">
                  <c:v>17</c:v>
                </c:pt>
                <c:pt idx="765">
                  <c:v>18</c:v>
                </c:pt>
                <c:pt idx="766">
                  <c:v>19</c:v>
                </c:pt>
                <c:pt idx="767">
                  <c:v>20</c:v>
                </c:pt>
                <c:pt idx="768">
                  <c:v>1</c:v>
                </c:pt>
                <c:pt idx="769">
                  <c:v>2</c:v>
                </c:pt>
                <c:pt idx="770">
                  <c:v>3</c:v>
                </c:pt>
                <c:pt idx="771">
                  <c:v>4</c:v>
                </c:pt>
                <c:pt idx="772">
                  <c:v>5</c:v>
                </c:pt>
                <c:pt idx="773">
                  <c:v>6</c:v>
                </c:pt>
                <c:pt idx="774">
                  <c:v>7</c:v>
                </c:pt>
                <c:pt idx="775">
                  <c:v>8</c:v>
                </c:pt>
                <c:pt idx="776">
                  <c:v>9</c:v>
                </c:pt>
                <c:pt idx="777">
                  <c:v>10</c:v>
                </c:pt>
                <c:pt idx="778">
                  <c:v>11</c:v>
                </c:pt>
                <c:pt idx="779">
                  <c:v>12</c:v>
                </c:pt>
                <c:pt idx="780">
                  <c:v>13</c:v>
                </c:pt>
                <c:pt idx="781">
                  <c:v>14</c:v>
                </c:pt>
                <c:pt idx="782">
                  <c:v>15</c:v>
                </c:pt>
                <c:pt idx="783">
                  <c:v>16</c:v>
                </c:pt>
                <c:pt idx="784">
                  <c:v>17</c:v>
                </c:pt>
                <c:pt idx="785">
                  <c:v>18</c:v>
                </c:pt>
                <c:pt idx="786">
                  <c:v>19</c:v>
                </c:pt>
                <c:pt idx="787">
                  <c:v>20</c:v>
                </c:pt>
                <c:pt idx="788">
                  <c:v>21</c:v>
                </c:pt>
                <c:pt idx="789">
                  <c:v>22</c:v>
                </c:pt>
                <c:pt idx="790">
                  <c:v>23</c:v>
                </c:pt>
                <c:pt idx="791">
                  <c:v>1</c:v>
                </c:pt>
                <c:pt idx="792">
                  <c:v>2</c:v>
                </c:pt>
                <c:pt idx="793">
                  <c:v>3</c:v>
                </c:pt>
                <c:pt idx="794">
                  <c:v>4</c:v>
                </c:pt>
                <c:pt idx="795">
                  <c:v>5</c:v>
                </c:pt>
                <c:pt idx="796">
                  <c:v>6</c:v>
                </c:pt>
                <c:pt idx="797">
                  <c:v>7</c:v>
                </c:pt>
                <c:pt idx="798">
                  <c:v>8</c:v>
                </c:pt>
                <c:pt idx="799">
                  <c:v>9</c:v>
                </c:pt>
                <c:pt idx="800">
                  <c:v>10</c:v>
                </c:pt>
                <c:pt idx="801">
                  <c:v>11</c:v>
                </c:pt>
                <c:pt idx="802">
                  <c:v>12</c:v>
                </c:pt>
                <c:pt idx="803">
                  <c:v>13</c:v>
                </c:pt>
                <c:pt idx="804">
                  <c:v>14</c:v>
                </c:pt>
                <c:pt idx="805">
                  <c:v>15</c:v>
                </c:pt>
                <c:pt idx="806">
                  <c:v>16</c:v>
                </c:pt>
                <c:pt idx="807">
                  <c:v>17</c:v>
                </c:pt>
                <c:pt idx="808">
                  <c:v>18</c:v>
                </c:pt>
                <c:pt idx="809">
                  <c:v>19</c:v>
                </c:pt>
                <c:pt idx="810">
                  <c:v>20</c:v>
                </c:pt>
                <c:pt idx="811">
                  <c:v>21</c:v>
                </c:pt>
                <c:pt idx="812">
                  <c:v>1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5</c:v>
                </c:pt>
                <c:pt idx="817">
                  <c:v>6</c:v>
                </c:pt>
                <c:pt idx="818">
                  <c:v>7</c:v>
                </c:pt>
                <c:pt idx="819">
                  <c:v>8</c:v>
                </c:pt>
                <c:pt idx="820">
                  <c:v>9</c:v>
                </c:pt>
                <c:pt idx="821">
                  <c:v>10</c:v>
                </c:pt>
                <c:pt idx="822">
                  <c:v>11</c:v>
                </c:pt>
                <c:pt idx="823">
                  <c:v>12</c:v>
                </c:pt>
                <c:pt idx="824">
                  <c:v>13</c:v>
                </c:pt>
                <c:pt idx="825">
                  <c:v>14</c:v>
                </c:pt>
                <c:pt idx="826">
                  <c:v>15</c:v>
                </c:pt>
                <c:pt idx="827">
                  <c:v>16</c:v>
                </c:pt>
                <c:pt idx="828">
                  <c:v>17</c:v>
                </c:pt>
                <c:pt idx="829">
                  <c:v>18</c:v>
                </c:pt>
                <c:pt idx="830">
                  <c:v>19</c:v>
                </c:pt>
                <c:pt idx="831">
                  <c:v>20</c:v>
                </c:pt>
                <c:pt idx="832">
                  <c:v>21</c:v>
                </c:pt>
                <c:pt idx="833">
                  <c:v>1</c:v>
                </c:pt>
                <c:pt idx="834">
                  <c:v>2</c:v>
                </c:pt>
                <c:pt idx="835">
                  <c:v>3</c:v>
                </c:pt>
                <c:pt idx="836">
                  <c:v>4</c:v>
                </c:pt>
                <c:pt idx="837">
                  <c:v>5</c:v>
                </c:pt>
                <c:pt idx="838">
                  <c:v>6</c:v>
                </c:pt>
                <c:pt idx="839">
                  <c:v>7</c:v>
                </c:pt>
                <c:pt idx="840">
                  <c:v>8</c:v>
                </c:pt>
                <c:pt idx="841">
                  <c:v>9</c:v>
                </c:pt>
                <c:pt idx="842">
                  <c:v>10</c:v>
                </c:pt>
                <c:pt idx="843">
                  <c:v>11</c:v>
                </c:pt>
                <c:pt idx="844">
                  <c:v>12</c:v>
                </c:pt>
                <c:pt idx="845">
                  <c:v>13</c:v>
                </c:pt>
                <c:pt idx="846">
                  <c:v>14</c:v>
                </c:pt>
                <c:pt idx="847">
                  <c:v>15</c:v>
                </c:pt>
                <c:pt idx="848">
                  <c:v>16</c:v>
                </c:pt>
                <c:pt idx="849">
                  <c:v>17</c:v>
                </c:pt>
                <c:pt idx="850">
                  <c:v>18</c:v>
                </c:pt>
                <c:pt idx="851">
                  <c:v>19</c:v>
                </c:pt>
                <c:pt idx="852">
                  <c:v>20</c:v>
                </c:pt>
                <c:pt idx="853">
                  <c:v>21</c:v>
                </c:pt>
                <c:pt idx="854">
                  <c:v>22</c:v>
                </c:pt>
                <c:pt idx="855">
                  <c:v>1</c:v>
                </c:pt>
                <c:pt idx="856">
                  <c:v>2</c:v>
                </c:pt>
                <c:pt idx="857">
                  <c:v>3</c:v>
                </c:pt>
                <c:pt idx="858">
                  <c:v>4</c:v>
                </c:pt>
                <c:pt idx="859">
                  <c:v>5</c:v>
                </c:pt>
                <c:pt idx="860">
                  <c:v>6</c:v>
                </c:pt>
                <c:pt idx="861">
                  <c:v>7</c:v>
                </c:pt>
                <c:pt idx="862">
                  <c:v>8</c:v>
                </c:pt>
                <c:pt idx="863">
                  <c:v>9</c:v>
                </c:pt>
                <c:pt idx="864">
                  <c:v>10</c:v>
                </c:pt>
                <c:pt idx="865">
                  <c:v>11</c:v>
                </c:pt>
                <c:pt idx="866">
                  <c:v>12</c:v>
                </c:pt>
                <c:pt idx="867">
                  <c:v>13</c:v>
                </c:pt>
                <c:pt idx="868">
                  <c:v>14</c:v>
                </c:pt>
                <c:pt idx="869">
                  <c:v>15</c:v>
                </c:pt>
                <c:pt idx="870">
                  <c:v>16</c:v>
                </c:pt>
                <c:pt idx="871">
                  <c:v>17</c:v>
                </c:pt>
                <c:pt idx="872">
                  <c:v>18</c:v>
                </c:pt>
                <c:pt idx="873">
                  <c:v>19</c:v>
                </c:pt>
                <c:pt idx="874">
                  <c:v>20</c:v>
                </c:pt>
                <c:pt idx="875">
                  <c:v>1</c:v>
                </c:pt>
                <c:pt idx="876">
                  <c:v>2</c:v>
                </c:pt>
                <c:pt idx="877">
                  <c:v>3</c:v>
                </c:pt>
                <c:pt idx="878">
                  <c:v>4</c:v>
                </c:pt>
                <c:pt idx="879">
                  <c:v>5</c:v>
                </c:pt>
                <c:pt idx="880">
                  <c:v>6</c:v>
                </c:pt>
                <c:pt idx="881">
                  <c:v>7</c:v>
                </c:pt>
                <c:pt idx="882">
                  <c:v>8</c:v>
                </c:pt>
                <c:pt idx="883">
                  <c:v>9</c:v>
                </c:pt>
                <c:pt idx="884">
                  <c:v>10</c:v>
                </c:pt>
                <c:pt idx="885">
                  <c:v>11</c:v>
                </c:pt>
                <c:pt idx="886">
                  <c:v>12</c:v>
                </c:pt>
                <c:pt idx="887">
                  <c:v>13</c:v>
                </c:pt>
                <c:pt idx="888">
                  <c:v>14</c:v>
                </c:pt>
                <c:pt idx="889">
                  <c:v>15</c:v>
                </c:pt>
                <c:pt idx="890">
                  <c:v>16</c:v>
                </c:pt>
                <c:pt idx="891">
                  <c:v>17</c:v>
                </c:pt>
                <c:pt idx="892">
                  <c:v>18</c:v>
                </c:pt>
                <c:pt idx="893">
                  <c:v>19</c:v>
                </c:pt>
                <c:pt idx="894">
                  <c:v>20</c:v>
                </c:pt>
                <c:pt idx="895">
                  <c:v>21</c:v>
                </c:pt>
                <c:pt idx="896">
                  <c:v>22</c:v>
                </c:pt>
                <c:pt idx="897">
                  <c:v>23</c:v>
                </c:pt>
                <c:pt idx="898">
                  <c:v>1</c:v>
                </c:pt>
                <c:pt idx="899">
                  <c:v>2</c:v>
                </c:pt>
                <c:pt idx="900">
                  <c:v>3</c:v>
                </c:pt>
                <c:pt idx="901">
                  <c:v>4</c:v>
                </c:pt>
                <c:pt idx="902">
                  <c:v>5</c:v>
                </c:pt>
                <c:pt idx="903">
                  <c:v>6</c:v>
                </c:pt>
                <c:pt idx="904">
                  <c:v>7</c:v>
                </c:pt>
                <c:pt idx="905">
                  <c:v>8</c:v>
                </c:pt>
                <c:pt idx="906">
                  <c:v>9</c:v>
                </c:pt>
                <c:pt idx="907">
                  <c:v>10</c:v>
                </c:pt>
                <c:pt idx="908">
                  <c:v>11</c:v>
                </c:pt>
                <c:pt idx="909">
                  <c:v>12</c:v>
                </c:pt>
                <c:pt idx="910">
                  <c:v>13</c:v>
                </c:pt>
                <c:pt idx="911">
                  <c:v>14</c:v>
                </c:pt>
                <c:pt idx="912">
                  <c:v>15</c:v>
                </c:pt>
                <c:pt idx="913">
                  <c:v>16</c:v>
                </c:pt>
                <c:pt idx="914">
                  <c:v>17</c:v>
                </c:pt>
                <c:pt idx="915">
                  <c:v>18</c:v>
                </c:pt>
                <c:pt idx="916">
                  <c:v>19</c:v>
                </c:pt>
                <c:pt idx="917">
                  <c:v>20</c:v>
                </c:pt>
                <c:pt idx="918">
                  <c:v>21</c:v>
                </c:pt>
                <c:pt idx="919">
                  <c:v>1</c:v>
                </c:pt>
                <c:pt idx="920">
                  <c:v>2</c:v>
                </c:pt>
                <c:pt idx="921">
                  <c:v>3</c:v>
                </c:pt>
                <c:pt idx="922">
                  <c:v>4</c:v>
                </c:pt>
                <c:pt idx="923">
                  <c:v>5</c:v>
                </c:pt>
                <c:pt idx="924">
                  <c:v>6</c:v>
                </c:pt>
                <c:pt idx="925">
                  <c:v>7</c:v>
                </c:pt>
                <c:pt idx="926">
                  <c:v>8</c:v>
                </c:pt>
                <c:pt idx="927">
                  <c:v>9</c:v>
                </c:pt>
                <c:pt idx="928">
                  <c:v>10</c:v>
                </c:pt>
                <c:pt idx="929">
                  <c:v>11</c:v>
                </c:pt>
                <c:pt idx="930">
                  <c:v>12</c:v>
                </c:pt>
                <c:pt idx="931">
                  <c:v>13</c:v>
                </c:pt>
                <c:pt idx="932">
                  <c:v>14</c:v>
                </c:pt>
                <c:pt idx="933">
                  <c:v>15</c:v>
                </c:pt>
                <c:pt idx="934">
                  <c:v>16</c:v>
                </c:pt>
                <c:pt idx="935">
                  <c:v>17</c:v>
                </c:pt>
                <c:pt idx="936">
                  <c:v>18</c:v>
                </c:pt>
                <c:pt idx="937">
                  <c:v>19</c:v>
                </c:pt>
                <c:pt idx="938">
                  <c:v>20</c:v>
                </c:pt>
                <c:pt idx="939">
                  <c:v>1</c:v>
                </c:pt>
                <c:pt idx="940">
                  <c:v>2</c:v>
                </c:pt>
                <c:pt idx="941">
                  <c:v>3</c:v>
                </c:pt>
                <c:pt idx="942">
                  <c:v>4</c:v>
                </c:pt>
                <c:pt idx="943">
                  <c:v>5</c:v>
                </c:pt>
                <c:pt idx="944">
                  <c:v>6</c:v>
                </c:pt>
                <c:pt idx="945">
                  <c:v>7</c:v>
                </c:pt>
                <c:pt idx="946">
                  <c:v>8</c:v>
                </c:pt>
                <c:pt idx="947">
                  <c:v>9</c:v>
                </c:pt>
                <c:pt idx="948">
                  <c:v>10</c:v>
                </c:pt>
                <c:pt idx="949">
                  <c:v>11</c:v>
                </c:pt>
                <c:pt idx="950">
                  <c:v>12</c:v>
                </c:pt>
                <c:pt idx="951">
                  <c:v>13</c:v>
                </c:pt>
                <c:pt idx="952">
                  <c:v>14</c:v>
                </c:pt>
                <c:pt idx="953">
                  <c:v>15</c:v>
                </c:pt>
                <c:pt idx="954">
                  <c:v>16</c:v>
                </c:pt>
                <c:pt idx="955">
                  <c:v>17</c:v>
                </c:pt>
                <c:pt idx="956">
                  <c:v>18</c:v>
                </c:pt>
                <c:pt idx="957">
                  <c:v>19</c:v>
                </c:pt>
                <c:pt idx="958">
                  <c:v>20</c:v>
                </c:pt>
                <c:pt idx="959">
                  <c:v>1</c:v>
                </c:pt>
                <c:pt idx="960">
                  <c:v>2</c:v>
                </c:pt>
                <c:pt idx="961">
                  <c:v>3</c:v>
                </c:pt>
                <c:pt idx="962">
                  <c:v>4</c:v>
                </c:pt>
                <c:pt idx="963">
                  <c:v>5</c:v>
                </c:pt>
                <c:pt idx="964">
                  <c:v>6</c:v>
                </c:pt>
                <c:pt idx="965">
                  <c:v>7</c:v>
                </c:pt>
                <c:pt idx="966">
                  <c:v>8</c:v>
                </c:pt>
                <c:pt idx="967">
                  <c:v>9</c:v>
                </c:pt>
                <c:pt idx="968">
                  <c:v>10</c:v>
                </c:pt>
                <c:pt idx="969">
                  <c:v>11</c:v>
                </c:pt>
                <c:pt idx="970">
                  <c:v>12</c:v>
                </c:pt>
                <c:pt idx="971">
                  <c:v>13</c:v>
                </c:pt>
                <c:pt idx="972">
                  <c:v>14</c:v>
                </c:pt>
                <c:pt idx="973">
                  <c:v>15</c:v>
                </c:pt>
                <c:pt idx="974">
                  <c:v>16</c:v>
                </c:pt>
                <c:pt idx="975">
                  <c:v>17</c:v>
                </c:pt>
                <c:pt idx="976">
                  <c:v>18</c:v>
                </c:pt>
                <c:pt idx="977">
                  <c:v>19</c:v>
                </c:pt>
                <c:pt idx="978">
                  <c:v>20</c:v>
                </c:pt>
                <c:pt idx="979">
                  <c:v>21</c:v>
                </c:pt>
                <c:pt idx="980">
                  <c:v>1</c:v>
                </c:pt>
                <c:pt idx="981">
                  <c:v>2</c:v>
                </c:pt>
                <c:pt idx="982">
                  <c:v>3</c:v>
                </c:pt>
                <c:pt idx="983">
                  <c:v>4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8</c:v>
                </c:pt>
                <c:pt idx="988">
                  <c:v>9</c:v>
                </c:pt>
                <c:pt idx="989">
                  <c:v>10</c:v>
                </c:pt>
                <c:pt idx="990">
                  <c:v>11</c:v>
                </c:pt>
                <c:pt idx="991">
                  <c:v>12</c:v>
                </c:pt>
                <c:pt idx="992">
                  <c:v>13</c:v>
                </c:pt>
                <c:pt idx="993">
                  <c:v>14</c:v>
                </c:pt>
                <c:pt idx="994">
                  <c:v>15</c:v>
                </c:pt>
                <c:pt idx="995">
                  <c:v>16</c:v>
                </c:pt>
                <c:pt idx="996">
                  <c:v>17</c:v>
                </c:pt>
                <c:pt idx="997">
                  <c:v>18</c:v>
                </c:pt>
                <c:pt idx="998">
                  <c:v>19</c:v>
                </c:pt>
                <c:pt idx="999">
                  <c:v>20</c:v>
                </c:pt>
                <c:pt idx="1000">
                  <c:v>1</c:v>
                </c:pt>
                <c:pt idx="1001">
                  <c:v>2</c:v>
                </c:pt>
                <c:pt idx="1002">
                  <c:v>3</c:v>
                </c:pt>
                <c:pt idx="1003">
                  <c:v>4</c:v>
                </c:pt>
                <c:pt idx="1004">
                  <c:v>5</c:v>
                </c:pt>
                <c:pt idx="1005">
                  <c:v>6</c:v>
                </c:pt>
                <c:pt idx="1006">
                  <c:v>7</c:v>
                </c:pt>
                <c:pt idx="1007">
                  <c:v>8</c:v>
                </c:pt>
                <c:pt idx="1008">
                  <c:v>9</c:v>
                </c:pt>
                <c:pt idx="1009">
                  <c:v>10</c:v>
                </c:pt>
                <c:pt idx="1010">
                  <c:v>11</c:v>
                </c:pt>
                <c:pt idx="1011">
                  <c:v>12</c:v>
                </c:pt>
                <c:pt idx="1012">
                  <c:v>13</c:v>
                </c:pt>
                <c:pt idx="1013">
                  <c:v>14</c:v>
                </c:pt>
                <c:pt idx="1014">
                  <c:v>15</c:v>
                </c:pt>
                <c:pt idx="1015">
                  <c:v>16</c:v>
                </c:pt>
                <c:pt idx="1016">
                  <c:v>17</c:v>
                </c:pt>
                <c:pt idx="1017">
                  <c:v>18</c:v>
                </c:pt>
                <c:pt idx="1018">
                  <c:v>19</c:v>
                </c:pt>
                <c:pt idx="1019">
                  <c:v>1</c:v>
                </c:pt>
                <c:pt idx="1020">
                  <c:v>2</c:v>
                </c:pt>
                <c:pt idx="1021">
                  <c:v>3</c:v>
                </c:pt>
                <c:pt idx="1022">
                  <c:v>4</c:v>
                </c:pt>
                <c:pt idx="1023">
                  <c:v>5</c:v>
                </c:pt>
                <c:pt idx="1024">
                  <c:v>6</c:v>
                </c:pt>
                <c:pt idx="1025">
                  <c:v>7</c:v>
                </c:pt>
                <c:pt idx="1026">
                  <c:v>8</c:v>
                </c:pt>
                <c:pt idx="1027">
                  <c:v>9</c:v>
                </c:pt>
                <c:pt idx="1028">
                  <c:v>10</c:v>
                </c:pt>
                <c:pt idx="1029">
                  <c:v>11</c:v>
                </c:pt>
                <c:pt idx="1030">
                  <c:v>12</c:v>
                </c:pt>
                <c:pt idx="1031">
                  <c:v>13</c:v>
                </c:pt>
                <c:pt idx="1032">
                  <c:v>14</c:v>
                </c:pt>
                <c:pt idx="1033">
                  <c:v>15</c:v>
                </c:pt>
                <c:pt idx="1034">
                  <c:v>16</c:v>
                </c:pt>
                <c:pt idx="1035">
                  <c:v>17</c:v>
                </c:pt>
                <c:pt idx="1036">
                  <c:v>18</c:v>
                </c:pt>
                <c:pt idx="1037">
                  <c:v>19</c:v>
                </c:pt>
                <c:pt idx="1038">
                  <c:v>20</c:v>
                </c:pt>
                <c:pt idx="1039">
                  <c:v>21</c:v>
                </c:pt>
                <c:pt idx="1040">
                  <c:v>22</c:v>
                </c:pt>
                <c:pt idx="1041">
                  <c:v>23</c:v>
                </c:pt>
                <c:pt idx="1042">
                  <c:v>1</c:v>
                </c:pt>
                <c:pt idx="1043">
                  <c:v>2</c:v>
                </c:pt>
                <c:pt idx="1044">
                  <c:v>3</c:v>
                </c:pt>
                <c:pt idx="1045">
                  <c:v>4</c:v>
                </c:pt>
                <c:pt idx="1046">
                  <c:v>5</c:v>
                </c:pt>
                <c:pt idx="1047">
                  <c:v>6</c:v>
                </c:pt>
                <c:pt idx="1048">
                  <c:v>7</c:v>
                </c:pt>
                <c:pt idx="1049">
                  <c:v>8</c:v>
                </c:pt>
                <c:pt idx="1050">
                  <c:v>9</c:v>
                </c:pt>
                <c:pt idx="1051">
                  <c:v>10</c:v>
                </c:pt>
                <c:pt idx="1052">
                  <c:v>11</c:v>
                </c:pt>
                <c:pt idx="1053">
                  <c:v>12</c:v>
                </c:pt>
                <c:pt idx="1054">
                  <c:v>13</c:v>
                </c:pt>
                <c:pt idx="1055">
                  <c:v>14</c:v>
                </c:pt>
                <c:pt idx="1056">
                  <c:v>15</c:v>
                </c:pt>
                <c:pt idx="1057">
                  <c:v>16</c:v>
                </c:pt>
                <c:pt idx="1058">
                  <c:v>17</c:v>
                </c:pt>
                <c:pt idx="1059">
                  <c:v>18</c:v>
                </c:pt>
                <c:pt idx="1060">
                  <c:v>19</c:v>
                </c:pt>
                <c:pt idx="1061">
                  <c:v>20</c:v>
                </c:pt>
                <c:pt idx="1062">
                  <c:v>1</c:v>
                </c:pt>
                <c:pt idx="1063">
                  <c:v>2</c:v>
                </c:pt>
                <c:pt idx="1064">
                  <c:v>3</c:v>
                </c:pt>
                <c:pt idx="1065">
                  <c:v>4</c:v>
                </c:pt>
                <c:pt idx="1066">
                  <c:v>5</c:v>
                </c:pt>
                <c:pt idx="1067">
                  <c:v>6</c:v>
                </c:pt>
                <c:pt idx="1068">
                  <c:v>7</c:v>
                </c:pt>
                <c:pt idx="1069">
                  <c:v>8</c:v>
                </c:pt>
                <c:pt idx="1070">
                  <c:v>9</c:v>
                </c:pt>
                <c:pt idx="1071">
                  <c:v>10</c:v>
                </c:pt>
                <c:pt idx="1072">
                  <c:v>11</c:v>
                </c:pt>
                <c:pt idx="1073">
                  <c:v>12</c:v>
                </c:pt>
                <c:pt idx="1074">
                  <c:v>13</c:v>
                </c:pt>
                <c:pt idx="1075">
                  <c:v>14</c:v>
                </c:pt>
                <c:pt idx="1076">
                  <c:v>15</c:v>
                </c:pt>
                <c:pt idx="1077">
                  <c:v>16</c:v>
                </c:pt>
                <c:pt idx="1078">
                  <c:v>17</c:v>
                </c:pt>
                <c:pt idx="1079">
                  <c:v>18</c:v>
                </c:pt>
                <c:pt idx="1080">
                  <c:v>19</c:v>
                </c:pt>
                <c:pt idx="1081">
                  <c:v>20</c:v>
                </c:pt>
                <c:pt idx="1082">
                  <c:v>21</c:v>
                </c:pt>
                <c:pt idx="1083">
                  <c:v>22</c:v>
                </c:pt>
                <c:pt idx="1084">
                  <c:v>1</c:v>
                </c:pt>
                <c:pt idx="1085">
                  <c:v>2</c:v>
                </c:pt>
                <c:pt idx="1086">
                  <c:v>3</c:v>
                </c:pt>
                <c:pt idx="1087">
                  <c:v>4</c:v>
                </c:pt>
                <c:pt idx="1088">
                  <c:v>5</c:v>
                </c:pt>
                <c:pt idx="1089">
                  <c:v>6</c:v>
                </c:pt>
                <c:pt idx="1090">
                  <c:v>7</c:v>
                </c:pt>
                <c:pt idx="1091">
                  <c:v>8</c:v>
                </c:pt>
                <c:pt idx="1092">
                  <c:v>9</c:v>
                </c:pt>
                <c:pt idx="1093">
                  <c:v>10</c:v>
                </c:pt>
                <c:pt idx="1094">
                  <c:v>11</c:v>
                </c:pt>
                <c:pt idx="1095">
                  <c:v>12</c:v>
                </c:pt>
                <c:pt idx="1096">
                  <c:v>13</c:v>
                </c:pt>
                <c:pt idx="1097">
                  <c:v>14</c:v>
                </c:pt>
                <c:pt idx="1098">
                  <c:v>15</c:v>
                </c:pt>
                <c:pt idx="1099">
                  <c:v>16</c:v>
                </c:pt>
                <c:pt idx="1100">
                  <c:v>17</c:v>
                </c:pt>
                <c:pt idx="1101">
                  <c:v>18</c:v>
                </c:pt>
                <c:pt idx="1102">
                  <c:v>19</c:v>
                </c:pt>
                <c:pt idx="1103">
                  <c:v>20</c:v>
                </c:pt>
                <c:pt idx="1104">
                  <c:v>21</c:v>
                </c:pt>
                <c:pt idx="1105">
                  <c:v>22</c:v>
                </c:pt>
                <c:pt idx="1106">
                  <c:v>1</c:v>
                </c:pt>
                <c:pt idx="1107">
                  <c:v>2</c:v>
                </c:pt>
                <c:pt idx="1108">
                  <c:v>3</c:v>
                </c:pt>
                <c:pt idx="1109">
                  <c:v>4</c:v>
                </c:pt>
                <c:pt idx="1110">
                  <c:v>5</c:v>
                </c:pt>
                <c:pt idx="1111">
                  <c:v>6</c:v>
                </c:pt>
                <c:pt idx="1112">
                  <c:v>7</c:v>
                </c:pt>
                <c:pt idx="1113">
                  <c:v>8</c:v>
                </c:pt>
                <c:pt idx="1114">
                  <c:v>9</c:v>
                </c:pt>
                <c:pt idx="1115">
                  <c:v>10</c:v>
                </c:pt>
                <c:pt idx="1116">
                  <c:v>11</c:v>
                </c:pt>
                <c:pt idx="1117">
                  <c:v>12</c:v>
                </c:pt>
                <c:pt idx="1118">
                  <c:v>13</c:v>
                </c:pt>
                <c:pt idx="1119">
                  <c:v>14</c:v>
                </c:pt>
                <c:pt idx="1120">
                  <c:v>15</c:v>
                </c:pt>
                <c:pt idx="1121">
                  <c:v>16</c:v>
                </c:pt>
                <c:pt idx="1122">
                  <c:v>17</c:v>
                </c:pt>
                <c:pt idx="1123">
                  <c:v>18</c:v>
                </c:pt>
                <c:pt idx="1124">
                  <c:v>19</c:v>
                </c:pt>
                <c:pt idx="1125">
                  <c:v>20</c:v>
                </c:pt>
                <c:pt idx="1126">
                  <c:v>1</c:v>
                </c:pt>
                <c:pt idx="1127">
                  <c:v>2</c:v>
                </c:pt>
                <c:pt idx="1128">
                  <c:v>3</c:v>
                </c:pt>
                <c:pt idx="1129">
                  <c:v>4</c:v>
                </c:pt>
                <c:pt idx="1130">
                  <c:v>5</c:v>
                </c:pt>
                <c:pt idx="1131">
                  <c:v>6</c:v>
                </c:pt>
                <c:pt idx="1132">
                  <c:v>7</c:v>
                </c:pt>
                <c:pt idx="1133">
                  <c:v>8</c:v>
                </c:pt>
                <c:pt idx="1134">
                  <c:v>9</c:v>
                </c:pt>
                <c:pt idx="1135">
                  <c:v>10</c:v>
                </c:pt>
                <c:pt idx="1136">
                  <c:v>11</c:v>
                </c:pt>
                <c:pt idx="1137">
                  <c:v>12</c:v>
                </c:pt>
                <c:pt idx="1138">
                  <c:v>13</c:v>
                </c:pt>
                <c:pt idx="1139">
                  <c:v>14</c:v>
                </c:pt>
                <c:pt idx="1140">
                  <c:v>15</c:v>
                </c:pt>
                <c:pt idx="1141">
                  <c:v>16</c:v>
                </c:pt>
                <c:pt idx="1142">
                  <c:v>17</c:v>
                </c:pt>
                <c:pt idx="1143">
                  <c:v>18</c:v>
                </c:pt>
                <c:pt idx="1144">
                  <c:v>19</c:v>
                </c:pt>
                <c:pt idx="1145">
                  <c:v>20</c:v>
                </c:pt>
                <c:pt idx="1146">
                  <c:v>21</c:v>
                </c:pt>
                <c:pt idx="1147">
                  <c:v>22</c:v>
                </c:pt>
                <c:pt idx="1148">
                  <c:v>1</c:v>
                </c:pt>
                <c:pt idx="1149">
                  <c:v>2</c:v>
                </c:pt>
                <c:pt idx="1150">
                  <c:v>3</c:v>
                </c:pt>
                <c:pt idx="1151">
                  <c:v>4</c:v>
                </c:pt>
                <c:pt idx="1152">
                  <c:v>5</c:v>
                </c:pt>
                <c:pt idx="1153">
                  <c:v>6</c:v>
                </c:pt>
                <c:pt idx="1154">
                  <c:v>7</c:v>
                </c:pt>
                <c:pt idx="1155">
                  <c:v>8</c:v>
                </c:pt>
                <c:pt idx="1156">
                  <c:v>9</c:v>
                </c:pt>
                <c:pt idx="1157">
                  <c:v>10</c:v>
                </c:pt>
                <c:pt idx="1158">
                  <c:v>11</c:v>
                </c:pt>
                <c:pt idx="1159">
                  <c:v>12</c:v>
                </c:pt>
                <c:pt idx="1160">
                  <c:v>13</c:v>
                </c:pt>
                <c:pt idx="1161">
                  <c:v>14</c:v>
                </c:pt>
                <c:pt idx="1162">
                  <c:v>15</c:v>
                </c:pt>
                <c:pt idx="1163">
                  <c:v>16</c:v>
                </c:pt>
                <c:pt idx="1164">
                  <c:v>17</c:v>
                </c:pt>
                <c:pt idx="1165">
                  <c:v>18</c:v>
                </c:pt>
                <c:pt idx="1166">
                  <c:v>19</c:v>
                </c:pt>
                <c:pt idx="1167">
                  <c:v>20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4</c:v>
                </c:pt>
                <c:pt idx="1172">
                  <c:v>5</c:v>
                </c:pt>
                <c:pt idx="1173">
                  <c:v>6</c:v>
                </c:pt>
                <c:pt idx="1174">
                  <c:v>7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12</c:v>
                </c:pt>
                <c:pt idx="1180">
                  <c:v>13</c:v>
                </c:pt>
                <c:pt idx="1181">
                  <c:v>14</c:v>
                </c:pt>
                <c:pt idx="1182">
                  <c:v>15</c:v>
                </c:pt>
                <c:pt idx="1183">
                  <c:v>16</c:v>
                </c:pt>
                <c:pt idx="1184">
                  <c:v>17</c:v>
                </c:pt>
                <c:pt idx="1185">
                  <c:v>18</c:v>
                </c:pt>
                <c:pt idx="1186">
                  <c:v>19</c:v>
                </c:pt>
                <c:pt idx="1187">
                  <c:v>20</c:v>
                </c:pt>
                <c:pt idx="1188">
                  <c:v>1</c:v>
                </c:pt>
                <c:pt idx="1189">
                  <c:v>2</c:v>
                </c:pt>
                <c:pt idx="1190">
                  <c:v>3</c:v>
                </c:pt>
                <c:pt idx="1191">
                  <c:v>4</c:v>
                </c:pt>
                <c:pt idx="1192">
                  <c:v>5</c:v>
                </c:pt>
                <c:pt idx="1193">
                  <c:v>6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10</c:v>
                </c:pt>
                <c:pt idx="1198">
                  <c:v>11</c:v>
                </c:pt>
                <c:pt idx="1199">
                  <c:v>12</c:v>
                </c:pt>
                <c:pt idx="1200">
                  <c:v>13</c:v>
                </c:pt>
                <c:pt idx="1201">
                  <c:v>14</c:v>
                </c:pt>
                <c:pt idx="1202">
                  <c:v>15</c:v>
                </c:pt>
                <c:pt idx="1203">
                  <c:v>16</c:v>
                </c:pt>
                <c:pt idx="1204">
                  <c:v>17</c:v>
                </c:pt>
                <c:pt idx="1205">
                  <c:v>18</c:v>
                </c:pt>
                <c:pt idx="1206">
                  <c:v>19</c:v>
                </c:pt>
                <c:pt idx="1207">
                  <c:v>1</c:v>
                </c:pt>
                <c:pt idx="1208">
                  <c:v>2</c:v>
                </c:pt>
                <c:pt idx="1209">
                  <c:v>3</c:v>
                </c:pt>
                <c:pt idx="1210">
                  <c:v>4</c:v>
                </c:pt>
                <c:pt idx="1211">
                  <c:v>5</c:v>
                </c:pt>
                <c:pt idx="1212">
                  <c:v>6</c:v>
                </c:pt>
                <c:pt idx="1213">
                  <c:v>7</c:v>
                </c:pt>
                <c:pt idx="1214">
                  <c:v>8</c:v>
                </c:pt>
                <c:pt idx="1215">
                  <c:v>9</c:v>
                </c:pt>
                <c:pt idx="1216">
                  <c:v>10</c:v>
                </c:pt>
                <c:pt idx="1217">
                  <c:v>11</c:v>
                </c:pt>
                <c:pt idx="1218">
                  <c:v>12</c:v>
                </c:pt>
                <c:pt idx="1219">
                  <c:v>13</c:v>
                </c:pt>
                <c:pt idx="1220">
                  <c:v>14</c:v>
                </c:pt>
                <c:pt idx="1221">
                  <c:v>15</c:v>
                </c:pt>
                <c:pt idx="1222">
                  <c:v>16</c:v>
                </c:pt>
                <c:pt idx="1223">
                  <c:v>17</c:v>
                </c:pt>
                <c:pt idx="1224">
                  <c:v>18</c:v>
                </c:pt>
                <c:pt idx="1225">
                  <c:v>19</c:v>
                </c:pt>
                <c:pt idx="1226">
                  <c:v>20</c:v>
                </c:pt>
                <c:pt idx="1227">
                  <c:v>1</c:v>
                </c:pt>
                <c:pt idx="1228">
                  <c:v>2</c:v>
                </c:pt>
                <c:pt idx="1229">
                  <c:v>3</c:v>
                </c:pt>
                <c:pt idx="1230">
                  <c:v>4</c:v>
                </c:pt>
                <c:pt idx="1231">
                  <c:v>5</c:v>
                </c:pt>
                <c:pt idx="1232">
                  <c:v>6</c:v>
                </c:pt>
                <c:pt idx="1233">
                  <c:v>7</c:v>
                </c:pt>
                <c:pt idx="1234">
                  <c:v>8</c:v>
                </c:pt>
                <c:pt idx="1235">
                  <c:v>9</c:v>
                </c:pt>
                <c:pt idx="1236">
                  <c:v>10</c:v>
                </c:pt>
                <c:pt idx="1237">
                  <c:v>11</c:v>
                </c:pt>
                <c:pt idx="1238">
                  <c:v>12</c:v>
                </c:pt>
                <c:pt idx="1239">
                  <c:v>13</c:v>
                </c:pt>
                <c:pt idx="1240">
                  <c:v>14</c:v>
                </c:pt>
                <c:pt idx="1241">
                  <c:v>15</c:v>
                </c:pt>
                <c:pt idx="1242">
                  <c:v>16</c:v>
                </c:pt>
                <c:pt idx="1243">
                  <c:v>17</c:v>
                </c:pt>
                <c:pt idx="1244">
                  <c:v>18</c:v>
                </c:pt>
                <c:pt idx="1245">
                  <c:v>19</c:v>
                </c:pt>
                <c:pt idx="1246">
                  <c:v>20</c:v>
                </c:pt>
                <c:pt idx="1247">
                  <c:v>21</c:v>
                </c:pt>
                <c:pt idx="1248">
                  <c:v>1</c:v>
                </c:pt>
                <c:pt idx="1249">
                  <c:v>2</c:v>
                </c:pt>
                <c:pt idx="1250">
                  <c:v>3</c:v>
                </c:pt>
                <c:pt idx="1251">
                  <c:v>4</c:v>
                </c:pt>
                <c:pt idx="1252">
                  <c:v>5</c:v>
                </c:pt>
                <c:pt idx="1253">
                  <c:v>6</c:v>
                </c:pt>
                <c:pt idx="1254">
                  <c:v>7</c:v>
                </c:pt>
                <c:pt idx="1255">
                  <c:v>8</c:v>
                </c:pt>
                <c:pt idx="1256">
                  <c:v>9</c:v>
                </c:pt>
                <c:pt idx="1257">
                  <c:v>10</c:v>
                </c:pt>
                <c:pt idx="1258">
                  <c:v>11</c:v>
                </c:pt>
                <c:pt idx="1259">
                  <c:v>12</c:v>
                </c:pt>
                <c:pt idx="1260">
                  <c:v>13</c:v>
                </c:pt>
                <c:pt idx="1261">
                  <c:v>14</c:v>
                </c:pt>
                <c:pt idx="1262">
                  <c:v>15</c:v>
                </c:pt>
                <c:pt idx="1263">
                  <c:v>16</c:v>
                </c:pt>
                <c:pt idx="1264">
                  <c:v>17</c:v>
                </c:pt>
                <c:pt idx="1265">
                  <c:v>18</c:v>
                </c:pt>
                <c:pt idx="1266">
                  <c:v>19</c:v>
                </c:pt>
                <c:pt idx="1267">
                  <c:v>1</c:v>
                </c:pt>
                <c:pt idx="1268">
                  <c:v>2</c:v>
                </c:pt>
                <c:pt idx="1269">
                  <c:v>3</c:v>
                </c:pt>
                <c:pt idx="1270">
                  <c:v>4</c:v>
                </c:pt>
                <c:pt idx="1271">
                  <c:v>5</c:v>
                </c:pt>
                <c:pt idx="1272">
                  <c:v>6</c:v>
                </c:pt>
                <c:pt idx="1273">
                  <c:v>7</c:v>
                </c:pt>
                <c:pt idx="1274">
                  <c:v>8</c:v>
                </c:pt>
                <c:pt idx="1275">
                  <c:v>9</c:v>
                </c:pt>
                <c:pt idx="1276">
                  <c:v>10</c:v>
                </c:pt>
                <c:pt idx="1277">
                  <c:v>11</c:v>
                </c:pt>
                <c:pt idx="1278">
                  <c:v>12</c:v>
                </c:pt>
                <c:pt idx="1279">
                  <c:v>13</c:v>
                </c:pt>
                <c:pt idx="1280">
                  <c:v>14</c:v>
                </c:pt>
                <c:pt idx="1281">
                  <c:v>15</c:v>
                </c:pt>
                <c:pt idx="1282">
                  <c:v>16</c:v>
                </c:pt>
                <c:pt idx="1283">
                  <c:v>17</c:v>
                </c:pt>
                <c:pt idx="1284">
                  <c:v>18</c:v>
                </c:pt>
                <c:pt idx="1285">
                  <c:v>19</c:v>
                </c:pt>
                <c:pt idx="1286">
                  <c:v>20</c:v>
                </c:pt>
                <c:pt idx="1287">
                  <c:v>21</c:v>
                </c:pt>
                <c:pt idx="1288">
                  <c:v>22</c:v>
                </c:pt>
                <c:pt idx="1289">
                  <c:v>1</c:v>
                </c:pt>
                <c:pt idx="1290">
                  <c:v>2</c:v>
                </c:pt>
                <c:pt idx="1291">
                  <c:v>3</c:v>
                </c:pt>
                <c:pt idx="1292">
                  <c:v>4</c:v>
                </c:pt>
                <c:pt idx="1293">
                  <c:v>5</c:v>
                </c:pt>
                <c:pt idx="1294">
                  <c:v>6</c:v>
                </c:pt>
                <c:pt idx="1295">
                  <c:v>7</c:v>
                </c:pt>
                <c:pt idx="1296">
                  <c:v>8</c:v>
                </c:pt>
                <c:pt idx="1297">
                  <c:v>9</c:v>
                </c:pt>
                <c:pt idx="1298">
                  <c:v>10</c:v>
                </c:pt>
                <c:pt idx="1299">
                  <c:v>11</c:v>
                </c:pt>
                <c:pt idx="1300">
                  <c:v>12</c:v>
                </c:pt>
                <c:pt idx="1301">
                  <c:v>13</c:v>
                </c:pt>
                <c:pt idx="1302">
                  <c:v>14</c:v>
                </c:pt>
                <c:pt idx="1303">
                  <c:v>15</c:v>
                </c:pt>
                <c:pt idx="1304">
                  <c:v>16</c:v>
                </c:pt>
                <c:pt idx="1305">
                  <c:v>17</c:v>
                </c:pt>
                <c:pt idx="1306">
                  <c:v>18</c:v>
                </c:pt>
                <c:pt idx="1307">
                  <c:v>19</c:v>
                </c:pt>
                <c:pt idx="1308">
                  <c:v>20</c:v>
                </c:pt>
                <c:pt idx="1309">
                  <c:v>21</c:v>
                </c:pt>
                <c:pt idx="1310">
                  <c:v>1</c:v>
                </c:pt>
                <c:pt idx="1311">
                  <c:v>2</c:v>
                </c:pt>
                <c:pt idx="1312">
                  <c:v>3</c:v>
                </c:pt>
                <c:pt idx="1313">
                  <c:v>4</c:v>
                </c:pt>
                <c:pt idx="1314">
                  <c:v>5</c:v>
                </c:pt>
                <c:pt idx="1315">
                  <c:v>6</c:v>
                </c:pt>
                <c:pt idx="1316">
                  <c:v>7</c:v>
                </c:pt>
                <c:pt idx="1317">
                  <c:v>8</c:v>
                </c:pt>
                <c:pt idx="1318">
                  <c:v>9</c:v>
                </c:pt>
                <c:pt idx="1319">
                  <c:v>10</c:v>
                </c:pt>
                <c:pt idx="1320">
                  <c:v>11</c:v>
                </c:pt>
                <c:pt idx="1321">
                  <c:v>12</c:v>
                </c:pt>
                <c:pt idx="1322">
                  <c:v>13</c:v>
                </c:pt>
                <c:pt idx="1323">
                  <c:v>14</c:v>
                </c:pt>
                <c:pt idx="1324">
                  <c:v>15</c:v>
                </c:pt>
                <c:pt idx="1325">
                  <c:v>16</c:v>
                </c:pt>
                <c:pt idx="1326">
                  <c:v>17</c:v>
                </c:pt>
                <c:pt idx="1327">
                  <c:v>18</c:v>
                </c:pt>
                <c:pt idx="1328">
                  <c:v>19</c:v>
                </c:pt>
                <c:pt idx="1329">
                  <c:v>20</c:v>
                </c:pt>
                <c:pt idx="1330">
                  <c:v>21</c:v>
                </c:pt>
                <c:pt idx="1331">
                  <c:v>22</c:v>
                </c:pt>
                <c:pt idx="1332">
                  <c:v>1</c:v>
                </c:pt>
                <c:pt idx="1333">
                  <c:v>2</c:v>
                </c:pt>
                <c:pt idx="1334">
                  <c:v>3</c:v>
                </c:pt>
                <c:pt idx="1335">
                  <c:v>4</c:v>
                </c:pt>
                <c:pt idx="1336">
                  <c:v>5</c:v>
                </c:pt>
                <c:pt idx="1337">
                  <c:v>6</c:v>
                </c:pt>
                <c:pt idx="1338">
                  <c:v>7</c:v>
                </c:pt>
                <c:pt idx="1339">
                  <c:v>8</c:v>
                </c:pt>
                <c:pt idx="1340">
                  <c:v>9</c:v>
                </c:pt>
                <c:pt idx="1341">
                  <c:v>10</c:v>
                </c:pt>
                <c:pt idx="1342">
                  <c:v>11</c:v>
                </c:pt>
                <c:pt idx="1343">
                  <c:v>12</c:v>
                </c:pt>
                <c:pt idx="1344">
                  <c:v>13</c:v>
                </c:pt>
                <c:pt idx="1345">
                  <c:v>14</c:v>
                </c:pt>
                <c:pt idx="1346">
                  <c:v>15</c:v>
                </c:pt>
                <c:pt idx="1347">
                  <c:v>16</c:v>
                </c:pt>
                <c:pt idx="1348">
                  <c:v>17</c:v>
                </c:pt>
                <c:pt idx="1349">
                  <c:v>18</c:v>
                </c:pt>
                <c:pt idx="1350">
                  <c:v>19</c:v>
                </c:pt>
                <c:pt idx="1351">
                  <c:v>20</c:v>
                </c:pt>
                <c:pt idx="1352">
                  <c:v>21</c:v>
                </c:pt>
                <c:pt idx="1353">
                  <c:v>1</c:v>
                </c:pt>
                <c:pt idx="1354">
                  <c:v>2</c:v>
                </c:pt>
                <c:pt idx="1355">
                  <c:v>3</c:v>
                </c:pt>
                <c:pt idx="1356">
                  <c:v>4</c:v>
                </c:pt>
                <c:pt idx="1357">
                  <c:v>5</c:v>
                </c:pt>
                <c:pt idx="1358">
                  <c:v>6</c:v>
                </c:pt>
                <c:pt idx="1359">
                  <c:v>7</c:v>
                </c:pt>
                <c:pt idx="1360">
                  <c:v>8</c:v>
                </c:pt>
                <c:pt idx="1361">
                  <c:v>9</c:v>
                </c:pt>
                <c:pt idx="1362">
                  <c:v>10</c:v>
                </c:pt>
                <c:pt idx="1363">
                  <c:v>11</c:v>
                </c:pt>
                <c:pt idx="1364">
                  <c:v>12</c:v>
                </c:pt>
                <c:pt idx="1365">
                  <c:v>13</c:v>
                </c:pt>
                <c:pt idx="1366">
                  <c:v>14</c:v>
                </c:pt>
                <c:pt idx="1367">
                  <c:v>15</c:v>
                </c:pt>
                <c:pt idx="1368">
                  <c:v>16</c:v>
                </c:pt>
                <c:pt idx="1369">
                  <c:v>17</c:v>
                </c:pt>
                <c:pt idx="1370">
                  <c:v>18</c:v>
                </c:pt>
                <c:pt idx="1371">
                  <c:v>19</c:v>
                </c:pt>
                <c:pt idx="1372">
                  <c:v>20</c:v>
                </c:pt>
                <c:pt idx="1373">
                  <c:v>21</c:v>
                </c:pt>
                <c:pt idx="1374">
                  <c:v>1</c:v>
                </c:pt>
                <c:pt idx="1375">
                  <c:v>2</c:v>
                </c:pt>
                <c:pt idx="1376">
                  <c:v>3</c:v>
                </c:pt>
                <c:pt idx="1377">
                  <c:v>4</c:v>
                </c:pt>
                <c:pt idx="1378">
                  <c:v>5</c:v>
                </c:pt>
                <c:pt idx="1379">
                  <c:v>6</c:v>
                </c:pt>
                <c:pt idx="1380">
                  <c:v>7</c:v>
                </c:pt>
                <c:pt idx="1381">
                  <c:v>8</c:v>
                </c:pt>
                <c:pt idx="1382">
                  <c:v>9</c:v>
                </c:pt>
                <c:pt idx="1383">
                  <c:v>10</c:v>
                </c:pt>
                <c:pt idx="1384">
                  <c:v>11</c:v>
                </c:pt>
                <c:pt idx="1385">
                  <c:v>12</c:v>
                </c:pt>
                <c:pt idx="1386">
                  <c:v>13</c:v>
                </c:pt>
                <c:pt idx="1387">
                  <c:v>14</c:v>
                </c:pt>
                <c:pt idx="1388">
                  <c:v>15</c:v>
                </c:pt>
                <c:pt idx="1389">
                  <c:v>16</c:v>
                </c:pt>
                <c:pt idx="1390">
                  <c:v>17</c:v>
                </c:pt>
                <c:pt idx="1391">
                  <c:v>18</c:v>
                </c:pt>
                <c:pt idx="1392">
                  <c:v>19</c:v>
                </c:pt>
                <c:pt idx="1393">
                  <c:v>20</c:v>
                </c:pt>
                <c:pt idx="1394">
                  <c:v>21</c:v>
                </c:pt>
                <c:pt idx="1395">
                  <c:v>22</c:v>
                </c:pt>
                <c:pt idx="1396">
                  <c:v>23</c:v>
                </c:pt>
                <c:pt idx="1397">
                  <c:v>1</c:v>
                </c:pt>
                <c:pt idx="1398">
                  <c:v>2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6</c:v>
                </c:pt>
                <c:pt idx="1403">
                  <c:v>7</c:v>
                </c:pt>
                <c:pt idx="1404">
                  <c:v>8</c:v>
                </c:pt>
                <c:pt idx="1405">
                  <c:v>9</c:v>
                </c:pt>
                <c:pt idx="1406">
                  <c:v>10</c:v>
                </c:pt>
                <c:pt idx="1407">
                  <c:v>11</c:v>
                </c:pt>
                <c:pt idx="1408">
                  <c:v>12</c:v>
                </c:pt>
                <c:pt idx="1409">
                  <c:v>13</c:v>
                </c:pt>
                <c:pt idx="1410">
                  <c:v>14</c:v>
                </c:pt>
                <c:pt idx="1411">
                  <c:v>15</c:v>
                </c:pt>
                <c:pt idx="1412">
                  <c:v>16</c:v>
                </c:pt>
                <c:pt idx="1413">
                  <c:v>17</c:v>
                </c:pt>
                <c:pt idx="1414">
                  <c:v>18</c:v>
                </c:pt>
                <c:pt idx="1415">
                  <c:v>19</c:v>
                </c:pt>
                <c:pt idx="1416">
                  <c:v>1</c:v>
                </c:pt>
                <c:pt idx="1417">
                  <c:v>2</c:v>
                </c:pt>
                <c:pt idx="1418">
                  <c:v>3</c:v>
                </c:pt>
                <c:pt idx="1419">
                  <c:v>4</c:v>
                </c:pt>
                <c:pt idx="1420">
                  <c:v>5</c:v>
                </c:pt>
                <c:pt idx="1421">
                  <c:v>6</c:v>
                </c:pt>
                <c:pt idx="1422">
                  <c:v>7</c:v>
                </c:pt>
                <c:pt idx="1423">
                  <c:v>8</c:v>
                </c:pt>
                <c:pt idx="1424">
                  <c:v>9</c:v>
                </c:pt>
                <c:pt idx="1425">
                  <c:v>10</c:v>
                </c:pt>
                <c:pt idx="1426">
                  <c:v>11</c:v>
                </c:pt>
                <c:pt idx="1427">
                  <c:v>12</c:v>
                </c:pt>
                <c:pt idx="1428">
                  <c:v>13</c:v>
                </c:pt>
                <c:pt idx="1429">
                  <c:v>14</c:v>
                </c:pt>
                <c:pt idx="1430">
                  <c:v>15</c:v>
                </c:pt>
                <c:pt idx="1431">
                  <c:v>16</c:v>
                </c:pt>
                <c:pt idx="1432">
                  <c:v>17</c:v>
                </c:pt>
                <c:pt idx="1433">
                  <c:v>18</c:v>
                </c:pt>
                <c:pt idx="1434">
                  <c:v>19</c:v>
                </c:pt>
                <c:pt idx="1435">
                  <c:v>20</c:v>
                </c:pt>
                <c:pt idx="1436">
                  <c:v>21</c:v>
                </c:pt>
                <c:pt idx="1437">
                  <c:v>22</c:v>
                </c:pt>
                <c:pt idx="1438">
                  <c:v>1</c:v>
                </c:pt>
                <c:pt idx="1439">
                  <c:v>2</c:v>
                </c:pt>
                <c:pt idx="1440">
                  <c:v>3</c:v>
                </c:pt>
                <c:pt idx="1441">
                  <c:v>4</c:v>
                </c:pt>
                <c:pt idx="1442">
                  <c:v>5</c:v>
                </c:pt>
                <c:pt idx="1443">
                  <c:v>6</c:v>
                </c:pt>
                <c:pt idx="1444">
                  <c:v>7</c:v>
                </c:pt>
                <c:pt idx="1445">
                  <c:v>8</c:v>
                </c:pt>
                <c:pt idx="1446">
                  <c:v>9</c:v>
                </c:pt>
                <c:pt idx="1447">
                  <c:v>10</c:v>
                </c:pt>
                <c:pt idx="1448">
                  <c:v>11</c:v>
                </c:pt>
                <c:pt idx="1449">
                  <c:v>12</c:v>
                </c:pt>
                <c:pt idx="1450">
                  <c:v>13</c:v>
                </c:pt>
                <c:pt idx="1451">
                  <c:v>14</c:v>
                </c:pt>
                <c:pt idx="1452">
                  <c:v>15</c:v>
                </c:pt>
                <c:pt idx="1453">
                  <c:v>16</c:v>
                </c:pt>
                <c:pt idx="1454">
                  <c:v>17</c:v>
                </c:pt>
                <c:pt idx="1455">
                  <c:v>18</c:v>
                </c:pt>
                <c:pt idx="1456">
                  <c:v>19</c:v>
                </c:pt>
                <c:pt idx="1457">
                  <c:v>20</c:v>
                </c:pt>
                <c:pt idx="1458">
                  <c:v>1</c:v>
                </c:pt>
                <c:pt idx="1459">
                  <c:v>2</c:v>
                </c:pt>
                <c:pt idx="1460">
                  <c:v>3</c:v>
                </c:pt>
                <c:pt idx="1461">
                  <c:v>4</c:v>
                </c:pt>
                <c:pt idx="1462">
                  <c:v>5</c:v>
                </c:pt>
                <c:pt idx="1463">
                  <c:v>6</c:v>
                </c:pt>
                <c:pt idx="1464">
                  <c:v>7</c:v>
                </c:pt>
                <c:pt idx="1465">
                  <c:v>8</c:v>
                </c:pt>
                <c:pt idx="1466">
                  <c:v>9</c:v>
                </c:pt>
                <c:pt idx="1467">
                  <c:v>10</c:v>
                </c:pt>
                <c:pt idx="1468">
                  <c:v>11</c:v>
                </c:pt>
                <c:pt idx="1469">
                  <c:v>12</c:v>
                </c:pt>
                <c:pt idx="1470">
                  <c:v>13</c:v>
                </c:pt>
                <c:pt idx="1471">
                  <c:v>14</c:v>
                </c:pt>
                <c:pt idx="1472">
                  <c:v>15</c:v>
                </c:pt>
                <c:pt idx="1473">
                  <c:v>16</c:v>
                </c:pt>
                <c:pt idx="1474">
                  <c:v>17</c:v>
                </c:pt>
                <c:pt idx="1475">
                  <c:v>18</c:v>
                </c:pt>
                <c:pt idx="1476">
                  <c:v>19</c:v>
                </c:pt>
                <c:pt idx="1477">
                  <c:v>20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4</c:v>
                </c:pt>
                <c:pt idx="1482">
                  <c:v>5</c:v>
                </c:pt>
                <c:pt idx="1483">
                  <c:v>6</c:v>
                </c:pt>
                <c:pt idx="1484">
                  <c:v>7</c:v>
                </c:pt>
                <c:pt idx="1485">
                  <c:v>8</c:v>
                </c:pt>
                <c:pt idx="1486">
                  <c:v>9</c:v>
                </c:pt>
                <c:pt idx="1487">
                  <c:v>10</c:v>
                </c:pt>
                <c:pt idx="1488">
                  <c:v>11</c:v>
                </c:pt>
                <c:pt idx="1489">
                  <c:v>12</c:v>
                </c:pt>
                <c:pt idx="1490">
                  <c:v>13</c:v>
                </c:pt>
                <c:pt idx="1491">
                  <c:v>14</c:v>
                </c:pt>
                <c:pt idx="1492">
                  <c:v>15</c:v>
                </c:pt>
                <c:pt idx="1493">
                  <c:v>16</c:v>
                </c:pt>
                <c:pt idx="1494">
                  <c:v>17</c:v>
                </c:pt>
                <c:pt idx="1495">
                  <c:v>18</c:v>
                </c:pt>
                <c:pt idx="1496">
                  <c:v>19</c:v>
                </c:pt>
                <c:pt idx="1497">
                  <c:v>20</c:v>
                </c:pt>
                <c:pt idx="1498">
                  <c:v>21</c:v>
                </c:pt>
                <c:pt idx="1499">
                  <c:v>1</c:v>
                </c:pt>
                <c:pt idx="1500">
                  <c:v>2</c:v>
                </c:pt>
                <c:pt idx="1501">
                  <c:v>3</c:v>
                </c:pt>
                <c:pt idx="1502">
                  <c:v>4</c:v>
                </c:pt>
                <c:pt idx="1503">
                  <c:v>5</c:v>
                </c:pt>
                <c:pt idx="1504">
                  <c:v>6</c:v>
                </c:pt>
                <c:pt idx="1505">
                  <c:v>7</c:v>
                </c:pt>
                <c:pt idx="1506">
                  <c:v>8</c:v>
                </c:pt>
                <c:pt idx="1507">
                  <c:v>9</c:v>
                </c:pt>
                <c:pt idx="1508">
                  <c:v>10</c:v>
                </c:pt>
                <c:pt idx="1509">
                  <c:v>11</c:v>
                </c:pt>
                <c:pt idx="1510">
                  <c:v>12</c:v>
                </c:pt>
                <c:pt idx="1511">
                  <c:v>13</c:v>
                </c:pt>
                <c:pt idx="1512">
                  <c:v>14</c:v>
                </c:pt>
                <c:pt idx="1513">
                  <c:v>15</c:v>
                </c:pt>
                <c:pt idx="1514">
                  <c:v>16</c:v>
                </c:pt>
                <c:pt idx="1515">
                  <c:v>17</c:v>
                </c:pt>
                <c:pt idx="1516">
                  <c:v>18</c:v>
                </c:pt>
                <c:pt idx="1517">
                  <c:v>19</c:v>
                </c:pt>
                <c:pt idx="1518">
                  <c:v>1</c:v>
                </c:pt>
                <c:pt idx="1519">
                  <c:v>2</c:v>
                </c:pt>
                <c:pt idx="1520">
                  <c:v>3</c:v>
                </c:pt>
                <c:pt idx="1521">
                  <c:v>4</c:v>
                </c:pt>
                <c:pt idx="1522">
                  <c:v>5</c:v>
                </c:pt>
                <c:pt idx="1523">
                  <c:v>6</c:v>
                </c:pt>
                <c:pt idx="1524">
                  <c:v>7</c:v>
                </c:pt>
                <c:pt idx="1525">
                  <c:v>8</c:v>
                </c:pt>
                <c:pt idx="1526">
                  <c:v>9</c:v>
                </c:pt>
                <c:pt idx="1527">
                  <c:v>10</c:v>
                </c:pt>
                <c:pt idx="1528">
                  <c:v>11</c:v>
                </c:pt>
                <c:pt idx="1529">
                  <c:v>12</c:v>
                </c:pt>
                <c:pt idx="1530">
                  <c:v>13</c:v>
                </c:pt>
                <c:pt idx="1531">
                  <c:v>14</c:v>
                </c:pt>
                <c:pt idx="1532">
                  <c:v>15</c:v>
                </c:pt>
                <c:pt idx="1533">
                  <c:v>16</c:v>
                </c:pt>
                <c:pt idx="1534">
                  <c:v>17</c:v>
                </c:pt>
                <c:pt idx="1535">
                  <c:v>18</c:v>
                </c:pt>
                <c:pt idx="1536">
                  <c:v>19</c:v>
                </c:pt>
                <c:pt idx="1537">
                  <c:v>20</c:v>
                </c:pt>
                <c:pt idx="1538">
                  <c:v>21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5</c:v>
                </c:pt>
                <c:pt idx="1544">
                  <c:v>6</c:v>
                </c:pt>
                <c:pt idx="1545">
                  <c:v>7</c:v>
                </c:pt>
                <c:pt idx="1546">
                  <c:v>8</c:v>
                </c:pt>
                <c:pt idx="1547">
                  <c:v>9</c:v>
                </c:pt>
                <c:pt idx="1548">
                  <c:v>10</c:v>
                </c:pt>
                <c:pt idx="1549">
                  <c:v>11</c:v>
                </c:pt>
                <c:pt idx="1550">
                  <c:v>12</c:v>
                </c:pt>
                <c:pt idx="1551">
                  <c:v>13</c:v>
                </c:pt>
                <c:pt idx="1552">
                  <c:v>14</c:v>
                </c:pt>
                <c:pt idx="1553">
                  <c:v>15</c:v>
                </c:pt>
                <c:pt idx="1554">
                  <c:v>16</c:v>
                </c:pt>
                <c:pt idx="1555">
                  <c:v>17</c:v>
                </c:pt>
                <c:pt idx="1556">
                  <c:v>18</c:v>
                </c:pt>
                <c:pt idx="1557">
                  <c:v>19</c:v>
                </c:pt>
                <c:pt idx="1558">
                  <c:v>20</c:v>
                </c:pt>
                <c:pt idx="1559">
                  <c:v>21</c:v>
                </c:pt>
                <c:pt idx="1560">
                  <c:v>22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4</c:v>
                </c:pt>
                <c:pt idx="1565">
                  <c:v>5</c:v>
                </c:pt>
                <c:pt idx="1566">
                  <c:v>6</c:v>
                </c:pt>
                <c:pt idx="1567">
                  <c:v>7</c:v>
                </c:pt>
                <c:pt idx="1568">
                  <c:v>8</c:v>
                </c:pt>
                <c:pt idx="1569">
                  <c:v>9</c:v>
                </c:pt>
                <c:pt idx="1570">
                  <c:v>10</c:v>
                </c:pt>
                <c:pt idx="1571">
                  <c:v>11</c:v>
                </c:pt>
                <c:pt idx="1572">
                  <c:v>12</c:v>
                </c:pt>
                <c:pt idx="1573">
                  <c:v>13</c:v>
                </c:pt>
                <c:pt idx="1574">
                  <c:v>14</c:v>
                </c:pt>
                <c:pt idx="1575">
                  <c:v>15</c:v>
                </c:pt>
                <c:pt idx="1576">
                  <c:v>16</c:v>
                </c:pt>
                <c:pt idx="1577">
                  <c:v>17</c:v>
                </c:pt>
                <c:pt idx="1578">
                  <c:v>18</c:v>
                </c:pt>
                <c:pt idx="1579">
                  <c:v>19</c:v>
                </c:pt>
                <c:pt idx="1580">
                  <c:v>20</c:v>
                </c:pt>
                <c:pt idx="1581">
                  <c:v>21</c:v>
                </c:pt>
                <c:pt idx="1582">
                  <c:v>22</c:v>
                </c:pt>
                <c:pt idx="1583">
                  <c:v>1</c:v>
                </c:pt>
                <c:pt idx="1584">
                  <c:v>2</c:v>
                </c:pt>
                <c:pt idx="1585">
                  <c:v>3</c:v>
                </c:pt>
                <c:pt idx="1586">
                  <c:v>4</c:v>
                </c:pt>
                <c:pt idx="1587">
                  <c:v>5</c:v>
                </c:pt>
                <c:pt idx="1588">
                  <c:v>6</c:v>
                </c:pt>
                <c:pt idx="1589">
                  <c:v>7</c:v>
                </c:pt>
                <c:pt idx="1590">
                  <c:v>8</c:v>
                </c:pt>
                <c:pt idx="1591">
                  <c:v>9</c:v>
                </c:pt>
                <c:pt idx="1592">
                  <c:v>10</c:v>
                </c:pt>
                <c:pt idx="1593">
                  <c:v>11</c:v>
                </c:pt>
                <c:pt idx="1594">
                  <c:v>12</c:v>
                </c:pt>
                <c:pt idx="1595">
                  <c:v>13</c:v>
                </c:pt>
                <c:pt idx="1596">
                  <c:v>14</c:v>
                </c:pt>
                <c:pt idx="1597">
                  <c:v>15</c:v>
                </c:pt>
                <c:pt idx="1598">
                  <c:v>16</c:v>
                </c:pt>
                <c:pt idx="1599">
                  <c:v>17</c:v>
                </c:pt>
                <c:pt idx="1600">
                  <c:v>18</c:v>
                </c:pt>
                <c:pt idx="1601">
                  <c:v>19</c:v>
                </c:pt>
                <c:pt idx="1602">
                  <c:v>20</c:v>
                </c:pt>
                <c:pt idx="1603">
                  <c:v>1</c:v>
                </c:pt>
                <c:pt idx="1604">
                  <c:v>2</c:v>
                </c:pt>
                <c:pt idx="1605">
                  <c:v>3</c:v>
                </c:pt>
                <c:pt idx="1606">
                  <c:v>4</c:v>
                </c:pt>
                <c:pt idx="1607">
                  <c:v>5</c:v>
                </c:pt>
                <c:pt idx="1608">
                  <c:v>6</c:v>
                </c:pt>
                <c:pt idx="1609">
                  <c:v>7</c:v>
                </c:pt>
                <c:pt idx="1610">
                  <c:v>8</c:v>
                </c:pt>
                <c:pt idx="1611">
                  <c:v>9</c:v>
                </c:pt>
                <c:pt idx="1612">
                  <c:v>10</c:v>
                </c:pt>
                <c:pt idx="1613">
                  <c:v>11</c:v>
                </c:pt>
                <c:pt idx="1614">
                  <c:v>12</c:v>
                </c:pt>
                <c:pt idx="1615">
                  <c:v>13</c:v>
                </c:pt>
                <c:pt idx="1616">
                  <c:v>14</c:v>
                </c:pt>
                <c:pt idx="1617">
                  <c:v>15</c:v>
                </c:pt>
                <c:pt idx="1618">
                  <c:v>16</c:v>
                </c:pt>
                <c:pt idx="1619">
                  <c:v>17</c:v>
                </c:pt>
                <c:pt idx="1620">
                  <c:v>18</c:v>
                </c:pt>
                <c:pt idx="1621">
                  <c:v>19</c:v>
                </c:pt>
                <c:pt idx="1622">
                  <c:v>20</c:v>
                </c:pt>
                <c:pt idx="1623">
                  <c:v>21</c:v>
                </c:pt>
                <c:pt idx="1624">
                  <c:v>22</c:v>
                </c:pt>
                <c:pt idx="1625">
                  <c:v>1</c:v>
                </c:pt>
                <c:pt idx="1626">
                  <c:v>2</c:v>
                </c:pt>
                <c:pt idx="1627">
                  <c:v>3</c:v>
                </c:pt>
                <c:pt idx="1628">
                  <c:v>4</c:v>
                </c:pt>
                <c:pt idx="1629">
                  <c:v>5</c:v>
                </c:pt>
                <c:pt idx="1630">
                  <c:v>6</c:v>
                </c:pt>
                <c:pt idx="1631">
                  <c:v>7</c:v>
                </c:pt>
                <c:pt idx="1632">
                  <c:v>8</c:v>
                </c:pt>
                <c:pt idx="1633">
                  <c:v>9</c:v>
                </c:pt>
                <c:pt idx="1634">
                  <c:v>10</c:v>
                </c:pt>
                <c:pt idx="1635">
                  <c:v>11</c:v>
                </c:pt>
                <c:pt idx="1636">
                  <c:v>12</c:v>
                </c:pt>
                <c:pt idx="1637">
                  <c:v>13</c:v>
                </c:pt>
                <c:pt idx="1638">
                  <c:v>14</c:v>
                </c:pt>
                <c:pt idx="1639">
                  <c:v>15</c:v>
                </c:pt>
                <c:pt idx="1640">
                  <c:v>16</c:v>
                </c:pt>
                <c:pt idx="1641">
                  <c:v>17</c:v>
                </c:pt>
                <c:pt idx="1642">
                  <c:v>18</c:v>
                </c:pt>
                <c:pt idx="1643">
                  <c:v>19</c:v>
                </c:pt>
                <c:pt idx="1644">
                  <c:v>20</c:v>
                </c:pt>
                <c:pt idx="1645">
                  <c:v>21</c:v>
                </c:pt>
                <c:pt idx="1646">
                  <c:v>22</c:v>
                </c:pt>
                <c:pt idx="1647">
                  <c:v>1</c:v>
                </c:pt>
                <c:pt idx="1648">
                  <c:v>2</c:v>
                </c:pt>
                <c:pt idx="1649">
                  <c:v>3</c:v>
                </c:pt>
                <c:pt idx="1650">
                  <c:v>4</c:v>
                </c:pt>
                <c:pt idx="1651">
                  <c:v>5</c:v>
                </c:pt>
                <c:pt idx="1652">
                  <c:v>6</c:v>
                </c:pt>
                <c:pt idx="1653">
                  <c:v>7</c:v>
                </c:pt>
                <c:pt idx="1654">
                  <c:v>8</c:v>
                </c:pt>
                <c:pt idx="1655">
                  <c:v>9</c:v>
                </c:pt>
                <c:pt idx="1656">
                  <c:v>10</c:v>
                </c:pt>
                <c:pt idx="1657">
                  <c:v>11</c:v>
                </c:pt>
                <c:pt idx="1658">
                  <c:v>12</c:v>
                </c:pt>
                <c:pt idx="1659">
                  <c:v>13</c:v>
                </c:pt>
                <c:pt idx="1660">
                  <c:v>14</c:v>
                </c:pt>
                <c:pt idx="1661">
                  <c:v>15</c:v>
                </c:pt>
                <c:pt idx="1662">
                  <c:v>16</c:v>
                </c:pt>
                <c:pt idx="1663">
                  <c:v>17</c:v>
                </c:pt>
                <c:pt idx="1664">
                  <c:v>18</c:v>
                </c:pt>
                <c:pt idx="1665">
                  <c:v>19</c:v>
                </c:pt>
                <c:pt idx="1666">
                  <c:v>20</c:v>
                </c:pt>
                <c:pt idx="1667">
                  <c:v>1</c:v>
                </c:pt>
                <c:pt idx="1668">
                  <c:v>2</c:v>
                </c:pt>
                <c:pt idx="1669">
                  <c:v>3</c:v>
                </c:pt>
                <c:pt idx="1670">
                  <c:v>4</c:v>
                </c:pt>
                <c:pt idx="1671">
                  <c:v>5</c:v>
                </c:pt>
                <c:pt idx="1672">
                  <c:v>6</c:v>
                </c:pt>
                <c:pt idx="1673">
                  <c:v>7</c:v>
                </c:pt>
                <c:pt idx="1674">
                  <c:v>8</c:v>
                </c:pt>
                <c:pt idx="1675">
                  <c:v>9</c:v>
                </c:pt>
                <c:pt idx="1676">
                  <c:v>10</c:v>
                </c:pt>
                <c:pt idx="1677">
                  <c:v>11</c:v>
                </c:pt>
                <c:pt idx="1678">
                  <c:v>12</c:v>
                </c:pt>
                <c:pt idx="1679">
                  <c:v>13</c:v>
                </c:pt>
                <c:pt idx="1680">
                  <c:v>14</c:v>
                </c:pt>
                <c:pt idx="1681">
                  <c:v>15</c:v>
                </c:pt>
                <c:pt idx="1682">
                  <c:v>16</c:v>
                </c:pt>
                <c:pt idx="1683">
                  <c:v>17</c:v>
                </c:pt>
                <c:pt idx="1684">
                  <c:v>18</c:v>
                </c:pt>
                <c:pt idx="1685">
                  <c:v>19</c:v>
                </c:pt>
                <c:pt idx="1686">
                  <c:v>20</c:v>
                </c:pt>
                <c:pt idx="1687">
                  <c:v>21</c:v>
                </c:pt>
                <c:pt idx="1688">
                  <c:v>22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4</c:v>
                </c:pt>
                <c:pt idx="1693">
                  <c:v>5</c:v>
                </c:pt>
                <c:pt idx="1694">
                  <c:v>6</c:v>
                </c:pt>
                <c:pt idx="1695">
                  <c:v>7</c:v>
                </c:pt>
                <c:pt idx="1696">
                  <c:v>8</c:v>
                </c:pt>
                <c:pt idx="1697">
                  <c:v>9</c:v>
                </c:pt>
                <c:pt idx="1698">
                  <c:v>10</c:v>
                </c:pt>
                <c:pt idx="1699">
                  <c:v>11</c:v>
                </c:pt>
                <c:pt idx="1700">
                  <c:v>12</c:v>
                </c:pt>
                <c:pt idx="1701">
                  <c:v>13</c:v>
                </c:pt>
                <c:pt idx="1702">
                  <c:v>14</c:v>
                </c:pt>
                <c:pt idx="1703">
                  <c:v>15</c:v>
                </c:pt>
                <c:pt idx="1704">
                  <c:v>16</c:v>
                </c:pt>
                <c:pt idx="1705">
                  <c:v>17</c:v>
                </c:pt>
                <c:pt idx="1706">
                  <c:v>18</c:v>
                </c:pt>
                <c:pt idx="1707">
                  <c:v>19</c:v>
                </c:pt>
                <c:pt idx="1708">
                  <c:v>1</c:v>
                </c:pt>
                <c:pt idx="1709">
                  <c:v>2</c:v>
                </c:pt>
                <c:pt idx="1710">
                  <c:v>3</c:v>
                </c:pt>
                <c:pt idx="1711">
                  <c:v>4</c:v>
                </c:pt>
                <c:pt idx="1712">
                  <c:v>5</c:v>
                </c:pt>
                <c:pt idx="1713">
                  <c:v>6</c:v>
                </c:pt>
                <c:pt idx="1714">
                  <c:v>7</c:v>
                </c:pt>
                <c:pt idx="1715">
                  <c:v>8</c:v>
                </c:pt>
                <c:pt idx="1716">
                  <c:v>9</c:v>
                </c:pt>
                <c:pt idx="1717">
                  <c:v>10</c:v>
                </c:pt>
                <c:pt idx="1718">
                  <c:v>11</c:v>
                </c:pt>
                <c:pt idx="1719">
                  <c:v>12</c:v>
                </c:pt>
                <c:pt idx="1720">
                  <c:v>13</c:v>
                </c:pt>
                <c:pt idx="1721">
                  <c:v>14</c:v>
                </c:pt>
                <c:pt idx="1722">
                  <c:v>15</c:v>
                </c:pt>
                <c:pt idx="1723">
                  <c:v>16</c:v>
                </c:pt>
                <c:pt idx="1724">
                  <c:v>17</c:v>
                </c:pt>
                <c:pt idx="1725">
                  <c:v>18</c:v>
                </c:pt>
                <c:pt idx="1726">
                  <c:v>19</c:v>
                </c:pt>
                <c:pt idx="1727">
                  <c:v>20</c:v>
                </c:pt>
              </c:numCache>
            </c:numRef>
          </c:xVal>
          <c:yVal>
            <c:numRef>
              <c:f>'daily-model-data'!$BB$2:$BB$1729</c:f>
              <c:numCache>
                <c:formatCode>General</c:formatCode>
                <c:ptCount val="1728"/>
                <c:pt idx="0">
                  <c:v>1.1403714035312399E-2</c:v>
                </c:pt>
                <c:pt idx="1">
                  <c:v>3.0187145759104701E-2</c:v>
                </c:pt>
                <c:pt idx="2">
                  <c:v>2.4785909497627202E-2</c:v>
                </c:pt>
                <c:pt idx="3">
                  <c:v>3.4977827621645E-3</c:v>
                </c:pt>
                <c:pt idx="4">
                  <c:v>2.6860988440783301E-2</c:v>
                </c:pt>
                <c:pt idx="5">
                  <c:v>3.3124368372920703E-2</c:v>
                </c:pt>
                <c:pt idx="6">
                  <c:v>5.2772482246289103E-2</c:v>
                </c:pt>
                <c:pt idx="7">
                  <c:v>4.6908546885664003E-2</c:v>
                </c:pt>
                <c:pt idx="8">
                  <c:v>5.5392926366266602E-2</c:v>
                </c:pt>
                <c:pt idx="9">
                  <c:v>6.8437686177102997E-2</c:v>
                </c:pt>
                <c:pt idx="10">
                  <c:v>0.110777875178752</c:v>
                </c:pt>
                <c:pt idx="11">
                  <c:v>6.7660235338669703E-2</c:v>
                </c:pt>
                <c:pt idx="12">
                  <c:v>9.0054381598195496E-2</c:v>
                </c:pt>
                <c:pt idx="13">
                  <c:v>4.8436620678256E-2</c:v>
                </c:pt>
                <c:pt idx="14">
                  <c:v>5.1555212673558698E-2</c:v>
                </c:pt>
                <c:pt idx="15">
                  <c:v>4.4474411270818401E-2</c:v>
                </c:pt>
                <c:pt idx="16">
                  <c:v>4.2180408965671601E-2</c:v>
                </c:pt>
                <c:pt idx="17">
                  <c:v>3.7389014434104202E-2</c:v>
                </c:pt>
                <c:pt idx="18">
                  <c:v>4.08632428857955E-2</c:v>
                </c:pt>
                <c:pt idx="19">
                  <c:v>-4.8322367936293902E-2</c:v>
                </c:pt>
                <c:pt idx="20">
                  <c:v>-6.3088663926118699E-2</c:v>
                </c:pt>
                <c:pt idx="21">
                  <c:v>-6.1894719809287901E-2</c:v>
                </c:pt>
                <c:pt idx="22">
                  <c:v>-5.8412461755075799E-2</c:v>
                </c:pt>
                <c:pt idx="23">
                  <c:v>-5.3120698444742202E-2</c:v>
                </c:pt>
                <c:pt idx="24">
                  <c:v>-5.2282977800957399E-2</c:v>
                </c:pt>
                <c:pt idx="25">
                  <c:v>-4.8969619255069902E-2</c:v>
                </c:pt>
                <c:pt idx="26">
                  <c:v>-4.0438911470532503E-2</c:v>
                </c:pt>
                <c:pt idx="27">
                  <c:v>-2.7605759420335E-2</c:v>
                </c:pt>
                <c:pt idx="28">
                  <c:v>-2.0366646687028801E-2</c:v>
                </c:pt>
                <c:pt idx="29">
                  <c:v>4.29101899626309E-2</c:v>
                </c:pt>
                <c:pt idx="30">
                  <c:v>1.11539254635606E-2</c:v>
                </c:pt>
                <c:pt idx="31">
                  <c:v>1.2235087569114801E-2</c:v>
                </c:pt>
                <c:pt idx="32">
                  <c:v>6.0036605118927097E-3</c:v>
                </c:pt>
                <c:pt idx="33">
                  <c:v>1.4235479787962199E-2</c:v>
                </c:pt>
                <c:pt idx="34">
                  <c:v>2.27080565761912E-2</c:v>
                </c:pt>
                <c:pt idx="35">
                  <c:v>3.4011746054107797E-2</c:v>
                </c:pt>
                <c:pt idx="36">
                  <c:v>3.5381817650070202E-2</c:v>
                </c:pt>
                <c:pt idx="37">
                  <c:v>3.5088013025567001E-2</c:v>
                </c:pt>
                <c:pt idx="38">
                  <c:v>3.7707575190868599E-2</c:v>
                </c:pt>
                <c:pt idx="39">
                  <c:v>2.4094836329014501E-2</c:v>
                </c:pt>
                <c:pt idx="40">
                  <c:v>6.9894206429257505E-2</c:v>
                </c:pt>
                <c:pt idx="41">
                  <c:v>2.0193530690901101E-2</c:v>
                </c:pt>
                <c:pt idx="42">
                  <c:v>-2.4628499125514099E-3</c:v>
                </c:pt>
                <c:pt idx="43">
                  <c:v>1.5057763086590599E-2</c:v>
                </c:pt>
                <c:pt idx="44">
                  <c:v>4.6279536485096001E-2</c:v>
                </c:pt>
                <c:pt idx="45">
                  <c:v>5.6209896570871699E-2</c:v>
                </c:pt>
                <c:pt idx="46">
                  <c:v>6.97317505206691E-2</c:v>
                </c:pt>
                <c:pt idx="47">
                  <c:v>6.02943222815297E-2</c:v>
                </c:pt>
                <c:pt idx="48">
                  <c:v>7.0846532901651604E-2</c:v>
                </c:pt>
                <c:pt idx="49">
                  <c:v>5.7940909561175098E-2</c:v>
                </c:pt>
                <c:pt idx="50">
                  <c:v>2.5015916554039098E-2</c:v>
                </c:pt>
                <c:pt idx="51">
                  <c:v>-1.1597331537820299E-3</c:v>
                </c:pt>
                <c:pt idx="52" formatCode="0.00E+00">
                  <c:v>6.1068154471000103E-4</c:v>
                </c:pt>
                <c:pt idx="53">
                  <c:v>3.3748089198112702E-2</c:v>
                </c:pt>
                <c:pt idx="54">
                  <c:v>2.24409104492924E-2</c:v>
                </c:pt>
                <c:pt idx="55">
                  <c:v>2.8359079697682001E-2</c:v>
                </c:pt>
                <c:pt idx="56">
                  <c:v>3.3854716662826898E-2</c:v>
                </c:pt>
                <c:pt idx="57">
                  <c:v>3.6982860551088403E-2</c:v>
                </c:pt>
                <c:pt idx="58">
                  <c:v>4.8716134935055298E-2</c:v>
                </c:pt>
                <c:pt idx="59">
                  <c:v>4.0447460013570601E-2</c:v>
                </c:pt>
                <c:pt idx="60">
                  <c:v>3.8416361198815002E-2</c:v>
                </c:pt>
                <c:pt idx="61">
                  <c:v>3.8841594712739597E-2</c:v>
                </c:pt>
                <c:pt idx="62">
                  <c:v>-3.20856090509853E-2</c:v>
                </c:pt>
                <c:pt idx="63">
                  <c:v>-5.4690350449439401E-2</c:v>
                </c:pt>
                <c:pt idx="64">
                  <c:v>-7.3484348586564302E-2</c:v>
                </c:pt>
                <c:pt idx="65">
                  <c:v>-2.1270679985622699E-2</c:v>
                </c:pt>
                <c:pt idx="66">
                  <c:v>-2.1485083334372899E-2</c:v>
                </c:pt>
                <c:pt idx="67">
                  <c:v>-3.2369495917851897E-2</c:v>
                </c:pt>
                <c:pt idx="68">
                  <c:v>-7.57855777098737E-3</c:v>
                </c:pt>
                <c:pt idx="69">
                  <c:v>-1.6938126253944401E-2</c:v>
                </c:pt>
                <c:pt idx="70">
                  <c:v>-1.16244855804971E-2</c:v>
                </c:pt>
                <c:pt idx="71">
                  <c:v>-5.2926173750944498E-3</c:v>
                </c:pt>
                <c:pt idx="72">
                  <c:v>-2.6130223617611099E-2</c:v>
                </c:pt>
                <c:pt idx="73">
                  <c:v>-3.5356004730236999E-2</c:v>
                </c:pt>
                <c:pt idx="74">
                  <c:v>-2.8100006694350501E-2</c:v>
                </c:pt>
                <c:pt idx="75">
                  <c:v>-3.5058287870247599E-3</c:v>
                </c:pt>
                <c:pt idx="76" formatCode="0.00E+00">
                  <c:v>-7.7396170796850596E-4</c:v>
                </c:pt>
                <c:pt idx="77">
                  <c:v>-1.5937964461583101E-2</c:v>
                </c:pt>
                <c:pt idx="78">
                  <c:v>-7.9188179834570604E-3</c:v>
                </c:pt>
                <c:pt idx="79">
                  <c:v>-1.51428789968527E-2</c:v>
                </c:pt>
                <c:pt idx="80">
                  <c:v>-1.9485179388593E-2</c:v>
                </c:pt>
                <c:pt idx="81">
                  <c:v>6.0623587155661501E-3</c:v>
                </c:pt>
                <c:pt idx="82">
                  <c:v>-1.0328904507728999E-2</c:v>
                </c:pt>
                <c:pt idx="83">
                  <c:v>-1.2577823418877501E-2</c:v>
                </c:pt>
                <c:pt idx="84">
                  <c:v>-3.81128167723426E-2</c:v>
                </c:pt>
                <c:pt idx="85">
                  <c:v>8.8533767546894408E-3</c:v>
                </c:pt>
                <c:pt idx="86">
                  <c:v>-4.0272790457924201E-2</c:v>
                </c:pt>
                <c:pt idx="87">
                  <c:v>-2.44169871534499E-2</c:v>
                </c:pt>
                <c:pt idx="88">
                  <c:v>-2.2060880171969201E-2</c:v>
                </c:pt>
                <c:pt idx="89">
                  <c:v>-2.1709433763552902E-2</c:v>
                </c:pt>
                <c:pt idx="90">
                  <c:v>-2.7945708333832399E-2</c:v>
                </c:pt>
                <c:pt idx="91">
                  <c:v>-2.6882291340742399E-2</c:v>
                </c:pt>
                <c:pt idx="92">
                  <c:v>-2.58927699684596E-2</c:v>
                </c:pt>
                <c:pt idx="93">
                  <c:v>3.44870326370421E-2</c:v>
                </c:pt>
                <c:pt idx="94">
                  <c:v>4.4514814075966502E-3</c:v>
                </c:pt>
                <c:pt idx="95">
                  <c:v>6.3390984707534202E-3</c:v>
                </c:pt>
                <c:pt idx="96">
                  <c:v>-1.04565039053649E-2</c:v>
                </c:pt>
                <c:pt idx="97">
                  <c:v>-2.2462836919394601E-3</c:v>
                </c:pt>
                <c:pt idx="98">
                  <c:v>-1.45943139891725E-2</c:v>
                </c:pt>
                <c:pt idx="99">
                  <c:v>-1.4457008925449599E-2</c:v>
                </c:pt>
                <c:pt idx="100">
                  <c:v>-1.38198158408628E-2</c:v>
                </c:pt>
                <c:pt idx="101">
                  <c:v>-1.8590360097569699E-2</c:v>
                </c:pt>
                <c:pt idx="102">
                  <c:v>-1.49719036605339E-2</c:v>
                </c:pt>
                <c:pt idx="103">
                  <c:v>-1.67203828829776E-2</c:v>
                </c:pt>
                <c:pt idx="104">
                  <c:v>3.1462987129360302E-3</c:v>
                </c:pt>
                <c:pt idx="105">
                  <c:v>-2.22803523090572E-2</c:v>
                </c:pt>
                <c:pt idx="106">
                  <c:v>-5.6395394689191303E-2</c:v>
                </c:pt>
                <c:pt idx="107">
                  <c:v>-3.4855206830290898E-2</c:v>
                </c:pt>
                <c:pt idx="108">
                  <c:v>-2.3281116964051801E-2</c:v>
                </c:pt>
                <c:pt idx="109">
                  <c:v>-1.09645895095257E-2</c:v>
                </c:pt>
                <c:pt idx="110">
                  <c:v>-1.15656938407752E-2</c:v>
                </c:pt>
                <c:pt idx="111" formatCode="0.00E+00">
                  <c:v>8.8733109538874301E-4</c:v>
                </c:pt>
                <c:pt idx="112">
                  <c:v>1.5795439138078501E-2</c:v>
                </c:pt>
                <c:pt idx="113">
                  <c:v>9.7500233216416508E-3</c:v>
                </c:pt>
                <c:pt idx="114">
                  <c:v>9.5638794842296503E-3</c:v>
                </c:pt>
                <c:pt idx="115">
                  <c:v>1.02276372528595E-2</c:v>
                </c:pt>
                <c:pt idx="116">
                  <c:v>1.67811688565935E-2</c:v>
                </c:pt>
                <c:pt idx="117">
                  <c:v>-4.6019009980219298E-3</c:v>
                </c:pt>
                <c:pt idx="118">
                  <c:v>-1.7762817530026999E-3</c:v>
                </c:pt>
                <c:pt idx="119">
                  <c:v>3.38309384488444E-3</c:v>
                </c:pt>
                <c:pt idx="120">
                  <c:v>6.4764872216289604E-3</c:v>
                </c:pt>
                <c:pt idx="121">
                  <c:v>1.57295419901257E-2</c:v>
                </c:pt>
                <c:pt idx="122">
                  <c:v>1.7330133408667899E-2</c:v>
                </c:pt>
                <c:pt idx="123">
                  <c:v>2.4777338391118901E-2</c:v>
                </c:pt>
                <c:pt idx="124">
                  <c:v>2.7287921747902E-2</c:v>
                </c:pt>
                <c:pt idx="125">
                  <c:v>2.3028662582911599E-2</c:v>
                </c:pt>
                <c:pt idx="126">
                  <c:v>-2.9998572999128299E-2</c:v>
                </c:pt>
                <c:pt idx="127">
                  <c:v>-6.8804232195730494E-2</c:v>
                </c:pt>
                <c:pt idx="128">
                  <c:v>-6.6002180355350895E-2</c:v>
                </c:pt>
                <c:pt idx="129">
                  <c:v>-5.9554454616487201E-2</c:v>
                </c:pt>
                <c:pt idx="130">
                  <c:v>-8.1626407873934298E-2</c:v>
                </c:pt>
                <c:pt idx="131">
                  <c:v>-7.1159712548042306E-2</c:v>
                </c:pt>
                <c:pt idx="132">
                  <c:v>-5.8687847828502497E-2</c:v>
                </c:pt>
                <c:pt idx="133">
                  <c:v>-3.9500555070881599E-2</c:v>
                </c:pt>
                <c:pt idx="134">
                  <c:v>-3.3707138649406998E-2</c:v>
                </c:pt>
                <c:pt idx="135">
                  <c:v>-3.5021062348370102E-2</c:v>
                </c:pt>
                <c:pt idx="136">
                  <c:v>-4.7425032698340398E-2</c:v>
                </c:pt>
                <c:pt idx="137">
                  <c:v>-7.0244706387665196E-2</c:v>
                </c:pt>
                <c:pt idx="138">
                  <c:v>-5.8338730250709403E-2</c:v>
                </c:pt>
                <c:pt idx="139">
                  <c:v>-5.3971984380862897E-2</c:v>
                </c:pt>
                <c:pt idx="140">
                  <c:v>-6.8987917362153206E-2</c:v>
                </c:pt>
                <c:pt idx="141">
                  <c:v>-5.7866416460755001E-2</c:v>
                </c:pt>
                <c:pt idx="142">
                  <c:v>-5.3528093551960802E-2</c:v>
                </c:pt>
                <c:pt idx="143">
                  <c:v>-4.5029194401695699E-2</c:v>
                </c:pt>
                <c:pt idx="144">
                  <c:v>-4.03828662831935E-2</c:v>
                </c:pt>
                <c:pt idx="145">
                  <c:v>-3.7723779816616398E-2</c:v>
                </c:pt>
                <c:pt idx="146">
                  <c:v>-2.96640313281669E-2</c:v>
                </c:pt>
                <c:pt idx="147">
                  <c:v>-3.9105503951554502E-2</c:v>
                </c:pt>
                <c:pt idx="148">
                  <c:v>5.9910718103517403E-3</c:v>
                </c:pt>
                <c:pt idx="149">
                  <c:v>0.15533880645464501</c:v>
                </c:pt>
                <c:pt idx="150">
                  <c:v>-6.1041249852199497E-3</c:v>
                </c:pt>
                <c:pt idx="151">
                  <c:v>3.6093686949945497E-2</c:v>
                </c:pt>
                <c:pt idx="152">
                  <c:v>6.8982346107946596E-2</c:v>
                </c:pt>
                <c:pt idx="153">
                  <c:v>7.5549441219380398E-2</c:v>
                </c:pt>
                <c:pt idx="154">
                  <c:v>4.58390391091128E-2</c:v>
                </c:pt>
                <c:pt idx="155">
                  <c:v>5.7779201717266901E-2</c:v>
                </c:pt>
                <c:pt idx="156">
                  <c:v>1.86769543915523E-2</c:v>
                </c:pt>
                <c:pt idx="157">
                  <c:v>-1.60142308981184E-2</c:v>
                </c:pt>
                <c:pt idx="158">
                  <c:v>-6.2837698677165E-3</c:v>
                </c:pt>
                <c:pt idx="159">
                  <c:v>-1.7406960534021899E-2</c:v>
                </c:pt>
                <c:pt idx="160">
                  <c:v>-5.7895815537430898E-3</c:v>
                </c:pt>
                <c:pt idx="161">
                  <c:v>1.34447817510885E-3</c:v>
                </c:pt>
                <c:pt idx="162">
                  <c:v>1.5536484347367501E-2</c:v>
                </c:pt>
                <c:pt idx="163">
                  <c:v>2.0135018729334899E-2</c:v>
                </c:pt>
                <c:pt idx="164">
                  <c:v>2.0960940583652599E-2</c:v>
                </c:pt>
                <c:pt idx="165">
                  <c:v>1.6604666103013001E-2</c:v>
                </c:pt>
                <c:pt idx="166">
                  <c:v>1.0683325572279301E-2</c:v>
                </c:pt>
                <c:pt idx="167">
                  <c:v>1.51024382728446E-2</c:v>
                </c:pt>
                <c:pt idx="168">
                  <c:v>-7.0134891394383697E-2</c:v>
                </c:pt>
                <c:pt idx="169">
                  <c:v>-9.6207892132651199E-2</c:v>
                </c:pt>
                <c:pt idx="170">
                  <c:v>-5.8582467095650702E-2</c:v>
                </c:pt>
                <c:pt idx="171">
                  <c:v>-7.7892667524441794E-2</c:v>
                </c:pt>
                <c:pt idx="172">
                  <c:v>-3.1566751542207297E-2</c:v>
                </c:pt>
                <c:pt idx="173">
                  <c:v>-2.1106074180148499E-2</c:v>
                </c:pt>
                <c:pt idx="174">
                  <c:v>-1.7808569505912399E-2</c:v>
                </c:pt>
                <c:pt idx="175">
                  <c:v>-2.6445370032512901E-3</c:v>
                </c:pt>
                <c:pt idx="176">
                  <c:v>-2.4410940246397402E-2</c:v>
                </c:pt>
                <c:pt idx="177">
                  <c:v>-6.3675087489934099E-2</c:v>
                </c:pt>
                <c:pt idx="178">
                  <c:v>-2.4212728047015099E-2</c:v>
                </c:pt>
                <c:pt idx="179">
                  <c:v>-5.7278959708893698E-2</c:v>
                </c:pt>
                <c:pt idx="180">
                  <c:v>-6.5885903826830294E-2</c:v>
                </c:pt>
                <c:pt idx="181">
                  <c:v>-4.6346458721652203E-2</c:v>
                </c:pt>
                <c:pt idx="182">
                  <c:v>-4.13570135676537E-2</c:v>
                </c:pt>
                <c:pt idx="183">
                  <c:v>-4.3392628649661799E-2</c:v>
                </c:pt>
                <c:pt idx="184">
                  <c:v>-3.2878117263143603E-2</c:v>
                </c:pt>
                <c:pt idx="185">
                  <c:v>-3.7509730321832198E-2</c:v>
                </c:pt>
                <c:pt idx="186">
                  <c:v>-4.0046342917707402E-2</c:v>
                </c:pt>
                <c:pt idx="187">
                  <c:v>-3.6854225546464101E-2</c:v>
                </c:pt>
                <c:pt idx="188">
                  <c:v>-3.6872607314243203E-2</c:v>
                </c:pt>
                <c:pt idx="189">
                  <c:v>-3.4741902572434799E-2</c:v>
                </c:pt>
                <c:pt idx="190">
                  <c:v>0.17366519021516</c:v>
                </c:pt>
                <c:pt idx="191">
                  <c:v>0.127004757573183</c:v>
                </c:pt>
                <c:pt idx="192">
                  <c:v>0.115258508041542</c:v>
                </c:pt>
                <c:pt idx="193">
                  <c:v>5.5446106980341102E-2</c:v>
                </c:pt>
                <c:pt idx="194">
                  <c:v>7.3086517514051305E-2</c:v>
                </c:pt>
                <c:pt idx="195">
                  <c:v>3.9011416957273198E-2</c:v>
                </c:pt>
                <c:pt idx="196">
                  <c:v>3.3428119114027703E-2</c:v>
                </c:pt>
                <c:pt idx="197">
                  <c:v>8.3696292098167799E-2</c:v>
                </c:pt>
                <c:pt idx="198">
                  <c:v>3.5562167219275402E-2</c:v>
                </c:pt>
                <c:pt idx="199">
                  <c:v>6.9033992632838007E-2</c:v>
                </c:pt>
                <c:pt idx="200">
                  <c:v>9.1324716994062693E-2</c:v>
                </c:pt>
                <c:pt idx="201">
                  <c:v>8.9795024112473795E-2</c:v>
                </c:pt>
                <c:pt idx="202">
                  <c:v>6.6986446587208301E-2</c:v>
                </c:pt>
                <c:pt idx="203">
                  <c:v>6.9513719657399803E-2</c:v>
                </c:pt>
                <c:pt idx="204">
                  <c:v>5.9735304224445201E-2</c:v>
                </c:pt>
                <c:pt idx="205">
                  <c:v>5.8173999764421197E-2</c:v>
                </c:pt>
                <c:pt idx="206">
                  <c:v>5.1677109279696799E-2</c:v>
                </c:pt>
                <c:pt idx="207">
                  <c:v>3.18384871377215E-2</c:v>
                </c:pt>
                <c:pt idx="208">
                  <c:v>8.1970093293419703E-3</c:v>
                </c:pt>
                <c:pt idx="209">
                  <c:v>0.15332723598008899</c:v>
                </c:pt>
                <c:pt idx="210">
                  <c:v>0.169103720880426</c:v>
                </c:pt>
                <c:pt idx="211">
                  <c:v>0.142420414976732</c:v>
                </c:pt>
                <c:pt idx="212">
                  <c:v>0.17854402559874699</c:v>
                </c:pt>
                <c:pt idx="213">
                  <c:v>0.158525227067741</c:v>
                </c:pt>
                <c:pt idx="214">
                  <c:v>0.16517106652964</c:v>
                </c:pt>
                <c:pt idx="215">
                  <c:v>0.15744100556500401</c:v>
                </c:pt>
                <c:pt idx="216">
                  <c:v>0.14500289919976</c:v>
                </c:pt>
                <c:pt idx="217">
                  <c:v>0.157969828110153</c:v>
                </c:pt>
                <c:pt idx="218">
                  <c:v>0.107581686510043</c:v>
                </c:pt>
                <c:pt idx="219">
                  <c:v>7.6726766728728801E-2</c:v>
                </c:pt>
                <c:pt idx="220">
                  <c:v>6.3651548488403403E-2</c:v>
                </c:pt>
                <c:pt idx="221">
                  <c:v>4.6767395601489098E-2</c:v>
                </c:pt>
                <c:pt idx="222">
                  <c:v>5.1001540583561301E-2</c:v>
                </c:pt>
                <c:pt idx="223">
                  <c:v>2.9480790453978799E-2</c:v>
                </c:pt>
                <c:pt idx="224">
                  <c:v>-1.8064627474373401E-3</c:v>
                </c:pt>
                <c:pt idx="225">
                  <c:v>-3.7497092608196302E-3</c:v>
                </c:pt>
                <c:pt idx="226">
                  <c:v>-3.3567611826645898E-3</c:v>
                </c:pt>
                <c:pt idx="227">
                  <c:v>-9.0389517566961102E-3</c:v>
                </c:pt>
                <c:pt idx="228">
                  <c:v>-1.4947246176245901E-2</c:v>
                </c:pt>
                <c:pt idx="229">
                  <c:v>-1.5217881108940901E-2</c:v>
                </c:pt>
                <c:pt idx="230">
                  <c:v>-4.0670804782948301E-2</c:v>
                </c:pt>
                <c:pt idx="231">
                  <c:v>-3.0404513403363299E-2</c:v>
                </c:pt>
                <c:pt idx="232">
                  <c:v>2.76706646724784E-2</c:v>
                </c:pt>
                <c:pt idx="233">
                  <c:v>-4.4757954810118898E-2</c:v>
                </c:pt>
                <c:pt idx="234">
                  <c:v>-2.3285932397612698E-2</c:v>
                </c:pt>
                <c:pt idx="235">
                  <c:v>-3.9168060565889498E-3</c:v>
                </c:pt>
                <c:pt idx="236">
                  <c:v>1.36369906812583E-2</c:v>
                </c:pt>
                <c:pt idx="237">
                  <c:v>4.1379084849725301E-2</c:v>
                </c:pt>
                <c:pt idx="238">
                  <c:v>3.7303876625907499E-2</c:v>
                </c:pt>
                <c:pt idx="239" formatCode="0.00E+00">
                  <c:v>-2.7563422965226598E-4</c:v>
                </c:pt>
                <c:pt idx="240">
                  <c:v>7.3658775373934803E-3</c:v>
                </c:pt>
                <c:pt idx="241">
                  <c:v>4.1025172139677003E-3</c:v>
                </c:pt>
                <c:pt idx="242">
                  <c:v>1.14590253476276E-2</c:v>
                </c:pt>
                <c:pt idx="243">
                  <c:v>4.0531127989118898E-2</c:v>
                </c:pt>
                <c:pt idx="244">
                  <c:v>5.9624477079209797E-3</c:v>
                </c:pt>
                <c:pt idx="245">
                  <c:v>1.34847391068808E-2</c:v>
                </c:pt>
                <c:pt idx="246">
                  <c:v>1.8384663253519298E-2</c:v>
                </c:pt>
                <c:pt idx="247">
                  <c:v>1.36592406151325E-2</c:v>
                </c:pt>
                <c:pt idx="248">
                  <c:v>1.086052706987E-2</c:v>
                </c:pt>
                <c:pt idx="249">
                  <c:v>1.7604428402701398E-2</c:v>
                </c:pt>
                <c:pt idx="250">
                  <c:v>8.4850237837883393E-3</c:v>
                </c:pt>
                <c:pt idx="251">
                  <c:v>-4.6629689962475102E-2</c:v>
                </c:pt>
                <c:pt idx="252">
                  <c:v>-1.79763181163657E-2</c:v>
                </c:pt>
                <c:pt idx="253">
                  <c:v>-1.9626111343496601E-2</c:v>
                </c:pt>
                <c:pt idx="254">
                  <c:v>4.53254211929832E-3</c:v>
                </c:pt>
                <c:pt idx="255">
                  <c:v>5.22101643467607E-2</c:v>
                </c:pt>
                <c:pt idx="256">
                  <c:v>7.42501863107001E-2</c:v>
                </c:pt>
                <c:pt idx="257">
                  <c:v>5.5174554919299401E-2</c:v>
                </c:pt>
                <c:pt idx="258">
                  <c:v>6.33963856792156E-2</c:v>
                </c:pt>
                <c:pt idx="259">
                  <c:v>7.8197609130398402E-2</c:v>
                </c:pt>
                <c:pt idx="260">
                  <c:v>0.13756157312179501</c:v>
                </c:pt>
                <c:pt idx="261">
                  <c:v>7.1520535981576899E-2</c:v>
                </c:pt>
                <c:pt idx="262">
                  <c:v>9.6751148007170107E-2</c:v>
                </c:pt>
                <c:pt idx="263">
                  <c:v>5.8937106558410501E-2</c:v>
                </c:pt>
                <c:pt idx="264">
                  <c:v>6.3006393663528296E-2</c:v>
                </c:pt>
                <c:pt idx="265">
                  <c:v>5.0193734438733498E-2</c:v>
                </c:pt>
                <c:pt idx="266">
                  <c:v>5.2345927892258198E-2</c:v>
                </c:pt>
                <c:pt idx="267">
                  <c:v>5.0492384139054498E-2</c:v>
                </c:pt>
                <c:pt idx="268">
                  <c:v>5.2934287477459603E-2</c:v>
                </c:pt>
                <c:pt idx="269">
                  <c:v>4.0863242885801697E-2</c:v>
                </c:pt>
                <c:pt idx="270">
                  <c:v>-9.8087524035117696E-2</c:v>
                </c:pt>
                <c:pt idx="271">
                  <c:v>-6.2938403864146494E-2</c:v>
                </c:pt>
                <c:pt idx="272">
                  <c:v>-6.3265563623501095E-2</c:v>
                </c:pt>
                <c:pt idx="273">
                  <c:v>-5.3452427166380899E-2</c:v>
                </c:pt>
                <c:pt idx="274">
                  <c:v>-2.7533282994634999E-2</c:v>
                </c:pt>
                <c:pt idx="275">
                  <c:v>-2.7208316525222698E-2</c:v>
                </c:pt>
                <c:pt idx="276">
                  <c:v>-3.16846198844827E-2</c:v>
                </c:pt>
                <c:pt idx="277">
                  <c:v>-1.8456149085868699E-2</c:v>
                </c:pt>
                <c:pt idx="278">
                  <c:v>-7.8847372024314303E-3</c:v>
                </c:pt>
                <c:pt idx="279">
                  <c:v>7.2872327313437499E-2</c:v>
                </c:pt>
                <c:pt idx="280">
                  <c:v>2.4107030858147901E-2</c:v>
                </c:pt>
                <c:pt idx="281">
                  <c:v>2.5699526222622001E-2</c:v>
                </c:pt>
                <c:pt idx="282">
                  <c:v>2.0024555503306701E-2</c:v>
                </c:pt>
                <c:pt idx="283">
                  <c:v>2.6880799917168199E-2</c:v>
                </c:pt>
                <c:pt idx="284">
                  <c:v>3.4761529551611201E-2</c:v>
                </c:pt>
                <c:pt idx="285">
                  <c:v>4.9337416551024298E-2</c:v>
                </c:pt>
                <c:pt idx="286">
                  <c:v>5.35528314687512E-2</c:v>
                </c:pt>
                <c:pt idx="287">
                  <c:v>5.6892022254579198E-2</c:v>
                </c:pt>
                <c:pt idx="288">
                  <c:v>6.4472441029523403E-2</c:v>
                </c:pt>
                <c:pt idx="289">
                  <c:v>6.2397821476251197E-2</c:v>
                </c:pt>
                <c:pt idx="290">
                  <c:v>6.7520845452096495E-2</c:v>
                </c:pt>
                <c:pt idx="291">
                  <c:v>-3.4584367430160801E-2</c:v>
                </c:pt>
                <c:pt idx="292">
                  <c:v>-4.15296807464249E-2</c:v>
                </c:pt>
                <c:pt idx="293">
                  <c:v>-8.5010890028095407E-3</c:v>
                </c:pt>
                <c:pt idx="294">
                  <c:v>-3.6348014454515999E-2</c:v>
                </c:pt>
                <c:pt idx="295">
                  <c:v>-1.0771036363871399E-2</c:v>
                </c:pt>
                <c:pt idx="296" formatCode="0.00E+00">
                  <c:v>9.6488238171099595E-4</c:v>
                </c:pt>
                <c:pt idx="297">
                  <c:v>-4.6282748578670898E-3</c:v>
                </c:pt>
                <c:pt idx="298">
                  <c:v>1.49773796738459E-2</c:v>
                </c:pt>
                <c:pt idx="299">
                  <c:v>-7.1607288151775902E-3</c:v>
                </c:pt>
                <c:pt idx="300">
                  <c:v>-4.5334303934898498E-3</c:v>
                </c:pt>
                <c:pt idx="301">
                  <c:v>-3.68719193874417E-2</c:v>
                </c:pt>
                <c:pt idx="302">
                  <c:v>-4.4841404063720697E-2</c:v>
                </c:pt>
                <c:pt idx="303">
                  <c:v>-6.1731093994495202E-2</c:v>
                </c:pt>
                <c:pt idx="304">
                  <c:v>-3.1892842103680999E-2</c:v>
                </c:pt>
                <c:pt idx="305">
                  <c:v>-1.16624237781934E-2</c:v>
                </c:pt>
                <c:pt idx="306">
                  <c:v>-4.3316966831418099E-3</c:v>
                </c:pt>
                <c:pt idx="307">
                  <c:v>-3.8739412593372601E-3</c:v>
                </c:pt>
                <c:pt idx="308">
                  <c:v>8.2492180623365795E-3</c:v>
                </c:pt>
                <c:pt idx="309">
                  <c:v>4.3547088368394099E-3</c:v>
                </c:pt>
                <c:pt idx="310">
                  <c:v>-1.0256577221641099E-3</c:v>
                </c:pt>
                <c:pt idx="311">
                  <c:v>2.7582986845635601E-3</c:v>
                </c:pt>
                <c:pt idx="312">
                  <c:v>1.7530964743719399E-3</c:v>
                </c:pt>
                <c:pt idx="313">
                  <c:v>4.4481491509196199E-3</c:v>
                </c:pt>
                <c:pt idx="314">
                  <c:v>-1.9488888277562001E-2</c:v>
                </c:pt>
                <c:pt idx="315">
                  <c:v>-5.1732781931167404E-3</c:v>
                </c:pt>
                <c:pt idx="316">
                  <c:v>-5.1005325261072E-3</c:v>
                </c:pt>
                <c:pt idx="317">
                  <c:v>-4.3261970753628802E-2</c:v>
                </c:pt>
                <c:pt idx="318">
                  <c:v>-2.7512286181680601E-2</c:v>
                </c:pt>
                <c:pt idx="319">
                  <c:v>-4.0272385908691699E-2</c:v>
                </c:pt>
                <c:pt idx="320">
                  <c:v>-3.3887984351766598E-2</c:v>
                </c:pt>
                <c:pt idx="321">
                  <c:v>-2.84547668029092E-2</c:v>
                </c:pt>
                <c:pt idx="322">
                  <c:v>-2.74608153004181E-2</c:v>
                </c:pt>
                <c:pt idx="323">
                  <c:v>-4.6110220762278803E-2</c:v>
                </c:pt>
                <c:pt idx="324">
                  <c:v>-5.6764487159861203E-2</c:v>
                </c:pt>
                <c:pt idx="325">
                  <c:v>-3.6202171280592998E-2</c:v>
                </c:pt>
                <c:pt idx="326">
                  <c:v>-3.2315913112696097E-2</c:v>
                </c:pt>
                <c:pt idx="327">
                  <c:v>-4.9600547620677803E-2</c:v>
                </c:pt>
                <c:pt idx="328">
                  <c:v>-4.2362659179509099E-2</c:v>
                </c:pt>
                <c:pt idx="329">
                  <c:v>-5.1215056648867399E-2</c:v>
                </c:pt>
                <c:pt idx="330">
                  <c:v>-5.5892588159424703E-2</c:v>
                </c:pt>
                <c:pt idx="331">
                  <c:v>-3.1655341465926003E-2</c:v>
                </c:pt>
                <c:pt idx="332">
                  <c:v>-5.0277144793985297E-2</c:v>
                </c:pt>
                <c:pt idx="333">
                  <c:v>-4.5686797837493999E-2</c:v>
                </c:pt>
                <c:pt idx="334">
                  <c:v>-3.36485808382158E-3</c:v>
                </c:pt>
                <c:pt idx="335">
                  <c:v>5.2310560180726301E-2</c:v>
                </c:pt>
                <c:pt idx="336">
                  <c:v>-5.7776881794764298E-3</c:v>
                </c:pt>
                <c:pt idx="337">
                  <c:v>2.6984554807234901E-2</c:v>
                </c:pt>
                <c:pt idx="338">
                  <c:v>2.5599800098193799E-2</c:v>
                </c:pt>
                <c:pt idx="339">
                  <c:v>2.96528264492836E-2</c:v>
                </c:pt>
                <c:pt idx="340">
                  <c:v>3.5507365200653403E-2</c:v>
                </c:pt>
                <c:pt idx="341">
                  <c:v>2.5312016789185598E-2</c:v>
                </c:pt>
                <c:pt idx="342">
                  <c:v>4.0719436587260002E-2</c:v>
                </c:pt>
                <c:pt idx="343">
                  <c:v>2.8786720075077099E-2</c:v>
                </c:pt>
                <c:pt idx="344">
                  <c:v>3.1822205250906501E-3</c:v>
                </c:pt>
                <c:pt idx="345">
                  <c:v>-3.0276376100865001E-3</c:v>
                </c:pt>
                <c:pt idx="346">
                  <c:v>-1.37930543777285E-2</c:v>
                </c:pt>
                <c:pt idx="347" formatCode="0.00E+00">
                  <c:v>1.9399940615061299E-5</c:v>
                </c:pt>
                <c:pt idx="348">
                  <c:v>-5.08582434257076E-3</c:v>
                </c:pt>
                <c:pt idx="349">
                  <c:v>-4.1317027572431702E-3</c:v>
                </c:pt>
                <c:pt idx="350">
                  <c:v>2.05335612044277E-3</c:v>
                </c:pt>
                <c:pt idx="351">
                  <c:v>3.7127650977939399E-3</c:v>
                </c:pt>
                <c:pt idx="352">
                  <c:v>7.3571323214760504E-3</c:v>
                </c:pt>
                <c:pt idx="353">
                  <c:v>1.1038956195642701E-2</c:v>
                </c:pt>
                <c:pt idx="354">
                  <c:v>1.7967062092455899E-2</c:v>
                </c:pt>
                <c:pt idx="355">
                  <c:v>7.5084135280699404E-2</c:v>
                </c:pt>
                <c:pt idx="356">
                  <c:v>-2.3511585366194299E-2</c:v>
                </c:pt>
                <c:pt idx="357">
                  <c:v>-7.8637644513050706E-2</c:v>
                </c:pt>
                <c:pt idx="358">
                  <c:v>-8.1260421151090195E-2</c:v>
                </c:pt>
                <c:pt idx="359">
                  <c:v>-7.6444954511795005E-2</c:v>
                </c:pt>
                <c:pt idx="360">
                  <c:v>-6.9869886153038199E-2</c:v>
                </c:pt>
                <c:pt idx="361">
                  <c:v>-4.82285027175424E-2</c:v>
                </c:pt>
                <c:pt idx="362">
                  <c:v>-4.1929724011704202E-2</c:v>
                </c:pt>
                <c:pt idx="363">
                  <c:v>-1.7743628267968901E-2</c:v>
                </c:pt>
                <c:pt idx="364">
                  <c:v>-5.4611977313068098E-2</c:v>
                </c:pt>
                <c:pt idx="365">
                  <c:v>-5.6840300824146997E-2</c:v>
                </c:pt>
                <c:pt idx="366">
                  <c:v>-4.7197013959840099E-2</c:v>
                </c:pt>
                <c:pt idx="367">
                  <c:v>-7.7178175186311496E-2</c:v>
                </c:pt>
                <c:pt idx="368">
                  <c:v>-6.4351333645267794E-2</c:v>
                </c:pt>
                <c:pt idx="369">
                  <c:v>-5.9801132567226301E-2</c:v>
                </c:pt>
                <c:pt idx="370">
                  <c:v>-5.8548114317432301E-2</c:v>
                </c:pt>
                <c:pt idx="371">
                  <c:v>-4.80388020645868E-2</c:v>
                </c:pt>
                <c:pt idx="372">
                  <c:v>-4.21619445034737E-2</c:v>
                </c:pt>
                <c:pt idx="373">
                  <c:v>-3.9688468473747102E-2</c:v>
                </c:pt>
                <c:pt idx="374">
                  <c:v>-3.38517596759665E-2</c:v>
                </c:pt>
                <c:pt idx="375">
                  <c:v>-3.3246331064739898E-2</c:v>
                </c:pt>
                <c:pt idx="376">
                  <c:v>-2.9725277891557201E-2</c:v>
                </c:pt>
                <c:pt idx="377">
                  <c:v>-4.47068568275688E-3</c:v>
                </c:pt>
                <c:pt idx="378">
                  <c:v>-7.2313092394758999E-2</c:v>
                </c:pt>
                <c:pt idx="379">
                  <c:v>-7.6258973612636699E-2</c:v>
                </c:pt>
                <c:pt idx="380">
                  <c:v>-0.10205678966635801</c:v>
                </c:pt>
                <c:pt idx="381">
                  <c:v>-7.8540290304265001E-2</c:v>
                </c:pt>
                <c:pt idx="382">
                  <c:v>-7.6712072774909601E-2</c:v>
                </c:pt>
                <c:pt idx="383">
                  <c:v>-5.2422720967386198E-2</c:v>
                </c:pt>
                <c:pt idx="384">
                  <c:v>-5.2353582635259403E-2</c:v>
                </c:pt>
                <c:pt idx="385">
                  <c:v>-4.9331168279461997E-2</c:v>
                </c:pt>
                <c:pt idx="386">
                  <c:v>-3.6763244629622903E-2</c:v>
                </c:pt>
                <c:pt idx="387" formatCode="0.00E+00">
                  <c:v>-3.1725033270335601E-4</c:v>
                </c:pt>
                <c:pt idx="388">
                  <c:v>-1.41527589046333E-2</c:v>
                </c:pt>
                <c:pt idx="389">
                  <c:v>-1.1525758958071701E-2</c:v>
                </c:pt>
                <c:pt idx="390">
                  <c:v>-2.8686195839460499E-2</c:v>
                </c:pt>
                <c:pt idx="391">
                  <c:v>-2.2829880598726399E-2</c:v>
                </c:pt>
                <c:pt idx="392">
                  <c:v>-1.5870367838023001E-2</c:v>
                </c:pt>
                <c:pt idx="393">
                  <c:v>-1.27809239279287E-2</c:v>
                </c:pt>
                <c:pt idx="394">
                  <c:v>-1.24895558054577E-2</c:v>
                </c:pt>
                <c:pt idx="395">
                  <c:v>-1.4996158127641599E-2</c:v>
                </c:pt>
                <c:pt idx="396">
                  <c:v>-7.8435362475996993E-3</c:v>
                </c:pt>
                <c:pt idx="397">
                  <c:v>-1.54727021088664E-2</c:v>
                </c:pt>
                <c:pt idx="398">
                  <c:v>-6.3094432770388398E-2</c:v>
                </c:pt>
                <c:pt idx="399">
                  <c:v>8.5271173034199496E-2</c:v>
                </c:pt>
                <c:pt idx="400">
                  <c:v>-6.4869316729538107E-2</c:v>
                </c:pt>
                <c:pt idx="401">
                  <c:v>-1.80847531250307E-2</c:v>
                </c:pt>
                <c:pt idx="402">
                  <c:v>7.2865876621397404E-3</c:v>
                </c:pt>
                <c:pt idx="403">
                  <c:v>1.4013263949462101E-2</c:v>
                </c:pt>
                <c:pt idx="404">
                  <c:v>9.9252115024188702E-3</c:v>
                </c:pt>
                <c:pt idx="405">
                  <c:v>1.5173339994240099E-2</c:v>
                </c:pt>
                <c:pt idx="406">
                  <c:v>-5.8479938388814601E-3</c:v>
                </c:pt>
                <c:pt idx="407">
                  <c:v>-3.8408417263873298E-2</c:v>
                </c:pt>
                <c:pt idx="408">
                  <c:v>-4.0203458856086803E-2</c:v>
                </c:pt>
                <c:pt idx="409">
                  <c:v>-3.8793264238723001E-2</c:v>
                </c:pt>
                <c:pt idx="410">
                  <c:v>-3.0078942967708001E-2</c:v>
                </c:pt>
                <c:pt idx="411">
                  <c:v>1.6533410339739801E-2</c:v>
                </c:pt>
                <c:pt idx="412">
                  <c:v>1.7403499587712999E-2</c:v>
                </c:pt>
                <c:pt idx="413">
                  <c:v>1.8393236008677798E-2</c:v>
                </c:pt>
                <c:pt idx="414">
                  <c:v>2.6750007185578399E-2</c:v>
                </c:pt>
                <c:pt idx="415">
                  <c:v>1.86089347851075E-2</c:v>
                </c:pt>
                <c:pt idx="416">
                  <c:v>1.6043762300191802E-2</c:v>
                </c:pt>
                <c:pt idx="417">
                  <c:v>1.51024382728446E-2</c:v>
                </c:pt>
                <c:pt idx="418">
                  <c:v>3.5786377256215599E-2</c:v>
                </c:pt>
                <c:pt idx="419">
                  <c:v>-2.7285875917494401E-2</c:v>
                </c:pt>
                <c:pt idx="420">
                  <c:v>-7.5732151280475904E-2</c:v>
                </c:pt>
                <c:pt idx="421">
                  <c:v>-2.1217881799401199E-2</c:v>
                </c:pt>
                <c:pt idx="422">
                  <c:v>-5.97653316686797E-3</c:v>
                </c:pt>
                <c:pt idx="423">
                  <c:v>-1.22617726638915E-2</c:v>
                </c:pt>
                <c:pt idx="424">
                  <c:v>1.37289823636692E-2</c:v>
                </c:pt>
                <c:pt idx="425">
                  <c:v>-1.7411995675454799E-3</c:v>
                </c:pt>
                <c:pt idx="426">
                  <c:v>-1.5027119568225E-2</c:v>
                </c:pt>
                <c:pt idx="427">
                  <c:v>-1.20261331126805E-2</c:v>
                </c:pt>
                <c:pt idx="428">
                  <c:v>-4.6053945502030597E-2</c:v>
                </c:pt>
                <c:pt idx="429">
                  <c:v>-3.60314064863387E-2</c:v>
                </c:pt>
                <c:pt idx="430">
                  <c:v>-1.16242342069408E-2</c:v>
                </c:pt>
                <c:pt idx="431">
                  <c:v>-1.4095938692029001E-2</c:v>
                </c:pt>
                <c:pt idx="432">
                  <c:v>-2.9006990053989101E-2</c:v>
                </c:pt>
                <c:pt idx="433">
                  <c:v>-2.0971631140951699E-2</c:v>
                </c:pt>
                <c:pt idx="434">
                  <c:v>-2.53053095783469E-2</c:v>
                </c:pt>
                <c:pt idx="435">
                  <c:v>-2.46632509059285E-2</c:v>
                </c:pt>
                <c:pt idx="436">
                  <c:v>-1.9956666563082499E-2</c:v>
                </c:pt>
                <c:pt idx="437">
                  <c:v>-1.7500509383438001E-2</c:v>
                </c:pt>
                <c:pt idx="438">
                  <c:v>-1.0907702894049199E-2</c:v>
                </c:pt>
                <c:pt idx="439">
                  <c:v>-1.2577823418877501E-2</c:v>
                </c:pt>
                <c:pt idx="440">
                  <c:v>3.9447028507165E-2</c:v>
                </c:pt>
                <c:pt idx="441">
                  <c:v>6.7349312554292107E-2</c:v>
                </c:pt>
                <c:pt idx="442">
                  <c:v>2.05420855789821E-2</c:v>
                </c:pt>
                <c:pt idx="443">
                  <c:v>2.6161768510541701E-2</c:v>
                </c:pt>
                <c:pt idx="444">
                  <c:v>2.95405139789621E-2</c:v>
                </c:pt>
                <c:pt idx="445">
                  <c:v>4.3362982479315103E-2</c:v>
                </c:pt>
                <c:pt idx="446">
                  <c:v>6.7472738199433696E-2</c:v>
                </c:pt>
                <c:pt idx="447">
                  <c:v>1.1649375268326601E-2</c:v>
                </c:pt>
                <c:pt idx="448">
                  <c:v>8.4207690893652404E-2</c:v>
                </c:pt>
                <c:pt idx="449">
                  <c:v>5.6934727338344697E-2</c:v>
                </c:pt>
                <c:pt idx="450">
                  <c:v>6.4440937373371601E-2</c:v>
                </c:pt>
                <c:pt idx="451">
                  <c:v>4.5094573357878399E-2</c:v>
                </c:pt>
                <c:pt idx="452">
                  <c:v>4.8146220735549999E-2</c:v>
                </c:pt>
                <c:pt idx="453">
                  <c:v>3.3899686659311701E-2</c:v>
                </c:pt>
                <c:pt idx="454">
                  <c:v>3.2909354424889903E-2</c:v>
                </c:pt>
                <c:pt idx="455">
                  <c:v>2.7436856701509901E-2</c:v>
                </c:pt>
                <c:pt idx="456">
                  <c:v>5.3094672775042496E-3</c:v>
                </c:pt>
                <c:pt idx="457">
                  <c:v>-1.39736021421381E-2</c:v>
                </c:pt>
                <c:pt idx="458">
                  <c:v>0.262509534294742</c:v>
                </c:pt>
                <c:pt idx="459">
                  <c:v>0.15871134247374499</c:v>
                </c:pt>
                <c:pt idx="460">
                  <c:v>0.11264190548399</c:v>
                </c:pt>
                <c:pt idx="461">
                  <c:v>0.15917011809865</c:v>
                </c:pt>
                <c:pt idx="462">
                  <c:v>0.15966882145491501</c:v>
                </c:pt>
                <c:pt idx="463">
                  <c:v>0.158640368463425</c:v>
                </c:pt>
                <c:pt idx="464">
                  <c:v>0.164097642630681</c:v>
                </c:pt>
                <c:pt idx="465">
                  <c:v>0.15614457347958299</c:v>
                </c:pt>
                <c:pt idx="466">
                  <c:v>0.153686121320629</c:v>
                </c:pt>
                <c:pt idx="467">
                  <c:v>0.14858253108411801</c:v>
                </c:pt>
                <c:pt idx="468">
                  <c:v>0.120013427106701</c:v>
                </c:pt>
                <c:pt idx="469">
                  <c:v>9.0432628607444596E-2</c:v>
                </c:pt>
                <c:pt idx="470">
                  <c:v>8.4405534524636103E-2</c:v>
                </c:pt>
                <c:pt idx="471">
                  <c:v>8.7509817820396796E-2</c:v>
                </c:pt>
                <c:pt idx="472">
                  <c:v>5.2781201861072699E-2</c:v>
                </c:pt>
                <c:pt idx="473">
                  <c:v>2.87804010925394E-2</c:v>
                </c:pt>
                <c:pt idx="474">
                  <c:v>1.9504952250658202E-2</c:v>
                </c:pt>
                <c:pt idx="475">
                  <c:v>1.66850375856895E-2</c:v>
                </c:pt>
                <c:pt idx="476">
                  <c:v>1.8431017236766101E-2</c:v>
                </c:pt>
                <c:pt idx="477">
                  <c:v>2.7653646497650401E-2</c:v>
                </c:pt>
                <c:pt idx="478">
                  <c:v>1.7796944482055599E-2</c:v>
                </c:pt>
                <c:pt idx="479">
                  <c:v>1.65061425492865E-2</c:v>
                </c:pt>
                <c:pt idx="480">
                  <c:v>-7.1530575582251898E-2</c:v>
                </c:pt>
                <c:pt idx="481">
                  <c:v>-2.00679716819844E-2</c:v>
                </c:pt>
                <c:pt idx="482">
                  <c:v>-4.19815542190057E-2</c:v>
                </c:pt>
                <c:pt idx="483">
                  <c:v>-6.11330011712235E-2</c:v>
                </c:pt>
                <c:pt idx="484">
                  <c:v>-5.5290296266449303E-2</c:v>
                </c:pt>
                <c:pt idx="485">
                  <c:v>-4.05714990779261E-2</c:v>
                </c:pt>
                <c:pt idx="486">
                  <c:v>-6.7186055301653403E-3</c:v>
                </c:pt>
                <c:pt idx="487">
                  <c:v>-4.3366130883085701E-3</c:v>
                </c:pt>
                <c:pt idx="488">
                  <c:v>2.9738426597483102E-3</c:v>
                </c:pt>
                <c:pt idx="489">
                  <c:v>1.3952667989765E-3</c:v>
                </c:pt>
                <c:pt idx="490">
                  <c:v>1.39329982923719E-2</c:v>
                </c:pt>
                <c:pt idx="491">
                  <c:v>3.5868172937151901E-2</c:v>
                </c:pt>
                <c:pt idx="492">
                  <c:v>-6.1164958852850601E-3</c:v>
                </c:pt>
                <c:pt idx="493">
                  <c:v>-1.19582768009677E-2</c:v>
                </c:pt>
                <c:pt idx="494">
                  <c:v>-6.4987627739639901E-3</c:v>
                </c:pt>
                <c:pt idx="495">
                  <c:v>-7.6578706927895503E-3</c:v>
                </c:pt>
                <c:pt idx="496">
                  <c:v>-1.7354271040013899E-2</c:v>
                </c:pt>
                <c:pt idx="497">
                  <c:v>-1.4490668774205601E-2</c:v>
                </c:pt>
                <c:pt idx="498">
                  <c:v>-1.9881789732466501E-2</c:v>
                </c:pt>
                <c:pt idx="499">
                  <c:v>-5.99423796144372E-2</c:v>
                </c:pt>
                <c:pt idx="500">
                  <c:v>-1.27390413597466E-2</c:v>
                </c:pt>
                <c:pt idx="501">
                  <c:v>-2.9186787288627E-2</c:v>
                </c:pt>
                <c:pt idx="502">
                  <c:v>-1.0519261750110401E-3</c:v>
                </c:pt>
                <c:pt idx="503">
                  <c:v>3.2808389154904902E-2</c:v>
                </c:pt>
                <c:pt idx="504">
                  <c:v>6.3027128479028693E-2</c:v>
                </c:pt>
                <c:pt idx="505">
                  <c:v>5.9467147457772498E-2</c:v>
                </c:pt>
                <c:pt idx="506">
                  <c:v>5.4849047116107601E-2</c:v>
                </c:pt>
                <c:pt idx="507">
                  <c:v>6.4906014330856104E-2</c:v>
                </c:pt>
                <c:pt idx="508">
                  <c:v>0.12378620927048201</c:v>
                </c:pt>
                <c:pt idx="509">
                  <c:v>6.1515875503248302E-2</c:v>
                </c:pt>
                <c:pt idx="510">
                  <c:v>8.7916748141404003E-2</c:v>
                </c:pt>
                <c:pt idx="511">
                  <c:v>5.10797971576082E-2</c:v>
                </c:pt>
                <c:pt idx="512">
                  <c:v>5.7240973283353799E-2</c:v>
                </c:pt>
                <c:pt idx="513">
                  <c:v>4.7701037269262503E-2</c:v>
                </c:pt>
                <c:pt idx="514">
                  <c:v>5.08506584736634E-2</c:v>
                </c:pt>
                <c:pt idx="515">
                  <c:v>5.4849709761949798E-2</c:v>
                </c:pt>
                <c:pt idx="516">
                  <c:v>5.1511610573992103E-2</c:v>
                </c:pt>
                <c:pt idx="517">
                  <c:v>4.0863242885801697E-2</c:v>
                </c:pt>
                <c:pt idx="518">
                  <c:v>-0.12934081180097601</c:v>
                </c:pt>
                <c:pt idx="519">
                  <c:v>-8.2553790833423804E-2</c:v>
                </c:pt>
                <c:pt idx="520">
                  <c:v>-7.8781253608710897E-2</c:v>
                </c:pt>
                <c:pt idx="521">
                  <c:v>-5.6654725431851197E-2</c:v>
                </c:pt>
                <c:pt idx="522">
                  <c:v>-2.6780994285072902E-2</c:v>
                </c:pt>
                <c:pt idx="523">
                  <c:v>-3.6712751575573799E-2</c:v>
                </c:pt>
                <c:pt idx="524">
                  <c:v>-4.3855953860985598E-2</c:v>
                </c:pt>
                <c:pt idx="525">
                  <c:v>-3.7311569992448598E-2</c:v>
                </c:pt>
                <c:pt idx="526">
                  <c:v>-2.5777247776552499E-2</c:v>
                </c:pt>
                <c:pt idx="527">
                  <c:v>-5.4685614301563198E-2</c:v>
                </c:pt>
                <c:pt idx="528">
                  <c:v>-8.0798977579329898E-2</c:v>
                </c:pt>
                <c:pt idx="529">
                  <c:v>-8.6420264051542905E-2</c:v>
                </c:pt>
                <c:pt idx="530">
                  <c:v>-8.14941101194748E-2</c:v>
                </c:pt>
                <c:pt idx="531">
                  <c:v>-6.8841096358835799E-2</c:v>
                </c:pt>
                <c:pt idx="532">
                  <c:v>-5.5385736110475398E-2</c:v>
                </c:pt>
                <c:pt idx="533">
                  <c:v>-3.8524005185084802E-2</c:v>
                </c:pt>
                <c:pt idx="534">
                  <c:v>-3.2853084313519798E-2</c:v>
                </c:pt>
                <c:pt idx="535">
                  <c:v>6.3639732007936198E-3</c:v>
                </c:pt>
                <c:pt idx="536">
                  <c:v>6.8724565094193599E-3</c:v>
                </c:pt>
                <c:pt idx="537">
                  <c:v>1.2180021263480801E-2</c:v>
                </c:pt>
                <c:pt idx="538">
                  <c:v>1.1399004335702101E-2</c:v>
                </c:pt>
                <c:pt idx="539">
                  <c:v>3.59265970950155E-2</c:v>
                </c:pt>
                <c:pt idx="540">
                  <c:v>-1.7874889960894699E-2</c:v>
                </c:pt>
                <c:pt idx="541">
                  <c:v>-8.2261897865162401E-2</c:v>
                </c:pt>
                <c:pt idx="542">
                  <c:v>-3.4560135593735802E-2</c:v>
                </c:pt>
                <c:pt idx="543">
                  <c:v>-2.4002378244084001E-2</c:v>
                </c:pt>
                <c:pt idx="544">
                  <c:v>-2.4808348423181199E-2</c:v>
                </c:pt>
                <c:pt idx="545">
                  <c:v>-1.8126219607047501E-3</c:v>
                </c:pt>
                <c:pt idx="546">
                  <c:v>-1.24041232683709E-2</c:v>
                </c:pt>
                <c:pt idx="547">
                  <c:v>-1.7938975574055199E-2</c:v>
                </c:pt>
                <c:pt idx="548">
                  <c:v>-1.2917488953904901E-2</c:v>
                </c:pt>
                <c:pt idx="549">
                  <c:v>-3.1453987879426402E-2</c:v>
                </c:pt>
                <c:pt idx="550">
                  <c:v>-4.6862066086390798E-2</c:v>
                </c:pt>
                <c:pt idx="551">
                  <c:v>-4.6667575127460503E-2</c:v>
                </c:pt>
                <c:pt idx="552">
                  <c:v>-2.6427998764562099E-2</c:v>
                </c:pt>
                <c:pt idx="553">
                  <c:v>-2.11434938615002E-2</c:v>
                </c:pt>
                <c:pt idx="554">
                  <c:v>-3.0999490148994901E-2</c:v>
                </c:pt>
                <c:pt idx="555">
                  <c:v>-2.0861229959595402E-2</c:v>
                </c:pt>
                <c:pt idx="556">
                  <c:v>-2.8632627336680198E-2</c:v>
                </c:pt>
                <c:pt idx="557">
                  <c:v>-3.21485613018637E-2</c:v>
                </c:pt>
                <c:pt idx="558">
                  <c:v>-2.5760028101168501E-2</c:v>
                </c:pt>
                <c:pt idx="559">
                  <c:v>-2.2019844999436398E-2</c:v>
                </c:pt>
                <c:pt idx="560">
                  <c:v>-1.6106450763789599E-2</c:v>
                </c:pt>
                <c:pt idx="561">
                  <c:v>6.4108756158909305E-2</c:v>
                </c:pt>
                <c:pt idx="562">
                  <c:v>1.1176102650601601E-2</c:v>
                </c:pt>
                <c:pt idx="563">
                  <c:v>-1.8152523031731999E-2</c:v>
                </c:pt>
                <c:pt idx="564">
                  <c:v>-5.3092668443821101E-2</c:v>
                </c:pt>
                <c:pt idx="565">
                  <c:v>-3.4433043347107797E-2</c:v>
                </c:pt>
                <c:pt idx="566">
                  <c:v>-6.1151004491793802E-2</c:v>
                </c:pt>
                <c:pt idx="567">
                  <c:v>-4.8445725310910598E-2</c:v>
                </c:pt>
                <c:pt idx="568">
                  <c:v>-4.5703660793826498E-2</c:v>
                </c:pt>
                <c:pt idx="569">
                  <c:v>-4.1663201158743599E-2</c:v>
                </c:pt>
                <c:pt idx="570">
                  <c:v>-2.9676664505411999E-2</c:v>
                </c:pt>
                <c:pt idx="571">
                  <c:v>2.78655033661863E-2</c:v>
                </c:pt>
                <c:pt idx="572">
                  <c:v>1.3713370056142199E-2</c:v>
                </c:pt>
                <c:pt idx="573">
                  <c:v>1.4963214316544999E-2</c:v>
                </c:pt>
                <c:pt idx="574">
                  <c:v>-7.4071814859356603E-3</c:v>
                </c:pt>
                <c:pt idx="575">
                  <c:v>-5.6783109067388704E-3</c:v>
                </c:pt>
                <c:pt idx="576">
                  <c:v>-1.4134184660184399E-2</c:v>
                </c:pt>
                <c:pt idx="577">
                  <c:v>-2.2796780522550401E-2</c:v>
                </c:pt>
                <c:pt idx="578" formatCode="0.00E+00">
                  <c:v>8.8915017162127796E-4</c:v>
                </c:pt>
                <c:pt idx="579">
                  <c:v>-2.22290169943711E-2</c:v>
                </c:pt>
                <c:pt idx="580">
                  <c:v>-1.74368738861547E-2</c:v>
                </c:pt>
                <c:pt idx="581">
                  <c:v>6.1756387571466398E-2</c:v>
                </c:pt>
                <c:pt idx="582">
                  <c:v>1.8938961204944999E-2</c:v>
                </c:pt>
                <c:pt idx="583">
                  <c:v>-1.14201397626567E-3</c:v>
                </c:pt>
                <c:pt idx="584">
                  <c:v>2.4634731596745198E-2</c:v>
                </c:pt>
                <c:pt idx="585">
                  <c:v>7.0258869758306197E-3</c:v>
                </c:pt>
                <c:pt idx="586">
                  <c:v>2.60766108772014E-3</c:v>
                </c:pt>
                <c:pt idx="587">
                  <c:v>2.0094503835603902E-2</c:v>
                </c:pt>
                <c:pt idx="588">
                  <c:v>2.20072316194595E-2</c:v>
                </c:pt>
                <c:pt idx="589">
                  <c:v>3.10183938950865E-2</c:v>
                </c:pt>
                <c:pt idx="590">
                  <c:v>3.8572936812765801E-2</c:v>
                </c:pt>
                <c:pt idx="591">
                  <c:v>2.7413973100457002E-2</c:v>
                </c:pt>
                <c:pt idx="592">
                  <c:v>1.37926588156729E-2</c:v>
                </c:pt>
                <c:pt idx="593">
                  <c:v>1.45862115597648E-2</c:v>
                </c:pt>
                <c:pt idx="594">
                  <c:v>2.6570162865135302E-2</c:v>
                </c:pt>
                <c:pt idx="595">
                  <c:v>4.3250372476806298E-3</c:v>
                </c:pt>
                <c:pt idx="596">
                  <c:v>5.0379204764814303E-3</c:v>
                </c:pt>
                <c:pt idx="597">
                  <c:v>1.07337572661656E-2</c:v>
                </c:pt>
                <c:pt idx="598">
                  <c:v>1.3628353283352899E-2</c:v>
                </c:pt>
                <c:pt idx="599">
                  <c:v>1.7154373635349801E-2</c:v>
                </c:pt>
                <c:pt idx="600">
                  <c:v>1.6771432816177601E-2</c:v>
                </c:pt>
                <c:pt idx="601">
                  <c:v>2.31715523257549E-2</c:v>
                </c:pt>
                <c:pt idx="602">
                  <c:v>2.41076579295336E-2</c:v>
                </c:pt>
                <c:pt idx="603">
                  <c:v>4.8344140365266198E-3</c:v>
                </c:pt>
                <c:pt idx="604">
                  <c:v>-0.112013144103839</c:v>
                </c:pt>
                <c:pt idx="605">
                  <c:v>-6.5788854935058996E-2</c:v>
                </c:pt>
                <c:pt idx="606">
                  <c:v>-6.60390018166222E-2</c:v>
                </c:pt>
                <c:pt idx="607">
                  <c:v>-4.9267991182848601E-2</c:v>
                </c:pt>
                <c:pt idx="608">
                  <c:v>-5.0031557540427901E-2</c:v>
                </c:pt>
                <c:pt idx="609">
                  <c:v>-2.35859077035224E-2</c:v>
                </c:pt>
                <c:pt idx="610">
                  <c:v>-1.27874802968703E-2</c:v>
                </c:pt>
                <c:pt idx="611">
                  <c:v>1.1856773446672301E-3</c:v>
                </c:pt>
                <c:pt idx="612">
                  <c:v>1.44895097146471E-2</c:v>
                </c:pt>
                <c:pt idx="613">
                  <c:v>-9.4324734231691007E-3</c:v>
                </c:pt>
                <c:pt idx="614">
                  <c:v>-1.6457526925074E-2</c:v>
                </c:pt>
                <c:pt idx="615">
                  <c:v>-2.0260286588393399E-2</c:v>
                </c:pt>
                <c:pt idx="616">
                  <c:v>-1.3800487995997699E-2</c:v>
                </c:pt>
                <c:pt idx="617">
                  <c:v>-1.33504457662141E-2</c:v>
                </c:pt>
                <c:pt idx="618">
                  <c:v>-2.5683985264858999E-2</c:v>
                </c:pt>
                <c:pt idx="619">
                  <c:v>-1.6598172682685802E-2</c:v>
                </c:pt>
                <c:pt idx="620">
                  <c:v>-1.3634526229417399E-2</c:v>
                </c:pt>
                <c:pt idx="621">
                  <c:v>-8.8725961232484201E-3</c:v>
                </c:pt>
                <c:pt idx="622">
                  <c:v>-1.77874758206464E-3</c:v>
                </c:pt>
                <c:pt idx="623" formatCode="0.00E+00">
                  <c:v>7.5605691525515396E-4</c:v>
                </c:pt>
                <c:pt idx="624">
                  <c:v>4.6068334066142703E-3</c:v>
                </c:pt>
                <c:pt idx="625">
                  <c:v>-4.4486744932986603E-3</c:v>
                </c:pt>
                <c:pt idx="626">
                  <c:v>-6.3728733786335007E-2</c:v>
                </c:pt>
                <c:pt idx="627">
                  <c:v>-5.2496012815075502E-2</c:v>
                </c:pt>
                <c:pt idx="628">
                  <c:v>-7.7650259849956799E-2</c:v>
                </c:pt>
                <c:pt idx="629">
                  <c:v>-5.3079682130684099E-2</c:v>
                </c:pt>
                <c:pt idx="630">
                  <c:v>-1.41088469389457E-2</c:v>
                </c:pt>
                <c:pt idx="631">
                  <c:v>5.4543527742063596E-3</c:v>
                </c:pt>
                <c:pt idx="632" formatCode="0.00E+00">
                  <c:v>2.9206014632587797E-4</c:v>
                </c:pt>
                <c:pt idx="633" formatCode="0.00E+00">
                  <c:v>3.1272123591596901E-4</c:v>
                </c:pt>
                <c:pt idx="634">
                  <c:v>9.5891623979222906E-3</c:v>
                </c:pt>
                <c:pt idx="635">
                  <c:v>6.3205262042154597E-2</c:v>
                </c:pt>
                <c:pt idx="636">
                  <c:v>2.6221566981242801E-2</c:v>
                </c:pt>
                <c:pt idx="637">
                  <c:v>3.0702301620110201E-2</c:v>
                </c:pt>
                <c:pt idx="638">
                  <c:v>1.48592711616848E-2</c:v>
                </c:pt>
                <c:pt idx="639">
                  <c:v>2.5021772300245201E-2</c:v>
                </c:pt>
                <c:pt idx="640">
                  <c:v>2.6677818142937602E-2</c:v>
                </c:pt>
                <c:pt idx="641">
                  <c:v>2.9837383299659601E-2</c:v>
                </c:pt>
                <c:pt idx="642">
                  <c:v>3.4874342460873703E-2</c:v>
                </c:pt>
                <c:pt idx="643">
                  <c:v>3.01102527572993E-2</c:v>
                </c:pt>
                <c:pt idx="644">
                  <c:v>3.8005290694973402E-2</c:v>
                </c:pt>
                <c:pt idx="645">
                  <c:v>3.2570257974356698E-2</c:v>
                </c:pt>
                <c:pt idx="646">
                  <c:v>2.79533070142155E-2</c:v>
                </c:pt>
                <c:pt idx="647">
                  <c:v>1.7928164314989999E-2</c:v>
                </c:pt>
                <c:pt idx="648">
                  <c:v>-1.2633865014120199E-2</c:v>
                </c:pt>
                <c:pt idx="649">
                  <c:v>3.3924597438323503E-2</c:v>
                </c:pt>
                <c:pt idx="650">
                  <c:v>-2.5082191812332601E-2</c:v>
                </c:pt>
                <c:pt idx="651">
                  <c:v>-1.23449538764915E-2</c:v>
                </c:pt>
                <c:pt idx="652">
                  <c:v>6.3658780707620904E-2</c:v>
                </c:pt>
                <c:pt idx="653">
                  <c:v>9.0451075740440798E-3</c:v>
                </c:pt>
                <c:pt idx="654">
                  <c:v>-7.5326505665128602E-3</c:v>
                </c:pt>
                <c:pt idx="655">
                  <c:v>-6.9382399718035297E-3</c:v>
                </c:pt>
                <c:pt idx="656">
                  <c:v>-5.2652791394797699E-2</c:v>
                </c:pt>
                <c:pt idx="657">
                  <c:v>-5.9050681564995898E-2</c:v>
                </c:pt>
                <c:pt idx="658">
                  <c:v>-4.9618244136695001E-2</c:v>
                </c:pt>
                <c:pt idx="659">
                  <c:v>-6.06110916337914E-2</c:v>
                </c:pt>
                <c:pt idx="660">
                  <c:v>-3.5425286527894298E-2</c:v>
                </c:pt>
                <c:pt idx="661">
                  <c:v>-2.81599188402651E-2</c:v>
                </c:pt>
                <c:pt idx="662">
                  <c:v>-2.6989340548980899E-2</c:v>
                </c:pt>
                <c:pt idx="663">
                  <c:v>-1.5614730281584201E-2</c:v>
                </c:pt>
                <c:pt idx="664">
                  <c:v>-1.89321464802625E-2</c:v>
                </c:pt>
                <c:pt idx="665">
                  <c:v>-2.1994446810303901E-2</c:v>
                </c:pt>
                <c:pt idx="666">
                  <c:v>-1.82445297607088E-2</c:v>
                </c:pt>
                <c:pt idx="667">
                  <c:v>-2.0887555109643401E-2</c:v>
                </c:pt>
                <c:pt idx="668">
                  <c:v>1.1545365744799E-2</c:v>
                </c:pt>
                <c:pt idx="669">
                  <c:v>-4.7767302945000603E-2</c:v>
                </c:pt>
                <c:pt idx="670">
                  <c:v>5.6419386436139503E-3</c:v>
                </c:pt>
                <c:pt idx="671">
                  <c:v>1.22250434096311E-2</c:v>
                </c:pt>
                <c:pt idx="672">
                  <c:v>-2.3991172104787201E-2</c:v>
                </c:pt>
                <c:pt idx="673">
                  <c:v>-7.6519326823966099E-3</c:v>
                </c:pt>
                <c:pt idx="674">
                  <c:v>-2.6965258925837302E-2</c:v>
                </c:pt>
                <c:pt idx="675">
                  <c:v>-3.6706019410738797E-2</c:v>
                </c:pt>
                <c:pt idx="676">
                  <c:v>6.1485469200714899E-3</c:v>
                </c:pt>
                <c:pt idx="677">
                  <c:v>-7.6091292262055604E-2</c:v>
                </c:pt>
                <c:pt idx="678">
                  <c:v>-6.9575768109115102E-2</c:v>
                </c:pt>
                <c:pt idx="679">
                  <c:v>-4.4641876415306002E-2</c:v>
                </c:pt>
                <c:pt idx="680">
                  <c:v>-3.9520255409714197E-2</c:v>
                </c:pt>
                <c:pt idx="681">
                  <c:v>-5.6884300366886902E-2</c:v>
                </c:pt>
                <c:pt idx="682">
                  <c:v>-4.6384070622594802E-2</c:v>
                </c:pt>
                <c:pt idx="683">
                  <c:v>-5.4773877766724197E-2</c:v>
                </c:pt>
                <c:pt idx="684">
                  <c:v>-5.4016844700258498E-2</c:v>
                </c:pt>
                <c:pt idx="685">
                  <c:v>-5.0728019901613797E-2</c:v>
                </c:pt>
                <c:pt idx="686">
                  <c:v>-4.7851633741225003E-2</c:v>
                </c:pt>
                <c:pt idx="687">
                  <c:v>-4.3958883647590999E-2</c:v>
                </c:pt>
                <c:pt idx="688">
                  <c:v>-4.5686797837493798E-2</c:v>
                </c:pt>
                <c:pt idx="689">
                  <c:v>4.15619146312644E-2</c:v>
                </c:pt>
                <c:pt idx="690">
                  <c:v>4.1666463414318601E-2</c:v>
                </c:pt>
                <c:pt idx="691">
                  <c:v>1.1372567633271199E-2</c:v>
                </c:pt>
                <c:pt idx="692">
                  <c:v>3.2585495306759402E-2</c:v>
                </c:pt>
                <c:pt idx="693">
                  <c:v>3.1737425627248197E-2</c:v>
                </c:pt>
                <c:pt idx="694">
                  <c:v>4.5226799845459999E-2</c:v>
                </c:pt>
                <c:pt idx="695">
                  <c:v>3.2008811890863603E-2</c:v>
                </c:pt>
                <c:pt idx="696">
                  <c:v>2.5564321555211902E-2</c:v>
                </c:pt>
                <c:pt idx="697">
                  <c:v>2.05869435275483E-2</c:v>
                </c:pt>
                <c:pt idx="698">
                  <c:v>1.42248997338108E-2</c:v>
                </c:pt>
                <c:pt idx="699">
                  <c:v>1.9061183164390899E-2</c:v>
                </c:pt>
                <c:pt idx="700">
                  <c:v>1.12188237077903E-2</c:v>
                </c:pt>
                <c:pt idx="701">
                  <c:v>2.0352801178854199E-2</c:v>
                </c:pt>
                <c:pt idx="702">
                  <c:v>7.9556827746638508E-3</c:v>
                </c:pt>
                <c:pt idx="703">
                  <c:v>6.6425205725924004E-3</c:v>
                </c:pt>
                <c:pt idx="704">
                  <c:v>7.1820632676338203E-3</c:v>
                </c:pt>
                <c:pt idx="705">
                  <c:v>-4.8114624796037299E-3</c:v>
                </c:pt>
                <c:pt idx="706">
                  <c:v>-9.2266194578076704E-3</c:v>
                </c:pt>
                <c:pt idx="707">
                  <c:v>1.6031045210299098E-2</c:v>
                </c:pt>
                <c:pt idx="708">
                  <c:v>0.47916017788030402</c:v>
                </c:pt>
                <c:pt idx="709">
                  <c:v>0.55015270209151301</c:v>
                </c:pt>
                <c:pt idx="710">
                  <c:v>0.26120527194433701</c:v>
                </c:pt>
                <c:pt idx="711">
                  <c:v>0.194457677598317</c:v>
                </c:pt>
                <c:pt idx="712">
                  <c:v>0.18673167890127701</c:v>
                </c:pt>
                <c:pt idx="713">
                  <c:v>0.170415133282803</c:v>
                </c:pt>
                <c:pt idx="714">
                  <c:v>0.172235658206989</c:v>
                </c:pt>
                <c:pt idx="715">
                  <c:v>0.152536236287724</c:v>
                </c:pt>
                <c:pt idx="716">
                  <c:v>0.140095331184377</c:v>
                </c:pt>
                <c:pt idx="717">
                  <c:v>7.0742780895234503E-2</c:v>
                </c:pt>
                <c:pt idx="718">
                  <c:v>4.1851949471715701E-2</c:v>
                </c:pt>
                <c:pt idx="719">
                  <c:v>4.1449012865147197E-2</c:v>
                </c:pt>
                <c:pt idx="720">
                  <c:v>-1.4694533956290899E-3</c:v>
                </c:pt>
                <c:pt idx="721">
                  <c:v>-1.1615084674809401E-2</c:v>
                </c:pt>
                <c:pt idx="722">
                  <c:v>-1.8434826628265202E-2</c:v>
                </c:pt>
                <c:pt idx="723">
                  <c:v>-3.6359449294170697E-2</c:v>
                </c:pt>
                <c:pt idx="724">
                  <c:v>-4.5060539906270902E-2</c:v>
                </c:pt>
                <c:pt idx="725">
                  <c:v>-2.1697092694335101E-2</c:v>
                </c:pt>
                <c:pt idx="726">
                  <c:v>-2.6379305073296701E-2</c:v>
                </c:pt>
                <c:pt idx="727">
                  <c:v>-3.9213009223852999E-2</c:v>
                </c:pt>
                <c:pt idx="728">
                  <c:v>-4.7948522142213901E-2</c:v>
                </c:pt>
                <c:pt idx="729">
                  <c:v>6.6618424845833205E-2</c:v>
                </c:pt>
                <c:pt idx="730">
                  <c:v>5.2514257660397801E-2</c:v>
                </c:pt>
                <c:pt idx="731">
                  <c:v>-8.44348038968778E-3</c:v>
                </c:pt>
                <c:pt idx="732">
                  <c:v>-1.6452779728768099E-2</c:v>
                </c:pt>
                <c:pt idx="733">
                  <c:v>-1.1524098205286199E-2</c:v>
                </c:pt>
                <c:pt idx="734">
                  <c:v>2.0080122257042799E-2</c:v>
                </c:pt>
                <c:pt idx="735">
                  <c:v>2.1088689414265799E-2</c:v>
                </c:pt>
                <c:pt idx="736">
                  <c:v>2.84096583020483E-2</c:v>
                </c:pt>
                <c:pt idx="737">
                  <c:v>3.6478937499733598E-2</c:v>
                </c:pt>
                <c:pt idx="738">
                  <c:v>6.19140851783044E-2</c:v>
                </c:pt>
                <c:pt idx="739">
                  <c:v>4.9053605733078098E-2</c:v>
                </c:pt>
                <c:pt idx="740">
                  <c:v>7.8068609083163903E-2</c:v>
                </c:pt>
                <c:pt idx="741">
                  <c:v>2.7481671241746899E-2</c:v>
                </c:pt>
                <c:pt idx="742">
                  <c:v>3.2178870845960897E-2</c:v>
                </c:pt>
                <c:pt idx="743">
                  <c:v>3.4926942770821402E-2</c:v>
                </c:pt>
                <c:pt idx="744">
                  <c:v>3.2052854674132499E-2</c:v>
                </c:pt>
                <c:pt idx="745">
                  <c:v>1.8238845362649098E-2</c:v>
                </c:pt>
                <c:pt idx="746">
                  <c:v>1.9412995681530501E-2</c:v>
                </c:pt>
                <c:pt idx="747">
                  <c:v>1.35127371254899E-2</c:v>
                </c:pt>
                <c:pt idx="748">
                  <c:v>2.9606388302090701E-2</c:v>
                </c:pt>
                <c:pt idx="749">
                  <c:v>4.9665296779774996E-3</c:v>
                </c:pt>
                <c:pt idx="750">
                  <c:v>2.1790132851295201E-2</c:v>
                </c:pt>
                <c:pt idx="751">
                  <c:v>5.6591970721737397E-2</c:v>
                </c:pt>
                <c:pt idx="752">
                  <c:v>9.1798892485599901E-2</c:v>
                </c:pt>
                <c:pt idx="753">
                  <c:v>8.81233255551339E-2</c:v>
                </c:pt>
                <c:pt idx="754">
                  <c:v>0.101677726726462</c:v>
                </c:pt>
                <c:pt idx="755">
                  <c:v>0.11255229738151</c:v>
                </c:pt>
                <c:pt idx="756">
                  <c:v>0.118719541253151</c:v>
                </c:pt>
                <c:pt idx="757">
                  <c:v>0.103480372557665</c:v>
                </c:pt>
                <c:pt idx="758">
                  <c:v>6.1390614519625901E-2</c:v>
                </c:pt>
                <c:pt idx="759">
                  <c:v>9.1952101911515399E-2</c:v>
                </c:pt>
                <c:pt idx="760">
                  <c:v>5.2584837182718398E-2</c:v>
                </c:pt>
                <c:pt idx="761">
                  <c:v>6.1628856368804899E-2</c:v>
                </c:pt>
                <c:pt idx="762">
                  <c:v>5.7310112625028602E-2</c:v>
                </c:pt>
                <c:pt idx="763">
                  <c:v>6.1347057533765501E-2</c:v>
                </c:pt>
                <c:pt idx="764">
                  <c:v>6.7483993967585004E-2</c:v>
                </c:pt>
                <c:pt idx="765">
                  <c:v>7.3230061367910396E-2</c:v>
                </c:pt>
                <c:pt idx="766">
                  <c:v>6.10316344128407E-2</c:v>
                </c:pt>
                <c:pt idx="767">
                  <c:v>4.7190029651286297E-2</c:v>
                </c:pt>
                <c:pt idx="768">
                  <c:v>-9.9281667759442402E-2</c:v>
                </c:pt>
                <c:pt idx="769">
                  <c:v>-5.4431576401135898E-2</c:v>
                </c:pt>
                <c:pt idx="770">
                  <c:v>-3.2066707051988698E-2</c:v>
                </c:pt>
                <c:pt idx="771">
                  <c:v>-4.6795314096068401E-2</c:v>
                </c:pt>
                <c:pt idx="772">
                  <c:v>-5.6893556963137498E-2</c:v>
                </c:pt>
                <c:pt idx="773">
                  <c:v>-4.7352243718211798E-2</c:v>
                </c:pt>
                <c:pt idx="774">
                  <c:v>-2.8049821292719601E-2</c:v>
                </c:pt>
                <c:pt idx="775">
                  <c:v>-6.1708603633480099E-3</c:v>
                </c:pt>
                <c:pt idx="776">
                  <c:v>-3.0760906382290999E-2</c:v>
                </c:pt>
                <c:pt idx="777">
                  <c:v>-8.4607377056561101E-2</c:v>
                </c:pt>
                <c:pt idx="778">
                  <c:v>-9.9527508929675601E-2</c:v>
                </c:pt>
                <c:pt idx="779">
                  <c:v>-0.105330534817031</c:v>
                </c:pt>
                <c:pt idx="780">
                  <c:v>-9.2937755167794497E-2</c:v>
                </c:pt>
                <c:pt idx="781">
                  <c:v>-9.2611742477119605E-2</c:v>
                </c:pt>
                <c:pt idx="782">
                  <c:v>-6.6813376136785604E-2</c:v>
                </c:pt>
                <c:pt idx="783">
                  <c:v>-5.82134106230024E-2</c:v>
                </c:pt>
                <c:pt idx="784">
                  <c:v>-4.7838445543235499E-2</c:v>
                </c:pt>
                <c:pt idx="785">
                  <c:v>-3.6746796962236802E-2</c:v>
                </c:pt>
                <c:pt idx="786">
                  <c:v>-3.8888789334758901E-2</c:v>
                </c:pt>
                <c:pt idx="787">
                  <c:v>-2.8898908958973402E-2</c:v>
                </c:pt>
                <c:pt idx="788">
                  <c:v>-2.1353685566970999E-2</c:v>
                </c:pt>
                <c:pt idx="789">
                  <c:v>-1.46950779132176E-2</c:v>
                </c:pt>
                <c:pt idx="790">
                  <c:v>-7.5856565707119704E-3</c:v>
                </c:pt>
                <c:pt idx="791">
                  <c:v>6.4628437402633299E-2</c:v>
                </c:pt>
                <c:pt idx="792">
                  <c:v>-9.5348022499154306E-3</c:v>
                </c:pt>
                <c:pt idx="793">
                  <c:v>-3.0987277309828501E-3</c:v>
                </c:pt>
                <c:pt idx="794">
                  <c:v>-3.2923297914302103E-2</c:v>
                </c:pt>
                <c:pt idx="795">
                  <c:v>-5.8510896959809103E-3</c:v>
                </c:pt>
                <c:pt idx="796">
                  <c:v>-3.3662550103430097E-2</c:v>
                </c:pt>
                <c:pt idx="797">
                  <c:v>-3.5032822795378699E-2</c:v>
                </c:pt>
                <c:pt idx="798">
                  <c:v>-2.6162575822130298E-2</c:v>
                </c:pt>
                <c:pt idx="799">
                  <c:v>-2.0221494463146601E-2</c:v>
                </c:pt>
                <c:pt idx="800">
                  <c:v>-9.5907731990423298E-3</c:v>
                </c:pt>
                <c:pt idx="801">
                  <c:v>-2.6909279075428799E-3</c:v>
                </c:pt>
                <c:pt idx="802">
                  <c:v>-4.2245918493937898E-2</c:v>
                </c:pt>
                <c:pt idx="803">
                  <c:v>-3.5839605317442999E-2</c:v>
                </c:pt>
                <c:pt idx="804">
                  <c:v>-4.66651282428234E-2</c:v>
                </c:pt>
                <c:pt idx="805">
                  <c:v>-4.2937281511835998E-2</c:v>
                </c:pt>
                <c:pt idx="806">
                  <c:v>-4.4016696028475202E-2</c:v>
                </c:pt>
                <c:pt idx="807">
                  <c:v>-4.4453372672156703E-2</c:v>
                </c:pt>
                <c:pt idx="808">
                  <c:v>-4.4469398597390401E-2</c:v>
                </c:pt>
                <c:pt idx="809">
                  <c:v>-4.2309659244245401E-2</c:v>
                </c:pt>
                <c:pt idx="810">
                  <c:v>-3.60517363500093E-2</c:v>
                </c:pt>
                <c:pt idx="811">
                  <c:v>-3.2751703604299298E-2</c:v>
                </c:pt>
                <c:pt idx="812">
                  <c:v>-8.0969327523937401E-2</c:v>
                </c:pt>
                <c:pt idx="813">
                  <c:v>-3.3451130953088097E-2</c:v>
                </c:pt>
                <c:pt idx="814">
                  <c:v>-4.9407594093524097E-2</c:v>
                </c:pt>
                <c:pt idx="815">
                  <c:v>-1.7308087086411E-2</c:v>
                </c:pt>
                <c:pt idx="816">
                  <c:v>-1.54675283912146E-2</c:v>
                </c:pt>
                <c:pt idx="817">
                  <c:v>-7.4159737082714E-3</c:v>
                </c:pt>
                <c:pt idx="818">
                  <c:v>-1.64474940818626E-3</c:v>
                </c:pt>
                <c:pt idx="819">
                  <c:v>-2.2592747476675501E-2</c:v>
                </c:pt>
                <c:pt idx="820">
                  <c:v>-1.2734125160418899E-2</c:v>
                </c:pt>
                <c:pt idx="821">
                  <c:v>-1.51261054591647E-2</c:v>
                </c:pt>
                <c:pt idx="822">
                  <c:v>-1.35786451996303E-2</c:v>
                </c:pt>
                <c:pt idx="823">
                  <c:v>-1.34649530040463E-2</c:v>
                </c:pt>
                <c:pt idx="824">
                  <c:v>-2.2791020923822101E-2</c:v>
                </c:pt>
                <c:pt idx="825">
                  <c:v>-1.2126974207521599E-2</c:v>
                </c:pt>
                <c:pt idx="826">
                  <c:v>-1.8250753653296599E-2</c:v>
                </c:pt>
                <c:pt idx="827">
                  <c:v>-2.2806666946023998E-2</c:v>
                </c:pt>
                <c:pt idx="828">
                  <c:v>-1.7386987993912001E-2</c:v>
                </c:pt>
                <c:pt idx="829">
                  <c:v>-1.8452550494699502E-2</c:v>
                </c:pt>
                <c:pt idx="830">
                  <c:v>-1.37502038136815E-2</c:v>
                </c:pt>
                <c:pt idx="831">
                  <c:v>-1.53494129508691E-2</c:v>
                </c:pt>
                <c:pt idx="832">
                  <c:v>-8.3847648832381296E-3</c:v>
                </c:pt>
                <c:pt idx="833">
                  <c:v>0.24664997690096499</c:v>
                </c:pt>
                <c:pt idx="834">
                  <c:v>-2.4708292740718899E-2</c:v>
                </c:pt>
                <c:pt idx="835">
                  <c:v>-6.3821066554679201E-2</c:v>
                </c:pt>
                <c:pt idx="836">
                  <c:v>-4.8413442941204997E-2</c:v>
                </c:pt>
                <c:pt idx="837">
                  <c:v>-3.2435349195185897E-2</c:v>
                </c:pt>
                <c:pt idx="838">
                  <c:v>-3.39283462686591E-2</c:v>
                </c:pt>
                <c:pt idx="839">
                  <c:v>-8.00597817611437E-3</c:v>
                </c:pt>
                <c:pt idx="840" formatCode="0.00E+00">
                  <c:v>8.2915518027526502E-4</c:v>
                </c:pt>
                <c:pt idx="841" formatCode="0.00E+00">
                  <c:v>-2.4339882095924999E-4</c:v>
                </c:pt>
                <c:pt idx="842">
                  <c:v>1.12193607567301E-2</c:v>
                </c:pt>
                <c:pt idx="843">
                  <c:v>-1.3527870132103799E-2</c:v>
                </c:pt>
                <c:pt idx="844">
                  <c:v>-2.2461421814467301E-2</c:v>
                </c:pt>
                <c:pt idx="845">
                  <c:v>-2.7124576101077501E-2</c:v>
                </c:pt>
                <c:pt idx="846">
                  <c:v>-2.0705215398698899E-2</c:v>
                </c:pt>
                <c:pt idx="847">
                  <c:v>-1.4730248349099299E-2</c:v>
                </c:pt>
                <c:pt idx="848">
                  <c:v>-2.8847737866078998E-2</c:v>
                </c:pt>
                <c:pt idx="849">
                  <c:v>-1.95574572992663E-2</c:v>
                </c:pt>
                <c:pt idx="850">
                  <c:v>-1.6252903594782899E-2</c:v>
                </c:pt>
                <c:pt idx="851">
                  <c:v>-1.4529776156735201E-2</c:v>
                </c:pt>
                <c:pt idx="852">
                  <c:v>-1.0229144879146E-2</c:v>
                </c:pt>
                <c:pt idx="853">
                  <c:v>-1.15069987177953E-2</c:v>
                </c:pt>
                <c:pt idx="854">
                  <c:v>-7.1352266931360396E-3</c:v>
                </c:pt>
                <c:pt idx="855">
                  <c:v>1.06161715321226E-2</c:v>
                </c:pt>
                <c:pt idx="856">
                  <c:v>-4.6179469997154603E-2</c:v>
                </c:pt>
                <c:pt idx="857">
                  <c:v>2.0675873051437799E-2</c:v>
                </c:pt>
                <c:pt idx="858">
                  <c:v>-9.5575448165113694E-2</c:v>
                </c:pt>
                <c:pt idx="859">
                  <c:v>-8.4701679367742394E-2</c:v>
                </c:pt>
                <c:pt idx="860">
                  <c:v>-5.01620190174406E-2</c:v>
                </c:pt>
                <c:pt idx="861">
                  <c:v>-4.5283683554345498E-2</c:v>
                </c:pt>
                <c:pt idx="862">
                  <c:v>-4.0181617156687097E-2</c:v>
                </c:pt>
                <c:pt idx="863">
                  <c:v>-3.5219991220789802E-2</c:v>
                </c:pt>
                <c:pt idx="864">
                  <c:v>-7.1748973260110597E-3</c:v>
                </c:pt>
                <c:pt idx="865">
                  <c:v>-2.7893942006529302E-3</c:v>
                </c:pt>
                <c:pt idx="866">
                  <c:v>-6.9975187872759401E-3</c:v>
                </c:pt>
                <c:pt idx="867">
                  <c:v>-2.3095568967148501E-2</c:v>
                </c:pt>
                <c:pt idx="868">
                  <c:v>-1.8805743070079501E-2</c:v>
                </c:pt>
                <c:pt idx="869">
                  <c:v>-1.34060083948285E-2</c:v>
                </c:pt>
                <c:pt idx="870">
                  <c:v>-6.1413168831540004E-3</c:v>
                </c:pt>
                <c:pt idx="871">
                  <c:v>-7.3656053877887403E-3</c:v>
                </c:pt>
                <c:pt idx="872">
                  <c:v>-1.16709102251733E-2</c:v>
                </c:pt>
                <c:pt idx="873">
                  <c:v>-7.1289699170724499E-3</c:v>
                </c:pt>
                <c:pt idx="874">
                  <c:v>-1.74368738861547E-2</c:v>
                </c:pt>
                <c:pt idx="875">
                  <c:v>-3.1471224453065598E-2</c:v>
                </c:pt>
                <c:pt idx="876">
                  <c:v>-5.9453744306770903E-2</c:v>
                </c:pt>
                <c:pt idx="877">
                  <c:v>-6.2837594461911395E-2</c:v>
                </c:pt>
                <c:pt idx="878">
                  <c:v>-4.3332829594695997E-2</c:v>
                </c:pt>
                <c:pt idx="879">
                  <c:v>-4.09257845162358E-3</c:v>
                </c:pt>
                <c:pt idx="880">
                  <c:v>1.1660263968730201E-2</c:v>
                </c:pt>
                <c:pt idx="881">
                  <c:v>2.99987711018119E-2</c:v>
                </c:pt>
                <c:pt idx="882">
                  <c:v>2.95498369557913E-2</c:v>
                </c:pt>
                <c:pt idx="883">
                  <c:v>4.2594740442797902E-2</c:v>
                </c:pt>
                <c:pt idx="884">
                  <c:v>3.2950589659141501E-2</c:v>
                </c:pt>
                <c:pt idx="885">
                  <c:v>1.6715106488706499E-2</c:v>
                </c:pt>
                <c:pt idx="886">
                  <c:v>4.9610536562742997E-3</c:v>
                </c:pt>
                <c:pt idx="887">
                  <c:v>4.6199362885717098E-3</c:v>
                </c:pt>
                <c:pt idx="888">
                  <c:v>1.8584579761950801E-2</c:v>
                </c:pt>
                <c:pt idx="889">
                  <c:v>7.4836680198082598E-3</c:v>
                </c:pt>
                <c:pt idx="890">
                  <c:v>1.4421945037085E-2</c:v>
                </c:pt>
                <c:pt idx="891">
                  <c:v>2.1902416958829701E-2</c:v>
                </c:pt>
                <c:pt idx="892">
                  <c:v>2.5078629712080101E-2</c:v>
                </c:pt>
                <c:pt idx="893">
                  <c:v>3.6621257533262001E-2</c:v>
                </c:pt>
                <c:pt idx="894">
                  <c:v>3.003855839327E-2</c:v>
                </c:pt>
                <c:pt idx="895">
                  <c:v>2.5361794618789801E-2</c:v>
                </c:pt>
                <c:pt idx="896">
                  <c:v>3.0185429636733999E-2</c:v>
                </c:pt>
                <c:pt idx="897">
                  <c:v>2.9609703421456399E-2</c:v>
                </c:pt>
                <c:pt idx="898">
                  <c:v>7.4604208492140694E-2</c:v>
                </c:pt>
                <c:pt idx="899">
                  <c:v>4.02171959346262E-2</c:v>
                </c:pt>
                <c:pt idx="900">
                  <c:v>5.7884871266532502E-2</c:v>
                </c:pt>
                <c:pt idx="901">
                  <c:v>0.12911774884597399</c:v>
                </c:pt>
                <c:pt idx="902">
                  <c:v>2.5692803473049601E-3</c:v>
                </c:pt>
                <c:pt idx="903">
                  <c:v>-1.10726742903403E-2</c:v>
                </c:pt>
                <c:pt idx="904">
                  <c:v>-1.14297132424623E-2</c:v>
                </c:pt>
                <c:pt idx="905">
                  <c:v>-2.8514339288245802E-3</c:v>
                </c:pt>
                <c:pt idx="906">
                  <c:v>-1.2571865647815299E-2</c:v>
                </c:pt>
                <c:pt idx="907">
                  <c:v>-4.5023376022736802E-2</c:v>
                </c:pt>
                <c:pt idx="908">
                  <c:v>-4.0327655818939899E-2</c:v>
                </c:pt>
                <c:pt idx="909">
                  <c:v>-1.73371006298224E-2</c:v>
                </c:pt>
                <c:pt idx="910">
                  <c:v>-1.2800299180871E-2</c:v>
                </c:pt>
                <c:pt idx="911">
                  <c:v>-2.78643411533201E-2</c:v>
                </c:pt>
                <c:pt idx="912">
                  <c:v>-1.7608639427704499E-2</c:v>
                </c:pt>
                <c:pt idx="913">
                  <c:v>-2.38820103369792E-2</c:v>
                </c:pt>
                <c:pt idx="914">
                  <c:v>-3.1910159925728598E-2</c:v>
                </c:pt>
                <c:pt idx="915">
                  <c:v>-2.7348043681877099E-2</c:v>
                </c:pt>
                <c:pt idx="916">
                  <c:v>-2.4190041755111299E-2</c:v>
                </c:pt>
                <c:pt idx="917">
                  <c:v>-2.00287026193255E-2</c:v>
                </c:pt>
                <c:pt idx="918">
                  <c:v>-1.93349708617995E-2</c:v>
                </c:pt>
                <c:pt idx="919">
                  <c:v>-1.0542458119336901E-2</c:v>
                </c:pt>
                <c:pt idx="920">
                  <c:v>-2.0425987844864199E-3</c:v>
                </c:pt>
                <c:pt idx="921">
                  <c:v>-3.5577061792916399E-2</c:v>
                </c:pt>
                <c:pt idx="922">
                  <c:v>-2.1662245122118399E-2</c:v>
                </c:pt>
                <c:pt idx="923">
                  <c:v>-1.33153867044299E-2</c:v>
                </c:pt>
                <c:pt idx="924">
                  <c:v>-2.29844157807945E-2</c:v>
                </c:pt>
                <c:pt idx="925">
                  <c:v>3.6008146059933702E-2</c:v>
                </c:pt>
                <c:pt idx="926">
                  <c:v>-1.05367221126739E-2</c:v>
                </c:pt>
                <c:pt idx="927">
                  <c:v>6.3338376112744801E-2</c:v>
                </c:pt>
                <c:pt idx="928">
                  <c:v>3.6530289618158497E-2</c:v>
                </c:pt>
                <c:pt idx="929">
                  <c:v>5.1466189668676499E-2</c:v>
                </c:pt>
                <c:pt idx="930">
                  <c:v>3.6205892175806997E-2</c:v>
                </c:pt>
                <c:pt idx="931">
                  <c:v>4.4618552399650901E-2</c:v>
                </c:pt>
                <c:pt idx="932">
                  <c:v>3.46801317422782E-2</c:v>
                </c:pt>
                <c:pt idx="933">
                  <c:v>2.4864901061992999E-2</c:v>
                </c:pt>
                <c:pt idx="934">
                  <c:v>2.7679142842938799E-2</c:v>
                </c:pt>
                <c:pt idx="935">
                  <c:v>2.2241070091719401E-2</c:v>
                </c:pt>
                <c:pt idx="936">
                  <c:v>2.7967024067844602E-2</c:v>
                </c:pt>
                <c:pt idx="937">
                  <c:v>2.67100029873019E-2</c:v>
                </c:pt>
                <c:pt idx="938">
                  <c:v>2.8160435693081302E-2</c:v>
                </c:pt>
                <c:pt idx="939">
                  <c:v>9.9186810088838895E-2</c:v>
                </c:pt>
                <c:pt idx="940">
                  <c:v>-5.6100740767879298E-3</c:v>
                </c:pt>
                <c:pt idx="941">
                  <c:v>2.4950949232619202E-2</c:v>
                </c:pt>
                <c:pt idx="942">
                  <c:v>-3.6295543077616399E-2</c:v>
                </c:pt>
                <c:pt idx="943">
                  <c:v>-1.93601617021825E-2</c:v>
                </c:pt>
                <c:pt idx="944">
                  <c:v>-1.51111049433504E-2</c:v>
                </c:pt>
                <c:pt idx="945">
                  <c:v>-1.02199675168763E-2</c:v>
                </c:pt>
                <c:pt idx="946">
                  <c:v>-1.44744819051846E-2</c:v>
                </c:pt>
                <c:pt idx="947">
                  <c:v>1.0348307268028999E-2</c:v>
                </c:pt>
                <c:pt idx="948">
                  <c:v>-3.2416089386040903E-2</c:v>
                </c:pt>
                <c:pt idx="949">
                  <c:v>-3.35481660207049E-2</c:v>
                </c:pt>
                <c:pt idx="950">
                  <c:v>-2.64038705558594E-2</c:v>
                </c:pt>
                <c:pt idx="951">
                  <c:v>-5.5297898103307097E-2</c:v>
                </c:pt>
                <c:pt idx="952">
                  <c:v>-4.7346116585345599E-2</c:v>
                </c:pt>
                <c:pt idx="953">
                  <c:v>-4.5040498786288297E-2</c:v>
                </c:pt>
                <c:pt idx="954">
                  <c:v>-5.3692044316107503E-2</c:v>
                </c:pt>
                <c:pt idx="955">
                  <c:v>-5.3973787674200399E-2</c:v>
                </c:pt>
                <c:pt idx="956">
                  <c:v>-3.0538097466131699E-2</c:v>
                </c:pt>
                <c:pt idx="957">
                  <c:v>-2.93495809637913E-2</c:v>
                </c:pt>
                <c:pt idx="958">
                  <c:v>-2.5694909789359802E-2</c:v>
                </c:pt>
                <c:pt idx="959">
                  <c:v>-0.26057167089167499</c:v>
                </c:pt>
                <c:pt idx="960">
                  <c:v>-0.153562161759841</c:v>
                </c:pt>
                <c:pt idx="961">
                  <c:v>-4.0750373594608001E-2</c:v>
                </c:pt>
                <c:pt idx="962">
                  <c:v>-2.9671531124566799E-2</c:v>
                </c:pt>
                <c:pt idx="963">
                  <c:v>-4.8122154448180299E-2</c:v>
                </c:pt>
                <c:pt idx="964">
                  <c:v>-2.30517524125247E-2</c:v>
                </c:pt>
                <c:pt idx="965">
                  <c:v>-1.0069183455890401E-2</c:v>
                </c:pt>
                <c:pt idx="966">
                  <c:v>1.2136814409860501E-2</c:v>
                </c:pt>
                <c:pt idx="967">
                  <c:v>1.98176901563029E-2</c:v>
                </c:pt>
                <c:pt idx="968">
                  <c:v>1.55739643669541E-2</c:v>
                </c:pt>
                <c:pt idx="969">
                  <c:v>-8.3830605450930795E-3</c:v>
                </c:pt>
                <c:pt idx="970">
                  <c:v>-3.8391345829423003E-2</c:v>
                </c:pt>
                <c:pt idx="971">
                  <c:v>-3.4751890785383099E-2</c:v>
                </c:pt>
                <c:pt idx="972">
                  <c:v>-3.77513329490025E-2</c:v>
                </c:pt>
                <c:pt idx="973">
                  <c:v>-5.6643758496804003E-2</c:v>
                </c:pt>
                <c:pt idx="974">
                  <c:v>-5.8342507626030701E-2</c:v>
                </c:pt>
                <c:pt idx="975">
                  <c:v>-5.6179347585001198E-2</c:v>
                </c:pt>
                <c:pt idx="976">
                  <c:v>-4.9025002133310097E-2</c:v>
                </c:pt>
                <c:pt idx="977">
                  <c:v>-2.7224794186967501E-2</c:v>
                </c:pt>
                <c:pt idx="978">
                  <c:v>-5.52420965017342E-2</c:v>
                </c:pt>
                <c:pt idx="979">
                  <c:v>-5.2519914063196498E-2</c:v>
                </c:pt>
                <c:pt idx="980">
                  <c:v>-3.4535634408650001E-3</c:v>
                </c:pt>
                <c:pt idx="981">
                  <c:v>9.8055147860785397E-2</c:v>
                </c:pt>
                <c:pt idx="982">
                  <c:v>-3.3244145307803202E-2</c:v>
                </c:pt>
                <c:pt idx="983">
                  <c:v>4.3497670412915301E-3</c:v>
                </c:pt>
                <c:pt idx="984">
                  <c:v>4.4805449313006701E-2</c:v>
                </c:pt>
                <c:pt idx="985">
                  <c:v>4.6615976620082801E-2</c:v>
                </c:pt>
                <c:pt idx="986">
                  <c:v>4.6644734320762701E-2</c:v>
                </c:pt>
                <c:pt idx="987">
                  <c:v>5.5451974403450899E-2</c:v>
                </c:pt>
                <c:pt idx="988">
                  <c:v>0.11550670340819801</c:v>
                </c:pt>
                <c:pt idx="989">
                  <c:v>6.5501963189624701E-2</c:v>
                </c:pt>
                <c:pt idx="990">
                  <c:v>0.10453532580894501</c:v>
                </c:pt>
                <c:pt idx="991">
                  <c:v>6.9218598569953799E-2</c:v>
                </c:pt>
                <c:pt idx="992">
                  <c:v>8.2348439937707005E-2</c:v>
                </c:pt>
                <c:pt idx="993">
                  <c:v>7.6224553747500298E-2</c:v>
                </c:pt>
                <c:pt idx="994">
                  <c:v>7.5389607564869399E-2</c:v>
                </c:pt>
                <c:pt idx="995">
                  <c:v>6.2988251924221902E-2</c:v>
                </c:pt>
                <c:pt idx="996">
                  <c:v>6.6705770822458293E-2</c:v>
                </c:pt>
                <c:pt idx="997">
                  <c:v>6.3672712394864106E-2</c:v>
                </c:pt>
                <c:pt idx="998">
                  <c:v>5.7873468495522398E-2</c:v>
                </c:pt>
                <c:pt idx="999">
                  <c:v>5.5860399809483298E-2</c:v>
                </c:pt>
                <c:pt idx="1000">
                  <c:v>0.100619493471161</c:v>
                </c:pt>
                <c:pt idx="1001">
                  <c:v>7.5366960789978205E-2</c:v>
                </c:pt>
                <c:pt idx="1002">
                  <c:v>5.7807213519337403E-2</c:v>
                </c:pt>
                <c:pt idx="1003">
                  <c:v>7.8126594335186705E-2</c:v>
                </c:pt>
                <c:pt idx="1004">
                  <c:v>8.0753805305628895E-2</c:v>
                </c:pt>
                <c:pt idx="1005">
                  <c:v>8.3472992416997197E-2</c:v>
                </c:pt>
                <c:pt idx="1006">
                  <c:v>0.10274780158381</c:v>
                </c:pt>
                <c:pt idx="1007">
                  <c:v>9.0632605221375201E-2</c:v>
                </c:pt>
                <c:pt idx="1008">
                  <c:v>7.2120879848597205E-2</c:v>
                </c:pt>
                <c:pt idx="1009">
                  <c:v>6.4117033740577797E-2</c:v>
                </c:pt>
                <c:pt idx="1010">
                  <c:v>5.75686652949833E-2</c:v>
                </c:pt>
                <c:pt idx="1011">
                  <c:v>3.4178389159323197E-2</c:v>
                </c:pt>
                <c:pt idx="1012">
                  <c:v>4.1644067982639303E-2</c:v>
                </c:pt>
                <c:pt idx="1013">
                  <c:v>4.3864307594291399E-2</c:v>
                </c:pt>
                <c:pt idx="1014">
                  <c:v>6.5343467120211093E-2</c:v>
                </c:pt>
                <c:pt idx="1015">
                  <c:v>2.8142691219272101E-2</c:v>
                </c:pt>
                <c:pt idx="1016">
                  <c:v>1.91394229260126E-2</c:v>
                </c:pt>
                <c:pt idx="1017">
                  <c:v>-1.17756647900424E-3</c:v>
                </c:pt>
                <c:pt idx="1018" formatCode="0.00E+00">
                  <c:v>7.0011078861598099E-4</c:v>
                </c:pt>
                <c:pt idx="1019">
                  <c:v>-9.5856118917700697E-2</c:v>
                </c:pt>
                <c:pt idx="1020">
                  <c:v>-9.0096177286426896E-2</c:v>
                </c:pt>
                <c:pt idx="1021">
                  <c:v>-9.9763633706478103E-2</c:v>
                </c:pt>
                <c:pt idx="1022">
                  <c:v>0.188503722638802</c:v>
                </c:pt>
                <c:pt idx="1023">
                  <c:v>0.181244550411022</c:v>
                </c:pt>
                <c:pt idx="1024">
                  <c:v>0.14761927440669401</c:v>
                </c:pt>
                <c:pt idx="1025">
                  <c:v>0.15443745556139801</c:v>
                </c:pt>
                <c:pt idx="1026">
                  <c:v>0.108795373945515</c:v>
                </c:pt>
                <c:pt idx="1027">
                  <c:v>-5.1251950942672302E-3</c:v>
                </c:pt>
                <c:pt idx="1028">
                  <c:v>-2.4116624132002299E-3</c:v>
                </c:pt>
                <c:pt idx="1029">
                  <c:v>-2.1505558812246799E-2</c:v>
                </c:pt>
                <c:pt idx="1030">
                  <c:v>-4.7071136001267798E-2</c:v>
                </c:pt>
                <c:pt idx="1031">
                  <c:v>-3.5760249423958702E-2</c:v>
                </c:pt>
                <c:pt idx="1032">
                  <c:v>-1.46483196941832E-2</c:v>
                </c:pt>
                <c:pt idx="1033">
                  <c:v>-8.1278693690337508E-3</c:v>
                </c:pt>
                <c:pt idx="1034">
                  <c:v>-1.71173280521905E-2</c:v>
                </c:pt>
                <c:pt idx="1035">
                  <c:v>-6.2524126245492298E-3</c:v>
                </c:pt>
                <c:pt idx="1036">
                  <c:v>-6.8431270958219104E-3</c:v>
                </c:pt>
                <c:pt idx="1037">
                  <c:v>-1.24381333296084E-2</c:v>
                </c:pt>
                <c:pt idx="1038">
                  <c:v>-3.35453401278407E-3</c:v>
                </c:pt>
                <c:pt idx="1039">
                  <c:v>2.8489691261393002E-3</c:v>
                </c:pt>
                <c:pt idx="1040">
                  <c:v>1.10787247563508E-2</c:v>
                </c:pt>
                <c:pt idx="1041">
                  <c:v>1.36147669674728E-2</c:v>
                </c:pt>
                <c:pt idx="1042">
                  <c:v>-8.5336509850262296E-2</c:v>
                </c:pt>
                <c:pt idx="1043">
                  <c:v>-4.63414722802808E-2</c:v>
                </c:pt>
                <c:pt idx="1044">
                  <c:v>-6.3845856086418296E-2</c:v>
                </c:pt>
                <c:pt idx="1045">
                  <c:v>-4.6098296800327503E-2</c:v>
                </c:pt>
                <c:pt idx="1046">
                  <c:v>-4.4275867998275403E-2</c:v>
                </c:pt>
                <c:pt idx="1047">
                  <c:v>-4.1775785692706201E-2</c:v>
                </c:pt>
                <c:pt idx="1048">
                  <c:v>-4.9774480944825998E-2</c:v>
                </c:pt>
                <c:pt idx="1049">
                  <c:v>-4.4160943948415701E-2</c:v>
                </c:pt>
                <c:pt idx="1050">
                  <c:v>-4.2022950754504698E-2</c:v>
                </c:pt>
                <c:pt idx="1051">
                  <c:v>-5.4266649936412101E-2</c:v>
                </c:pt>
                <c:pt idx="1052">
                  <c:v>4.33742649819535E-2</c:v>
                </c:pt>
                <c:pt idx="1053">
                  <c:v>-4.5468620188845302E-2</c:v>
                </c:pt>
                <c:pt idx="1054">
                  <c:v>-3.4260412488075702E-2</c:v>
                </c:pt>
                <c:pt idx="1055">
                  <c:v>-4.0936003601920901E-2</c:v>
                </c:pt>
                <c:pt idx="1056">
                  <c:v>-4.7171422917162198E-2</c:v>
                </c:pt>
                <c:pt idx="1057">
                  <c:v>-4.5785391539788299E-2</c:v>
                </c:pt>
                <c:pt idx="1058">
                  <c:v>-4.1640887315274697E-2</c:v>
                </c:pt>
                <c:pt idx="1059">
                  <c:v>-4.6809350199393897E-2</c:v>
                </c:pt>
                <c:pt idx="1060">
                  <c:v>-4.0556294974141802E-2</c:v>
                </c:pt>
                <c:pt idx="1061">
                  <c:v>-3.6457075838415801E-2</c:v>
                </c:pt>
                <c:pt idx="1062">
                  <c:v>5.3643700798311402E-3</c:v>
                </c:pt>
                <c:pt idx="1063">
                  <c:v>-3.29907989736875E-2</c:v>
                </c:pt>
                <c:pt idx="1064">
                  <c:v>-6.8484254982600301E-2</c:v>
                </c:pt>
                <c:pt idx="1065">
                  <c:v>-3.2488831903731197E-2</c:v>
                </c:pt>
                <c:pt idx="1066">
                  <c:v>-2.5890539844346E-2</c:v>
                </c:pt>
                <c:pt idx="1067">
                  <c:v>-3.0853375461362201E-2</c:v>
                </c:pt>
                <c:pt idx="1068">
                  <c:v>-1.6905656209510601E-2</c:v>
                </c:pt>
                <c:pt idx="1069">
                  <c:v>-1.27851720194986E-2</c:v>
                </c:pt>
                <c:pt idx="1070" formatCode="0.00E+00">
                  <c:v>-4.9814518258206597E-4</c:v>
                </c:pt>
                <c:pt idx="1071">
                  <c:v>1.0392518482112E-2</c:v>
                </c:pt>
                <c:pt idx="1072">
                  <c:v>1.5945563482079698E-2</c:v>
                </c:pt>
                <c:pt idx="1073" formatCode="0.00E+00">
                  <c:v>2.4517241804589103E-4</c:v>
                </c:pt>
                <c:pt idx="1074">
                  <c:v>-2.09195059530831E-3</c:v>
                </c:pt>
                <c:pt idx="1075">
                  <c:v>4.6979897850320997E-3</c:v>
                </c:pt>
                <c:pt idx="1076">
                  <c:v>-1.47059142239329E-2</c:v>
                </c:pt>
                <c:pt idx="1077">
                  <c:v>-1.73506827838023E-2</c:v>
                </c:pt>
                <c:pt idx="1078">
                  <c:v>-1.28496980720863E-2</c:v>
                </c:pt>
                <c:pt idx="1079">
                  <c:v>-8.9673849254744403E-3</c:v>
                </c:pt>
                <c:pt idx="1080" formatCode="0.00E+00">
                  <c:v>7.2212976069718695E-4</c:v>
                </c:pt>
                <c:pt idx="1081">
                  <c:v>1.49880428444815E-3</c:v>
                </c:pt>
                <c:pt idx="1082">
                  <c:v>3.6340199538285002E-3</c:v>
                </c:pt>
                <c:pt idx="1083">
                  <c:v>2.3028662582911599E-2</c:v>
                </c:pt>
                <c:pt idx="1084">
                  <c:v>-0.11125989346688001</c:v>
                </c:pt>
                <c:pt idx="1085">
                  <c:v>-0.14170660456732401</c:v>
                </c:pt>
                <c:pt idx="1086">
                  <c:v>-9.0651782816582704E-2</c:v>
                </c:pt>
                <c:pt idx="1087">
                  <c:v>-7.6267889049214499E-2</c:v>
                </c:pt>
                <c:pt idx="1088">
                  <c:v>-7.9761070686745802E-2</c:v>
                </c:pt>
                <c:pt idx="1089">
                  <c:v>-5.3211644811474799E-2</c:v>
                </c:pt>
                <c:pt idx="1090">
                  <c:v>-3.8012556045784601E-2</c:v>
                </c:pt>
                <c:pt idx="1091">
                  <c:v>-2.39909371518464E-2</c:v>
                </c:pt>
                <c:pt idx="1092">
                  <c:v>-9.5312825711632004E-3</c:v>
                </c:pt>
                <c:pt idx="1093">
                  <c:v>-1.2883730100801001E-2</c:v>
                </c:pt>
                <c:pt idx="1094">
                  <c:v>-2.6054057924462401E-2</c:v>
                </c:pt>
                <c:pt idx="1095">
                  <c:v>-4.5955586496523197E-2</c:v>
                </c:pt>
                <c:pt idx="1096">
                  <c:v>-3.7786116032414399E-2</c:v>
                </c:pt>
                <c:pt idx="1097">
                  <c:v>-3.1136151107307799E-2</c:v>
                </c:pt>
                <c:pt idx="1098">
                  <c:v>-4.2700112834598097E-2</c:v>
                </c:pt>
                <c:pt idx="1099">
                  <c:v>-3.1612762873230303E-2</c:v>
                </c:pt>
                <c:pt idx="1100">
                  <c:v>-2.7894601337082801E-2</c:v>
                </c:pt>
                <c:pt idx="1101">
                  <c:v>-1.8275587988188801E-2</c:v>
                </c:pt>
                <c:pt idx="1102">
                  <c:v>-1.19110065812436E-2</c:v>
                </c:pt>
                <c:pt idx="1103">
                  <c:v>-1.0738771740137199E-2</c:v>
                </c:pt>
                <c:pt idx="1104">
                  <c:v>-4.7222534763554603E-3</c:v>
                </c:pt>
                <c:pt idx="1105">
                  <c:v>-1.14988280722559E-2</c:v>
                </c:pt>
                <c:pt idx="1106">
                  <c:v>-7.9792012006135601E-2</c:v>
                </c:pt>
                <c:pt idx="1107">
                  <c:v>8.1373875931264494E-2</c:v>
                </c:pt>
                <c:pt idx="1108">
                  <c:v>-6.9254414535494302E-2</c:v>
                </c:pt>
                <c:pt idx="1109">
                  <c:v>-2.6161444546073699E-2</c:v>
                </c:pt>
                <c:pt idx="1110">
                  <c:v>-7.6700700355847298E-3</c:v>
                </c:pt>
                <c:pt idx="1111">
                  <c:v>-1.03112688777184E-2</c:v>
                </c:pt>
                <c:pt idx="1112">
                  <c:v>-7.0430115069069999E-3</c:v>
                </c:pt>
                <c:pt idx="1113">
                  <c:v>8.9765146758906608E-3</c:v>
                </c:pt>
                <c:pt idx="1114">
                  <c:v>7.0238724830963703E-2</c:v>
                </c:pt>
                <c:pt idx="1115">
                  <c:v>2.9795480140268199E-2</c:v>
                </c:pt>
                <c:pt idx="1116">
                  <c:v>4.33996385365851E-2</c:v>
                </c:pt>
                <c:pt idx="1117">
                  <c:v>2.75502522741983E-2</c:v>
                </c:pt>
                <c:pt idx="1118">
                  <c:v>3.5982338306201601E-2</c:v>
                </c:pt>
                <c:pt idx="1119">
                  <c:v>3.8937558640911002E-2</c:v>
                </c:pt>
                <c:pt idx="1120">
                  <c:v>4.4774008080896197E-2</c:v>
                </c:pt>
                <c:pt idx="1121">
                  <c:v>4.7277859045993603E-2</c:v>
                </c:pt>
                <c:pt idx="1122">
                  <c:v>3.91964723747193E-2</c:v>
                </c:pt>
                <c:pt idx="1123">
                  <c:v>4.4946746675768201E-2</c:v>
                </c:pt>
                <c:pt idx="1124">
                  <c:v>3.5512902829867299E-2</c:v>
                </c:pt>
                <c:pt idx="1125">
                  <c:v>2.8160435693081302E-2</c:v>
                </c:pt>
                <c:pt idx="1126">
                  <c:v>-2.2115499447600901E-2</c:v>
                </c:pt>
                <c:pt idx="1127">
                  <c:v>-6.4490444238034295E-2</c:v>
                </c:pt>
                <c:pt idx="1128">
                  <c:v>-6.4090059408957595E-2</c:v>
                </c:pt>
                <c:pt idx="1129">
                  <c:v>-8.2701381913689295E-2</c:v>
                </c:pt>
                <c:pt idx="1130">
                  <c:v>-5.9405490539505001E-2</c:v>
                </c:pt>
                <c:pt idx="1131">
                  <c:v>-4.9553320266230598E-2</c:v>
                </c:pt>
                <c:pt idx="1132">
                  <c:v>-4.81808761331462E-2</c:v>
                </c:pt>
                <c:pt idx="1133">
                  <c:v>-2.6322251291768E-2</c:v>
                </c:pt>
                <c:pt idx="1134">
                  <c:v>-4.75986120133726E-2</c:v>
                </c:pt>
                <c:pt idx="1135">
                  <c:v>-5.17375748188659E-2</c:v>
                </c:pt>
                <c:pt idx="1136">
                  <c:v>-6.4824768723652795E-2</c:v>
                </c:pt>
                <c:pt idx="1137">
                  <c:v>-8.6125451857367794E-2</c:v>
                </c:pt>
                <c:pt idx="1138">
                  <c:v>-9.0330441898264793E-2</c:v>
                </c:pt>
                <c:pt idx="1139">
                  <c:v>-3.9448602706426597E-2</c:v>
                </c:pt>
                <c:pt idx="1140">
                  <c:v>-3.3195726173859103E-2</c:v>
                </c:pt>
                <c:pt idx="1141">
                  <c:v>-3.3876523891926601E-2</c:v>
                </c:pt>
                <c:pt idx="1142">
                  <c:v>-2.2323253971525001E-2</c:v>
                </c:pt>
                <c:pt idx="1143">
                  <c:v>-2.9365063204505801E-2</c:v>
                </c:pt>
                <c:pt idx="1144">
                  <c:v>-4.4379838632394801E-2</c:v>
                </c:pt>
                <c:pt idx="1145">
                  <c:v>-3.8700810246047497E-2</c:v>
                </c:pt>
                <c:pt idx="1146">
                  <c:v>-4.0743448068964003E-2</c:v>
                </c:pt>
                <c:pt idx="1147">
                  <c:v>-3.4741902572434501E-2</c:v>
                </c:pt>
                <c:pt idx="1148">
                  <c:v>0.13895084033332</c:v>
                </c:pt>
                <c:pt idx="1149">
                  <c:v>4.2282896749333797E-2</c:v>
                </c:pt>
                <c:pt idx="1150">
                  <c:v>0.148843687977494</c:v>
                </c:pt>
                <c:pt idx="1151">
                  <c:v>5.8841724643676702E-3</c:v>
                </c:pt>
                <c:pt idx="1152">
                  <c:v>-1.01560811406603E-2</c:v>
                </c:pt>
                <c:pt idx="1153">
                  <c:v>-1.35795083962897E-2</c:v>
                </c:pt>
                <c:pt idx="1154">
                  <c:v>-2.6753543943172399E-2</c:v>
                </c:pt>
                <c:pt idx="1155">
                  <c:v>-2.1024279912762699E-2</c:v>
                </c:pt>
                <c:pt idx="1156">
                  <c:v>-1.10939365408476E-2</c:v>
                </c:pt>
                <c:pt idx="1157">
                  <c:v>2.16692922332761E-2</c:v>
                </c:pt>
                <c:pt idx="1158">
                  <c:v>2.6596979562840399E-2</c:v>
                </c:pt>
                <c:pt idx="1159">
                  <c:v>2.9320717636290999E-2</c:v>
                </c:pt>
                <c:pt idx="1160">
                  <c:v>1.13761688942715E-2</c:v>
                </c:pt>
                <c:pt idx="1161">
                  <c:v>1.6810876386795098E-2</c:v>
                </c:pt>
                <c:pt idx="1162">
                  <c:v>1.08393319278177E-2</c:v>
                </c:pt>
                <c:pt idx="1163">
                  <c:v>4.3781324620149002E-3</c:v>
                </c:pt>
                <c:pt idx="1164">
                  <c:v>4.6322683687798297E-3</c:v>
                </c:pt>
                <c:pt idx="1165">
                  <c:v>2.5371951602568498E-3</c:v>
                </c:pt>
                <c:pt idx="1166">
                  <c:v>8.3176128126378705E-3</c:v>
                </c:pt>
                <c:pt idx="1167">
                  <c:v>7.6601041859349897E-3</c:v>
                </c:pt>
                <c:pt idx="1168">
                  <c:v>-1.69816299722849E-2</c:v>
                </c:pt>
                <c:pt idx="1169">
                  <c:v>1.0617676430722599E-2</c:v>
                </c:pt>
                <c:pt idx="1170">
                  <c:v>2.8293759639618599E-2</c:v>
                </c:pt>
                <c:pt idx="1171">
                  <c:v>2.0830389150832299E-2</c:v>
                </c:pt>
                <c:pt idx="1172">
                  <c:v>2.6146025294067001E-3</c:v>
                </c:pt>
                <c:pt idx="1173">
                  <c:v>4.8684371805706797E-2</c:v>
                </c:pt>
                <c:pt idx="1174">
                  <c:v>-5.2883815472607402E-3</c:v>
                </c:pt>
                <c:pt idx="1175">
                  <c:v>-1.24100480211336E-2</c:v>
                </c:pt>
                <c:pt idx="1176">
                  <c:v>-2.2470096844239E-2</c:v>
                </c:pt>
                <c:pt idx="1177">
                  <c:v>-2.4730007782513299E-2</c:v>
                </c:pt>
                <c:pt idx="1178">
                  <c:v>-2.8518826121935001E-2</c:v>
                </c:pt>
                <c:pt idx="1179">
                  <c:v>-1.8495462758644599E-2</c:v>
                </c:pt>
                <c:pt idx="1180">
                  <c:v>-2.2713025495864798E-2</c:v>
                </c:pt>
                <c:pt idx="1181">
                  <c:v>-2.84193444630178E-2</c:v>
                </c:pt>
                <c:pt idx="1182">
                  <c:v>-2.6449230535591398E-2</c:v>
                </c:pt>
                <c:pt idx="1183">
                  <c:v>-2.45336013492581E-2</c:v>
                </c:pt>
                <c:pt idx="1184">
                  <c:v>-2.08374254271225E-2</c:v>
                </c:pt>
                <c:pt idx="1185">
                  <c:v>-1.6616562760062199E-2</c:v>
                </c:pt>
                <c:pt idx="1186">
                  <c:v>-6.7084818142662999E-3</c:v>
                </c:pt>
                <c:pt idx="1187">
                  <c:v>-9.99453979924525E-3</c:v>
                </c:pt>
                <c:pt idx="1188">
                  <c:v>0.15248114205326699</c:v>
                </c:pt>
                <c:pt idx="1189">
                  <c:v>8.3016152609846294E-2</c:v>
                </c:pt>
                <c:pt idx="1190">
                  <c:v>-2.8228990430251899E-2</c:v>
                </c:pt>
                <c:pt idx="1191">
                  <c:v>-1.21175754584623E-2</c:v>
                </c:pt>
                <c:pt idx="1192">
                  <c:v>-1.3877365475892901E-2</c:v>
                </c:pt>
                <c:pt idx="1193">
                  <c:v>-2.1291816156271799E-2</c:v>
                </c:pt>
                <c:pt idx="1194">
                  <c:v>-1.21836597775413E-2</c:v>
                </c:pt>
                <c:pt idx="1195">
                  <c:v>2.16355888443149E-2</c:v>
                </c:pt>
                <c:pt idx="1196">
                  <c:v>2.53298595499886E-2</c:v>
                </c:pt>
                <c:pt idx="1197">
                  <c:v>1.8705725282100301E-2</c:v>
                </c:pt>
                <c:pt idx="1198">
                  <c:v>-4.7588426437268298E-3</c:v>
                </c:pt>
                <c:pt idx="1199">
                  <c:v>-8.8787047305077804E-3</c:v>
                </c:pt>
                <c:pt idx="1200">
                  <c:v>-2.19519865640533E-2</c:v>
                </c:pt>
                <c:pt idx="1201">
                  <c:v>-1.8013755265337099E-2</c:v>
                </c:pt>
                <c:pt idx="1202">
                  <c:v>-4.0057522653668201E-2</c:v>
                </c:pt>
                <c:pt idx="1203">
                  <c:v>-4.7470429603513498E-2</c:v>
                </c:pt>
                <c:pt idx="1204">
                  <c:v>-2.6810586901702502E-2</c:v>
                </c:pt>
                <c:pt idx="1205">
                  <c:v>-5.7298988346011798E-2</c:v>
                </c:pt>
                <c:pt idx="1206">
                  <c:v>-2.01449264580549E-2</c:v>
                </c:pt>
                <c:pt idx="1207">
                  <c:v>-0.215743906351542</c:v>
                </c:pt>
                <c:pt idx="1208">
                  <c:v>-7.4775231335847597E-2</c:v>
                </c:pt>
                <c:pt idx="1209">
                  <c:v>-7.9747676492314706E-2</c:v>
                </c:pt>
                <c:pt idx="1210">
                  <c:v>-6.7359998253285605E-2</c:v>
                </c:pt>
                <c:pt idx="1211">
                  <c:v>-4.4212378711456397E-2</c:v>
                </c:pt>
                <c:pt idx="1212">
                  <c:v>-3.02419895683913E-2</c:v>
                </c:pt>
                <c:pt idx="1213">
                  <c:v>8.4494136995833993E-3</c:v>
                </c:pt>
                <c:pt idx="1214">
                  <c:v>8.4204564603698098E-3</c:v>
                </c:pt>
                <c:pt idx="1215">
                  <c:v>1.4285692956910401E-2</c:v>
                </c:pt>
                <c:pt idx="1216">
                  <c:v>1.7229734483028999E-2</c:v>
                </c:pt>
                <c:pt idx="1217">
                  <c:v>4.2626352912793902E-2</c:v>
                </c:pt>
                <c:pt idx="1218">
                  <c:v>2.07287575838359E-2</c:v>
                </c:pt>
                <c:pt idx="1219">
                  <c:v>1.56984876370822E-2</c:v>
                </c:pt>
                <c:pt idx="1220">
                  <c:v>-3.6554410954016099E-3</c:v>
                </c:pt>
                <c:pt idx="1221">
                  <c:v>-1.3393960563675001E-2</c:v>
                </c:pt>
                <c:pt idx="1222">
                  <c:v>-7.4552400822755997E-3</c:v>
                </c:pt>
                <c:pt idx="1223">
                  <c:v>-1.31702931985442E-2</c:v>
                </c:pt>
                <c:pt idx="1224">
                  <c:v>8.0879415296000092E-3</c:v>
                </c:pt>
                <c:pt idx="1225">
                  <c:v>-2.7165532959277199E-2</c:v>
                </c:pt>
                <c:pt idx="1226">
                  <c:v>-2.4611645923142401E-2</c:v>
                </c:pt>
                <c:pt idx="1227">
                  <c:v>-8.5457335488780206E-2</c:v>
                </c:pt>
                <c:pt idx="1228">
                  <c:v>3.18733138704572E-2</c:v>
                </c:pt>
                <c:pt idx="1229">
                  <c:v>-7.9298002661282202E-2</c:v>
                </c:pt>
                <c:pt idx="1230">
                  <c:v>-3.1786408548704001E-2</c:v>
                </c:pt>
                <c:pt idx="1231">
                  <c:v>1.0027913268487201E-2</c:v>
                </c:pt>
                <c:pt idx="1232">
                  <c:v>1.7693041042294799E-2</c:v>
                </c:pt>
                <c:pt idx="1233">
                  <c:v>3.3806141293909901E-2</c:v>
                </c:pt>
                <c:pt idx="1234">
                  <c:v>4.3131299568272198E-2</c:v>
                </c:pt>
                <c:pt idx="1235">
                  <c:v>4.2443797340605501E-2</c:v>
                </c:pt>
                <c:pt idx="1236">
                  <c:v>9.3230358405789193E-3</c:v>
                </c:pt>
                <c:pt idx="1237">
                  <c:v>4.7312222836258098E-2</c:v>
                </c:pt>
                <c:pt idx="1238">
                  <c:v>1.8380233227150499E-2</c:v>
                </c:pt>
                <c:pt idx="1239">
                  <c:v>2.55684982847641E-2</c:v>
                </c:pt>
                <c:pt idx="1240">
                  <c:v>3.5360267305878303E-2</c:v>
                </c:pt>
                <c:pt idx="1241">
                  <c:v>3.55727835941703E-2</c:v>
                </c:pt>
                <c:pt idx="1242">
                  <c:v>3.2887942456430702E-2</c:v>
                </c:pt>
                <c:pt idx="1243">
                  <c:v>4.3085103532037802E-2</c:v>
                </c:pt>
                <c:pt idx="1244">
                  <c:v>4.2596240643175902E-2</c:v>
                </c:pt>
                <c:pt idx="1245">
                  <c:v>4.1752117640825301E-2</c:v>
                </c:pt>
                <c:pt idx="1246">
                  <c:v>4.2119008865568901E-2</c:v>
                </c:pt>
                <c:pt idx="1247">
                  <c:v>4.5787056738044001E-2</c:v>
                </c:pt>
                <c:pt idx="1248">
                  <c:v>4.3437726921348098E-2</c:v>
                </c:pt>
                <c:pt idx="1249">
                  <c:v>2.0185853360480802E-2</c:v>
                </c:pt>
                <c:pt idx="1250">
                  <c:v>7.8340278461106694E-2</c:v>
                </c:pt>
                <c:pt idx="1251">
                  <c:v>7.7899450529696296E-2</c:v>
                </c:pt>
                <c:pt idx="1252">
                  <c:v>6.5233693220831904E-2</c:v>
                </c:pt>
                <c:pt idx="1253">
                  <c:v>8.77180289783423E-2</c:v>
                </c:pt>
                <c:pt idx="1254">
                  <c:v>8.0640205148519301E-2</c:v>
                </c:pt>
                <c:pt idx="1255">
                  <c:v>6.4157833714906007E-2</c:v>
                </c:pt>
                <c:pt idx="1256">
                  <c:v>6.9319598870770202E-2</c:v>
                </c:pt>
                <c:pt idx="1257">
                  <c:v>7.3699449836351405E-2</c:v>
                </c:pt>
                <c:pt idx="1258">
                  <c:v>6.7590330167930798E-2</c:v>
                </c:pt>
                <c:pt idx="1259">
                  <c:v>4.67475686607179E-2</c:v>
                </c:pt>
                <c:pt idx="1260">
                  <c:v>4.1422678062502397E-2</c:v>
                </c:pt>
                <c:pt idx="1261">
                  <c:v>6.3609463921356899E-2</c:v>
                </c:pt>
                <c:pt idx="1262">
                  <c:v>2.6344879589443201E-2</c:v>
                </c:pt>
                <c:pt idx="1263">
                  <c:v>1.7403640687944501E-2</c:v>
                </c:pt>
                <c:pt idx="1264">
                  <c:v>-1.50313635546417E-3</c:v>
                </c:pt>
                <c:pt idx="1265">
                  <c:v>-2.1454322160878699E-3</c:v>
                </c:pt>
                <c:pt idx="1266" formatCode="0.00E+00">
                  <c:v>7.0011078861620304E-4</c:v>
                </c:pt>
                <c:pt idx="1267">
                  <c:v>-8.1013282003393805E-2</c:v>
                </c:pt>
                <c:pt idx="1268">
                  <c:v>-3.5754722240455901E-2</c:v>
                </c:pt>
                <c:pt idx="1269">
                  <c:v>-5.7157058936534401E-3</c:v>
                </c:pt>
                <c:pt idx="1270">
                  <c:v>1.2914572513815701E-3</c:v>
                </c:pt>
                <c:pt idx="1271">
                  <c:v>-6.7508146438579599E-3</c:v>
                </c:pt>
                <c:pt idx="1272">
                  <c:v>7.2340638060110997E-3</c:v>
                </c:pt>
                <c:pt idx="1273">
                  <c:v>-1.8523589615670102E-2</c:v>
                </c:pt>
                <c:pt idx="1274">
                  <c:v>-8.6206248471112898E-2</c:v>
                </c:pt>
                <c:pt idx="1275">
                  <c:v>-8.2561274250510602E-2</c:v>
                </c:pt>
                <c:pt idx="1276">
                  <c:v>-7.3006322293423395E-2</c:v>
                </c:pt>
                <c:pt idx="1277">
                  <c:v>-8.24084400020198E-2</c:v>
                </c:pt>
                <c:pt idx="1278">
                  <c:v>-9.10007937459167E-2</c:v>
                </c:pt>
                <c:pt idx="1279">
                  <c:v>-5.6851012681351697E-2</c:v>
                </c:pt>
                <c:pt idx="1280">
                  <c:v>-4.9074526240876298E-2</c:v>
                </c:pt>
                <c:pt idx="1281">
                  <c:v>-5.1900986298186999E-2</c:v>
                </c:pt>
                <c:pt idx="1282">
                  <c:v>-3.9031654827351797E-2</c:v>
                </c:pt>
                <c:pt idx="1283">
                  <c:v>-3.8723779589501899E-2</c:v>
                </c:pt>
                <c:pt idx="1284">
                  <c:v>-3.3959694302550601E-2</c:v>
                </c:pt>
                <c:pt idx="1285">
                  <c:v>-2.7589090648522701E-2</c:v>
                </c:pt>
                <c:pt idx="1286">
                  <c:v>-1.86062352463243E-2</c:v>
                </c:pt>
                <c:pt idx="1287">
                  <c:v>-1.8853332770299599E-2</c:v>
                </c:pt>
                <c:pt idx="1288">
                  <c:v>-2.02209969698387E-2</c:v>
                </c:pt>
                <c:pt idx="1289">
                  <c:v>8.4788897935546795E-2</c:v>
                </c:pt>
                <c:pt idx="1290">
                  <c:v>8.5740278211713095E-2</c:v>
                </c:pt>
                <c:pt idx="1291">
                  <c:v>4.2874626061828E-2</c:v>
                </c:pt>
                <c:pt idx="1292">
                  <c:v>7.7804990111362798E-2</c:v>
                </c:pt>
                <c:pt idx="1293">
                  <c:v>7.7785138526445599E-2</c:v>
                </c:pt>
                <c:pt idx="1294">
                  <c:v>5.1289913113942598E-2</c:v>
                </c:pt>
                <c:pt idx="1295">
                  <c:v>5.8641387058864201E-2</c:v>
                </c:pt>
                <c:pt idx="1296">
                  <c:v>4.1814007648637297E-2</c:v>
                </c:pt>
                <c:pt idx="1297">
                  <c:v>7.3894908389913999E-2</c:v>
                </c:pt>
                <c:pt idx="1298">
                  <c:v>3.3933119037753597E-2</c:v>
                </c:pt>
                <c:pt idx="1299">
                  <c:v>7.7407823131975403E-2</c:v>
                </c:pt>
                <c:pt idx="1300">
                  <c:v>-1.61738030313156E-2</c:v>
                </c:pt>
                <c:pt idx="1301">
                  <c:v>3.4732872787837703E-2</c:v>
                </c:pt>
                <c:pt idx="1302">
                  <c:v>2.8254653300521598E-2</c:v>
                </c:pt>
                <c:pt idx="1303">
                  <c:v>2.65320801979365E-2</c:v>
                </c:pt>
                <c:pt idx="1304">
                  <c:v>1.30080173153275E-2</c:v>
                </c:pt>
                <c:pt idx="1305">
                  <c:v>1.7236601234837699E-2</c:v>
                </c:pt>
                <c:pt idx="1306">
                  <c:v>1.9999413129193799E-2</c:v>
                </c:pt>
                <c:pt idx="1307">
                  <c:v>2.7012513094912999E-2</c:v>
                </c:pt>
                <c:pt idx="1308">
                  <c:v>2.7620703870555999E-2</c:v>
                </c:pt>
                <c:pt idx="1309">
                  <c:v>3.3402614912957297E-2</c:v>
                </c:pt>
                <c:pt idx="1310">
                  <c:v>1.6770293759952901E-2</c:v>
                </c:pt>
                <c:pt idx="1311">
                  <c:v>-2.8769294608509601E-2</c:v>
                </c:pt>
                <c:pt idx="1312">
                  <c:v>-3.2621958755268E-2</c:v>
                </c:pt>
                <c:pt idx="1313">
                  <c:v>-7.6923284204320805E-2</c:v>
                </c:pt>
                <c:pt idx="1314">
                  <c:v>-7.1371131835301999E-2</c:v>
                </c:pt>
                <c:pt idx="1315">
                  <c:v>-6.1196978455368797E-2</c:v>
                </c:pt>
                <c:pt idx="1316">
                  <c:v>-5.8458720221748098E-2</c:v>
                </c:pt>
                <c:pt idx="1317">
                  <c:v>-3.39897729576768E-2</c:v>
                </c:pt>
                <c:pt idx="1318">
                  <c:v>-2.81654675536437E-2</c:v>
                </c:pt>
                <c:pt idx="1319">
                  <c:v>-1.28234624982704E-2</c:v>
                </c:pt>
                <c:pt idx="1320">
                  <c:v>-2.20307198910763E-2</c:v>
                </c:pt>
                <c:pt idx="1321">
                  <c:v>-4.7507866923770202E-2</c:v>
                </c:pt>
                <c:pt idx="1322">
                  <c:v>-4.3878160090982797E-2</c:v>
                </c:pt>
                <c:pt idx="1323">
                  <c:v>-6.6997995758619006E-2</c:v>
                </c:pt>
                <c:pt idx="1324">
                  <c:v>-6.2438500899245797E-2</c:v>
                </c:pt>
                <c:pt idx="1325">
                  <c:v>-5.6871409066260203E-2</c:v>
                </c:pt>
                <c:pt idx="1326">
                  <c:v>-5.7034777652223499E-2</c:v>
                </c:pt>
                <c:pt idx="1327">
                  <c:v>-4.6217206458502101E-2</c:v>
                </c:pt>
                <c:pt idx="1328">
                  <c:v>-4.0926885354414598E-2</c:v>
                </c:pt>
                <c:pt idx="1329">
                  <c:v>-3.9822412557353998E-2</c:v>
                </c:pt>
                <c:pt idx="1330">
                  <c:v>-1.6319781976804199E-2</c:v>
                </c:pt>
                <c:pt idx="1331">
                  <c:v>-3.4741902572434799E-2</c:v>
                </c:pt>
                <c:pt idx="1332">
                  <c:v>1.6577668004237101E-2</c:v>
                </c:pt>
                <c:pt idx="1333">
                  <c:v>-2.5073220467022699E-2</c:v>
                </c:pt>
                <c:pt idx="1334">
                  <c:v>-1.6873714799452499E-2</c:v>
                </c:pt>
                <c:pt idx="1335">
                  <c:v>-4.4752612817556901E-2</c:v>
                </c:pt>
                <c:pt idx="1336">
                  <c:v>-1.7553649267787502E-2</c:v>
                </c:pt>
                <c:pt idx="1337">
                  <c:v>-1.16544201982757E-2</c:v>
                </c:pt>
                <c:pt idx="1338">
                  <c:v>1.05827058178387E-3</c:v>
                </c:pt>
                <c:pt idx="1339">
                  <c:v>1.0604171486080199E-2</c:v>
                </c:pt>
                <c:pt idx="1340">
                  <c:v>4.4948573723646501E-3</c:v>
                </c:pt>
                <c:pt idx="1341">
                  <c:v>1.6833955331726699E-2</c:v>
                </c:pt>
                <c:pt idx="1342">
                  <c:v>5.3679020670719099E-2</c:v>
                </c:pt>
                <c:pt idx="1343">
                  <c:v>1.98051788125326E-2</c:v>
                </c:pt>
                <c:pt idx="1344">
                  <c:v>2.1480876060248E-2</c:v>
                </c:pt>
                <c:pt idx="1345">
                  <c:v>3.2088325689041399E-3</c:v>
                </c:pt>
                <c:pt idx="1346">
                  <c:v>1.0371617723624301E-2</c:v>
                </c:pt>
                <c:pt idx="1347">
                  <c:v>1.4903578260059201E-2</c:v>
                </c:pt>
                <c:pt idx="1348">
                  <c:v>2.1735669875266799E-2</c:v>
                </c:pt>
                <c:pt idx="1349">
                  <c:v>2.1555207284837698E-2</c:v>
                </c:pt>
                <c:pt idx="1350">
                  <c:v>1.12944716361507E-2</c:v>
                </c:pt>
                <c:pt idx="1351">
                  <c:v>1.88616308960971E-2</c:v>
                </c:pt>
                <c:pt idx="1352">
                  <c:v>1.08791248668276E-2</c:v>
                </c:pt>
                <c:pt idx="1353">
                  <c:v>-6.5686836811749902E-2</c:v>
                </c:pt>
                <c:pt idx="1354">
                  <c:v>-5.0675521977428799E-2</c:v>
                </c:pt>
                <c:pt idx="1355">
                  <c:v>-5.8649557755098697E-2</c:v>
                </c:pt>
                <c:pt idx="1356">
                  <c:v>-1.31384462866014E-2</c:v>
                </c:pt>
                <c:pt idx="1357" formatCode="0.00E+00">
                  <c:v>-8.77253096887908E-4</c:v>
                </c:pt>
                <c:pt idx="1358">
                  <c:v>8.00766880262937E-3</c:v>
                </c:pt>
                <c:pt idx="1359">
                  <c:v>2.8787731776032102E-3</c:v>
                </c:pt>
                <c:pt idx="1360">
                  <c:v>2.2585888414587901E-2</c:v>
                </c:pt>
                <c:pt idx="1361">
                  <c:v>6.6351899296925804E-3</c:v>
                </c:pt>
                <c:pt idx="1362">
                  <c:v>-2.77537320494812E-2</c:v>
                </c:pt>
                <c:pt idx="1363">
                  <c:v>-1.78871393822253E-2</c:v>
                </c:pt>
                <c:pt idx="1364">
                  <c:v>-2.6976943559539099E-2</c:v>
                </c:pt>
                <c:pt idx="1365">
                  <c:v>-1.5022057105217699E-2</c:v>
                </c:pt>
                <c:pt idx="1366">
                  <c:v>-7.4519210998278398E-3</c:v>
                </c:pt>
                <c:pt idx="1367">
                  <c:v>-1.0389265072921999E-3</c:v>
                </c:pt>
                <c:pt idx="1368">
                  <c:v>4.5445438434768004E-3</c:v>
                </c:pt>
                <c:pt idx="1369">
                  <c:v>3.91977446678737E-3</c:v>
                </c:pt>
                <c:pt idx="1370">
                  <c:v>7.1452413157448904E-3</c:v>
                </c:pt>
                <c:pt idx="1371">
                  <c:v>3.9223987853489401E-3</c:v>
                </c:pt>
                <c:pt idx="1372">
                  <c:v>-2.7716471302565702E-3</c:v>
                </c:pt>
                <c:pt idx="1373">
                  <c:v>-2.3289100469032699E-3</c:v>
                </c:pt>
                <c:pt idx="1374">
                  <c:v>3.2916529927415401E-2</c:v>
                </c:pt>
                <c:pt idx="1375">
                  <c:v>9.9282514987077894E-3</c:v>
                </c:pt>
                <c:pt idx="1376">
                  <c:v>-4.8190348433011898E-2</c:v>
                </c:pt>
                <c:pt idx="1377">
                  <c:v>-1.5708024331272798E-2</c:v>
                </c:pt>
                <c:pt idx="1378">
                  <c:v>-1.9529208432619201E-3</c:v>
                </c:pt>
                <c:pt idx="1379">
                  <c:v>-1.2441039018508E-2</c:v>
                </c:pt>
                <c:pt idx="1380">
                  <c:v>1.6427931134955699E-2</c:v>
                </c:pt>
                <c:pt idx="1381">
                  <c:v>9.4907946806002102E-3</c:v>
                </c:pt>
                <c:pt idx="1382">
                  <c:v>-7.5237832394986397E-3</c:v>
                </c:pt>
                <c:pt idx="1383">
                  <c:v>1.8400717826971801E-3</c:v>
                </c:pt>
                <c:pt idx="1384">
                  <c:v>-1.9205536412596001E-2</c:v>
                </c:pt>
                <c:pt idx="1385">
                  <c:v>-2.6365188914044699E-2</c:v>
                </c:pt>
                <c:pt idx="1386">
                  <c:v>-2.5844546640386198E-2</c:v>
                </c:pt>
                <c:pt idx="1387">
                  <c:v>-1.08252633112995E-2</c:v>
                </c:pt>
                <c:pt idx="1388">
                  <c:v>-5.4079956518215903E-3</c:v>
                </c:pt>
                <c:pt idx="1389">
                  <c:v>-1.8229154252152699E-2</c:v>
                </c:pt>
                <c:pt idx="1390">
                  <c:v>-7.6399963318095603E-3</c:v>
                </c:pt>
                <c:pt idx="1391">
                  <c:v>-1.1633731606106401E-2</c:v>
                </c:pt>
                <c:pt idx="1392">
                  <c:v>-2.2556836308329799E-2</c:v>
                </c:pt>
                <c:pt idx="1393">
                  <c:v>-1.4383973629677201E-2</c:v>
                </c:pt>
                <c:pt idx="1394">
                  <c:v>-1.3247400304307801E-2</c:v>
                </c:pt>
                <c:pt idx="1395">
                  <c:v>-6.1675828392125896E-3</c:v>
                </c:pt>
                <c:pt idx="1396">
                  <c:v>-4.4486744932987696E-3</c:v>
                </c:pt>
                <c:pt idx="1397">
                  <c:v>-3.43568156405216E-2</c:v>
                </c:pt>
                <c:pt idx="1398">
                  <c:v>0.13654759740855299</c:v>
                </c:pt>
                <c:pt idx="1399">
                  <c:v>-2.8262044072499298E-2</c:v>
                </c:pt>
                <c:pt idx="1400">
                  <c:v>-1.4342728449434501E-2</c:v>
                </c:pt>
                <c:pt idx="1401">
                  <c:v>-2.1017201690603299E-2</c:v>
                </c:pt>
                <c:pt idx="1402">
                  <c:v>-3.1875610185872101E-2</c:v>
                </c:pt>
                <c:pt idx="1403">
                  <c:v>-3.3718458186858001E-2</c:v>
                </c:pt>
                <c:pt idx="1404">
                  <c:v>-2.33287953669193E-2</c:v>
                </c:pt>
                <c:pt idx="1405">
                  <c:v>2.36939593614813E-2</c:v>
                </c:pt>
                <c:pt idx="1406" formatCode="0.00E+00">
                  <c:v>-4.3459739514806097E-4</c:v>
                </c:pt>
                <c:pt idx="1407">
                  <c:v>5.2439341970356096E-3</c:v>
                </c:pt>
                <c:pt idx="1408">
                  <c:v>-1.1586888382868501E-2</c:v>
                </c:pt>
                <c:pt idx="1409">
                  <c:v>-3.7617744735975998E-3</c:v>
                </c:pt>
                <c:pt idx="1410">
                  <c:v>-1.2178748407825899E-2</c:v>
                </c:pt>
                <c:pt idx="1411">
                  <c:v>-1.9202439912711599E-2</c:v>
                </c:pt>
                <c:pt idx="1412">
                  <c:v>-1.6938190626079201E-2</c:v>
                </c:pt>
                <c:pt idx="1413">
                  <c:v>-2.1409276090395502E-2</c:v>
                </c:pt>
                <c:pt idx="1414">
                  <c:v>-2.05687219782947E-2</c:v>
                </c:pt>
                <c:pt idx="1415">
                  <c:v>-1.74666612695135E-2</c:v>
                </c:pt>
                <c:pt idx="1416">
                  <c:v>7.2110210917034595E-2</c:v>
                </c:pt>
                <c:pt idx="1417">
                  <c:v>2.8197480303884599E-2</c:v>
                </c:pt>
                <c:pt idx="1418">
                  <c:v>-2.60439545390324E-2</c:v>
                </c:pt>
                <c:pt idx="1419">
                  <c:v>1.1020101342471699E-2</c:v>
                </c:pt>
                <c:pt idx="1420">
                  <c:v>2.0465508530587099E-2</c:v>
                </c:pt>
                <c:pt idx="1421">
                  <c:v>-5.72734494207438E-3</c:v>
                </c:pt>
                <c:pt idx="1422">
                  <c:v>4.9416954000159802E-2</c:v>
                </c:pt>
                <c:pt idx="1423">
                  <c:v>-1.2695504068466199E-3</c:v>
                </c:pt>
                <c:pt idx="1424">
                  <c:v>1.34285262534887E-2</c:v>
                </c:pt>
                <c:pt idx="1425">
                  <c:v>9.3408894515012407E-3</c:v>
                </c:pt>
                <c:pt idx="1426">
                  <c:v>3.41861515363328E-3</c:v>
                </c:pt>
                <c:pt idx="1427">
                  <c:v>4.8778439825534203E-3</c:v>
                </c:pt>
                <c:pt idx="1428">
                  <c:v>1.7358675228078501E-2</c:v>
                </c:pt>
                <c:pt idx="1429" formatCode="0.00E+00">
                  <c:v>5.5279391803830704E-4</c:v>
                </c:pt>
                <c:pt idx="1430">
                  <c:v>-5.4934826662688101E-3</c:v>
                </c:pt>
                <c:pt idx="1431">
                  <c:v>-1.88285924811248E-3</c:v>
                </c:pt>
                <c:pt idx="1432">
                  <c:v>2.0191180255388899E-3</c:v>
                </c:pt>
                <c:pt idx="1433">
                  <c:v>1.26891588688959E-2</c:v>
                </c:pt>
                <c:pt idx="1434">
                  <c:v>1.51711996069807E-2</c:v>
                </c:pt>
                <c:pt idx="1435">
                  <c:v>2.11594860748156E-2</c:v>
                </c:pt>
                <c:pt idx="1436">
                  <c:v>2.5749475130620599E-2</c:v>
                </c:pt>
                <c:pt idx="1437">
                  <c:v>2.3028662582911901E-2</c:v>
                </c:pt>
                <c:pt idx="1438">
                  <c:v>0.17624766402491401</c:v>
                </c:pt>
                <c:pt idx="1439">
                  <c:v>2.4109632035027102E-2</c:v>
                </c:pt>
                <c:pt idx="1440">
                  <c:v>1.5440590030544E-2</c:v>
                </c:pt>
                <c:pt idx="1441">
                  <c:v>1.06806604094407E-2</c:v>
                </c:pt>
                <c:pt idx="1442">
                  <c:v>-2.0895074383789299E-2</c:v>
                </c:pt>
                <c:pt idx="1443">
                  <c:v>-4.4196632923213502E-3</c:v>
                </c:pt>
                <c:pt idx="1444">
                  <c:v>2.59577980807912E-3</c:v>
                </c:pt>
                <c:pt idx="1445">
                  <c:v>1.3001556131435299E-2</c:v>
                </c:pt>
                <c:pt idx="1446">
                  <c:v>6.2514171355714895E-2</c:v>
                </c:pt>
                <c:pt idx="1447">
                  <c:v>-2.17823112002766E-2</c:v>
                </c:pt>
                <c:pt idx="1448">
                  <c:v>-2.7188600979434201E-2</c:v>
                </c:pt>
                <c:pt idx="1449">
                  <c:v>-2.8342850595234399E-2</c:v>
                </c:pt>
                <c:pt idx="1450">
                  <c:v>-3.0067562806236001E-2</c:v>
                </c:pt>
                <c:pt idx="1451">
                  <c:v>-5.3880096902567599E-2</c:v>
                </c:pt>
                <c:pt idx="1452">
                  <c:v>-5.68369706829151E-2</c:v>
                </c:pt>
                <c:pt idx="1453">
                  <c:v>-3.2735392330505701E-2</c:v>
                </c:pt>
                <c:pt idx="1454">
                  <c:v>-2.9836024086836301E-2</c:v>
                </c:pt>
                <c:pt idx="1455">
                  <c:v>-2.7912096364056199E-2</c:v>
                </c:pt>
                <c:pt idx="1456">
                  <c:v>-2.3805503472544901E-2</c:v>
                </c:pt>
                <c:pt idx="1457">
                  <c:v>-2.4064696329123801E-2</c:v>
                </c:pt>
                <c:pt idx="1458">
                  <c:v>-0.172300541883734</c:v>
                </c:pt>
                <c:pt idx="1459">
                  <c:v>-9.9013811349569505E-2</c:v>
                </c:pt>
                <c:pt idx="1460">
                  <c:v>-6.2876733275662094E-2</c:v>
                </c:pt>
                <c:pt idx="1461">
                  <c:v>-3.8620364868901497E-2</c:v>
                </c:pt>
                <c:pt idx="1462">
                  <c:v>1.19536510560829E-2</c:v>
                </c:pt>
                <c:pt idx="1463">
                  <c:v>5.7855063358156003E-2</c:v>
                </c:pt>
                <c:pt idx="1464">
                  <c:v>5.0057942196081298E-2</c:v>
                </c:pt>
                <c:pt idx="1465">
                  <c:v>5.2200839051956098E-2</c:v>
                </c:pt>
                <c:pt idx="1466">
                  <c:v>6.5722524894486101E-2</c:v>
                </c:pt>
                <c:pt idx="1467">
                  <c:v>0.122464775897127</c:v>
                </c:pt>
                <c:pt idx="1468">
                  <c:v>7.8450124643581795E-2</c:v>
                </c:pt>
                <c:pt idx="1469">
                  <c:v>6.4278290666992297E-2</c:v>
                </c:pt>
                <c:pt idx="1470">
                  <c:v>4.6475381891457099E-2</c:v>
                </c:pt>
                <c:pt idx="1471">
                  <c:v>4.6340729313230501E-2</c:v>
                </c:pt>
                <c:pt idx="1472">
                  <c:v>3.1403173555214402E-2</c:v>
                </c:pt>
                <c:pt idx="1473">
                  <c:v>3.5586426043213701E-2</c:v>
                </c:pt>
                <c:pt idx="1474">
                  <c:v>5.9204069231670597E-2</c:v>
                </c:pt>
                <c:pt idx="1475">
                  <c:v>2.8522617686559101E-2</c:v>
                </c:pt>
                <c:pt idx="1476">
                  <c:v>1.4598663522345999E-2</c:v>
                </c:pt>
                <c:pt idx="1477">
                  <c:v>2.09856636560934E-2</c:v>
                </c:pt>
                <c:pt idx="1478">
                  <c:v>0.17814926546136201</c:v>
                </c:pt>
                <c:pt idx="1479">
                  <c:v>-2.1578272564389999E-2</c:v>
                </c:pt>
                <c:pt idx="1480">
                  <c:v>-4.8082954941239098E-2</c:v>
                </c:pt>
                <c:pt idx="1481">
                  <c:v>2.7709970638603002E-3</c:v>
                </c:pt>
                <c:pt idx="1482">
                  <c:v>6.0007597330953202E-3</c:v>
                </c:pt>
                <c:pt idx="1483">
                  <c:v>1.6171899086133E-2</c:v>
                </c:pt>
                <c:pt idx="1484">
                  <c:v>3.6465269765375299E-2</c:v>
                </c:pt>
                <c:pt idx="1485">
                  <c:v>2.6712922337259901E-2</c:v>
                </c:pt>
                <c:pt idx="1486">
                  <c:v>2.46506116088187E-2</c:v>
                </c:pt>
                <c:pt idx="1487">
                  <c:v>-1.1656661420508099E-2</c:v>
                </c:pt>
                <c:pt idx="1488">
                  <c:v>-1.29912693359677E-2</c:v>
                </c:pt>
                <c:pt idx="1489">
                  <c:v>-8.5486521478414998E-3</c:v>
                </c:pt>
                <c:pt idx="1490">
                  <c:v>-9.0487531142845398E-3</c:v>
                </c:pt>
                <c:pt idx="1491">
                  <c:v>-5.6121487419504802E-3</c:v>
                </c:pt>
                <c:pt idx="1492">
                  <c:v>1.6852545437345299E-2</c:v>
                </c:pt>
                <c:pt idx="1493">
                  <c:v>-1.0451642964367101E-2</c:v>
                </c:pt>
                <c:pt idx="1494">
                  <c:v>-1.05835076384624E-2</c:v>
                </c:pt>
                <c:pt idx="1495">
                  <c:v>-1.9177210197303202E-2</c:v>
                </c:pt>
                <c:pt idx="1496">
                  <c:v>-1.6926438749454702E-2</c:v>
                </c:pt>
                <c:pt idx="1497">
                  <c:v>-1.84240551555565E-2</c:v>
                </c:pt>
                <c:pt idx="1498">
                  <c:v>-1.47344877104141E-2</c:v>
                </c:pt>
                <c:pt idx="1499">
                  <c:v>6.7718894292936302E-2</c:v>
                </c:pt>
                <c:pt idx="1500">
                  <c:v>9.4274050719551805E-2</c:v>
                </c:pt>
                <c:pt idx="1501">
                  <c:v>0.100732425034207</c:v>
                </c:pt>
                <c:pt idx="1502">
                  <c:v>6.4559277473920304E-2</c:v>
                </c:pt>
                <c:pt idx="1503">
                  <c:v>9.1992015654864506E-2</c:v>
                </c:pt>
                <c:pt idx="1504">
                  <c:v>7.3134062300785604E-2</c:v>
                </c:pt>
                <c:pt idx="1505">
                  <c:v>5.2829568226998101E-2</c:v>
                </c:pt>
                <c:pt idx="1506">
                  <c:v>5.3586878059497897E-2</c:v>
                </c:pt>
                <c:pt idx="1507">
                  <c:v>6.1790131726033197E-2</c:v>
                </c:pt>
                <c:pt idx="1508">
                  <c:v>7.71408718096777E-2</c:v>
                </c:pt>
                <c:pt idx="1509">
                  <c:v>0.150575844161976</c:v>
                </c:pt>
                <c:pt idx="1510">
                  <c:v>0.101509770404449</c:v>
                </c:pt>
                <c:pt idx="1511">
                  <c:v>0.122991539764241</c:v>
                </c:pt>
                <c:pt idx="1512">
                  <c:v>7.7212331848410101E-2</c:v>
                </c:pt>
                <c:pt idx="1513">
                  <c:v>6.7425593205642204E-2</c:v>
                </c:pt>
                <c:pt idx="1514">
                  <c:v>3.9473086835317001E-2</c:v>
                </c:pt>
                <c:pt idx="1515">
                  <c:v>3.5194397718588899E-2</c:v>
                </c:pt>
                <c:pt idx="1516">
                  <c:v>3.2779459613164003E-2</c:v>
                </c:pt>
                <c:pt idx="1517">
                  <c:v>4.0863242885801697E-2</c:v>
                </c:pt>
                <c:pt idx="1518">
                  <c:v>-3.8384208606901699E-2</c:v>
                </c:pt>
                <c:pt idx="1519">
                  <c:v>-2.6448105642772501E-2</c:v>
                </c:pt>
                <c:pt idx="1520">
                  <c:v>-1.8553263683019301E-2</c:v>
                </c:pt>
                <c:pt idx="1521">
                  <c:v>-2.8554041359524201E-2</c:v>
                </c:pt>
                <c:pt idx="1522">
                  <c:v>-1.49945057093457E-2</c:v>
                </c:pt>
                <c:pt idx="1523">
                  <c:v>-3.6428047717851401E-2</c:v>
                </c:pt>
                <c:pt idx="1524">
                  <c:v>-0.101032236987056</c:v>
                </c:pt>
                <c:pt idx="1525">
                  <c:v>-9.9698168379355898E-2</c:v>
                </c:pt>
                <c:pt idx="1526">
                  <c:v>-8.2352294577936996E-2</c:v>
                </c:pt>
                <c:pt idx="1527">
                  <c:v>-7.3791551883227294E-2</c:v>
                </c:pt>
                <c:pt idx="1528">
                  <c:v>2.0867163983088601E-2</c:v>
                </c:pt>
                <c:pt idx="1529">
                  <c:v>2.5342872871201199E-3</c:v>
                </c:pt>
                <c:pt idx="1530">
                  <c:v>5.7338489208862402E-3</c:v>
                </c:pt>
                <c:pt idx="1531">
                  <c:v>-1.0394884750630699E-3</c:v>
                </c:pt>
                <c:pt idx="1532">
                  <c:v>6.3635372507837504E-3</c:v>
                </c:pt>
                <c:pt idx="1533">
                  <c:v>7.5254330378584601E-3</c:v>
                </c:pt>
                <c:pt idx="1534">
                  <c:v>5.6978688465787403E-3</c:v>
                </c:pt>
                <c:pt idx="1535">
                  <c:v>7.0279376579138698E-3</c:v>
                </c:pt>
                <c:pt idx="1536">
                  <c:v>9.2186992276645993E-3</c:v>
                </c:pt>
                <c:pt idx="1537">
                  <c:v>1.7093453458044899E-2</c:v>
                </c:pt>
                <c:pt idx="1538">
                  <c:v>2.4094836329014501E-2</c:v>
                </c:pt>
                <c:pt idx="1539">
                  <c:v>9.1736479321475797E-3</c:v>
                </c:pt>
                <c:pt idx="1540" formatCode="0.00E+00">
                  <c:v>6.0053555733863197E-4</c:v>
                </c:pt>
                <c:pt idx="1541">
                  <c:v>-3.47940417552976E-2</c:v>
                </c:pt>
                <c:pt idx="1542">
                  <c:v>5.7631354464715498E-3</c:v>
                </c:pt>
                <c:pt idx="1543">
                  <c:v>1.16516804250992E-2</c:v>
                </c:pt>
                <c:pt idx="1544" formatCode="0.00E+00">
                  <c:v>5.45563279148231E-4</c:v>
                </c:pt>
                <c:pt idx="1545">
                  <c:v>8.8924226353637101E-3</c:v>
                </c:pt>
                <c:pt idx="1546">
                  <c:v>9.4351442428244302E-3</c:v>
                </c:pt>
                <c:pt idx="1547">
                  <c:v>1.32415443627071E-2</c:v>
                </c:pt>
                <c:pt idx="1548">
                  <c:v>1.78464380572309E-2</c:v>
                </c:pt>
                <c:pt idx="1549">
                  <c:v>1.35114887209806E-2</c:v>
                </c:pt>
                <c:pt idx="1550">
                  <c:v>-7.9481033093441403E-3</c:v>
                </c:pt>
                <c:pt idx="1551">
                  <c:v>-3.0724635863962299E-3</c:v>
                </c:pt>
                <c:pt idx="1552">
                  <c:v>2.4508583789195799E-2</c:v>
                </c:pt>
                <c:pt idx="1553" formatCode="0.00E+00">
                  <c:v>-9.2411328524566396E-4</c:v>
                </c:pt>
                <c:pt idx="1554" formatCode="0.00E+00">
                  <c:v>1.84695306092885E-4</c:v>
                </c:pt>
                <c:pt idx="1555">
                  <c:v>7.3792618061450099E-3</c:v>
                </c:pt>
                <c:pt idx="1556">
                  <c:v>1.18794757819153E-2</c:v>
                </c:pt>
                <c:pt idx="1557">
                  <c:v>2.3865237825487499E-2</c:v>
                </c:pt>
                <c:pt idx="1558">
                  <c:v>2.8940863435393802E-2</c:v>
                </c:pt>
                <c:pt idx="1559">
                  <c:v>3.2722712768299599E-2</c:v>
                </c:pt>
                <c:pt idx="1560">
                  <c:v>3.8841594712739402E-2</c:v>
                </c:pt>
                <c:pt idx="1561">
                  <c:v>4.3396773064597403E-2</c:v>
                </c:pt>
                <c:pt idx="1562">
                  <c:v>9.9182319525410404E-3</c:v>
                </c:pt>
                <c:pt idx="1563">
                  <c:v>-7.2879067407963904E-2</c:v>
                </c:pt>
                <c:pt idx="1564">
                  <c:v>-6.3511262890703399E-2</c:v>
                </c:pt>
                <c:pt idx="1565">
                  <c:v>-5.21996979466657E-2</c:v>
                </c:pt>
                <c:pt idx="1566">
                  <c:v>-5.0045880073619202E-2</c:v>
                </c:pt>
                <c:pt idx="1567">
                  <c:v>-2.2783834737368201E-2</c:v>
                </c:pt>
                <c:pt idx="1568">
                  <c:v>-9.82743988847312E-3</c:v>
                </c:pt>
                <c:pt idx="1569">
                  <c:v>5.2016076305525499E-3</c:v>
                </c:pt>
                <c:pt idx="1570">
                  <c:v>1.6185633700764201E-2</c:v>
                </c:pt>
                <c:pt idx="1571">
                  <c:v>-9.4791365348635397E-3</c:v>
                </c:pt>
                <c:pt idx="1572">
                  <c:v>-1.8811688865957601E-2</c:v>
                </c:pt>
                <c:pt idx="1573">
                  <c:v>-2.8385986036738899E-2</c:v>
                </c:pt>
                <c:pt idx="1574">
                  <c:v>-2.5603346902535001E-2</c:v>
                </c:pt>
                <c:pt idx="1575">
                  <c:v>-2.1821403522470501E-2</c:v>
                </c:pt>
                <c:pt idx="1576">
                  <c:v>-3.3635839491279497E-2</c:v>
                </c:pt>
                <c:pt idx="1577">
                  <c:v>-2.6411109943152301E-2</c:v>
                </c:pt>
                <c:pt idx="1578">
                  <c:v>-2.0924657539657499E-2</c:v>
                </c:pt>
                <c:pt idx="1579">
                  <c:v>-1.8083723481775699E-2</c:v>
                </c:pt>
                <c:pt idx="1580">
                  <c:v>9.3889889414304692E-3</c:v>
                </c:pt>
                <c:pt idx="1581">
                  <c:v>-1.0484835656484901E-2</c:v>
                </c:pt>
                <c:pt idx="1582">
                  <c:v>-1.2577823418877599E-2</c:v>
                </c:pt>
                <c:pt idx="1583">
                  <c:v>-0.104168461150528</c:v>
                </c:pt>
                <c:pt idx="1584">
                  <c:v>-5.3507038031927301E-2</c:v>
                </c:pt>
                <c:pt idx="1585">
                  <c:v>-6.3292563176055194E-2</c:v>
                </c:pt>
                <c:pt idx="1586">
                  <c:v>-4.5799562040239702E-2</c:v>
                </c:pt>
                <c:pt idx="1587">
                  <c:v>-7.2967468714879502E-3</c:v>
                </c:pt>
                <c:pt idx="1588">
                  <c:v>1.1719247793383399E-2</c:v>
                </c:pt>
                <c:pt idx="1589">
                  <c:v>8.98205638830229E-3</c:v>
                </c:pt>
                <c:pt idx="1590" formatCode="0.00E+00">
                  <c:v>-4.7087153937197502E-4</c:v>
                </c:pt>
                <c:pt idx="1591">
                  <c:v>1.28544006596571E-2</c:v>
                </c:pt>
                <c:pt idx="1592">
                  <c:v>6.7382748583252702E-2</c:v>
                </c:pt>
                <c:pt idx="1593">
                  <c:v>-1.8847402526428799E-2</c:v>
                </c:pt>
                <c:pt idx="1594">
                  <c:v>-1.7700148208916799E-2</c:v>
                </c:pt>
                <c:pt idx="1595">
                  <c:v>-2.9741766319919202E-2</c:v>
                </c:pt>
                <c:pt idx="1596">
                  <c:v>-2.3084157595710499E-2</c:v>
                </c:pt>
                <c:pt idx="1597">
                  <c:v>-1.8647418935375502E-2</c:v>
                </c:pt>
                <c:pt idx="1598">
                  <c:v>-9.8849069556815605E-3</c:v>
                </c:pt>
                <c:pt idx="1599">
                  <c:v>-7.9495461627789796E-3</c:v>
                </c:pt>
                <c:pt idx="1600">
                  <c:v>-1.59544453473228E-2</c:v>
                </c:pt>
                <c:pt idx="1601">
                  <c:v>-1.31053395492118E-2</c:v>
                </c:pt>
                <c:pt idx="1602">
                  <c:v>-1.67203828829777E-2</c:v>
                </c:pt>
                <c:pt idx="1603">
                  <c:v>-8.9884684135481605E-3</c:v>
                </c:pt>
                <c:pt idx="1604">
                  <c:v>-3.5129288985555597E-2</c:v>
                </c:pt>
                <c:pt idx="1605">
                  <c:v>-8.5505894322674594E-2</c:v>
                </c:pt>
                <c:pt idx="1606">
                  <c:v>-2.3183191816892101E-2</c:v>
                </c:pt>
                <c:pt idx="1607">
                  <c:v>-1.2823621891522299E-3</c:v>
                </c:pt>
                <c:pt idx="1608">
                  <c:v>1.2480353017185E-2</c:v>
                </c:pt>
                <c:pt idx="1609">
                  <c:v>6.6179167015789596E-3</c:v>
                </c:pt>
                <c:pt idx="1610">
                  <c:v>2.23596334409021E-2</c:v>
                </c:pt>
                <c:pt idx="1611">
                  <c:v>2.0541591981268498E-2</c:v>
                </c:pt>
                <c:pt idx="1612" formatCode="0.00E+00">
                  <c:v>2.69401450384343E-4</c:v>
                </c:pt>
                <c:pt idx="1613">
                  <c:v>1.4142226333020401E-3</c:v>
                </c:pt>
                <c:pt idx="1614">
                  <c:v>1.19546918786195E-3</c:v>
                </c:pt>
                <c:pt idx="1615">
                  <c:v>1.5093834142628699E-2</c:v>
                </c:pt>
                <c:pt idx="1616">
                  <c:v>9.6196208191563493E-3</c:v>
                </c:pt>
                <c:pt idx="1617">
                  <c:v>1.7630562978572201E-2</c:v>
                </c:pt>
                <c:pt idx="1618">
                  <c:v>2.2864423927839699E-2</c:v>
                </c:pt>
                <c:pt idx="1619">
                  <c:v>2.6369981348788301E-2</c:v>
                </c:pt>
                <c:pt idx="1620">
                  <c:v>3.5746210654614197E-2</c:v>
                </c:pt>
                <c:pt idx="1621">
                  <c:v>3.1753929344822497E-2</c:v>
                </c:pt>
                <c:pt idx="1622">
                  <c:v>1.9676893492400298E-2</c:v>
                </c:pt>
                <c:pt idx="1623">
                  <c:v>2.2649553096154702E-2</c:v>
                </c:pt>
                <c:pt idx="1624">
                  <c:v>2.3028662582911599E-2</c:v>
                </c:pt>
                <c:pt idx="1625">
                  <c:v>1.8138869194096002E-2</c:v>
                </c:pt>
                <c:pt idx="1626">
                  <c:v>-3.5984956167632601E-2</c:v>
                </c:pt>
                <c:pt idx="1627">
                  <c:v>-2.0135607877767601E-2</c:v>
                </c:pt>
                <c:pt idx="1628">
                  <c:v>-1.39232830366319E-2</c:v>
                </c:pt>
                <c:pt idx="1629">
                  <c:v>-3.72887333016199E-2</c:v>
                </c:pt>
                <c:pt idx="1630">
                  <c:v>-1.6737341214827901E-2</c:v>
                </c:pt>
                <c:pt idx="1631">
                  <c:v>-2.7004452476551401E-2</c:v>
                </c:pt>
                <c:pt idx="1632">
                  <c:v>-4.65897074068495E-2</c:v>
                </c:pt>
                <c:pt idx="1633">
                  <c:v>-3.51841337874906E-2</c:v>
                </c:pt>
                <c:pt idx="1634">
                  <c:v>-3.5147782744113301E-2</c:v>
                </c:pt>
                <c:pt idx="1635">
                  <c:v>-3.8272472986125898E-2</c:v>
                </c:pt>
                <c:pt idx="1636">
                  <c:v>-5.2904272347096E-2</c:v>
                </c:pt>
                <c:pt idx="1637">
                  <c:v>-4.4504457830373802E-2</c:v>
                </c:pt>
                <c:pt idx="1638">
                  <c:v>-3.8363412135034802E-2</c:v>
                </c:pt>
                <c:pt idx="1639">
                  <c:v>-5.3077615756528002E-2</c:v>
                </c:pt>
                <c:pt idx="1640">
                  <c:v>-4.1593365475605298E-2</c:v>
                </c:pt>
                <c:pt idx="1641">
                  <c:v>-4.8651522744934603E-2</c:v>
                </c:pt>
                <c:pt idx="1642">
                  <c:v>-5.75714044922273E-2</c:v>
                </c:pt>
                <c:pt idx="1643">
                  <c:v>-5.2750692074784201E-2</c:v>
                </c:pt>
                <c:pt idx="1644">
                  <c:v>-5.2738336529670901E-2</c:v>
                </c:pt>
                <c:pt idx="1645">
                  <c:v>-4.3781602642192899E-2</c:v>
                </c:pt>
                <c:pt idx="1646">
                  <c:v>-3.9105503951554398E-2</c:v>
                </c:pt>
                <c:pt idx="1647">
                  <c:v>-1.0698918857152E-2</c:v>
                </c:pt>
                <c:pt idx="1648">
                  <c:v>0.16204483239408701</c:v>
                </c:pt>
                <c:pt idx="1649">
                  <c:v>1.92937999321505E-2</c:v>
                </c:pt>
                <c:pt idx="1650">
                  <c:v>2.7286593260656501E-2</c:v>
                </c:pt>
                <c:pt idx="1651">
                  <c:v>1.5247980273859801E-2</c:v>
                </c:pt>
                <c:pt idx="1652">
                  <c:v>1.7815951488875801E-2</c:v>
                </c:pt>
                <c:pt idx="1653">
                  <c:v>8.5553075948539004E-3</c:v>
                </c:pt>
                <c:pt idx="1654">
                  <c:v>2.26909497582377E-2</c:v>
                </c:pt>
                <c:pt idx="1655">
                  <c:v>4.4246977487833999E-3</c:v>
                </c:pt>
                <c:pt idx="1656">
                  <c:v>-2.1298901499564801E-2</c:v>
                </c:pt>
                <c:pt idx="1657">
                  <c:v>-8.2662501674092195E-3</c:v>
                </c:pt>
                <c:pt idx="1658">
                  <c:v>-1.46718669317685E-2</c:v>
                </c:pt>
                <c:pt idx="1659">
                  <c:v>-2.7338692649016001E-3</c:v>
                </c:pt>
                <c:pt idx="1660">
                  <c:v>-5.1765358451524301E-3</c:v>
                </c:pt>
                <c:pt idx="1661">
                  <c:v>-1.07844693282463E-2</c:v>
                </c:pt>
                <c:pt idx="1662">
                  <c:v>-5.8141130584263801E-3</c:v>
                </c:pt>
                <c:pt idx="1663">
                  <c:v>-2.9276891261593701E-3</c:v>
                </c:pt>
                <c:pt idx="1664">
                  <c:v>2.6658392774709899E-3</c:v>
                </c:pt>
                <c:pt idx="1665">
                  <c:v>4.6135592250786603E-3</c:v>
                </c:pt>
                <c:pt idx="1666">
                  <c:v>1.51024382728446E-2</c:v>
                </c:pt>
                <c:pt idx="1667">
                  <c:v>3.1151603460602001E-2</c:v>
                </c:pt>
                <c:pt idx="1668">
                  <c:v>-1.95875542405664E-2</c:v>
                </c:pt>
                <c:pt idx="1669">
                  <c:v>-2.84884316502662E-2</c:v>
                </c:pt>
                <c:pt idx="1670">
                  <c:v>-6.7738431835797197E-2</c:v>
                </c:pt>
                <c:pt idx="1671">
                  <c:v>-6.6534473703156405E-2</c:v>
                </c:pt>
                <c:pt idx="1672">
                  <c:v>-5.8067075623372398E-2</c:v>
                </c:pt>
                <c:pt idx="1673">
                  <c:v>-5.3772729368202203E-2</c:v>
                </c:pt>
                <c:pt idx="1674">
                  <c:v>-3.5694113350965097E-2</c:v>
                </c:pt>
                <c:pt idx="1675">
                  <c:v>-3.4496028472087201E-2</c:v>
                </c:pt>
                <c:pt idx="1676">
                  <c:v>-5.9781546478486498E-2</c:v>
                </c:pt>
                <c:pt idx="1677">
                  <c:v>-3.1011186296532399E-2</c:v>
                </c:pt>
                <c:pt idx="1678">
                  <c:v>-6.0046231385335699E-2</c:v>
                </c:pt>
                <c:pt idx="1679">
                  <c:v>-7.4260235459436497E-2</c:v>
                </c:pt>
                <c:pt idx="1680">
                  <c:v>-7.1367006030598201E-2</c:v>
                </c:pt>
                <c:pt idx="1681">
                  <c:v>-6.5003381830037094E-2</c:v>
                </c:pt>
                <c:pt idx="1682">
                  <c:v>-6.3916210004201501E-2</c:v>
                </c:pt>
                <c:pt idx="1683">
                  <c:v>-5.2351785539485399E-2</c:v>
                </c:pt>
                <c:pt idx="1684">
                  <c:v>-4.52166274899342E-2</c:v>
                </c:pt>
                <c:pt idx="1685">
                  <c:v>-4.1582722061385399E-2</c:v>
                </c:pt>
                <c:pt idx="1686">
                  <c:v>-3.5952728260403397E-2</c:v>
                </c:pt>
                <c:pt idx="1687">
                  <c:v>-3.6138453662959501E-2</c:v>
                </c:pt>
                <c:pt idx="1688">
                  <c:v>-3.4741902572434799E-2</c:v>
                </c:pt>
                <c:pt idx="1689">
                  <c:v>9.3226974905013402E-2</c:v>
                </c:pt>
                <c:pt idx="1690">
                  <c:v>4.3451065883396998E-2</c:v>
                </c:pt>
                <c:pt idx="1691">
                  <c:v>3.8721603037881601E-2</c:v>
                </c:pt>
                <c:pt idx="1692">
                  <c:v>5.0525485594010702E-3</c:v>
                </c:pt>
                <c:pt idx="1693">
                  <c:v>2.2195264197803599E-2</c:v>
                </c:pt>
                <c:pt idx="1694">
                  <c:v>2.60448039241978E-2</c:v>
                </c:pt>
                <c:pt idx="1695">
                  <c:v>3.6426878801460699E-2</c:v>
                </c:pt>
                <c:pt idx="1696">
                  <c:v>9.2015269477695005E-2</c:v>
                </c:pt>
                <c:pt idx="1697">
                  <c:v>3.5462297309033698E-2</c:v>
                </c:pt>
                <c:pt idx="1698">
                  <c:v>7.3655718991068403E-2</c:v>
                </c:pt>
                <c:pt idx="1699">
                  <c:v>6.4523757995163605E-2</c:v>
                </c:pt>
                <c:pt idx="1700">
                  <c:v>5.7352138606963497E-2</c:v>
                </c:pt>
                <c:pt idx="1701">
                  <c:v>4.1893404280133301E-2</c:v>
                </c:pt>
                <c:pt idx="1702">
                  <c:v>4.4071326444785397E-2</c:v>
                </c:pt>
                <c:pt idx="1703">
                  <c:v>4.6980790500195498E-2</c:v>
                </c:pt>
                <c:pt idx="1704">
                  <c:v>5.2491824968917203E-2</c:v>
                </c:pt>
                <c:pt idx="1705">
                  <c:v>4.5051885907627799E-2</c:v>
                </c:pt>
                <c:pt idx="1706">
                  <c:v>2.8869178442705298E-2</c:v>
                </c:pt>
                <c:pt idx="1707">
                  <c:v>8.1970093293417499E-3</c:v>
                </c:pt>
                <c:pt idx="1708">
                  <c:v>-2.5752454049734301E-2</c:v>
                </c:pt>
                <c:pt idx="1709">
                  <c:v>-6.8907019348415297E-3</c:v>
                </c:pt>
                <c:pt idx="1710">
                  <c:v>1.6204219434322101E-2</c:v>
                </c:pt>
                <c:pt idx="1711">
                  <c:v>5.5786257128157497E-2</c:v>
                </c:pt>
                <c:pt idx="1712">
                  <c:v>0.103834591206767</c:v>
                </c:pt>
                <c:pt idx="1713">
                  <c:v>0.13408872486301299</c:v>
                </c:pt>
                <c:pt idx="1714">
                  <c:v>0.128605150648889</c:v>
                </c:pt>
                <c:pt idx="1715">
                  <c:v>0.112581415791783</c:v>
                </c:pt>
                <c:pt idx="1716">
                  <c:v>0.12621585344705</c:v>
                </c:pt>
                <c:pt idx="1717">
                  <c:v>8.9951279292012506E-2</c:v>
                </c:pt>
                <c:pt idx="1718">
                  <c:v>3.7544950757371701E-2</c:v>
                </c:pt>
                <c:pt idx="1719">
                  <c:v>2.18621410562784E-2</c:v>
                </c:pt>
                <c:pt idx="1720">
                  <c:v>7.7007840868281701E-3</c:v>
                </c:pt>
                <c:pt idx="1721">
                  <c:v>1.3459384007462801E-2</c:v>
                </c:pt>
                <c:pt idx="1722">
                  <c:v>8.6812306443790899E-3</c:v>
                </c:pt>
                <c:pt idx="1723">
                  <c:v>-7.8241703064163507E-3</c:v>
                </c:pt>
                <c:pt idx="1724">
                  <c:v>-4.08828502338132E-3</c:v>
                </c:pt>
                <c:pt idx="1725">
                  <c:v>-5.2849763656627096E-3</c:v>
                </c:pt>
                <c:pt idx="1726">
                  <c:v>-5.26196948867885E-3</c:v>
                </c:pt>
                <c:pt idx="1727">
                  <c:v>-2.1396615895695401E-2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504-40D4-8AC0-B7CE013AB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04936"/>
        <c:axId val="920806904"/>
      </c:scatterChart>
      <c:valAx>
        <c:axId val="920804936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06904"/>
        <c:crosses val="autoZero"/>
        <c:crossBetween val="midCat"/>
        <c:majorUnit val="3"/>
      </c:valAx>
      <c:valAx>
        <c:axId val="92080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049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strRef>
              <c:f>'daily-diagnostics-cum-error-by-'!$J$1</c:f>
              <c:strCache>
                <c:ptCount val="1"/>
                <c:pt idx="0">
                  <c:v>-2 sd</c:v>
                </c:pt>
              </c:strCache>
            </c:strRef>
          </c:tx>
          <c:spPr>
            <a:ln w="22225">
              <a:solidFill>
                <a:schemeClr val="accent1">
                  <a:lumMod val="60000"/>
                  <a:lumOff val="40000"/>
                  <a:alpha val="75000"/>
                </a:schemeClr>
              </a:solidFill>
            </a:ln>
          </c:spPr>
          <c:marker>
            <c:spPr>
              <a:noFill/>
              <a:ln>
                <a:solidFill>
                  <a:schemeClr val="accent1">
                    <a:lumMod val="60000"/>
                    <a:lumOff val="40000"/>
                    <a:alpha val="0"/>
                  </a:schemeClr>
                </a:solidFill>
              </a:ln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'daily-diagnostics-cum-error-by-'!$J$2:$J$24</c:f>
              <c:numCache>
                <c:formatCode>General</c:formatCode>
                <c:ptCount val="23"/>
                <c:pt idx="0">
                  <c:v>-0.21312977487105197</c:v>
                </c:pt>
                <c:pt idx="1">
                  <c:v>-0.18454007253439192</c:v>
                </c:pt>
                <c:pt idx="2">
                  <c:v>-0.1554214524017824</c:v>
                </c:pt>
                <c:pt idx="3">
                  <c:v>-0.133790634487015</c:v>
                </c:pt>
                <c:pt idx="4">
                  <c:v>-0.10805149256426844</c:v>
                </c:pt>
                <c:pt idx="5">
                  <c:v>-0.10166800322720862</c:v>
                </c:pt>
                <c:pt idx="6">
                  <c:v>-9.3767225813980448E-2</c:v>
                </c:pt>
                <c:pt idx="7">
                  <c:v>-8.4906566318656396E-2</c:v>
                </c:pt>
                <c:pt idx="8">
                  <c:v>-7.7526877914342179E-2</c:v>
                </c:pt>
                <c:pt idx="9">
                  <c:v>-7.8239868617283326E-2</c:v>
                </c:pt>
                <c:pt idx="10">
                  <c:v>-7.2090528966217204E-2</c:v>
                </c:pt>
                <c:pt idx="11">
                  <c:v>-7.8496266091731715E-2</c:v>
                </c:pt>
                <c:pt idx="12">
                  <c:v>-6.9065332218139014E-2</c:v>
                </c:pt>
                <c:pt idx="13">
                  <c:v>-5.5864101528427836E-2</c:v>
                </c:pt>
                <c:pt idx="14">
                  <c:v>-5.0335456918194542E-2</c:v>
                </c:pt>
                <c:pt idx="15">
                  <c:v>-4.2249149777895095E-2</c:v>
                </c:pt>
                <c:pt idx="16">
                  <c:v>-3.4601979669396106E-2</c:v>
                </c:pt>
                <c:pt idx="17">
                  <c:v>-2.8232731399633077E-2</c:v>
                </c:pt>
                <c:pt idx="18">
                  <c:v>-2.0285303176532009E-2</c:v>
                </c:pt>
                <c:pt idx="19">
                  <c:v>-1.5609959909832759E-2</c:v>
                </c:pt>
                <c:pt idx="20">
                  <c:v>-1.1593401455853873E-2</c:v>
                </c:pt>
                <c:pt idx="21">
                  <c:v>-4.6728530007743253E-3</c:v>
                </c:pt>
                <c:pt idx="22">
                  <c:v>-5.0279630976554778E-15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E-4AD0-AEC7-5EB7A4FD70C5}"/>
            </c:ext>
          </c:extLst>
        </c:ser>
        <c:ser>
          <c:idx val="2"/>
          <c:order val="1"/>
          <c:tx>
            <c:strRef>
              <c:f>'daily-diagnostics-cum-error-by-'!$K$1</c:f>
              <c:strCache>
                <c:ptCount val="1"/>
                <c:pt idx="0">
                  <c:v>+2 sd</c:v>
                </c:pt>
              </c:strCache>
            </c:strRef>
          </c:tx>
          <c:spPr>
            <a:ln w="22225">
              <a:solidFill>
                <a:schemeClr val="accent2">
                  <a:lumMod val="60000"/>
                  <a:lumOff val="40000"/>
                  <a:alpha val="75000"/>
                </a:schemeClr>
              </a:solidFill>
            </a:ln>
          </c:spPr>
          <c:marker>
            <c:spPr>
              <a:noFill/>
              <a:ln w="0">
                <a:solidFill>
                  <a:schemeClr val="accent2">
                    <a:lumMod val="60000"/>
                    <a:lumOff val="40000"/>
                    <a:alpha val="0"/>
                  </a:schemeClr>
                </a:solidFill>
              </a:ln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'daily-diagnostics-cum-error-by-'!$K$2:$K$24</c:f>
              <c:numCache>
                <c:formatCode>General</c:formatCode>
                <c:ptCount val="23"/>
                <c:pt idx="0">
                  <c:v>0.23520052130805172</c:v>
                </c:pt>
                <c:pt idx="1">
                  <c:v>0.19474342469914152</c:v>
                </c:pt>
                <c:pt idx="2">
                  <c:v>0.12396280717056485</c:v>
                </c:pt>
                <c:pt idx="3">
                  <c:v>0.11972295193146369</c:v>
                </c:pt>
                <c:pt idx="4">
                  <c:v>0.11069644389161643</c:v>
                </c:pt>
                <c:pt idx="5">
                  <c:v>0.11569637161190816</c:v>
                </c:pt>
                <c:pt idx="6">
                  <c:v>0.11621251611292668</c:v>
                </c:pt>
                <c:pt idx="7">
                  <c:v>0.10962336433567232</c:v>
                </c:pt>
                <c:pt idx="8">
                  <c:v>0.1116468601548426</c:v>
                </c:pt>
                <c:pt idx="9">
                  <c:v>0.1019305279172753</c:v>
                </c:pt>
                <c:pt idx="10">
                  <c:v>9.034491958233376E-2</c:v>
                </c:pt>
                <c:pt idx="11">
                  <c:v>7.4633482255893141E-2</c:v>
                </c:pt>
                <c:pt idx="12">
                  <c:v>6.1003358614939378E-2</c:v>
                </c:pt>
                <c:pt idx="13">
                  <c:v>5.3050764771796939E-2</c:v>
                </c:pt>
                <c:pt idx="14">
                  <c:v>4.2964164670666556E-2</c:v>
                </c:pt>
                <c:pt idx="15">
                  <c:v>3.2239607456177238E-2</c:v>
                </c:pt>
                <c:pt idx="16">
                  <c:v>2.8055086307805458E-2</c:v>
                </c:pt>
                <c:pt idx="17">
                  <c:v>2.3205051492397714E-2</c:v>
                </c:pt>
                <c:pt idx="18">
                  <c:v>1.6248760176571835E-2</c:v>
                </c:pt>
                <c:pt idx="19">
                  <c:v>1.3282316297087154E-2</c:v>
                </c:pt>
                <c:pt idx="20">
                  <c:v>1.0212779539273213E-2</c:v>
                </c:pt>
                <c:pt idx="21">
                  <c:v>4.5487680986126223E-3</c:v>
                </c:pt>
                <c:pt idx="22">
                  <c:v>-1.2781036822154107E-15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1E-4AD0-AEC7-5EB7A4FD70C5}"/>
            </c:ext>
          </c:extLst>
        </c:ser>
        <c:ser>
          <c:idx val="1"/>
          <c:order val="2"/>
          <c:tx>
            <c:v>Mean error</c:v>
          </c:tx>
          <c:spPr>
            <a:ln w="22225" cap="rnd">
              <a:solidFill>
                <a:schemeClr val="bg2">
                  <a:lumMod val="25000"/>
                  <a:alpha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  <a:alpha val="0"/>
                </a:schemeClr>
              </a:solidFill>
              <a:ln w="6350">
                <a:solidFill>
                  <a:schemeClr val="bg2">
                    <a:lumMod val="25000"/>
                    <a:alpha val="0"/>
                  </a:schemeClr>
                </a:solidFill>
              </a:ln>
              <a:effectLst/>
            </c:spPr>
          </c:marker>
          <c:xVal>
            <c:numRef>
              <c:f>'daily-diagnostics-cum-error-by-'!$A$2:$A$24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</c:numCache>
            </c:numRef>
          </c:xVal>
          <c:yVal>
            <c:numRef>
              <c:f>'daily-diagnostics-cum-error-by-'!$B$2:$B$24</c:f>
              <c:numCache>
                <c:formatCode>General</c:formatCode>
                <c:ptCount val="23"/>
                <c:pt idx="0">
                  <c:v>1.0366113378331199E-2</c:v>
                </c:pt>
                <c:pt idx="1">
                  <c:v>5.1594825216877199E-3</c:v>
                </c:pt>
                <c:pt idx="2">
                  <c:v>-1.60484004858517E-2</c:v>
                </c:pt>
                <c:pt idx="3">
                  <c:v>-7.30336598447768E-3</c:v>
                </c:pt>
                <c:pt idx="4">
                  <c:v>1.5401832236625901E-3</c:v>
                </c:pt>
                <c:pt idx="5">
                  <c:v>7.1638982400690603E-3</c:v>
                </c:pt>
                <c:pt idx="6">
                  <c:v>1.14281652538072E-2</c:v>
                </c:pt>
                <c:pt idx="7">
                  <c:v>1.25117060484554E-2</c:v>
                </c:pt>
                <c:pt idx="8">
                  <c:v>1.7264245638131899E-2</c:v>
                </c:pt>
                <c:pt idx="9">
                  <c:v>1.23270264986074E-2</c:v>
                </c:pt>
                <c:pt idx="10">
                  <c:v>9.7363938188264696E-3</c:v>
                </c:pt>
                <c:pt idx="11">
                  <c:v>-1.5374634803099101E-3</c:v>
                </c:pt>
                <c:pt idx="12">
                  <c:v>-3.5553002733058098E-3</c:v>
                </c:pt>
                <c:pt idx="13">
                  <c:v>-1.0419294954834E-3</c:v>
                </c:pt>
                <c:pt idx="14">
                  <c:v>-3.3398984776897701E-3</c:v>
                </c:pt>
                <c:pt idx="15">
                  <c:v>-4.6775532037925203E-3</c:v>
                </c:pt>
                <c:pt idx="16">
                  <c:v>-2.9362290519800598E-3</c:v>
                </c:pt>
                <c:pt idx="17">
                  <c:v>-2.2085958379288498E-3</c:v>
                </c:pt>
                <c:pt idx="18">
                  <c:v>-1.56401690361227E-3</c:v>
                </c:pt>
                <c:pt idx="19">
                  <c:v>-2.90936548924266E-3</c:v>
                </c:pt>
                <c:pt idx="20">
                  <c:v>-3.9400452196495604E-3</c:v>
                </c:pt>
                <c:pt idx="21">
                  <c:v>-3.6454755984803998E-3</c:v>
                </c:pt>
                <c:pt idx="22">
                  <c:v>5.3571060423461096E-3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1E-4AD0-AEC7-5EB7A4FD70C5}"/>
            </c:ext>
          </c:extLst>
        </c:ser>
        <c:ser>
          <c:idx val="0"/>
          <c:order val="3"/>
          <c:tx>
            <c:strRef>
              <c:f>'daily-model-data'!$BC$1</c:f>
              <c:strCache>
                <c:ptCount val="1"/>
                <c:pt idx="0">
                  <c:v>month.fitted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>
                    <a:alpha val="30000"/>
                  </a:schemeClr>
                </a:solidFill>
              </a:ln>
              <a:effectLst/>
            </c:spPr>
          </c:marker>
          <c:xVal>
            <c:numRef>
              <c:f>'daily-model-data'!$C$2:$C$1729</c:f>
              <c:numCache>
                <c:formatCode>General</c:formatCode>
                <c:ptCount val="17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11</c:v>
                </c:pt>
                <c:pt idx="30">
                  <c:v>12</c:v>
                </c:pt>
                <c:pt idx="31">
                  <c:v>13</c:v>
                </c:pt>
                <c:pt idx="32">
                  <c:v>14</c:v>
                </c:pt>
                <c:pt idx="33">
                  <c:v>15</c:v>
                </c:pt>
                <c:pt idx="34">
                  <c:v>16</c:v>
                </c:pt>
                <c:pt idx="35">
                  <c:v>17</c:v>
                </c:pt>
                <c:pt idx="36">
                  <c:v>18</c:v>
                </c:pt>
                <c:pt idx="37">
                  <c:v>19</c:v>
                </c:pt>
                <c:pt idx="38">
                  <c:v>20</c:v>
                </c:pt>
                <c:pt idx="39">
                  <c:v>21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5</c:v>
                </c:pt>
                <c:pt idx="45">
                  <c:v>6</c:v>
                </c:pt>
                <c:pt idx="46">
                  <c:v>7</c:v>
                </c:pt>
                <c:pt idx="47">
                  <c:v>8</c:v>
                </c:pt>
                <c:pt idx="48">
                  <c:v>9</c:v>
                </c:pt>
                <c:pt idx="49">
                  <c:v>10</c:v>
                </c:pt>
                <c:pt idx="50">
                  <c:v>11</c:v>
                </c:pt>
                <c:pt idx="51">
                  <c:v>12</c:v>
                </c:pt>
                <c:pt idx="52">
                  <c:v>13</c:v>
                </c:pt>
                <c:pt idx="53">
                  <c:v>14</c:v>
                </c:pt>
                <c:pt idx="54">
                  <c:v>15</c:v>
                </c:pt>
                <c:pt idx="55">
                  <c:v>16</c:v>
                </c:pt>
                <c:pt idx="56">
                  <c:v>17</c:v>
                </c:pt>
                <c:pt idx="57">
                  <c:v>18</c:v>
                </c:pt>
                <c:pt idx="58">
                  <c:v>19</c:v>
                </c:pt>
                <c:pt idx="59">
                  <c:v>20</c:v>
                </c:pt>
                <c:pt idx="60">
                  <c:v>21</c:v>
                </c:pt>
                <c:pt idx="61">
                  <c:v>22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6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11</c:v>
                </c:pt>
                <c:pt idx="73">
                  <c:v>12</c:v>
                </c:pt>
                <c:pt idx="74">
                  <c:v>13</c:v>
                </c:pt>
                <c:pt idx="75">
                  <c:v>14</c:v>
                </c:pt>
                <c:pt idx="76">
                  <c:v>15</c:v>
                </c:pt>
                <c:pt idx="77">
                  <c:v>16</c:v>
                </c:pt>
                <c:pt idx="78">
                  <c:v>17</c:v>
                </c:pt>
                <c:pt idx="79">
                  <c:v>18</c:v>
                </c:pt>
                <c:pt idx="80">
                  <c:v>19</c:v>
                </c:pt>
                <c:pt idx="81">
                  <c:v>20</c:v>
                </c:pt>
                <c:pt idx="82">
                  <c:v>21</c:v>
                </c:pt>
                <c:pt idx="83">
                  <c:v>22</c:v>
                </c:pt>
                <c:pt idx="84">
                  <c:v>1</c:v>
                </c:pt>
                <c:pt idx="85">
                  <c:v>2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6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11</c:v>
                </c:pt>
                <c:pt idx="95">
                  <c:v>12</c:v>
                </c:pt>
                <c:pt idx="96">
                  <c:v>13</c:v>
                </c:pt>
                <c:pt idx="97">
                  <c:v>14</c:v>
                </c:pt>
                <c:pt idx="98">
                  <c:v>15</c:v>
                </c:pt>
                <c:pt idx="99">
                  <c:v>16</c:v>
                </c:pt>
                <c:pt idx="100">
                  <c:v>17</c:v>
                </c:pt>
                <c:pt idx="101">
                  <c:v>18</c:v>
                </c:pt>
                <c:pt idx="102">
                  <c:v>19</c:v>
                </c:pt>
                <c:pt idx="103">
                  <c:v>20</c:v>
                </c:pt>
                <c:pt idx="104">
                  <c:v>1</c:v>
                </c:pt>
                <c:pt idx="105">
                  <c:v>2</c:v>
                </c:pt>
                <c:pt idx="106">
                  <c:v>3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7</c:v>
                </c:pt>
                <c:pt idx="111">
                  <c:v>8</c:v>
                </c:pt>
                <c:pt idx="112">
                  <c:v>9</c:v>
                </c:pt>
                <c:pt idx="113">
                  <c:v>10</c:v>
                </c:pt>
                <c:pt idx="114">
                  <c:v>11</c:v>
                </c:pt>
                <c:pt idx="115">
                  <c:v>12</c:v>
                </c:pt>
                <c:pt idx="116">
                  <c:v>13</c:v>
                </c:pt>
                <c:pt idx="117">
                  <c:v>14</c:v>
                </c:pt>
                <c:pt idx="118">
                  <c:v>15</c:v>
                </c:pt>
                <c:pt idx="119">
                  <c:v>16</c:v>
                </c:pt>
                <c:pt idx="120">
                  <c:v>17</c:v>
                </c:pt>
                <c:pt idx="121">
                  <c:v>18</c:v>
                </c:pt>
                <c:pt idx="122">
                  <c:v>19</c:v>
                </c:pt>
                <c:pt idx="123">
                  <c:v>20</c:v>
                </c:pt>
                <c:pt idx="124">
                  <c:v>21</c:v>
                </c:pt>
                <c:pt idx="125">
                  <c:v>22</c:v>
                </c:pt>
                <c:pt idx="126">
                  <c:v>1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7</c:v>
                </c:pt>
                <c:pt idx="133">
                  <c:v>8</c:v>
                </c:pt>
                <c:pt idx="134">
                  <c:v>9</c:v>
                </c:pt>
                <c:pt idx="135">
                  <c:v>10</c:v>
                </c:pt>
                <c:pt idx="136">
                  <c:v>11</c:v>
                </c:pt>
                <c:pt idx="137">
                  <c:v>12</c:v>
                </c:pt>
                <c:pt idx="138">
                  <c:v>13</c:v>
                </c:pt>
                <c:pt idx="139">
                  <c:v>14</c:v>
                </c:pt>
                <c:pt idx="140">
                  <c:v>15</c:v>
                </c:pt>
                <c:pt idx="141">
                  <c:v>16</c:v>
                </c:pt>
                <c:pt idx="142">
                  <c:v>17</c:v>
                </c:pt>
                <c:pt idx="143">
                  <c:v>18</c:v>
                </c:pt>
                <c:pt idx="144">
                  <c:v>19</c:v>
                </c:pt>
                <c:pt idx="145">
                  <c:v>20</c:v>
                </c:pt>
                <c:pt idx="146">
                  <c:v>21</c:v>
                </c:pt>
                <c:pt idx="147">
                  <c:v>22</c:v>
                </c:pt>
                <c:pt idx="148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4</c:v>
                </c:pt>
                <c:pt idx="152">
                  <c:v>5</c:v>
                </c:pt>
                <c:pt idx="153">
                  <c:v>6</c:v>
                </c:pt>
                <c:pt idx="154">
                  <c:v>7</c:v>
                </c:pt>
                <c:pt idx="155">
                  <c:v>8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12</c:v>
                </c:pt>
                <c:pt idx="160">
                  <c:v>13</c:v>
                </c:pt>
                <c:pt idx="161">
                  <c:v>14</c:v>
                </c:pt>
                <c:pt idx="162">
                  <c:v>15</c:v>
                </c:pt>
                <c:pt idx="163">
                  <c:v>16</c:v>
                </c:pt>
                <c:pt idx="164">
                  <c:v>17</c:v>
                </c:pt>
                <c:pt idx="165">
                  <c:v>18</c:v>
                </c:pt>
                <c:pt idx="166">
                  <c:v>19</c:v>
                </c:pt>
                <c:pt idx="167">
                  <c:v>20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5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12</c:v>
                </c:pt>
                <c:pt idx="180">
                  <c:v>13</c:v>
                </c:pt>
                <c:pt idx="181">
                  <c:v>14</c:v>
                </c:pt>
                <c:pt idx="182">
                  <c:v>15</c:v>
                </c:pt>
                <c:pt idx="183">
                  <c:v>16</c:v>
                </c:pt>
                <c:pt idx="184">
                  <c:v>17</c:v>
                </c:pt>
                <c:pt idx="185">
                  <c:v>18</c:v>
                </c:pt>
                <c:pt idx="186">
                  <c:v>19</c:v>
                </c:pt>
                <c:pt idx="187">
                  <c:v>20</c:v>
                </c:pt>
                <c:pt idx="188">
                  <c:v>21</c:v>
                </c:pt>
                <c:pt idx="189">
                  <c:v>22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9</c:v>
                </c:pt>
                <c:pt idx="199">
                  <c:v>10</c:v>
                </c:pt>
                <c:pt idx="200">
                  <c:v>11</c:v>
                </c:pt>
                <c:pt idx="201">
                  <c:v>12</c:v>
                </c:pt>
                <c:pt idx="202">
                  <c:v>13</c:v>
                </c:pt>
                <c:pt idx="203">
                  <c:v>14</c:v>
                </c:pt>
                <c:pt idx="204">
                  <c:v>15</c:v>
                </c:pt>
                <c:pt idx="205">
                  <c:v>16</c:v>
                </c:pt>
                <c:pt idx="206">
                  <c:v>17</c:v>
                </c:pt>
                <c:pt idx="207">
                  <c:v>18</c:v>
                </c:pt>
                <c:pt idx="208">
                  <c:v>19</c:v>
                </c:pt>
                <c:pt idx="209">
                  <c:v>1</c:v>
                </c:pt>
                <c:pt idx="210">
                  <c:v>2</c:v>
                </c:pt>
                <c:pt idx="211">
                  <c:v>3</c:v>
                </c:pt>
                <c:pt idx="212">
                  <c:v>4</c:v>
                </c:pt>
                <c:pt idx="213">
                  <c:v>5</c:v>
                </c:pt>
                <c:pt idx="214">
                  <c:v>6</c:v>
                </c:pt>
                <c:pt idx="215">
                  <c:v>7</c:v>
                </c:pt>
                <c:pt idx="216">
                  <c:v>8</c:v>
                </c:pt>
                <c:pt idx="217">
                  <c:v>9</c:v>
                </c:pt>
                <c:pt idx="218">
                  <c:v>10</c:v>
                </c:pt>
                <c:pt idx="219">
                  <c:v>11</c:v>
                </c:pt>
                <c:pt idx="220">
                  <c:v>12</c:v>
                </c:pt>
                <c:pt idx="221">
                  <c:v>13</c:v>
                </c:pt>
                <c:pt idx="222">
                  <c:v>14</c:v>
                </c:pt>
                <c:pt idx="223">
                  <c:v>15</c:v>
                </c:pt>
                <c:pt idx="224">
                  <c:v>16</c:v>
                </c:pt>
                <c:pt idx="225">
                  <c:v>17</c:v>
                </c:pt>
                <c:pt idx="226">
                  <c:v>18</c:v>
                </c:pt>
                <c:pt idx="227">
                  <c:v>19</c:v>
                </c:pt>
                <c:pt idx="228">
                  <c:v>20</c:v>
                </c:pt>
                <c:pt idx="229">
                  <c:v>21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4</c:v>
                </c:pt>
                <c:pt idx="234">
                  <c:v>5</c:v>
                </c:pt>
                <c:pt idx="235">
                  <c:v>6</c:v>
                </c:pt>
                <c:pt idx="236">
                  <c:v>7</c:v>
                </c:pt>
                <c:pt idx="237">
                  <c:v>8</c:v>
                </c:pt>
                <c:pt idx="238">
                  <c:v>9</c:v>
                </c:pt>
                <c:pt idx="239">
                  <c:v>10</c:v>
                </c:pt>
                <c:pt idx="240">
                  <c:v>11</c:v>
                </c:pt>
                <c:pt idx="241">
                  <c:v>12</c:v>
                </c:pt>
                <c:pt idx="242">
                  <c:v>13</c:v>
                </c:pt>
                <c:pt idx="243">
                  <c:v>14</c:v>
                </c:pt>
                <c:pt idx="244">
                  <c:v>15</c:v>
                </c:pt>
                <c:pt idx="245">
                  <c:v>16</c:v>
                </c:pt>
                <c:pt idx="246">
                  <c:v>17</c:v>
                </c:pt>
                <c:pt idx="247">
                  <c:v>18</c:v>
                </c:pt>
                <c:pt idx="248">
                  <c:v>19</c:v>
                </c:pt>
                <c:pt idx="249">
                  <c:v>20</c:v>
                </c:pt>
                <c:pt idx="250">
                  <c:v>21</c:v>
                </c:pt>
                <c:pt idx="251">
                  <c:v>1</c:v>
                </c:pt>
                <c:pt idx="252">
                  <c:v>2</c:v>
                </c:pt>
                <c:pt idx="253">
                  <c:v>3</c:v>
                </c:pt>
                <c:pt idx="254">
                  <c:v>4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8</c:v>
                </c:pt>
                <c:pt idx="259">
                  <c:v>9</c:v>
                </c:pt>
                <c:pt idx="260">
                  <c:v>10</c:v>
                </c:pt>
                <c:pt idx="261">
                  <c:v>11</c:v>
                </c:pt>
                <c:pt idx="262">
                  <c:v>12</c:v>
                </c:pt>
                <c:pt idx="263">
                  <c:v>13</c:v>
                </c:pt>
                <c:pt idx="264">
                  <c:v>14</c:v>
                </c:pt>
                <c:pt idx="265">
                  <c:v>15</c:v>
                </c:pt>
                <c:pt idx="266">
                  <c:v>16</c:v>
                </c:pt>
                <c:pt idx="267">
                  <c:v>17</c:v>
                </c:pt>
                <c:pt idx="268">
                  <c:v>18</c:v>
                </c:pt>
                <c:pt idx="269">
                  <c:v>19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4</c:v>
                </c:pt>
                <c:pt idx="274">
                  <c:v>5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10</c:v>
                </c:pt>
                <c:pt idx="280">
                  <c:v>11</c:v>
                </c:pt>
                <c:pt idx="281">
                  <c:v>12</c:v>
                </c:pt>
                <c:pt idx="282">
                  <c:v>13</c:v>
                </c:pt>
                <c:pt idx="283">
                  <c:v>14</c:v>
                </c:pt>
                <c:pt idx="284">
                  <c:v>15</c:v>
                </c:pt>
                <c:pt idx="285">
                  <c:v>16</c:v>
                </c:pt>
                <c:pt idx="286">
                  <c:v>17</c:v>
                </c:pt>
                <c:pt idx="287">
                  <c:v>18</c:v>
                </c:pt>
                <c:pt idx="288">
                  <c:v>19</c:v>
                </c:pt>
                <c:pt idx="289">
                  <c:v>20</c:v>
                </c:pt>
                <c:pt idx="290">
                  <c:v>21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9</c:v>
                </c:pt>
                <c:pt idx="300">
                  <c:v>10</c:v>
                </c:pt>
                <c:pt idx="301">
                  <c:v>11</c:v>
                </c:pt>
                <c:pt idx="302">
                  <c:v>12</c:v>
                </c:pt>
                <c:pt idx="303">
                  <c:v>13</c:v>
                </c:pt>
                <c:pt idx="304">
                  <c:v>14</c:v>
                </c:pt>
                <c:pt idx="305">
                  <c:v>15</c:v>
                </c:pt>
                <c:pt idx="306">
                  <c:v>16</c:v>
                </c:pt>
                <c:pt idx="307">
                  <c:v>17</c:v>
                </c:pt>
                <c:pt idx="308">
                  <c:v>18</c:v>
                </c:pt>
                <c:pt idx="309">
                  <c:v>19</c:v>
                </c:pt>
                <c:pt idx="310">
                  <c:v>20</c:v>
                </c:pt>
                <c:pt idx="311">
                  <c:v>21</c:v>
                </c:pt>
                <c:pt idx="312">
                  <c:v>22</c:v>
                </c:pt>
                <c:pt idx="313">
                  <c:v>1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8</c:v>
                </c:pt>
                <c:pt idx="321">
                  <c:v>9</c:v>
                </c:pt>
                <c:pt idx="322">
                  <c:v>10</c:v>
                </c:pt>
                <c:pt idx="323">
                  <c:v>11</c:v>
                </c:pt>
                <c:pt idx="324">
                  <c:v>12</c:v>
                </c:pt>
                <c:pt idx="325">
                  <c:v>13</c:v>
                </c:pt>
                <c:pt idx="326">
                  <c:v>14</c:v>
                </c:pt>
                <c:pt idx="327">
                  <c:v>15</c:v>
                </c:pt>
                <c:pt idx="328">
                  <c:v>16</c:v>
                </c:pt>
                <c:pt idx="329">
                  <c:v>17</c:v>
                </c:pt>
                <c:pt idx="330">
                  <c:v>18</c:v>
                </c:pt>
                <c:pt idx="331">
                  <c:v>19</c:v>
                </c:pt>
                <c:pt idx="332">
                  <c:v>20</c:v>
                </c:pt>
                <c:pt idx="333">
                  <c:v>21</c:v>
                </c:pt>
                <c:pt idx="334">
                  <c:v>1</c:v>
                </c:pt>
                <c:pt idx="335">
                  <c:v>2</c:v>
                </c:pt>
                <c:pt idx="336">
                  <c:v>3</c:v>
                </c:pt>
                <c:pt idx="337">
                  <c:v>4</c:v>
                </c:pt>
                <c:pt idx="338">
                  <c:v>5</c:v>
                </c:pt>
                <c:pt idx="339">
                  <c:v>6</c:v>
                </c:pt>
                <c:pt idx="340">
                  <c:v>7</c:v>
                </c:pt>
                <c:pt idx="341">
                  <c:v>8</c:v>
                </c:pt>
                <c:pt idx="342">
                  <c:v>9</c:v>
                </c:pt>
                <c:pt idx="343">
                  <c:v>10</c:v>
                </c:pt>
                <c:pt idx="344">
                  <c:v>11</c:v>
                </c:pt>
                <c:pt idx="345">
                  <c:v>12</c:v>
                </c:pt>
                <c:pt idx="346">
                  <c:v>13</c:v>
                </c:pt>
                <c:pt idx="347">
                  <c:v>14</c:v>
                </c:pt>
                <c:pt idx="348">
                  <c:v>15</c:v>
                </c:pt>
                <c:pt idx="349">
                  <c:v>16</c:v>
                </c:pt>
                <c:pt idx="350">
                  <c:v>17</c:v>
                </c:pt>
                <c:pt idx="351">
                  <c:v>18</c:v>
                </c:pt>
                <c:pt idx="352">
                  <c:v>19</c:v>
                </c:pt>
                <c:pt idx="353">
                  <c:v>20</c:v>
                </c:pt>
                <c:pt idx="354">
                  <c:v>21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4</c:v>
                </c:pt>
                <c:pt idx="359">
                  <c:v>5</c:v>
                </c:pt>
                <c:pt idx="360">
                  <c:v>6</c:v>
                </c:pt>
                <c:pt idx="361">
                  <c:v>7</c:v>
                </c:pt>
                <c:pt idx="362">
                  <c:v>8</c:v>
                </c:pt>
                <c:pt idx="363">
                  <c:v>9</c:v>
                </c:pt>
                <c:pt idx="364">
                  <c:v>10</c:v>
                </c:pt>
                <c:pt idx="365">
                  <c:v>11</c:v>
                </c:pt>
                <c:pt idx="366">
                  <c:v>12</c:v>
                </c:pt>
                <c:pt idx="367">
                  <c:v>13</c:v>
                </c:pt>
                <c:pt idx="368">
                  <c:v>14</c:v>
                </c:pt>
                <c:pt idx="369">
                  <c:v>15</c:v>
                </c:pt>
                <c:pt idx="370">
                  <c:v>16</c:v>
                </c:pt>
                <c:pt idx="371">
                  <c:v>17</c:v>
                </c:pt>
                <c:pt idx="372">
                  <c:v>18</c:v>
                </c:pt>
                <c:pt idx="373">
                  <c:v>19</c:v>
                </c:pt>
                <c:pt idx="374">
                  <c:v>20</c:v>
                </c:pt>
                <c:pt idx="375">
                  <c:v>21</c:v>
                </c:pt>
                <c:pt idx="376">
                  <c:v>22</c:v>
                </c:pt>
                <c:pt idx="377">
                  <c:v>1</c:v>
                </c:pt>
                <c:pt idx="378">
                  <c:v>2</c:v>
                </c:pt>
                <c:pt idx="379">
                  <c:v>3</c:v>
                </c:pt>
                <c:pt idx="380">
                  <c:v>4</c:v>
                </c:pt>
                <c:pt idx="381">
                  <c:v>5</c:v>
                </c:pt>
                <c:pt idx="382">
                  <c:v>6</c:v>
                </c:pt>
                <c:pt idx="383">
                  <c:v>7</c:v>
                </c:pt>
                <c:pt idx="384">
                  <c:v>8</c:v>
                </c:pt>
                <c:pt idx="385">
                  <c:v>9</c:v>
                </c:pt>
                <c:pt idx="386">
                  <c:v>10</c:v>
                </c:pt>
                <c:pt idx="387">
                  <c:v>11</c:v>
                </c:pt>
                <c:pt idx="388">
                  <c:v>12</c:v>
                </c:pt>
                <c:pt idx="389">
                  <c:v>13</c:v>
                </c:pt>
                <c:pt idx="390">
                  <c:v>14</c:v>
                </c:pt>
                <c:pt idx="391">
                  <c:v>15</c:v>
                </c:pt>
                <c:pt idx="392">
                  <c:v>16</c:v>
                </c:pt>
                <c:pt idx="393">
                  <c:v>17</c:v>
                </c:pt>
                <c:pt idx="394">
                  <c:v>18</c:v>
                </c:pt>
                <c:pt idx="395">
                  <c:v>19</c:v>
                </c:pt>
                <c:pt idx="396">
                  <c:v>20</c:v>
                </c:pt>
                <c:pt idx="397">
                  <c:v>21</c:v>
                </c:pt>
                <c:pt idx="398">
                  <c:v>1</c:v>
                </c:pt>
                <c:pt idx="399">
                  <c:v>2</c:v>
                </c:pt>
                <c:pt idx="400">
                  <c:v>3</c:v>
                </c:pt>
                <c:pt idx="401">
                  <c:v>4</c:v>
                </c:pt>
                <c:pt idx="402">
                  <c:v>5</c:v>
                </c:pt>
                <c:pt idx="403">
                  <c:v>6</c:v>
                </c:pt>
                <c:pt idx="404">
                  <c:v>7</c:v>
                </c:pt>
                <c:pt idx="405">
                  <c:v>8</c:v>
                </c:pt>
                <c:pt idx="406">
                  <c:v>9</c:v>
                </c:pt>
                <c:pt idx="407">
                  <c:v>10</c:v>
                </c:pt>
                <c:pt idx="408">
                  <c:v>11</c:v>
                </c:pt>
                <c:pt idx="409">
                  <c:v>12</c:v>
                </c:pt>
                <c:pt idx="410">
                  <c:v>13</c:v>
                </c:pt>
                <c:pt idx="411">
                  <c:v>14</c:v>
                </c:pt>
                <c:pt idx="412">
                  <c:v>15</c:v>
                </c:pt>
                <c:pt idx="413">
                  <c:v>16</c:v>
                </c:pt>
                <c:pt idx="414">
                  <c:v>17</c:v>
                </c:pt>
                <c:pt idx="415">
                  <c:v>18</c:v>
                </c:pt>
                <c:pt idx="416">
                  <c:v>19</c:v>
                </c:pt>
                <c:pt idx="417">
                  <c:v>20</c:v>
                </c:pt>
                <c:pt idx="418">
                  <c:v>1</c:v>
                </c:pt>
                <c:pt idx="419">
                  <c:v>2</c:v>
                </c:pt>
                <c:pt idx="420">
                  <c:v>3</c:v>
                </c:pt>
                <c:pt idx="421">
                  <c:v>4</c:v>
                </c:pt>
                <c:pt idx="422">
                  <c:v>5</c:v>
                </c:pt>
                <c:pt idx="423">
                  <c:v>6</c:v>
                </c:pt>
                <c:pt idx="424">
                  <c:v>7</c:v>
                </c:pt>
                <c:pt idx="425">
                  <c:v>8</c:v>
                </c:pt>
                <c:pt idx="426">
                  <c:v>9</c:v>
                </c:pt>
                <c:pt idx="427">
                  <c:v>10</c:v>
                </c:pt>
                <c:pt idx="428">
                  <c:v>11</c:v>
                </c:pt>
                <c:pt idx="429">
                  <c:v>12</c:v>
                </c:pt>
                <c:pt idx="430">
                  <c:v>13</c:v>
                </c:pt>
                <c:pt idx="431">
                  <c:v>14</c:v>
                </c:pt>
                <c:pt idx="432">
                  <c:v>15</c:v>
                </c:pt>
                <c:pt idx="433">
                  <c:v>16</c:v>
                </c:pt>
                <c:pt idx="434">
                  <c:v>17</c:v>
                </c:pt>
                <c:pt idx="435">
                  <c:v>18</c:v>
                </c:pt>
                <c:pt idx="436">
                  <c:v>19</c:v>
                </c:pt>
                <c:pt idx="437">
                  <c:v>20</c:v>
                </c:pt>
                <c:pt idx="438">
                  <c:v>21</c:v>
                </c:pt>
                <c:pt idx="439">
                  <c:v>22</c:v>
                </c:pt>
                <c:pt idx="440">
                  <c:v>1</c:v>
                </c:pt>
                <c:pt idx="441">
                  <c:v>2</c:v>
                </c:pt>
                <c:pt idx="442">
                  <c:v>3</c:v>
                </c:pt>
                <c:pt idx="443">
                  <c:v>4</c:v>
                </c:pt>
                <c:pt idx="444">
                  <c:v>5</c:v>
                </c:pt>
                <c:pt idx="445">
                  <c:v>6</c:v>
                </c:pt>
                <c:pt idx="446">
                  <c:v>7</c:v>
                </c:pt>
                <c:pt idx="447">
                  <c:v>8</c:v>
                </c:pt>
                <c:pt idx="448">
                  <c:v>9</c:v>
                </c:pt>
                <c:pt idx="449">
                  <c:v>10</c:v>
                </c:pt>
                <c:pt idx="450">
                  <c:v>11</c:v>
                </c:pt>
                <c:pt idx="451">
                  <c:v>12</c:v>
                </c:pt>
                <c:pt idx="452">
                  <c:v>13</c:v>
                </c:pt>
                <c:pt idx="453">
                  <c:v>14</c:v>
                </c:pt>
                <c:pt idx="454">
                  <c:v>15</c:v>
                </c:pt>
                <c:pt idx="455">
                  <c:v>16</c:v>
                </c:pt>
                <c:pt idx="456">
                  <c:v>17</c:v>
                </c:pt>
                <c:pt idx="457">
                  <c:v>18</c:v>
                </c:pt>
                <c:pt idx="458">
                  <c:v>1</c:v>
                </c:pt>
                <c:pt idx="459">
                  <c:v>2</c:v>
                </c:pt>
                <c:pt idx="460">
                  <c:v>3</c:v>
                </c:pt>
                <c:pt idx="461">
                  <c:v>4</c:v>
                </c:pt>
                <c:pt idx="462">
                  <c:v>5</c:v>
                </c:pt>
                <c:pt idx="463">
                  <c:v>6</c:v>
                </c:pt>
                <c:pt idx="464">
                  <c:v>7</c:v>
                </c:pt>
                <c:pt idx="465">
                  <c:v>8</c:v>
                </c:pt>
                <c:pt idx="466">
                  <c:v>9</c:v>
                </c:pt>
                <c:pt idx="467">
                  <c:v>10</c:v>
                </c:pt>
                <c:pt idx="468">
                  <c:v>11</c:v>
                </c:pt>
                <c:pt idx="469">
                  <c:v>12</c:v>
                </c:pt>
                <c:pt idx="470">
                  <c:v>13</c:v>
                </c:pt>
                <c:pt idx="471">
                  <c:v>14</c:v>
                </c:pt>
                <c:pt idx="472">
                  <c:v>15</c:v>
                </c:pt>
                <c:pt idx="473">
                  <c:v>16</c:v>
                </c:pt>
                <c:pt idx="474">
                  <c:v>17</c:v>
                </c:pt>
                <c:pt idx="475">
                  <c:v>18</c:v>
                </c:pt>
                <c:pt idx="476">
                  <c:v>19</c:v>
                </c:pt>
                <c:pt idx="477">
                  <c:v>20</c:v>
                </c:pt>
                <c:pt idx="478">
                  <c:v>21</c:v>
                </c:pt>
                <c:pt idx="479">
                  <c:v>22</c:v>
                </c:pt>
                <c:pt idx="480">
                  <c:v>1</c:v>
                </c:pt>
                <c:pt idx="481">
                  <c:v>2</c:v>
                </c:pt>
                <c:pt idx="482">
                  <c:v>3</c:v>
                </c:pt>
                <c:pt idx="483">
                  <c:v>4</c:v>
                </c:pt>
                <c:pt idx="484">
                  <c:v>5</c:v>
                </c:pt>
                <c:pt idx="485">
                  <c:v>6</c:v>
                </c:pt>
                <c:pt idx="486">
                  <c:v>7</c:v>
                </c:pt>
                <c:pt idx="487">
                  <c:v>8</c:v>
                </c:pt>
                <c:pt idx="488">
                  <c:v>9</c:v>
                </c:pt>
                <c:pt idx="489">
                  <c:v>10</c:v>
                </c:pt>
                <c:pt idx="490">
                  <c:v>11</c:v>
                </c:pt>
                <c:pt idx="491">
                  <c:v>12</c:v>
                </c:pt>
                <c:pt idx="492">
                  <c:v>13</c:v>
                </c:pt>
                <c:pt idx="493">
                  <c:v>14</c:v>
                </c:pt>
                <c:pt idx="494">
                  <c:v>15</c:v>
                </c:pt>
                <c:pt idx="495">
                  <c:v>16</c:v>
                </c:pt>
                <c:pt idx="496">
                  <c:v>17</c:v>
                </c:pt>
                <c:pt idx="497">
                  <c:v>18</c:v>
                </c:pt>
                <c:pt idx="498">
                  <c:v>19</c:v>
                </c:pt>
                <c:pt idx="499">
                  <c:v>1</c:v>
                </c:pt>
                <c:pt idx="500">
                  <c:v>2</c:v>
                </c:pt>
                <c:pt idx="501">
                  <c:v>3</c:v>
                </c:pt>
                <c:pt idx="502">
                  <c:v>4</c:v>
                </c:pt>
                <c:pt idx="503">
                  <c:v>5</c:v>
                </c:pt>
                <c:pt idx="504">
                  <c:v>6</c:v>
                </c:pt>
                <c:pt idx="505">
                  <c:v>7</c:v>
                </c:pt>
                <c:pt idx="506">
                  <c:v>8</c:v>
                </c:pt>
                <c:pt idx="507">
                  <c:v>9</c:v>
                </c:pt>
                <c:pt idx="508">
                  <c:v>10</c:v>
                </c:pt>
                <c:pt idx="509">
                  <c:v>11</c:v>
                </c:pt>
                <c:pt idx="510">
                  <c:v>12</c:v>
                </c:pt>
                <c:pt idx="511">
                  <c:v>13</c:v>
                </c:pt>
                <c:pt idx="512">
                  <c:v>14</c:v>
                </c:pt>
                <c:pt idx="513">
                  <c:v>15</c:v>
                </c:pt>
                <c:pt idx="514">
                  <c:v>16</c:v>
                </c:pt>
                <c:pt idx="515">
                  <c:v>17</c:v>
                </c:pt>
                <c:pt idx="516">
                  <c:v>18</c:v>
                </c:pt>
                <c:pt idx="517">
                  <c:v>19</c:v>
                </c:pt>
                <c:pt idx="518">
                  <c:v>1</c:v>
                </c:pt>
                <c:pt idx="519">
                  <c:v>2</c:v>
                </c:pt>
                <c:pt idx="520">
                  <c:v>3</c:v>
                </c:pt>
                <c:pt idx="521">
                  <c:v>4</c:v>
                </c:pt>
                <c:pt idx="522">
                  <c:v>5</c:v>
                </c:pt>
                <c:pt idx="523">
                  <c:v>6</c:v>
                </c:pt>
                <c:pt idx="524">
                  <c:v>7</c:v>
                </c:pt>
                <c:pt idx="525">
                  <c:v>8</c:v>
                </c:pt>
                <c:pt idx="526">
                  <c:v>9</c:v>
                </c:pt>
                <c:pt idx="527">
                  <c:v>10</c:v>
                </c:pt>
                <c:pt idx="528">
                  <c:v>11</c:v>
                </c:pt>
                <c:pt idx="529">
                  <c:v>12</c:v>
                </c:pt>
                <c:pt idx="530">
                  <c:v>13</c:v>
                </c:pt>
                <c:pt idx="531">
                  <c:v>14</c:v>
                </c:pt>
                <c:pt idx="532">
                  <c:v>15</c:v>
                </c:pt>
                <c:pt idx="533">
                  <c:v>16</c:v>
                </c:pt>
                <c:pt idx="534">
                  <c:v>17</c:v>
                </c:pt>
                <c:pt idx="535">
                  <c:v>18</c:v>
                </c:pt>
                <c:pt idx="536">
                  <c:v>19</c:v>
                </c:pt>
                <c:pt idx="537">
                  <c:v>20</c:v>
                </c:pt>
                <c:pt idx="538">
                  <c:v>21</c:v>
                </c:pt>
                <c:pt idx="539">
                  <c:v>1</c:v>
                </c:pt>
                <c:pt idx="540">
                  <c:v>2</c:v>
                </c:pt>
                <c:pt idx="541">
                  <c:v>3</c:v>
                </c:pt>
                <c:pt idx="542">
                  <c:v>4</c:v>
                </c:pt>
                <c:pt idx="543">
                  <c:v>5</c:v>
                </c:pt>
                <c:pt idx="544">
                  <c:v>6</c:v>
                </c:pt>
                <c:pt idx="545">
                  <c:v>7</c:v>
                </c:pt>
                <c:pt idx="546">
                  <c:v>8</c:v>
                </c:pt>
                <c:pt idx="547">
                  <c:v>9</c:v>
                </c:pt>
                <c:pt idx="548">
                  <c:v>10</c:v>
                </c:pt>
                <c:pt idx="549">
                  <c:v>11</c:v>
                </c:pt>
                <c:pt idx="550">
                  <c:v>12</c:v>
                </c:pt>
                <c:pt idx="551">
                  <c:v>13</c:v>
                </c:pt>
                <c:pt idx="552">
                  <c:v>14</c:v>
                </c:pt>
                <c:pt idx="553">
                  <c:v>15</c:v>
                </c:pt>
                <c:pt idx="554">
                  <c:v>16</c:v>
                </c:pt>
                <c:pt idx="555">
                  <c:v>17</c:v>
                </c:pt>
                <c:pt idx="556">
                  <c:v>18</c:v>
                </c:pt>
                <c:pt idx="557">
                  <c:v>19</c:v>
                </c:pt>
                <c:pt idx="558">
                  <c:v>20</c:v>
                </c:pt>
                <c:pt idx="559">
                  <c:v>21</c:v>
                </c:pt>
                <c:pt idx="560">
                  <c:v>22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4</c:v>
                </c:pt>
                <c:pt idx="565">
                  <c:v>5</c:v>
                </c:pt>
                <c:pt idx="566">
                  <c:v>6</c:v>
                </c:pt>
                <c:pt idx="567">
                  <c:v>7</c:v>
                </c:pt>
                <c:pt idx="568">
                  <c:v>8</c:v>
                </c:pt>
                <c:pt idx="569">
                  <c:v>9</c:v>
                </c:pt>
                <c:pt idx="570">
                  <c:v>10</c:v>
                </c:pt>
                <c:pt idx="571">
                  <c:v>11</c:v>
                </c:pt>
                <c:pt idx="572">
                  <c:v>12</c:v>
                </c:pt>
                <c:pt idx="573">
                  <c:v>13</c:v>
                </c:pt>
                <c:pt idx="574">
                  <c:v>14</c:v>
                </c:pt>
                <c:pt idx="575">
                  <c:v>15</c:v>
                </c:pt>
                <c:pt idx="576">
                  <c:v>16</c:v>
                </c:pt>
                <c:pt idx="577">
                  <c:v>17</c:v>
                </c:pt>
                <c:pt idx="578">
                  <c:v>18</c:v>
                </c:pt>
                <c:pt idx="579">
                  <c:v>19</c:v>
                </c:pt>
                <c:pt idx="580">
                  <c:v>20</c:v>
                </c:pt>
                <c:pt idx="581">
                  <c:v>1</c:v>
                </c:pt>
                <c:pt idx="582">
                  <c:v>2</c:v>
                </c:pt>
                <c:pt idx="583">
                  <c:v>3</c:v>
                </c:pt>
                <c:pt idx="584">
                  <c:v>4</c:v>
                </c:pt>
                <c:pt idx="585">
                  <c:v>5</c:v>
                </c:pt>
                <c:pt idx="586">
                  <c:v>6</c:v>
                </c:pt>
                <c:pt idx="587">
                  <c:v>7</c:v>
                </c:pt>
                <c:pt idx="588">
                  <c:v>8</c:v>
                </c:pt>
                <c:pt idx="589">
                  <c:v>9</c:v>
                </c:pt>
                <c:pt idx="590">
                  <c:v>10</c:v>
                </c:pt>
                <c:pt idx="591">
                  <c:v>11</c:v>
                </c:pt>
                <c:pt idx="592">
                  <c:v>12</c:v>
                </c:pt>
                <c:pt idx="593">
                  <c:v>13</c:v>
                </c:pt>
                <c:pt idx="594">
                  <c:v>14</c:v>
                </c:pt>
                <c:pt idx="595">
                  <c:v>15</c:v>
                </c:pt>
                <c:pt idx="596">
                  <c:v>16</c:v>
                </c:pt>
                <c:pt idx="597">
                  <c:v>17</c:v>
                </c:pt>
                <c:pt idx="598">
                  <c:v>18</c:v>
                </c:pt>
                <c:pt idx="599">
                  <c:v>19</c:v>
                </c:pt>
                <c:pt idx="600">
                  <c:v>20</c:v>
                </c:pt>
                <c:pt idx="601">
                  <c:v>21</c:v>
                </c:pt>
                <c:pt idx="602">
                  <c:v>22</c:v>
                </c:pt>
                <c:pt idx="603">
                  <c:v>1</c:v>
                </c:pt>
                <c:pt idx="604">
                  <c:v>2</c:v>
                </c:pt>
                <c:pt idx="605">
                  <c:v>3</c:v>
                </c:pt>
                <c:pt idx="606">
                  <c:v>4</c:v>
                </c:pt>
                <c:pt idx="607">
                  <c:v>5</c:v>
                </c:pt>
                <c:pt idx="608">
                  <c:v>6</c:v>
                </c:pt>
                <c:pt idx="609">
                  <c:v>7</c:v>
                </c:pt>
                <c:pt idx="610">
                  <c:v>8</c:v>
                </c:pt>
                <c:pt idx="611">
                  <c:v>9</c:v>
                </c:pt>
                <c:pt idx="612">
                  <c:v>10</c:v>
                </c:pt>
                <c:pt idx="613">
                  <c:v>11</c:v>
                </c:pt>
                <c:pt idx="614">
                  <c:v>12</c:v>
                </c:pt>
                <c:pt idx="615">
                  <c:v>13</c:v>
                </c:pt>
                <c:pt idx="616">
                  <c:v>14</c:v>
                </c:pt>
                <c:pt idx="617">
                  <c:v>15</c:v>
                </c:pt>
                <c:pt idx="618">
                  <c:v>16</c:v>
                </c:pt>
                <c:pt idx="619">
                  <c:v>17</c:v>
                </c:pt>
                <c:pt idx="620">
                  <c:v>18</c:v>
                </c:pt>
                <c:pt idx="621">
                  <c:v>19</c:v>
                </c:pt>
                <c:pt idx="622">
                  <c:v>20</c:v>
                </c:pt>
                <c:pt idx="623">
                  <c:v>21</c:v>
                </c:pt>
                <c:pt idx="624">
                  <c:v>22</c:v>
                </c:pt>
                <c:pt idx="625">
                  <c:v>23</c:v>
                </c:pt>
                <c:pt idx="626">
                  <c:v>1</c:v>
                </c:pt>
                <c:pt idx="627">
                  <c:v>2</c:v>
                </c:pt>
                <c:pt idx="628">
                  <c:v>3</c:v>
                </c:pt>
                <c:pt idx="629">
                  <c:v>4</c:v>
                </c:pt>
                <c:pt idx="630">
                  <c:v>5</c:v>
                </c:pt>
                <c:pt idx="631">
                  <c:v>6</c:v>
                </c:pt>
                <c:pt idx="632">
                  <c:v>7</c:v>
                </c:pt>
                <c:pt idx="633">
                  <c:v>8</c:v>
                </c:pt>
                <c:pt idx="634">
                  <c:v>9</c:v>
                </c:pt>
                <c:pt idx="635">
                  <c:v>10</c:v>
                </c:pt>
                <c:pt idx="636">
                  <c:v>11</c:v>
                </c:pt>
                <c:pt idx="637">
                  <c:v>12</c:v>
                </c:pt>
                <c:pt idx="638">
                  <c:v>13</c:v>
                </c:pt>
                <c:pt idx="639">
                  <c:v>14</c:v>
                </c:pt>
                <c:pt idx="640">
                  <c:v>15</c:v>
                </c:pt>
                <c:pt idx="641">
                  <c:v>16</c:v>
                </c:pt>
                <c:pt idx="642">
                  <c:v>17</c:v>
                </c:pt>
                <c:pt idx="643">
                  <c:v>18</c:v>
                </c:pt>
                <c:pt idx="644">
                  <c:v>19</c:v>
                </c:pt>
                <c:pt idx="645">
                  <c:v>20</c:v>
                </c:pt>
                <c:pt idx="646">
                  <c:v>21</c:v>
                </c:pt>
                <c:pt idx="647">
                  <c:v>1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5</c:v>
                </c:pt>
                <c:pt idx="652">
                  <c:v>6</c:v>
                </c:pt>
                <c:pt idx="653">
                  <c:v>7</c:v>
                </c:pt>
                <c:pt idx="654">
                  <c:v>8</c:v>
                </c:pt>
                <c:pt idx="655">
                  <c:v>9</c:v>
                </c:pt>
                <c:pt idx="656">
                  <c:v>10</c:v>
                </c:pt>
                <c:pt idx="657">
                  <c:v>11</c:v>
                </c:pt>
                <c:pt idx="658">
                  <c:v>12</c:v>
                </c:pt>
                <c:pt idx="659">
                  <c:v>13</c:v>
                </c:pt>
                <c:pt idx="660">
                  <c:v>14</c:v>
                </c:pt>
                <c:pt idx="661">
                  <c:v>15</c:v>
                </c:pt>
                <c:pt idx="662">
                  <c:v>16</c:v>
                </c:pt>
                <c:pt idx="663">
                  <c:v>17</c:v>
                </c:pt>
                <c:pt idx="664">
                  <c:v>18</c:v>
                </c:pt>
                <c:pt idx="665">
                  <c:v>19</c:v>
                </c:pt>
                <c:pt idx="666">
                  <c:v>20</c:v>
                </c:pt>
                <c:pt idx="667">
                  <c:v>21</c:v>
                </c:pt>
                <c:pt idx="668">
                  <c:v>1</c:v>
                </c:pt>
                <c:pt idx="669">
                  <c:v>2</c:v>
                </c:pt>
                <c:pt idx="670">
                  <c:v>3</c:v>
                </c:pt>
                <c:pt idx="671">
                  <c:v>4</c:v>
                </c:pt>
                <c:pt idx="672">
                  <c:v>5</c:v>
                </c:pt>
                <c:pt idx="673">
                  <c:v>6</c:v>
                </c:pt>
                <c:pt idx="674">
                  <c:v>7</c:v>
                </c:pt>
                <c:pt idx="675">
                  <c:v>8</c:v>
                </c:pt>
                <c:pt idx="676">
                  <c:v>9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13</c:v>
                </c:pt>
                <c:pt idx="681">
                  <c:v>14</c:v>
                </c:pt>
                <c:pt idx="682">
                  <c:v>15</c:v>
                </c:pt>
                <c:pt idx="683">
                  <c:v>16</c:v>
                </c:pt>
                <c:pt idx="684">
                  <c:v>17</c:v>
                </c:pt>
                <c:pt idx="685">
                  <c:v>18</c:v>
                </c:pt>
                <c:pt idx="686">
                  <c:v>19</c:v>
                </c:pt>
                <c:pt idx="687">
                  <c:v>20</c:v>
                </c:pt>
                <c:pt idx="688">
                  <c:v>21</c:v>
                </c:pt>
                <c:pt idx="689">
                  <c:v>1</c:v>
                </c:pt>
                <c:pt idx="690">
                  <c:v>2</c:v>
                </c:pt>
                <c:pt idx="691">
                  <c:v>3</c:v>
                </c:pt>
                <c:pt idx="692">
                  <c:v>4</c:v>
                </c:pt>
                <c:pt idx="693">
                  <c:v>5</c:v>
                </c:pt>
                <c:pt idx="694">
                  <c:v>6</c:v>
                </c:pt>
                <c:pt idx="695">
                  <c:v>7</c:v>
                </c:pt>
                <c:pt idx="696">
                  <c:v>8</c:v>
                </c:pt>
                <c:pt idx="697">
                  <c:v>9</c:v>
                </c:pt>
                <c:pt idx="698">
                  <c:v>10</c:v>
                </c:pt>
                <c:pt idx="699">
                  <c:v>11</c:v>
                </c:pt>
                <c:pt idx="700">
                  <c:v>12</c:v>
                </c:pt>
                <c:pt idx="701">
                  <c:v>13</c:v>
                </c:pt>
                <c:pt idx="702">
                  <c:v>14</c:v>
                </c:pt>
                <c:pt idx="703">
                  <c:v>15</c:v>
                </c:pt>
                <c:pt idx="704">
                  <c:v>16</c:v>
                </c:pt>
                <c:pt idx="705">
                  <c:v>17</c:v>
                </c:pt>
                <c:pt idx="706">
                  <c:v>18</c:v>
                </c:pt>
                <c:pt idx="707">
                  <c:v>19</c:v>
                </c:pt>
                <c:pt idx="708">
                  <c:v>1</c:v>
                </c:pt>
                <c:pt idx="709">
                  <c:v>2</c:v>
                </c:pt>
                <c:pt idx="710">
                  <c:v>3</c:v>
                </c:pt>
                <c:pt idx="711">
                  <c:v>4</c:v>
                </c:pt>
                <c:pt idx="712">
                  <c:v>5</c:v>
                </c:pt>
                <c:pt idx="713">
                  <c:v>6</c:v>
                </c:pt>
                <c:pt idx="714">
                  <c:v>7</c:v>
                </c:pt>
                <c:pt idx="715">
                  <c:v>8</c:v>
                </c:pt>
                <c:pt idx="716">
                  <c:v>9</c:v>
                </c:pt>
                <c:pt idx="717">
                  <c:v>10</c:v>
                </c:pt>
                <c:pt idx="718">
                  <c:v>11</c:v>
                </c:pt>
                <c:pt idx="719">
                  <c:v>12</c:v>
                </c:pt>
                <c:pt idx="720">
                  <c:v>13</c:v>
                </c:pt>
                <c:pt idx="721">
                  <c:v>14</c:v>
                </c:pt>
                <c:pt idx="722">
                  <c:v>15</c:v>
                </c:pt>
                <c:pt idx="723">
                  <c:v>16</c:v>
                </c:pt>
                <c:pt idx="724">
                  <c:v>17</c:v>
                </c:pt>
                <c:pt idx="725">
                  <c:v>18</c:v>
                </c:pt>
                <c:pt idx="726">
                  <c:v>19</c:v>
                </c:pt>
                <c:pt idx="727">
                  <c:v>20</c:v>
                </c:pt>
                <c:pt idx="728">
                  <c:v>21</c:v>
                </c:pt>
                <c:pt idx="729">
                  <c:v>1</c:v>
                </c:pt>
                <c:pt idx="730">
                  <c:v>2</c:v>
                </c:pt>
                <c:pt idx="731">
                  <c:v>3</c:v>
                </c:pt>
                <c:pt idx="732">
                  <c:v>4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8</c:v>
                </c:pt>
                <c:pt idx="737">
                  <c:v>9</c:v>
                </c:pt>
                <c:pt idx="738">
                  <c:v>10</c:v>
                </c:pt>
                <c:pt idx="739">
                  <c:v>11</c:v>
                </c:pt>
                <c:pt idx="740">
                  <c:v>12</c:v>
                </c:pt>
                <c:pt idx="741">
                  <c:v>13</c:v>
                </c:pt>
                <c:pt idx="742">
                  <c:v>14</c:v>
                </c:pt>
                <c:pt idx="743">
                  <c:v>15</c:v>
                </c:pt>
                <c:pt idx="744">
                  <c:v>16</c:v>
                </c:pt>
                <c:pt idx="745">
                  <c:v>17</c:v>
                </c:pt>
                <c:pt idx="746">
                  <c:v>18</c:v>
                </c:pt>
                <c:pt idx="747">
                  <c:v>19</c:v>
                </c:pt>
                <c:pt idx="748">
                  <c:v>1</c:v>
                </c:pt>
                <c:pt idx="749">
                  <c:v>2</c:v>
                </c:pt>
                <c:pt idx="750">
                  <c:v>3</c:v>
                </c:pt>
                <c:pt idx="751">
                  <c:v>4</c:v>
                </c:pt>
                <c:pt idx="752">
                  <c:v>5</c:v>
                </c:pt>
                <c:pt idx="753">
                  <c:v>6</c:v>
                </c:pt>
                <c:pt idx="754">
                  <c:v>7</c:v>
                </c:pt>
                <c:pt idx="755">
                  <c:v>8</c:v>
                </c:pt>
                <c:pt idx="756">
                  <c:v>9</c:v>
                </c:pt>
                <c:pt idx="757">
                  <c:v>10</c:v>
                </c:pt>
                <c:pt idx="758">
                  <c:v>11</c:v>
                </c:pt>
                <c:pt idx="759">
                  <c:v>12</c:v>
                </c:pt>
                <c:pt idx="760">
                  <c:v>13</c:v>
                </c:pt>
                <c:pt idx="761">
                  <c:v>14</c:v>
                </c:pt>
                <c:pt idx="762">
                  <c:v>15</c:v>
                </c:pt>
                <c:pt idx="763">
                  <c:v>16</c:v>
                </c:pt>
                <c:pt idx="764">
                  <c:v>17</c:v>
                </c:pt>
                <c:pt idx="765">
                  <c:v>18</c:v>
                </c:pt>
                <c:pt idx="766">
                  <c:v>19</c:v>
                </c:pt>
                <c:pt idx="767">
                  <c:v>20</c:v>
                </c:pt>
                <c:pt idx="768">
                  <c:v>1</c:v>
                </c:pt>
                <c:pt idx="769">
                  <c:v>2</c:v>
                </c:pt>
                <c:pt idx="770">
                  <c:v>3</c:v>
                </c:pt>
                <c:pt idx="771">
                  <c:v>4</c:v>
                </c:pt>
                <c:pt idx="772">
                  <c:v>5</c:v>
                </c:pt>
                <c:pt idx="773">
                  <c:v>6</c:v>
                </c:pt>
                <c:pt idx="774">
                  <c:v>7</c:v>
                </c:pt>
                <c:pt idx="775">
                  <c:v>8</c:v>
                </c:pt>
                <c:pt idx="776">
                  <c:v>9</c:v>
                </c:pt>
                <c:pt idx="777">
                  <c:v>10</c:v>
                </c:pt>
                <c:pt idx="778">
                  <c:v>11</c:v>
                </c:pt>
                <c:pt idx="779">
                  <c:v>12</c:v>
                </c:pt>
                <c:pt idx="780">
                  <c:v>13</c:v>
                </c:pt>
                <c:pt idx="781">
                  <c:v>14</c:v>
                </c:pt>
                <c:pt idx="782">
                  <c:v>15</c:v>
                </c:pt>
                <c:pt idx="783">
                  <c:v>16</c:v>
                </c:pt>
                <c:pt idx="784">
                  <c:v>17</c:v>
                </c:pt>
                <c:pt idx="785">
                  <c:v>18</c:v>
                </c:pt>
                <c:pt idx="786">
                  <c:v>19</c:v>
                </c:pt>
                <c:pt idx="787">
                  <c:v>20</c:v>
                </c:pt>
                <c:pt idx="788">
                  <c:v>21</c:v>
                </c:pt>
                <c:pt idx="789">
                  <c:v>22</c:v>
                </c:pt>
                <c:pt idx="790">
                  <c:v>23</c:v>
                </c:pt>
                <c:pt idx="791">
                  <c:v>1</c:v>
                </c:pt>
                <c:pt idx="792">
                  <c:v>2</c:v>
                </c:pt>
                <c:pt idx="793">
                  <c:v>3</c:v>
                </c:pt>
                <c:pt idx="794">
                  <c:v>4</c:v>
                </c:pt>
                <c:pt idx="795">
                  <c:v>5</c:v>
                </c:pt>
                <c:pt idx="796">
                  <c:v>6</c:v>
                </c:pt>
                <c:pt idx="797">
                  <c:v>7</c:v>
                </c:pt>
                <c:pt idx="798">
                  <c:v>8</c:v>
                </c:pt>
                <c:pt idx="799">
                  <c:v>9</c:v>
                </c:pt>
                <c:pt idx="800">
                  <c:v>10</c:v>
                </c:pt>
                <c:pt idx="801">
                  <c:v>11</c:v>
                </c:pt>
                <c:pt idx="802">
                  <c:v>12</c:v>
                </c:pt>
                <c:pt idx="803">
                  <c:v>13</c:v>
                </c:pt>
                <c:pt idx="804">
                  <c:v>14</c:v>
                </c:pt>
                <c:pt idx="805">
                  <c:v>15</c:v>
                </c:pt>
                <c:pt idx="806">
                  <c:v>16</c:v>
                </c:pt>
                <c:pt idx="807">
                  <c:v>17</c:v>
                </c:pt>
                <c:pt idx="808">
                  <c:v>18</c:v>
                </c:pt>
                <c:pt idx="809">
                  <c:v>19</c:v>
                </c:pt>
                <c:pt idx="810">
                  <c:v>20</c:v>
                </c:pt>
                <c:pt idx="811">
                  <c:v>21</c:v>
                </c:pt>
                <c:pt idx="812">
                  <c:v>1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5</c:v>
                </c:pt>
                <c:pt idx="817">
                  <c:v>6</c:v>
                </c:pt>
                <c:pt idx="818">
                  <c:v>7</c:v>
                </c:pt>
                <c:pt idx="819">
                  <c:v>8</c:v>
                </c:pt>
                <c:pt idx="820">
                  <c:v>9</c:v>
                </c:pt>
                <c:pt idx="821">
                  <c:v>10</c:v>
                </c:pt>
                <c:pt idx="822">
                  <c:v>11</c:v>
                </c:pt>
                <c:pt idx="823">
                  <c:v>12</c:v>
                </c:pt>
                <c:pt idx="824">
                  <c:v>13</c:v>
                </c:pt>
                <c:pt idx="825">
                  <c:v>14</c:v>
                </c:pt>
                <c:pt idx="826">
                  <c:v>15</c:v>
                </c:pt>
                <c:pt idx="827">
                  <c:v>16</c:v>
                </c:pt>
                <c:pt idx="828">
                  <c:v>17</c:v>
                </c:pt>
                <c:pt idx="829">
                  <c:v>18</c:v>
                </c:pt>
                <c:pt idx="830">
                  <c:v>19</c:v>
                </c:pt>
                <c:pt idx="831">
                  <c:v>20</c:v>
                </c:pt>
                <c:pt idx="832">
                  <c:v>21</c:v>
                </c:pt>
                <c:pt idx="833">
                  <c:v>1</c:v>
                </c:pt>
                <c:pt idx="834">
                  <c:v>2</c:v>
                </c:pt>
                <c:pt idx="835">
                  <c:v>3</c:v>
                </c:pt>
                <c:pt idx="836">
                  <c:v>4</c:v>
                </c:pt>
                <c:pt idx="837">
                  <c:v>5</c:v>
                </c:pt>
                <c:pt idx="838">
                  <c:v>6</c:v>
                </c:pt>
                <c:pt idx="839">
                  <c:v>7</c:v>
                </c:pt>
                <c:pt idx="840">
                  <c:v>8</c:v>
                </c:pt>
                <c:pt idx="841">
                  <c:v>9</c:v>
                </c:pt>
                <c:pt idx="842">
                  <c:v>10</c:v>
                </c:pt>
                <c:pt idx="843">
                  <c:v>11</c:v>
                </c:pt>
                <c:pt idx="844">
                  <c:v>12</c:v>
                </c:pt>
                <c:pt idx="845">
                  <c:v>13</c:v>
                </c:pt>
                <c:pt idx="846">
                  <c:v>14</c:v>
                </c:pt>
                <c:pt idx="847">
                  <c:v>15</c:v>
                </c:pt>
                <c:pt idx="848">
                  <c:v>16</c:v>
                </c:pt>
                <c:pt idx="849">
                  <c:v>17</c:v>
                </c:pt>
                <c:pt idx="850">
                  <c:v>18</c:v>
                </c:pt>
                <c:pt idx="851">
                  <c:v>19</c:v>
                </c:pt>
                <c:pt idx="852">
                  <c:v>20</c:v>
                </c:pt>
                <c:pt idx="853">
                  <c:v>21</c:v>
                </c:pt>
                <c:pt idx="854">
                  <c:v>22</c:v>
                </c:pt>
                <c:pt idx="855">
                  <c:v>1</c:v>
                </c:pt>
                <c:pt idx="856">
                  <c:v>2</c:v>
                </c:pt>
                <c:pt idx="857">
                  <c:v>3</c:v>
                </c:pt>
                <c:pt idx="858">
                  <c:v>4</c:v>
                </c:pt>
                <c:pt idx="859">
                  <c:v>5</c:v>
                </c:pt>
                <c:pt idx="860">
                  <c:v>6</c:v>
                </c:pt>
                <c:pt idx="861">
                  <c:v>7</c:v>
                </c:pt>
                <c:pt idx="862">
                  <c:v>8</c:v>
                </c:pt>
                <c:pt idx="863">
                  <c:v>9</c:v>
                </c:pt>
                <c:pt idx="864">
                  <c:v>10</c:v>
                </c:pt>
                <c:pt idx="865">
                  <c:v>11</c:v>
                </c:pt>
                <c:pt idx="866">
                  <c:v>12</c:v>
                </c:pt>
                <c:pt idx="867">
                  <c:v>13</c:v>
                </c:pt>
                <c:pt idx="868">
                  <c:v>14</c:v>
                </c:pt>
                <c:pt idx="869">
                  <c:v>15</c:v>
                </c:pt>
                <c:pt idx="870">
                  <c:v>16</c:v>
                </c:pt>
                <c:pt idx="871">
                  <c:v>17</c:v>
                </c:pt>
                <c:pt idx="872">
                  <c:v>18</c:v>
                </c:pt>
                <c:pt idx="873">
                  <c:v>19</c:v>
                </c:pt>
                <c:pt idx="874">
                  <c:v>20</c:v>
                </c:pt>
                <c:pt idx="875">
                  <c:v>1</c:v>
                </c:pt>
                <c:pt idx="876">
                  <c:v>2</c:v>
                </c:pt>
                <c:pt idx="877">
                  <c:v>3</c:v>
                </c:pt>
                <c:pt idx="878">
                  <c:v>4</c:v>
                </c:pt>
                <c:pt idx="879">
                  <c:v>5</c:v>
                </c:pt>
                <c:pt idx="880">
                  <c:v>6</c:v>
                </c:pt>
                <c:pt idx="881">
                  <c:v>7</c:v>
                </c:pt>
                <c:pt idx="882">
                  <c:v>8</c:v>
                </c:pt>
                <c:pt idx="883">
                  <c:v>9</c:v>
                </c:pt>
                <c:pt idx="884">
                  <c:v>10</c:v>
                </c:pt>
                <c:pt idx="885">
                  <c:v>11</c:v>
                </c:pt>
                <c:pt idx="886">
                  <c:v>12</c:v>
                </c:pt>
                <c:pt idx="887">
                  <c:v>13</c:v>
                </c:pt>
                <c:pt idx="888">
                  <c:v>14</c:v>
                </c:pt>
                <c:pt idx="889">
                  <c:v>15</c:v>
                </c:pt>
                <c:pt idx="890">
                  <c:v>16</c:v>
                </c:pt>
                <c:pt idx="891">
                  <c:v>17</c:v>
                </c:pt>
                <c:pt idx="892">
                  <c:v>18</c:v>
                </c:pt>
                <c:pt idx="893">
                  <c:v>19</c:v>
                </c:pt>
                <c:pt idx="894">
                  <c:v>20</c:v>
                </c:pt>
                <c:pt idx="895">
                  <c:v>21</c:v>
                </c:pt>
                <c:pt idx="896">
                  <c:v>22</c:v>
                </c:pt>
                <c:pt idx="897">
                  <c:v>23</c:v>
                </c:pt>
                <c:pt idx="898">
                  <c:v>1</c:v>
                </c:pt>
                <c:pt idx="899">
                  <c:v>2</c:v>
                </c:pt>
                <c:pt idx="900">
                  <c:v>3</c:v>
                </c:pt>
                <c:pt idx="901">
                  <c:v>4</c:v>
                </c:pt>
                <c:pt idx="902">
                  <c:v>5</c:v>
                </c:pt>
                <c:pt idx="903">
                  <c:v>6</c:v>
                </c:pt>
                <c:pt idx="904">
                  <c:v>7</c:v>
                </c:pt>
                <c:pt idx="905">
                  <c:v>8</c:v>
                </c:pt>
                <c:pt idx="906">
                  <c:v>9</c:v>
                </c:pt>
                <c:pt idx="907">
                  <c:v>10</c:v>
                </c:pt>
                <c:pt idx="908">
                  <c:v>11</c:v>
                </c:pt>
                <c:pt idx="909">
                  <c:v>12</c:v>
                </c:pt>
                <c:pt idx="910">
                  <c:v>13</c:v>
                </c:pt>
                <c:pt idx="911">
                  <c:v>14</c:v>
                </c:pt>
                <c:pt idx="912">
                  <c:v>15</c:v>
                </c:pt>
                <c:pt idx="913">
                  <c:v>16</c:v>
                </c:pt>
                <c:pt idx="914">
                  <c:v>17</c:v>
                </c:pt>
                <c:pt idx="915">
                  <c:v>18</c:v>
                </c:pt>
                <c:pt idx="916">
                  <c:v>19</c:v>
                </c:pt>
                <c:pt idx="917">
                  <c:v>20</c:v>
                </c:pt>
                <c:pt idx="918">
                  <c:v>21</c:v>
                </c:pt>
                <c:pt idx="919">
                  <c:v>1</c:v>
                </c:pt>
                <c:pt idx="920">
                  <c:v>2</c:v>
                </c:pt>
                <c:pt idx="921">
                  <c:v>3</c:v>
                </c:pt>
                <c:pt idx="922">
                  <c:v>4</c:v>
                </c:pt>
                <c:pt idx="923">
                  <c:v>5</c:v>
                </c:pt>
                <c:pt idx="924">
                  <c:v>6</c:v>
                </c:pt>
                <c:pt idx="925">
                  <c:v>7</c:v>
                </c:pt>
                <c:pt idx="926">
                  <c:v>8</c:v>
                </c:pt>
                <c:pt idx="927">
                  <c:v>9</c:v>
                </c:pt>
                <c:pt idx="928">
                  <c:v>10</c:v>
                </c:pt>
                <c:pt idx="929">
                  <c:v>11</c:v>
                </c:pt>
                <c:pt idx="930">
                  <c:v>12</c:v>
                </c:pt>
                <c:pt idx="931">
                  <c:v>13</c:v>
                </c:pt>
                <c:pt idx="932">
                  <c:v>14</c:v>
                </c:pt>
                <c:pt idx="933">
                  <c:v>15</c:v>
                </c:pt>
                <c:pt idx="934">
                  <c:v>16</c:v>
                </c:pt>
                <c:pt idx="935">
                  <c:v>17</c:v>
                </c:pt>
                <c:pt idx="936">
                  <c:v>18</c:v>
                </c:pt>
                <c:pt idx="937">
                  <c:v>19</c:v>
                </c:pt>
                <c:pt idx="938">
                  <c:v>20</c:v>
                </c:pt>
                <c:pt idx="939">
                  <c:v>1</c:v>
                </c:pt>
                <c:pt idx="940">
                  <c:v>2</c:v>
                </c:pt>
                <c:pt idx="941">
                  <c:v>3</c:v>
                </c:pt>
                <c:pt idx="942">
                  <c:v>4</c:v>
                </c:pt>
                <c:pt idx="943">
                  <c:v>5</c:v>
                </c:pt>
                <c:pt idx="944">
                  <c:v>6</c:v>
                </c:pt>
                <c:pt idx="945">
                  <c:v>7</c:v>
                </c:pt>
                <c:pt idx="946">
                  <c:v>8</c:v>
                </c:pt>
                <c:pt idx="947">
                  <c:v>9</c:v>
                </c:pt>
                <c:pt idx="948">
                  <c:v>10</c:v>
                </c:pt>
                <c:pt idx="949">
                  <c:v>11</c:v>
                </c:pt>
                <c:pt idx="950">
                  <c:v>12</c:v>
                </c:pt>
                <c:pt idx="951">
                  <c:v>13</c:v>
                </c:pt>
                <c:pt idx="952">
                  <c:v>14</c:v>
                </c:pt>
                <c:pt idx="953">
                  <c:v>15</c:v>
                </c:pt>
                <c:pt idx="954">
                  <c:v>16</c:v>
                </c:pt>
                <c:pt idx="955">
                  <c:v>17</c:v>
                </c:pt>
                <c:pt idx="956">
                  <c:v>18</c:v>
                </c:pt>
                <c:pt idx="957">
                  <c:v>19</c:v>
                </c:pt>
                <c:pt idx="958">
                  <c:v>20</c:v>
                </c:pt>
                <c:pt idx="959">
                  <c:v>1</c:v>
                </c:pt>
                <c:pt idx="960">
                  <c:v>2</c:v>
                </c:pt>
                <c:pt idx="961">
                  <c:v>3</c:v>
                </c:pt>
                <c:pt idx="962">
                  <c:v>4</c:v>
                </c:pt>
                <c:pt idx="963">
                  <c:v>5</c:v>
                </c:pt>
                <c:pt idx="964">
                  <c:v>6</c:v>
                </c:pt>
                <c:pt idx="965">
                  <c:v>7</c:v>
                </c:pt>
                <c:pt idx="966">
                  <c:v>8</c:v>
                </c:pt>
                <c:pt idx="967">
                  <c:v>9</c:v>
                </c:pt>
                <c:pt idx="968">
                  <c:v>10</c:v>
                </c:pt>
                <c:pt idx="969">
                  <c:v>11</c:v>
                </c:pt>
                <c:pt idx="970">
                  <c:v>12</c:v>
                </c:pt>
                <c:pt idx="971">
                  <c:v>13</c:v>
                </c:pt>
                <c:pt idx="972">
                  <c:v>14</c:v>
                </c:pt>
                <c:pt idx="973">
                  <c:v>15</c:v>
                </c:pt>
                <c:pt idx="974">
                  <c:v>16</c:v>
                </c:pt>
                <c:pt idx="975">
                  <c:v>17</c:v>
                </c:pt>
                <c:pt idx="976">
                  <c:v>18</c:v>
                </c:pt>
                <c:pt idx="977">
                  <c:v>19</c:v>
                </c:pt>
                <c:pt idx="978">
                  <c:v>20</c:v>
                </c:pt>
                <c:pt idx="979">
                  <c:v>21</c:v>
                </c:pt>
                <c:pt idx="980">
                  <c:v>1</c:v>
                </c:pt>
                <c:pt idx="981">
                  <c:v>2</c:v>
                </c:pt>
                <c:pt idx="982">
                  <c:v>3</c:v>
                </c:pt>
                <c:pt idx="983">
                  <c:v>4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8</c:v>
                </c:pt>
                <c:pt idx="988">
                  <c:v>9</c:v>
                </c:pt>
                <c:pt idx="989">
                  <c:v>10</c:v>
                </c:pt>
                <c:pt idx="990">
                  <c:v>11</c:v>
                </c:pt>
                <c:pt idx="991">
                  <c:v>12</c:v>
                </c:pt>
                <c:pt idx="992">
                  <c:v>13</c:v>
                </c:pt>
                <c:pt idx="993">
                  <c:v>14</c:v>
                </c:pt>
                <c:pt idx="994">
                  <c:v>15</c:v>
                </c:pt>
                <c:pt idx="995">
                  <c:v>16</c:v>
                </c:pt>
                <c:pt idx="996">
                  <c:v>17</c:v>
                </c:pt>
                <c:pt idx="997">
                  <c:v>18</c:v>
                </c:pt>
                <c:pt idx="998">
                  <c:v>19</c:v>
                </c:pt>
                <c:pt idx="999">
                  <c:v>20</c:v>
                </c:pt>
                <c:pt idx="1000">
                  <c:v>1</c:v>
                </c:pt>
                <c:pt idx="1001">
                  <c:v>2</c:v>
                </c:pt>
                <c:pt idx="1002">
                  <c:v>3</c:v>
                </c:pt>
                <c:pt idx="1003">
                  <c:v>4</c:v>
                </c:pt>
                <c:pt idx="1004">
                  <c:v>5</c:v>
                </c:pt>
                <c:pt idx="1005">
                  <c:v>6</c:v>
                </c:pt>
                <c:pt idx="1006">
                  <c:v>7</c:v>
                </c:pt>
                <c:pt idx="1007">
                  <c:v>8</c:v>
                </c:pt>
                <c:pt idx="1008">
                  <c:v>9</c:v>
                </c:pt>
                <c:pt idx="1009">
                  <c:v>10</c:v>
                </c:pt>
                <c:pt idx="1010">
                  <c:v>11</c:v>
                </c:pt>
                <c:pt idx="1011">
                  <c:v>12</c:v>
                </c:pt>
                <c:pt idx="1012">
                  <c:v>13</c:v>
                </c:pt>
                <c:pt idx="1013">
                  <c:v>14</c:v>
                </c:pt>
                <c:pt idx="1014">
                  <c:v>15</c:v>
                </c:pt>
                <c:pt idx="1015">
                  <c:v>16</c:v>
                </c:pt>
                <c:pt idx="1016">
                  <c:v>17</c:v>
                </c:pt>
                <c:pt idx="1017">
                  <c:v>18</c:v>
                </c:pt>
                <c:pt idx="1018">
                  <c:v>19</c:v>
                </c:pt>
                <c:pt idx="1019">
                  <c:v>1</c:v>
                </c:pt>
                <c:pt idx="1020">
                  <c:v>2</c:v>
                </c:pt>
                <c:pt idx="1021">
                  <c:v>3</c:v>
                </c:pt>
                <c:pt idx="1022">
                  <c:v>4</c:v>
                </c:pt>
                <c:pt idx="1023">
                  <c:v>5</c:v>
                </c:pt>
                <c:pt idx="1024">
                  <c:v>6</c:v>
                </c:pt>
                <c:pt idx="1025">
                  <c:v>7</c:v>
                </c:pt>
                <c:pt idx="1026">
                  <c:v>8</c:v>
                </c:pt>
                <c:pt idx="1027">
                  <c:v>9</c:v>
                </c:pt>
                <c:pt idx="1028">
                  <c:v>10</c:v>
                </c:pt>
                <c:pt idx="1029">
                  <c:v>11</c:v>
                </c:pt>
                <c:pt idx="1030">
                  <c:v>12</c:v>
                </c:pt>
                <c:pt idx="1031">
                  <c:v>13</c:v>
                </c:pt>
                <c:pt idx="1032">
                  <c:v>14</c:v>
                </c:pt>
                <c:pt idx="1033">
                  <c:v>15</c:v>
                </c:pt>
                <c:pt idx="1034">
                  <c:v>16</c:v>
                </c:pt>
                <c:pt idx="1035">
                  <c:v>17</c:v>
                </c:pt>
                <c:pt idx="1036">
                  <c:v>18</c:v>
                </c:pt>
                <c:pt idx="1037">
                  <c:v>19</c:v>
                </c:pt>
                <c:pt idx="1038">
                  <c:v>20</c:v>
                </c:pt>
                <c:pt idx="1039">
                  <c:v>21</c:v>
                </c:pt>
                <c:pt idx="1040">
                  <c:v>22</c:v>
                </c:pt>
                <c:pt idx="1041">
                  <c:v>23</c:v>
                </c:pt>
                <c:pt idx="1042">
                  <c:v>1</c:v>
                </c:pt>
                <c:pt idx="1043">
                  <c:v>2</c:v>
                </c:pt>
                <c:pt idx="1044">
                  <c:v>3</c:v>
                </c:pt>
                <c:pt idx="1045">
                  <c:v>4</c:v>
                </c:pt>
                <c:pt idx="1046">
                  <c:v>5</c:v>
                </c:pt>
                <c:pt idx="1047">
                  <c:v>6</c:v>
                </c:pt>
                <c:pt idx="1048">
                  <c:v>7</c:v>
                </c:pt>
                <c:pt idx="1049">
                  <c:v>8</c:v>
                </c:pt>
                <c:pt idx="1050">
                  <c:v>9</c:v>
                </c:pt>
                <c:pt idx="1051">
                  <c:v>10</c:v>
                </c:pt>
                <c:pt idx="1052">
                  <c:v>11</c:v>
                </c:pt>
                <c:pt idx="1053">
                  <c:v>12</c:v>
                </c:pt>
                <c:pt idx="1054">
                  <c:v>13</c:v>
                </c:pt>
                <c:pt idx="1055">
                  <c:v>14</c:v>
                </c:pt>
                <c:pt idx="1056">
                  <c:v>15</c:v>
                </c:pt>
                <c:pt idx="1057">
                  <c:v>16</c:v>
                </c:pt>
                <c:pt idx="1058">
                  <c:v>17</c:v>
                </c:pt>
                <c:pt idx="1059">
                  <c:v>18</c:v>
                </c:pt>
                <c:pt idx="1060">
                  <c:v>19</c:v>
                </c:pt>
                <c:pt idx="1061">
                  <c:v>20</c:v>
                </c:pt>
                <c:pt idx="1062">
                  <c:v>1</c:v>
                </c:pt>
                <c:pt idx="1063">
                  <c:v>2</c:v>
                </c:pt>
                <c:pt idx="1064">
                  <c:v>3</c:v>
                </c:pt>
                <c:pt idx="1065">
                  <c:v>4</c:v>
                </c:pt>
                <c:pt idx="1066">
                  <c:v>5</c:v>
                </c:pt>
                <c:pt idx="1067">
                  <c:v>6</c:v>
                </c:pt>
                <c:pt idx="1068">
                  <c:v>7</c:v>
                </c:pt>
                <c:pt idx="1069">
                  <c:v>8</c:v>
                </c:pt>
                <c:pt idx="1070">
                  <c:v>9</c:v>
                </c:pt>
                <c:pt idx="1071">
                  <c:v>10</c:v>
                </c:pt>
                <c:pt idx="1072">
                  <c:v>11</c:v>
                </c:pt>
                <c:pt idx="1073">
                  <c:v>12</c:v>
                </c:pt>
                <c:pt idx="1074">
                  <c:v>13</c:v>
                </c:pt>
                <c:pt idx="1075">
                  <c:v>14</c:v>
                </c:pt>
                <c:pt idx="1076">
                  <c:v>15</c:v>
                </c:pt>
                <c:pt idx="1077">
                  <c:v>16</c:v>
                </c:pt>
                <c:pt idx="1078">
                  <c:v>17</c:v>
                </c:pt>
                <c:pt idx="1079">
                  <c:v>18</c:v>
                </c:pt>
                <c:pt idx="1080">
                  <c:v>19</c:v>
                </c:pt>
                <c:pt idx="1081">
                  <c:v>20</c:v>
                </c:pt>
                <c:pt idx="1082">
                  <c:v>21</c:v>
                </c:pt>
                <c:pt idx="1083">
                  <c:v>22</c:v>
                </c:pt>
                <c:pt idx="1084">
                  <c:v>1</c:v>
                </c:pt>
                <c:pt idx="1085">
                  <c:v>2</c:v>
                </c:pt>
                <c:pt idx="1086">
                  <c:v>3</c:v>
                </c:pt>
                <c:pt idx="1087">
                  <c:v>4</c:v>
                </c:pt>
                <c:pt idx="1088">
                  <c:v>5</c:v>
                </c:pt>
                <c:pt idx="1089">
                  <c:v>6</c:v>
                </c:pt>
                <c:pt idx="1090">
                  <c:v>7</c:v>
                </c:pt>
                <c:pt idx="1091">
                  <c:v>8</c:v>
                </c:pt>
                <c:pt idx="1092">
                  <c:v>9</c:v>
                </c:pt>
                <c:pt idx="1093">
                  <c:v>10</c:v>
                </c:pt>
                <c:pt idx="1094">
                  <c:v>11</c:v>
                </c:pt>
                <c:pt idx="1095">
                  <c:v>12</c:v>
                </c:pt>
                <c:pt idx="1096">
                  <c:v>13</c:v>
                </c:pt>
                <c:pt idx="1097">
                  <c:v>14</c:v>
                </c:pt>
                <c:pt idx="1098">
                  <c:v>15</c:v>
                </c:pt>
                <c:pt idx="1099">
                  <c:v>16</c:v>
                </c:pt>
                <c:pt idx="1100">
                  <c:v>17</c:v>
                </c:pt>
                <c:pt idx="1101">
                  <c:v>18</c:v>
                </c:pt>
                <c:pt idx="1102">
                  <c:v>19</c:v>
                </c:pt>
                <c:pt idx="1103">
                  <c:v>20</c:v>
                </c:pt>
                <c:pt idx="1104">
                  <c:v>21</c:v>
                </c:pt>
                <c:pt idx="1105">
                  <c:v>22</c:v>
                </c:pt>
                <c:pt idx="1106">
                  <c:v>1</c:v>
                </c:pt>
                <c:pt idx="1107">
                  <c:v>2</c:v>
                </c:pt>
                <c:pt idx="1108">
                  <c:v>3</c:v>
                </c:pt>
                <c:pt idx="1109">
                  <c:v>4</c:v>
                </c:pt>
                <c:pt idx="1110">
                  <c:v>5</c:v>
                </c:pt>
                <c:pt idx="1111">
                  <c:v>6</c:v>
                </c:pt>
                <c:pt idx="1112">
                  <c:v>7</c:v>
                </c:pt>
                <c:pt idx="1113">
                  <c:v>8</c:v>
                </c:pt>
                <c:pt idx="1114">
                  <c:v>9</c:v>
                </c:pt>
                <c:pt idx="1115">
                  <c:v>10</c:v>
                </c:pt>
                <c:pt idx="1116">
                  <c:v>11</c:v>
                </c:pt>
                <c:pt idx="1117">
                  <c:v>12</c:v>
                </c:pt>
                <c:pt idx="1118">
                  <c:v>13</c:v>
                </c:pt>
                <c:pt idx="1119">
                  <c:v>14</c:v>
                </c:pt>
                <c:pt idx="1120">
                  <c:v>15</c:v>
                </c:pt>
                <c:pt idx="1121">
                  <c:v>16</c:v>
                </c:pt>
                <c:pt idx="1122">
                  <c:v>17</c:v>
                </c:pt>
                <c:pt idx="1123">
                  <c:v>18</c:v>
                </c:pt>
                <c:pt idx="1124">
                  <c:v>19</c:v>
                </c:pt>
                <c:pt idx="1125">
                  <c:v>20</c:v>
                </c:pt>
                <c:pt idx="1126">
                  <c:v>1</c:v>
                </c:pt>
                <c:pt idx="1127">
                  <c:v>2</c:v>
                </c:pt>
                <c:pt idx="1128">
                  <c:v>3</c:v>
                </c:pt>
                <c:pt idx="1129">
                  <c:v>4</c:v>
                </c:pt>
                <c:pt idx="1130">
                  <c:v>5</c:v>
                </c:pt>
                <c:pt idx="1131">
                  <c:v>6</c:v>
                </c:pt>
                <c:pt idx="1132">
                  <c:v>7</c:v>
                </c:pt>
                <c:pt idx="1133">
                  <c:v>8</c:v>
                </c:pt>
                <c:pt idx="1134">
                  <c:v>9</c:v>
                </c:pt>
                <c:pt idx="1135">
                  <c:v>10</c:v>
                </c:pt>
                <c:pt idx="1136">
                  <c:v>11</c:v>
                </c:pt>
                <c:pt idx="1137">
                  <c:v>12</c:v>
                </c:pt>
                <c:pt idx="1138">
                  <c:v>13</c:v>
                </c:pt>
                <c:pt idx="1139">
                  <c:v>14</c:v>
                </c:pt>
                <c:pt idx="1140">
                  <c:v>15</c:v>
                </c:pt>
                <c:pt idx="1141">
                  <c:v>16</c:v>
                </c:pt>
                <c:pt idx="1142">
                  <c:v>17</c:v>
                </c:pt>
                <c:pt idx="1143">
                  <c:v>18</c:v>
                </c:pt>
                <c:pt idx="1144">
                  <c:v>19</c:v>
                </c:pt>
                <c:pt idx="1145">
                  <c:v>20</c:v>
                </c:pt>
                <c:pt idx="1146">
                  <c:v>21</c:v>
                </c:pt>
                <c:pt idx="1147">
                  <c:v>22</c:v>
                </c:pt>
                <c:pt idx="1148">
                  <c:v>1</c:v>
                </c:pt>
                <c:pt idx="1149">
                  <c:v>2</c:v>
                </c:pt>
                <c:pt idx="1150">
                  <c:v>3</c:v>
                </c:pt>
                <c:pt idx="1151">
                  <c:v>4</c:v>
                </c:pt>
                <c:pt idx="1152">
                  <c:v>5</c:v>
                </c:pt>
                <c:pt idx="1153">
                  <c:v>6</c:v>
                </c:pt>
                <c:pt idx="1154">
                  <c:v>7</c:v>
                </c:pt>
                <c:pt idx="1155">
                  <c:v>8</c:v>
                </c:pt>
                <c:pt idx="1156">
                  <c:v>9</c:v>
                </c:pt>
                <c:pt idx="1157">
                  <c:v>10</c:v>
                </c:pt>
                <c:pt idx="1158">
                  <c:v>11</c:v>
                </c:pt>
                <c:pt idx="1159">
                  <c:v>12</c:v>
                </c:pt>
                <c:pt idx="1160">
                  <c:v>13</c:v>
                </c:pt>
                <c:pt idx="1161">
                  <c:v>14</c:v>
                </c:pt>
                <c:pt idx="1162">
                  <c:v>15</c:v>
                </c:pt>
                <c:pt idx="1163">
                  <c:v>16</c:v>
                </c:pt>
                <c:pt idx="1164">
                  <c:v>17</c:v>
                </c:pt>
                <c:pt idx="1165">
                  <c:v>18</c:v>
                </c:pt>
                <c:pt idx="1166">
                  <c:v>19</c:v>
                </c:pt>
                <c:pt idx="1167">
                  <c:v>20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4</c:v>
                </c:pt>
                <c:pt idx="1172">
                  <c:v>5</c:v>
                </c:pt>
                <c:pt idx="1173">
                  <c:v>6</c:v>
                </c:pt>
                <c:pt idx="1174">
                  <c:v>7</c:v>
                </c:pt>
                <c:pt idx="1175">
                  <c:v>8</c:v>
                </c:pt>
                <c:pt idx="1176">
                  <c:v>9</c:v>
                </c:pt>
                <c:pt idx="1177">
                  <c:v>10</c:v>
                </c:pt>
                <c:pt idx="1178">
                  <c:v>11</c:v>
                </c:pt>
                <c:pt idx="1179">
                  <c:v>12</c:v>
                </c:pt>
                <c:pt idx="1180">
                  <c:v>13</c:v>
                </c:pt>
                <c:pt idx="1181">
                  <c:v>14</c:v>
                </c:pt>
                <c:pt idx="1182">
                  <c:v>15</c:v>
                </c:pt>
                <c:pt idx="1183">
                  <c:v>16</c:v>
                </c:pt>
                <c:pt idx="1184">
                  <c:v>17</c:v>
                </c:pt>
                <c:pt idx="1185">
                  <c:v>18</c:v>
                </c:pt>
                <c:pt idx="1186">
                  <c:v>19</c:v>
                </c:pt>
                <c:pt idx="1187">
                  <c:v>20</c:v>
                </c:pt>
                <c:pt idx="1188">
                  <c:v>1</c:v>
                </c:pt>
                <c:pt idx="1189">
                  <c:v>2</c:v>
                </c:pt>
                <c:pt idx="1190">
                  <c:v>3</c:v>
                </c:pt>
                <c:pt idx="1191">
                  <c:v>4</c:v>
                </c:pt>
                <c:pt idx="1192">
                  <c:v>5</c:v>
                </c:pt>
                <c:pt idx="1193">
                  <c:v>6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10</c:v>
                </c:pt>
                <c:pt idx="1198">
                  <c:v>11</c:v>
                </c:pt>
                <c:pt idx="1199">
                  <c:v>12</c:v>
                </c:pt>
                <c:pt idx="1200">
                  <c:v>13</c:v>
                </c:pt>
                <c:pt idx="1201">
                  <c:v>14</c:v>
                </c:pt>
                <c:pt idx="1202">
                  <c:v>15</c:v>
                </c:pt>
                <c:pt idx="1203">
                  <c:v>16</c:v>
                </c:pt>
                <c:pt idx="1204">
                  <c:v>17</c:v>
                </c:pt>
                <c:pt idx="1205">
                  <c:v>18</c:v>
                </c:pt>
                <c:pt idx="1206">
                  <c:v>19</c:v>
                </c:pt>
                <c:pt idx="1207">
                  <c:v>1</c:v>
                </c:pt>
                <c:pt idx="1208">
                  <c:v>2</c:v>
                </c:pt>
                <c:pt idx="1209">
                  <c:v>3</c:v>
                </c:pt>
                <c:pt idx="1210">
                  <c:v>4</c:v>
                </c:pt>
                <c:pt idx="1211">
                  <c:v>5</c:v>
                </c:pt>
                <c:pt idx="1212">
                  <c:v>6</c:v>
                </c:pt>
                <c:pt idx="1213">
                  <c:v>7</c:v>
                </c:pt>
                <c:pt idx="1214">
                  <c:v>8</c:v>
                </c:pt>
                <c:pt idx="1215">
                  <c:v>9</c:v>
                </c:pt>
                <c:pt idx="1216">
                  <c:v>10</c:v>
                </c:pt>
                <c:pt idx="1217">
                  <c:v>11</c:v>
                </c:pt>
                <c:pt idx="1218">
                  <c:v>12</c:v>
                </c:pt>
                <c:pt idx="1219">
                  <c:v>13</c:v>
                </c:pt>
                <c:pt idx="1220">
                  <c:v>14</c:v>
                </c:pt>
                <c:pt idx="1221">
                  <c:v>15</c:v>
                </c:pt>
                <c:pt idx="1222">
                  <c:v>16</c:v>
                </c:pt>
                <c:pt idx="1223">
                  <c:v>17</c:v>
                </c:pt>
                <c:pt idx="1224">
                  <c:v>18</c:v>
                </c:pt>
                <c:pt idx="1225">
                  <c:v>19</c:v>
                </c:pt>
                <c:pt idx="1226">
                  <c:v>20</c:v>
                </c:pt>
                <c:pt idx="1227">
                  <c:v>1</c:v>
                </c:pt>
                <c:pt idx="1228">
                  <c:v>2</c:v>
                </c:pt>
                <c:pt idx="1229">
                  <c:v>3</c:v>
                </c:pt>
                <c:pt idx="1230">
                  <c:v>4</c:v>
                </c:pt>
                <c:pt idx="1231">
                  <c:v>5</c:v>
                </c:pt>
                <c:pt idx="1232">
                  <c:v>6</c:v>
                </c:pt>
                <c:pt idx="1233">
                  <c:v>7</c:v>
                </c:pt>
                <c:pt idx="1234">
                  <c:v>8</c:v>
                </c:pt>
                <c:pt idx="1235">
                  <c:v>9</c:v>
                </c:pt>
                <c:pt idx="1236">
                  <c:v>10</c:v>
                </c:pt>
                <c:pt idx="1237">
                  <c:v>11</c:v>
                </c:pt>
                <c:pt idx="1238">
                  <c:v>12</c:v>
                </c:pt>
                <c:pt idx="1239">
                  <c:v>13</c:v>
                </c:pt>
                <c:pt idx="1240">
                  <c:v>14</c:v>
                </c:pt>
                <c:pt idx="1241">
                  <c:v>15</c:v>
                </c:pt>
                <c:pt idx="1242">
                  <c:v>16</c:v>
                </c:pt>
                <c:pt idx="1243">
                  <c:v>17</c:v>
                </c:pt>
                <c:pt idx="1244">
                  <c:v>18</c:v>
                </c:pt>
                <c:pt idx="1245">
                  <c:v>19</c:v>
                </c:pt>
                <c:pt idx="1246">
                  <c:v>20</c:v>
                </c:pt>
                <c:pt idx="1247">
                  <c:v>21</c:v>
                </c:pt>
                <c:pt idx="1248">
                  <c:v>1</c:v>
                </c:pt>
                <c:pt idx="1249">
                  <c:v>2</c:v>
                </c:pt>
                <c:pt idx="1250">
                  <c:v>3</c:v>
                </c:pt>
                <c:pt idx="1251">
                  <c:v>4</c:v>
                </c:pt>
                <c:pt idx="1252">
                  <c:v>5</c:v>
                </c:pt>
                <c:pt idx="1253">
                  <c:v>6</c:v>
                </c:pt>
                <c:pt idx="1254">
                  <c:v>7</c:v>
                </c:pt>
                <c:pt idx="1255">
                  <c:v>8</c:v>
                </c:pt>
                <c:pt idx="1256">
                  <c:v>9</c:v>
                </c:pt>
                <c:pt idx="1257">
                  <c:v>10</c:v>
                </c:pt>
                <c:pt idx="1258">
                  <c:v>11</c:v>
                </c:pt>
                <c:pt idx="1259">
                  <c:v>12</c:v>
                </c:pt>
                <c:pt idx="1260">
                  <c:v>13</c:v>
                </c:pt>
                <c:pt idx="1261">
                  <c:v>14</c:v>
                </c:pt>
                <c:pt idx="1262">
                  <c:v>15</c:v>
                </c:pt>
                <c:pt idx="1263">
                  <c:v>16</c:v>
                </c:pt>
                <c:pt idx="1264">
                  <c:v>17</c:v>
                </c:pt>
                <c:pt idx="1265">
                  <c:v>18</c:v>
                </c:pt>
                <c:pt idx="1266">
                  <c:v>19</c:v>
                </c:pt>
                <c:pt idx="1267">
                  <c:v>1</c:v>
                </c:pt>
                <c:pt idx="1268">
                  <c:v>2</c:v>
                </c:pt>
                <c:pt idx="1269">
                  <c:v>3</c:v>
                </c:pt>
                <c:pt idx="1270">
                  <c:v>4</c:v>
                </c:pt>
                <c:pt idx="1271">
                  <c:v>5</c:v>
                </c:pt>
                <c:pt idx="1272">
                  <c:v>6</c:v>
                </c:pt>
                <c:pt idx="1273">
                  <c:v>7</c:v>
                </c:pt>
                <c:pt idx="1274">
                  <c:v>8</c:v>
                </c:pt>
                <c:pt idx="1275">
                  <c:v>9</c:v>
                </c:pt>
                <c:pt idx="1276">
                  <c:v>10</c:v>
                </c:pt>
                <c:pt idx="1277">
                  <c:v>11</c:v>
                </c:pt>
                <c:pt idx="1278">
                  <c:v>12</c:v>
                </c:pt>
                <c:pt idx="1279">
                  <c:v>13</c:v>
                </c:pt>
                <c:pt idx="1280">
                  <c:v>14</c:v>
                </c:pt>
                <c:pt idx="1281">
                  <c:v>15</c:v>
                </c:pt>
                <c:pt idx="1282">
                  <c:v>16</c:v>
                </c:pt>
                <c:pt idx="1283">
                  <c:v>17</c:v>
                </c:pt>
                <c:pt idx="1284">
                  <c:v>18</c:v>
                </c:pt>
                <c:pt idx="1285">
                  <c:v>19</c:v>
                </c:pt>
                <c:pt idx="1286">
                  <c:v>20</c:v>
                </c:pt>
                <c:pt idx="1287">
                  <c:v>21</c:v>
                </c:pt>
                <c:pt idx="1288">
                  <c:v>22</c:v>
                </c:pt>
                <c:pt idx="1289">
                  <c:v>1</c:v>
                </c:pt>
                <c:pt idx="1290">
                  <c:v>2</c:v>
                </c:pt>
                <c:pt idx="1291">
                  <c:v>3</c:v>
                </c:pt>
                <c:pt idx="1292">
                  <c:v>4</c:v>
                </c:pt>
                <c:pt idx="1293">
                  <c:v>5</c:v>
                </c:pt>
                <c:pt idx="1294">
                  <c:v>6</c:v>
                </c:pt>
                <c:pt idx="1295">
                  <c:v>7</c:v>
                </c:pt>
                <c:pt idx="1296">
                  <c:v>8</c:v>
                </c:pt>
                <c:pt idx="1297">
                  <c:v>9</c:v>
                </c:pt>
                <c:pt idx="1298">
                  <c:v>10</c:v>
                </c:pt>
                <c:pt idx="1299">
                  <c:v>11</c:v>
                </c:pt>
                <c:pt idx="1300">
                  <c:v>12</c:v>
                </c:pt>
                <c:pt idx="1301">
                  <c:v>13</c:v>
                </c:pt>
                <c:pt idx="1302">
                  <c:v>14</c:v>
                </c:pt>
                <c:pt idx="1303">
                  <c:v>15</c:v>
                </c:pt>
                <c:pt idx="1304">
                  <c:v>16</c:v>
                </c:pt>
                <c:pt idx="1305">
                  <c:v>17</c:v>
                </c:pt>
                <c:pt idx="1306">
                  <c:v>18</c:v>
                </c:pt>
                <c:pt idx="1307">
                  <c:v>19</c:v>
                </c:pt>
                <c:pt idx="1308">
                  <c:v>20</c:v>
                </c:pt>
                <c:pt idx="1309">
                  <c:v>21</c:v>
                </c:pt>
                <c:pt idx="1310">
                  <c:v>1</c:v>
                </c:pt>
                <c:pt idx="1311">
                  <c:v>2</c:v>
                </c:pt>
                <c:pt idx="1312">
                  <c:v>3</c:v>
                </c:pt>
                <c:pt idx="1313">
                  <c:v>4</c:v>
                </c:pt>
                <c:pt idx="1314">
                  <c:v>5</c:v>
                </c:pt>
                <c:pt idx="1315">
                  <c:v>6</c:v>
                </c:pt>
                <c:pt idx="1316">
                  <c:v>7</c:v>
                </c:pt>
                <c:pt idx="1317">
                  <c:v>8</c:v>
                </c:pt>
                <c:pt idx="1318">
                  <c:v>9</c:v>
                </c:pt>
                <c:pt idx="1319">
                  <c:v>10</c:v>
                </c:pt>
                <c:pt idx="1320">
                  <c:v>11</c:v>
                </c:pt>
                <c:pt idx="1321">
                  <c:v>12</c:v>
                </c:pt>
                <c:pt idx="1322">
                  <c:v>13</c:v>
                </c:pt>
                <c:pt idx="1323">
                  <c:v>14</c:v>
                </c:pt>
                <c:pt idx="1324">
                  <c:v>15</c:v>
                </c:pt>
                <c:pt idx="1325">
                  <c:v>16</c:v>
                </c:pt>
                <c:pt idx="1326">
                  <c:v>17</c:v>
                </c:pt>
                <c:pt idx="1327">
                  <c:v>18</c:v>
                </c:pt>
                <c:pt idx="1328">
                  <c:v>19</c:v>
                </c:pt>
                <c:pt idx="1329">
                  <c:v>20</c:v>
                </c:pt>
                <c:pt idx="1330">
                  <c:v>21</c:v>
                </c:pt>
                <c:pt idx="1331">
                  <c:v>22</c:v>
                </c:pt>
                <c:pt idx="1332">
                  <c:v>1</c:v>
                </c:pt>
                <c:pt idx="1333">
                  <c:v>2</c:v>
                </c:pt>
                <c:pt idx="1334">
                  <c:v>3</c:v>
                </c:pt>
                <c:pt idx="1335">
                  <c:v>4</c:v>
                </c:pt>
                <c:pt idx="1336">
                  <c:v>5</c:v>
                </c:pt>
                <c:pt idx="1337">
                  <c:v>6</c:v>
                </c:pt>
                <c:pt idx="1338">
                  <c:v>7</c:v>
                </c:pt>
                <c:pt idx="1339">
                  <c:v>8</c:v>
                </c:pt>
                <c:pt idx="1340">
                  <c:v>9</c:v>
                </c:pt>
                <c:pt idx="1341">
                  <c:v>10</c:v>
                </c:pt>
                <c:pt idx="1342">
                  <c:v>11</c:v>
                </c:pt>
                <c:pt idx="1343">
                  <c:v>12</c:v>
                </c:pt>
                <c:pt idx="1344">
                  <c:v>13</c:v>
                </c:pt>
                <c:pt idx="1345">
                  <c:v>14</c:v>
                </c:pt>
                <c:pt idx="1346">
                  <c:v>15</c:v>
                </c:pt>
                <c:pt idx="1347">
                  <c:v>16</c:v>
                </c:pt>
                <c:pt idx="1348">
                  <c:v>17</c:v>
                </c:pt>
                <c:pt idx="1349">
                  <c:v>18</c:v>
                </c:pt>
                <c:pt idx="1350">
                  <c:v>19</c:v>
                </c:pt>
                <c:pt idx="1351">
                  <c:v>20</c:v>
                </c:pt>
                <c:pt idx="1352">
                  <c:v>21</c:v>
                </c:pt>
                <c:pt idx="1353">
                  <c:v>1</c:v>
                </c:pt>
                <c:pt idx="1354">
                  <c:v>2</c:v>
                </c:pt>
                <c:pt idx="1355">
                  <c:v>3</c:v>
                </c:pt>
                <c:pt idx="1356">
                  <c:v>4</c:v>
                </c:pt>
                <c:pt idx="1357">
                  <c:v>5</c:v>
                </c:pt>
                <c:pt idx="1358">
                  <c:v>6</c:v>
                </c:pt>
                <c:pt idx="1359">
                  <c:v>7</c:v>
                </c:pt>
                <c:pt idx="1360">
                  <c:v>8</c:v>
                </c:pt>
                <c:pt idx="1361">
                  <c:v>9</c:v>
                </c:pt>
                <c:pt idx="1362">
                  <c:v>10</c:v>
                </c:pt>
                <c:pt idx="1363">
                  <c:v>11</c:v>
                </c:pt>
                <c:pt idx="1364">
                  <c:v>12</c:v>
                </c:pt>
                <c:pt idx="1365">
                  <c:v>13</c:v>
                </c:pt>
                <c:pt idx="1366">
                  <c:v>14</c:v>
                </c:pt>
                <c:pt idx="1367">
                  <c:v>15</c:v>
                </c:pt>
                <c:pt idx="1368">
                  <c:v>16</c:v>
                </c:pt>
                <c:pt idx="1369">
                  <c:v>17</c:v>
                </c:pt>
                <c:pt idx="1370">
                  <c:v>18</c:v>
                </c:pt>
                <c:pt idx="1371">
                  <c:v>19</c:v>
                </c:pt>
                <c:pt idx="1372">
                  <c:v>20</c:v>
                </c:pt>
                <c:pt idx="1373">
                  <c:v>21</c:v>
                </c:pt>
                <c:pt idx="1374">
                  <c:v>1</c:v>
                </c:pt>
                <c:pt idx="1375">
                  <c:v>2</c:v>
                </c:pt>
                <c:pt idx="1376">
                  <c:v>3</c:v>
                </c:pt>
                <c:pt idx="1377">
                  <c:v>4</c:v>
                </c:pt>
                <c:pt idx="1378">
                  <c:v>5</c:v>
                </c:pt>
                <c:pt idx="1379">
                  <c:v>6</c:v>
                </c:pt>
                <c:pt idx="1380">
                  <c:v>7</c:v>
                </c:pt>
                <c:pt idx="1381">
                  <c:v>8</c:v>
                </c:pt>
                <c:pt idx="1382">
                  <c:v>9</c:v>
                </c:pt>
                <c:pt idx="1383">
                  <c:v>10</c:v>
                </c:pt>
                <c:pt idx="1384">
                  <c:v>11</c:v>
                </c:pt>
                <c:pt idx="1385">
                  <c:v>12</c:v>
                </c:pt>
                <c:pt idx="1386">
                  <c:v>13</c:v>
                </c:pt>
                <c:pt idx="1387">
                  <c:v>14</c:v>
                </c:pt>
                <c:pt idx="1388">
                  <c:v>15</c:v>
                </c:pt>
                <c:pt idx="1389">
                  <c:v>16</c:v>
                </c:pt>
                <c:pt idx="1390">
                  <c:v>17</c:v>
                </c:pt>
                <c:pt idx="1391">
                  <c:v>18</c:v>
                </c:pt>
                <c:pt idx="1392">
                  <c:v>19</c:v>
                </c:pt>
                <c:pt idx="1393">
                  <c:v>20</c:v>
                </c:pt>
                <c:pt idx="1394">
                  <c:v>21</c:v>
                </c:pt>
                <c:pt idx="1395">
                  <c:v>22</c:v>
                </c:pt>
                <c:pt idx="1396">
                  <c:v>23</c:v>
                </c:pt>
                <c:pt idx="1397">
                  <c:v>1</c:v>
                </c:pt>
                <c:pt idx="1398">
                  <c:v>2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6</c:v>
                </c:pt>
                <c:pt idx="1403">
                  <c:v>7</c:v>
                </c:pt>
                <c:pt idx="1404">
                  <c:v>8</c:v>
                </c:pt>
                <c:pt idx="1405">
                  <c:v>9</c:v>
                </c:pt>
                <c:pt idx="1406">
                  <c:v>10</c:v>
                </c:pt>
                <c:pt idx="1407">
                  <c:v>11</c:v>
                </c:pt>
                <c:pt idx="1408">
                  <c:v>12</c:v>
                </c:pt>
                <c:pt idx="1409">
                  <c:v>13</c:v>
                </c:pt>
                <c:pt idx="1410">
                  <c:v>14</c:v>
                </c:pt>
                <c:pt idx="1411">
                  <c:v>15</c:v>
                </c:pt>
                <c:pt idx="1412">
                  <c:v>16</c:v>
                </c:pt>
                <c:pt idx="1413">
                  <c:v>17</c:v>
                </c:pt>
                <c:pt idx="1414">
                  <c:v>18</c:v>
                </c:pt>
                <c:pt idx="1415">
                  <c:v>19</c:v>
                </c:pt>
                <c:pt idx="1416">
                  <c:v>1</c:v>
                </c:pt>
                <c:pt idx="1417">
                  <c:v>2</c:v>
                </c:pt>
                <c:pt idx="1418">
                  <c:v>3</c:v>
                </c:pt>
                <c:pt idx="1419">
                  <c:v>4</c:v>
                </c:pt>
                <c:pt idx="1420">
                  <c:v>5</c:v>
                </c:pt>
                <c:pt idx="1421">
                  <c:v>6</c:v>
                </c:pt>
                <c:pt idx="1422">
                  <c:v>7</c:v>
                </c:pt>
                <c:pt idx="1423">
                  <c:v>8</c:v>
                </c:pt>
                <c:pt idx="1424">
                  <c:v>9</c:v>
                </c:pt>
                <c:pt idx="1425">
                  <c:v>10</c:v>
                </c:pt>
                <c:pt idx="1426">
                  <c:v>11</c:v>
                </c:pt>
                <c:pt idx="1427">
                  <c:v>12</c:v>
                </c:pt>
                <c:pt idx="1428">
                  <c:v>13</c:v>
                </c:pt>
                <c:pt idx="1429">
                  <c:v>14</c:v>
                </c:pt>
                <c:pt idx="1430">
                  <c:v>15</c:v>
                </c:pt>
                <c:pt idx="1431">
                  <c:v>16</c:v>
                </c:pt>
                <c:pt idx="1432">
                  <c:v>17</c:v>
                </c:pt>
                <c:pt idx="1433">
                  <c:v>18</c:v>
                </c:pt>
                <c:pt idx="1434">
                  <c:v>19</c:v>
                </c:pt>
                <c:pt idx="1435">
                  <c:v>20</c:v>
                </c:pt>
                <c:pt idx="1436">
                  <c:v>21</c:v>
                </c:pt>
                <c:pt idx="1437">
                  <c:v>22</c:v>
                </c:pt>
                <c:pt idx="1438">
                  <c:v>1</c:v>
                </c:pt>
                <c:pt idx="1439">
                  <c:v>2</c:v>
                </c:pt>
                <c:pt idx="1440">
                  <c:v>3</c:v>
                </c:pt>
                <c:pt idx="1441">
                  <c:v>4</c:v>
                </c:pt>
                <c:pt idx="1442">
                  <c:v>5</c:v>
                </c:pt>
                <c:pt idx="1443">
                  <c:v>6</c:v>
                </c:pt>
                <c:pt idx="1444">
                  <c:v>7</c:v>
                </c:pt>
                <c:pt idx="1445">
                  <c:v>8</c:v>
                </c:pt>
                <c:pt idx="1446">
                  <c:v>9</c:v>
                </c:pt>
                <c:pt idx="1447">
                  <c:v>10</c:v>
                </c:pt>
                <c:pt idx="1448">
                  <c:v>11</c:v>
                </c:pt>
                <c:pt idx="1449">
                  <c:v>12</c:v>
                </c:pt>
                <c:pt idx="1450">
                  <c:v>13</c:v>
                </c:pt>
                <c:pt idx="1451">
                  <c:v>14</c:v>
                </c:pt>
                <c:pt idx="1452">
                  <c:v>15</c:v>
                </c:pt>
                <c:pt idx="1453">
                  <c:v>16</c:v>
                </c:pt>
                <c:pt idx="1454">
                  <c:v>17</c:v>
                </c:pt>
                <c:pt idx="1455">
                  <c:v>18</c:v>
                </c:pt>
                <c:pt idx="1456">
                  <c:v>19</c:v>
                </c:pt>
                <c:pt idx="1457">
                  <c:v>20</c:v>
                </c:pt>
                <c:pt idx="1458">
                  <c:v>1</c:v>
                </c:pt>
                <c:pt idx="1459">
                  <c:v>2</c:v>
                </c:pt>
                <c:pt idx="1460">
                  <c:v>3</c:v>
                </c:pt>
                <c:pt idx="1461">
                  <c:v>4</c:v>
                </c:pt>
                <c:pt idx="1462">
                  <c:v>5</c:v>
                </c:pt>
                <c:pt idx="1463">
                  <c:v>6</c:v>
                </c:pt>
                <c:pt idx="1464">
                  <c:v>7</c:v>
                </c:pt>
                <c:pt idx="1465">
                  <c:v>8</c:v>
                </c:pt>
                <c:pt idx="1466">
                  <c:v>9</c:v>
                </c:pt>
                <c:pt idx="1467">
                  <c:v>10</c:v>
                </c:pt>
                <c:pt idx="1468">
                  <c:v>11</c:v>
                </c:pt>
                <c:pt idx="1469">
                  <c:v>12</c:v>
                </c:pt>
                <c:pt idx="1470">
                  <c:v>13</c:v>
                </c:pt>
                <c:pt idx="1471">
                  <c:v>14</c:v>
                </c:pt>
                <c:pt idx="1472">
                  <c:v>15</c:v>
                </c:pt>
                <c:pt idx="1473">
                  <c:v>16</c:v>
                </c:pt>
                <c:pt idx="1474">
                  <c:v>17</c:v>
                </c:pt>
                <c:pt idx="1475">
                  <c:v>18</c:v>
                </c:pt>
                <c:pt idx="1476">
                  <c:v>19</c:v>
                </c:pt>
                <c:pt idx="1477">
                  <c:v>20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4</c:v>
                </c:pt>
                <c:pt idx="1482">
                  <c:v>5</c:v>
                </c:pt>
                <c:pt idx="1483">
                  <c:v>6</c:v>
                </c:pt>
                <c:pt idx="1484">
                  <c:v>7</c:v>
                </c:pt>
                <c:pt idx="1485">
                  <c:v>8</c:v>
                </c:pt>
                <c:pt idx="1486">
                  <c:v>9</c:v>
                </c:pt>
                <c:pt idx="1487">
                  <c:v>10</c:v>
                </c:pt>
                <c:pt idx="1488">
                  <c:v>11</c:v>
                </c:pt>
                <c:pt idx="1489">
                  <c:v>12</c:v>
                </c:pt>
                <c:pt idx="1490">
                  <c:v>13</c:v>
                </c:pt>
                <c:pt idx="1491">
                  <c:v>14</c:v>
                </c:pt>
                <c:pt idx="1492">
                  <c:v>15</c:v>
                </c:pt>
                <c:pt idx="1493">
                  <c:v>16</c:v>
                </c:pt>
                <c:pt idx="1494">
                  <c:v>17</c:v>
                </c:pt>
                <c:pt idx="1495">
                  <c:v>18</c:v>
                </c:pt>
                <c:pt idx="1496">
                  <c:v>19</c:v>
                </c:pt>
                <c:pt idx="1497">
                  <c:v>20</c:v>
                </c:pt>
                <c:pt idx="1498">
                  <c:v>21</c:v>
                </c:pt>
                <c:pt idx="1499">
                  <c:v>1</c:v>
                </c:pt>
                <c:pt idx="1500">
                  <c:v>2</c:v>
                </c:pt>
                <c:pt idx="1501">
                  <c:v>3</c:v>
                </c:pt>
                <c:pt idx="1502">
                  <c:v>4</c:v>
                </c:pt>
                <c:pt idx="1503">
                  <c:v>5</c:v>
                </c:pt>
                <c:pt idx="1504">
                  <c:v>6</c:v>
                </c:pt>
                <c:pt idx="1505">
                  <c:v>7</c:v>
                </c:pt>
                <c:pt idx="1506">
                  <c:v>8</c:v>
                </c:pt>
                <c:pt idx="1507">
                  <c:v>9</c:v>
                </c:pt>
                <c:pt idx="1508">
                  <c:v>10</c:v>
                </c:pt>
                <c:pt idx="1509">
                  <c:v>11</c:v>
                </c:pt>
                <c:pt idx="1510">
                  <c:v>12</c:v>
                </c:pt>
                <c:pt idx="1511">
                  <c:v>13</c:v>
                </c:pt>
                <c:pt idx="1512">
                  <c:v>14</c:v>
                </c:pt>
                <c:pt idx="1513">
                  <c:v>15</c:v>
                </c:pt>
                <c:pt idx="1514">
                  <c:v>16</c:v>
                </c:pt>
                <c:pt idx="1515">
                  <c:v>17</c:v>
                </c:pt>
                <c:pt idx="1516">
                  <c:v>18</c:v>
                </c:pt>
                <c:pt idx="1517">
                  <c:v>19</c:v>
                </c:pt>
                <c:pt idx="1518">
                  <c:v>1</c:v>
                </c:pt>
                <c:pt idx="1519">
                  <c:v>2</c:v>
                </c:pt>
                <c:pt idx="1520">
                  <c:v>3</c:v>
                </c:pt>
                <c:pt idx="1521">
                  <c:v>4</c:v>
                </c:pt>
                <c:pt idx="1522">
                  <c:v>5</c:v>
                </c:pt>
                <c:pt idx="1523">
                  <c:v>6</c:v>
                </c:pt>
                <c:pt idx="1524">
                  <c:v>7</c:v>
                </c:pt>
                <c:pt idx="1525">
                  <c:v>8</c:v>
                </c:pt>
                <c:pt idx="1526">
                  <c:v>9</c:v>
                </c:pt>
                <c:pt idx="1527">
                  <c:v>10</c:v>
                </c:pt>
                <c:pt idx="1528">
                  <c:v>11</c:v>
                </c:pt>
                <c:pt idx="1529">
                  <c:v>12</c:v>
                </c:pt>
                <c:pt idx="1530">
                  <c:v>13</c:v>
                </c:pt>
                <c:pt idx="1531">
                  <c:v>14</c:v>
                </c:pt>
                <c:pt idx="1532">
                  <c:v>15</c:v>
                </c:pt>
                <c:pt idx="1533">
                  <c:v>16</c:v>
                </c:pt>
                <c:pt idx="1534">
                  <c:v>17</c:v>
                </c:pt>
                <c:pt idx="1535">
                  <c:v>18</c:v>
                </c:pt>
                <c:pt idx="1536">
                  <c:v>19</c:v>
                </c:pt>
                <c:pt idx="1537">
                  <c:v>20</c:v>
                </c:pt>
                <c:pt idx="1538">
                  <c:v>21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5</c:v>
                </c:pt>
                <c:pt idx="1544">
                  <c:v>6</c:v>
                </c:pt>
                <c:pt idx="1545">
                  <c:v>7</c:v>
                </c:pt>
                <c:pt idx="1546">
                  <c:v>8</c:v>
                </c:pt>
                <c:pt idx="1547">
                  <c:v>9</c:v>
                </c:pt>
                <c:pt idx="1548">
                  <c:v>10</c:v>
                </c:pt>
                <c:pt idx="1549">
                  <c:v>11</c:v>
                </c:pt>
                <c:pt idx="1550">
                  <c:v>12</c:v>
                </c:pt>
                <c:pt idx="1551">
                  <c:v>13</c:v>
                </c:pt>
                <c:pt idx="1552">
                  <c:v>14</c:v>
                </c:pt>
                <c:pt idx="1553">
                  <c:v>15</c:v>
                </c:pt>
                <c:pt idx="1554">
                  <c:v>16</c:v>
                </c:pt>
                <c:pt idx="1555">
                  <c:v>17</c:v>
                </c:pt>
                <c:pt idx="1556">
                  <c:v>18</c:v>
                </c:pt>
                <c:pt idx="1557">
                  <c:v>19</c:v>
                </c:pt>
                <c:pt idx="1558">
                  <c:v>20</c:v>
                </c:pt>
                <c:pt idx="1559">
                  <c:v>21</c:v>
                </c:pt>
                <c:pt idx="1560">
                  <c:v>22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4</c:v>
                </c:pt>
                <c:pt idx="1565">
                  <c:v>5</c:v>
                </c:pt>
                <c:pt idx="1566">
                  <c:v>6</c:v>
                </c:pt>
                <c:pt idx="1567">
                  <c:v>7</c:v>
                </c:pt>
                <c:pt idx="1568">
                  <c:v>8</c:v>
                </c:pt>
                <c:pt idx="1569">
                  <c:v>9</c:v>
                </c:pt>
                <c:pt idx="1570">
                  <c:v>10</c:v>
                </c:pt>
                <c:pt idx="1571">
                  <c:v>11</c:v>
                </c:pt>
                <c:pt idx="1572">
                  <c:v>12</c:v>
                </c:pt>
                <c:pt idx="1573">
                  <c:v>13</c:v>
                </c:pt>
                <c:pt idx="1574">
                  <c:v>14</c:v>
                </c:pt>
                <c:pt idx="1575">
                  <c:v>15</c:v>
                </c:pt>
                <c:pt idx="1576">
                  <c:v>16</c:v>
                </c:pt>
                <c:pt idx="1577">
                  <c:v>17</c:v>
                </c:pt>
                <c:pt idx="1578">
                  <c:v>18</c:v>
                </c:pt>
                <c:pt idx="1579">
                  <c:v>19</c:v>
                </c:pt>
                <c:pt idx="1580">
                  <c:v>20</c:v>
                </c:pt>
                <c:pt idx="1581">
                  <c:v>21</c:v>
                </c:pt>
                <c:pt idx="1582">
                  <c:v>22</c:v>
                </c:pt>
                <c:pt idx="1583">
                  <c:v>1</c:v>
                </c:pt>
                <c:pt idx="1584">
                  <c:v>2</c:v>
                </c:pt>
                <c:pt idx="1585">
                  <c:v>3</c:v>
                </c:pt>
                <c:pt idx="1586">
                  <c:v>4</c:v>
                </c:pt>
                <c:pt idx="1587">
                  <c:v>5</c:v>
                </c:pt>
                <c:pt idx="1588">
                  <c:v>6</c:v>
                </c:pt>
                <c:pt idx="1589">
                  <c:v>7</c:v>
                </c:pt>
                <c:pt idx="1590">
                  <c:v>8</c:v>
                </c:pt>
                <c:pt idx="1591">
                  <c:v>9</c:v>
                </c:pt>
                <c:pt idx="1592">
                  <c:v>10</c:v>
                </c:pt>
                <c:pt idx="1593">
                  <c:v>11</c:v>
                </c:pt>
                <c:pt idx="1594">
                  <c:v>12</c:v>
                </c:pt>
                <c:pt idx="1595">
                  <c:v>13</c:v>
                </c:pt>
                <c:pt idx="1596">
                  <c:v>14</c:v>
                </c:pt>
                <c:pt idx="1597">
                  <c:v>15</c:v>
                </c:pt>
                <c:pt idx="1598">
                  <c:v>16</c:v>
                </c:pt>
                <c:pt idx="1599">
                  <c:v>17</c:v>
                </c:pt>
                <c:pt idx="1600">
                  <c:v>18</c:v>
                </c:pt>
                <c:pt idx="1601">
                  <c:v>19</c:v>
                </c:pt>
                <c:pt idx="1602">
                  <c:v>20</c:v>
                </c:pt>
                <c:pt idx="1603">
                  <c:v>1</c:v>
                </c:pt>
                <c:pt idx="1604">
                  <c:v>2</c:v>
                </c:pt>
                <c:pt idx="1605">
                  <c:v>3</c:v>
                </c:pt>
                <c:pt idx="1606">
                  <c:v>4</c:v>
                </c:pt>
                <c:pt idx="1607">
                  <c:v>5</c:v>
                </c:pt>
                <c:pt idx="1608">
                  <c:v>6</c:v>
                </c:pt>
                <c:pt idx="1609">
                  <c:v>7</c:v>
                </c:pt>
                <c:pt idx="1610">
                  <c:v>8</c:v>
                </c:pt>
                <c:pt idx="1611">
                  <c:v>9</c:v>
                </c:pt>
                <c:pt idx="1612">
                  <c:v>10</c:v>
                </c:pt>
                <c:pt idx="1613">
                  <c:v>11</c:v>
                </c:pt>
                <c:pt idx="1614">
                  <c:v>12</c:v>
                </c:pt>
                <c:pt idx="1615">
                  <c:v>13</c:v>
                </c:pt>
                <c:pt idx="1616">
                  <c:v>14</c:v>
                </c:pt>
                <c:pt idx="1617">
                  <c:v>15</c:v>
                </c:pt>
                <c:pt idx="1618">
                  <c:v>16</c:v>
                </c:pt>
                <c:pt idx="1619">
                  <c:v>17</c:v>
                </c:pt>
                <c:pt idx="1620">
                  <c:v>18</c:v>
                </c:pt>
                <c:pt idx="1621">
                  <c:v>19</c:v>
                </c:pt>
                <c:pt idx="1622">
                  <c:v>20</c:v>
                </c:pt>
                <c:pt idx="1623">
                  <c:v>21</c:v>
                </c:pt>
                <c:pt idx="1624">
                  <c:v>22</c:v>
                </c:pt>
                <c:pt idx="1625">
                  <c:v>1</c:v>
                </c:pt>
                <c:pt idx="1626">
                  <c:v>2</c:v>
                </c:pt>
                <c:pt idx="1627">
                  <c:v>3</c:v>
                </c:pt>
                <c:pt idx="1628">
                  <c:v>4</c:v>
                </c:pt>
                <c:pt idx="1629">
                  <c:v>5</c:v>
                </c:pt>
                <c:pt idx="1630">
                  <c:v>6</c:v>
                </c:pt>
                <c:pt idx="1631">
                  <c:v>7</c:v>
                </c:pt>
                <c:pt idx="1632">
                  <c:v>8</c:v>
                </c:pt>
                <c:pt idx="1633">
                  <c:v>9</c:v>
                </c:pt>
                <c:pt idx="1634">
                  <c:v>10</c:v>
                </c:pt>
                <c:pt idx="1635">
                  <c:v>11</c:v>
                </c:pt>
                <c:pt idx="1636">
                  <c:v>12</c:v>
                </c:pt>
                <c:pt idx="1637">
                  <c:v>13</c:v>
                </c:pt>
                <c:pt idx="1638">
                  <c:v>14</c:v>
                </c:pt>
                <c:pt idx="1639">
                  <c:v>15</c:v>
                </c:pt>
                <c:pt idx="1640">
                  <c:v>16</c:v>
                </c:pt>
                <c:pt idx="1641">
                  <c:v>17</c:v>
                </c:pt>
                <c:pt idx="1642">
                  <c:v>18</c:v>
                </c:pt>
                <c:pt idx="1643">
                  <c:v>19</c:v>
                </c:pt>
                <c:pt idx="1644">
                  <c:v>20</c:v>
                </c:pt>
                <c:pt idx="1645">
                  <c:v>21</c:v>
                </c:pt>
                <c:pt idx="1646">
                  <c:v>22</c:v>
                </c:pt>
                <c:pt idx="1647">
                  <c:v>1</c:v>
                </c:pt>
                <c:pt idx="1648">
                  <c:v>2</c:v>
                </c:pt>
                <c:pt idx="1649">
                  <c:v>3</c:v>
                </c:pt>
                <c:pt idx="1650">
                  <c:v>4</c:v>
                </c:pt>
                <c:pt idx="1651">
                  <c:v>5</c:v>
                </c:pt>
                <c:pt idx="1652">
                  <c:v>6</c:v>
                </c:pt>
                <c:pt idx="1653">
                  <c:v>7</c:v>
                </c:pt>
                <c:pt idx="1654">
                  <c:v>8</c:v>
                </c:pt>
                <c:pt idx="1655">
                  <c:v>9</c:v>
                </c:pt>
                <c:pt idx="1656">
                  <c:v>10</c:v>
                </c:pt>
                <c:pt idx="1657">
                  <c:v>11</c:v>
                </c:pt>
                <c:pt idx="1658">
                  <c:v>12</c:v>
                </c:pt>
                <c:pt idx="1659">
                  <c:v>13</c:v>
                </c:pt>
                <c:pt idx="1660">
                  <c:v>14</c:v>
                </c:pt>
                <c:pt idx="1661">
                  <c:v>15</c:v>
                </c:pt>
                <c:pt idx="1662">
                  <c:v>16</c:v>
                </c:pt>
                <c:pt idx="1663">
                  <c:v>17</c:v>
                </c:pt>
                <c:pt idx="1664">
                  <c:v>18</c:v>
                </c:pt>
                <c:pt idx="1665">
                  <c:v>19</c:v>
                </c:pt>
                <c:pt idx="1666">
                  <c:v>20</c:v>
                </c:pt>
                <c:pt idx="1667">
                  <c:v>1</c:v>
                </c:pt>
                <c:pt idx="1668">
                  <c:v>2</c:v>
                </c:pt>
                <c:pt idx="1669">
                  <c:v>3</c:v>
                </c:pt>
                <c:pt idx="1670">
                  <c:v>4</c:v>
                </c:pt>
                <c:pt idx="1671">
                  <c:v>5</c:v>
                </c:pt>
                <c:pt idx="1672">
                  <c:v>6</c:v>
                </c:pt>
                <c:pt idx="1673">
                  <c:v>7</c:v>
                </c:pt>
                <c:pt idx="1674">
                  <c:v>8</c:v>
                </c:pt>
                <c:pt idx="1675">
                  <c:v>9</c:v>
                </c:pt>
                <c:pt idx="1676">
                  <c:v>10</c:v>
                </c:pt>
                <c:pt idx="1677">
                  <c:v>11</c:v>
                </c:pt>
                <c:pt idx="1678">
                  <c:v>12</c:v>
                </c:pt>
                <c:pt idx="1679">
                  <c:v>13</c:v>
                </c:pt>
                <c:pt idx="1680">
                  <c:v>14</c:v>
                </c:pt>
                <c:pt idx="1681">
                  <c:v>15</c:v>
                </c:pt>
                <c:pt idx="1682">
                  <c:v>16</c:v>
                </c:pt>
                <c:pt idx="1683">
                  <c:v>17</c:v>
                </c:pt>
                <c:pt idx="1684">
                  <c:v>18</c:v>
                </c:pt>
                <c:pt idx="1685">
                  <c:v>19</c:v>
                </c:pt>
                <c:pt idx="1686">
                  <c:v>20</c:v>
                </c:pt>
                <c:pt idx="1687">
                  <c:v>21</c:v>
                </c:pt>
                <c:pt idx="1688">
                  <c:v>22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4</c:v>
                </c:pt>
                <c:pt idx="1693">
                  <c:v>5</c:v>
                </c:pt>
                <c:pt idx="1694">
                  <c:v>6</c:v>
                </c:pt>
                <c:pt idx="1695">
                  <c:v>7</c:v>
                </c:pt>
                <c:pt idx="1696">
                  <c:v>8</c:v>
                </c:pt>
                <c:pt idx="1697">
                  <c:v>9</c:v>
                </c:pt>
                <c:pt idx="1698">
                  <c:v>10</c:v>
                </c:pt>
                <c:pt idx="1699">
                  <c:v>11</c:v>
                </c:pt>
                <c:pt idx="1700">
                  <c:v>12</c:v>
                </c:pt>
                <c:pt idx="1701">
                  <c:v>13</c:v>
                </c:pt>
                <c:pt idx="1702">
                  <c:v>14</c:v>
                </c:pt>
                <c:pt idx="1703">
                  <c:v>15</c:v>
                </c:pt>
                <c:pt idx="1704">
                  <c:v>16</c:v>
                </c:pt>
                <c:pt idx="1705">
                  <c:v>17</c:v>
                </c:pt>
                <c:pt idx="1706">
                  <c:v>18</c:v>
                </c:pt>
                <c:pt idx="1707">
                  <c:v>19</c:v>
                </c:pt>
                <c:pt idx="1708">
                  <c:v>1</c:v>
                </c:pt>
                <c:pt idx="1709">
                  <c:v>2</c:v>
                </c:pt>
                <c:pt idx="1710">
                  <c:v>3</c:v>
                </c:pt>
                <c:pt idx="1711">
                  <c:v>4</c:v>
                </c:pt>
                <c:pt idx="1712">
                  <c:v>5</c:v>
                </c:pt>
                <c:pt idx="1713">
                  <c:v>6</c:v>
                </c:pt>
                <c:pt idx="1714">
                  <c:v>7</c:v>
                </c:pt>
                <c:pt idx="1715">
                  <c:v>8</c:v>
                </c:pt>
                <c:pt idx="1716">
                  <c:v>9</c:v>
                </c:pt>
                <c:pt idx="1717">
                  <c:v>10</c:v>
                </c:pt>
                <c:pt idx="1718">
                  <c:v>11</c:v>
                </c:pt>
                <c:pt idx="1719">
                  <c:v>12</c:v>
                </c:pt>
                <c:pt idx="1720">
                  <c:v>13</c:v>
                </c:pt>
                <c:pt idx="1721">
                  <c:v>14</c:v>
                </c:pt>
                <c:pt idx="1722">
                  <c:v>15</c:v>
                </c:pt>
                <c:pt idx="1723">
                  <c:v>16</c:v>
                </c:pt>
                <c:pt idx="1724">
                  <c:v>17</c:v>
                </c:pt>
                <c:pt idx="1725">
                  <c:v>18</c:v>
                </c:pt>
                <c:pt idx="1726">
                  <c:v>19</c:v>
                </c:pt>
                <c:pt idx="1727">
                  <c:v>20</c:v>
                </c:pt>
              </c:numCache>
            </c:numRef>
          </c:xVal>
          <c:yVal>
            <c:numRef>
              <c:f>'daily-model-data'!$BF$2:$BF$1729</c:f>
              <c:numCache>
                <c:formatCode>General</c:formatCode>
                <c:ptCount val="1728"/>
                <c:pt idx="0">
                  <c:v>-2.8302977410181396E-2</c:v>
                </c:pt>
                <c:pt idx="1">
                  <c:v>-1.0256964303104188E-2</c:v>
                </c:pt>
                <c:pt idx="2">
                  <c:v>-1.5446153467381762E-2</c:v>
                </c:pt>
                <c:pt idx="3">
                  <c:v>-3.5898529781910549E-2</c:v>
                </c:pt>
                <c:pt idx="4">
                  <c:v>-1.3452540034165517E-2</c:v>
                </c:pt>
                <c:pt idx="5">
                  <c:v>-7.4350540916585661E-3</c:v>
                </c:pt>
                <c:pt idx="6">
                  <c:v>1.1441694614437559E-2</c:v>
                </c:pt>
                <c:pt idx="7">
                  <c:v>5.8079714517607073E-3</c:v>
                </c:pt>
                <c:pt idx="8">
                  <c:v>1.3959262736751965E-2</c:v>
                </c:pt>
                <c:pt idx="9">
                  <c:v>2.6491898411989734E-2</c:v>
                </c:pt>
                <c:pt idx="10">
                  <c:v>6.7169854225142434E-2</c:v>
                </c:pt>
                <c:pt idx="11">
                  <c:v>2.5744969510668625E-2</c:v>
                </c:pt>
                <c:pt idx="12">
                  <c:v>4.7259944136379683E-2</c:v>
                </c:pt>
                <c:pt idx="13">
                  <c:v>7.2760546058450171E-3</c:v>
                </c:pt>
                <c:pt idx="14">
                  <c:v>1.0272213819478848E-2</c:v>
                </c:pt>
                <c:pt idx="15">
                  <c:v>3.4693975502571028E-3</c:v>
                </c:pt>
                <c:pt idx="16">
                  <c:v>1.2654554658109163E-3</c:v>
                </c:pt>
                <c:pt idx="17">
                  <c:v>-3.3378337408284109E-3</c:v>
                </c:pt>
                <c:pt idx="18">
                  <c:v>-8.8817841970012523E-16</c:v>
                </c:pt>
                <c:pt idx="19">
                  <c:v>-7.0713377019748225E-2</c:v>
                </c:pt>
                <c:pt idx="20">
                  <c:v>-8.5132252563301258E-2</c:v>
                </c:pt>
                <c:pt idx="21">
                  <c:v>-8.3966399485563503E-2</c:v>
                </c:pt>
                <c:pt idx="22">
                  <c:v>-8.0566071771096093E-2</c:v>
                </c:pt>
                <c:pt idx="23">
                  <c:v>-7.5398812721822805E-2</c:v>
                </c:pt>
                <c:pt idx="24">
                  <c:v>-7.4580801914554851E-2</c:v>
                </c:pt>
                <c:pt idx="25">
                  <c:v>-7.1345399851827862E-2</c:v>
                </c:pt>
                <c:pt idx="26">
                  <c:v>-6.3015402002100207E-2</c:v>
                </c:pt>
                <c:pt idx="27">
                  <c:v>-5.0484187513996859E-2</c:v>
                </c:pt>
                <c:pt idx="28">
                  <c:v>-4.3415396151612606E-2</c:v>
                </c:pt>
                <c:pt idx="29">
                  <c:v>1.8372667223926387E-2</c:v>
                </c:pt>
                <c:pt idx="30">
                  <c:v>-1.2636437961007108E-2</c:v>
                </c:pt>
                <c:pt idx="31">
                  <c:v>-1.1580713366760254E-2</c:v>
                </c:pt>
                <c:pt idx="32">
                  <c:v>-1.7665527815741267E-2</c:v>
                </c:pt>
                <c:pt idx="33">
                  <c:v>-9.6273862452009862E-3</c:v>
                </c:pt>
                <c:pt idx="34">
                  <c:v>-1.3541516895007044E-3</c:v>
                </c:pt>
                <c:pt idx="35">
                  <c:v>9.6835853216838963E-3</c:v>
                </c:pt>
                <c:pt idx="36">
                  <c:v>1.1021421962744693E-2</c:v>
                </c:pt>
                <c:pt idx="37">
                  <c:v>1.0734529954231409E-2</c:v>
                </c:pt>
                <c:pt idx="38">
                  <c:v>1.3292459232240095E-2</c:v>
                </c:pt>
                <c:pt idx="39">
                  <c:v>0</c:v>
                </c:pt>
                <c:pt idx="40">
                  <c:v>2.9891575264758385E-2</c:v>
                </c:pt>
                <c:pt idx="41">
                  <c:v>-1.7950825339252297E-2</c:v>
                </c:pt>
                <c:pt idx="42">
                  <c:v>-3.9760098975160196E-2</c:v>
                </c:pt>
                <c:pt idx="43">
                  <c:v>-2.289457001644768E-2</c:v>
                </c:pt>
                <c:pt idx="44">
                  <c:v>7.1598420877745372E-3</c:v>
                </c:pt>
                <c:pt idx="45">
                  <c:v>1.6718912629729576E-2</c:v>
                </c:pt>
                <c:pt idx="46">
                  <c:v>2.973519347429554E-2</c:v>
                </c:pt>
                <c:pt idx="47">
                  <c:v>2.0650624385830207E-2</c:v>
                </c:pt>
                <c:pt idx="48">
                  <c:v>3.0808294885190879E-2</c:v>
                </c:pt>
                <c:pt idx="49">
                  <c:v>1.8385204198251515E-2</c:v>
                </c:pt>
                <c:pt idx="50">
                  <c:v>-1.3308745268834743E-2</c:v>
                </c:pt>
                <c:pt idx="51">
                  <c:v>-3.8505704883322944E-2</c:v>
                </c:pt>
                <c:pt idx="52">
                  <c:v>-3.6801484810207508E-2</c:v>
                </c:pt>
                <c:pt idx="53">
                  <c:v>-4.9030627388755299E-3</c:v>
                </c:pt>
                <c:pt idx="54">
                  <c:v>-1.5787473611879599E-2</c:v>
                </c:pt>
                <c:pt idx="55">
                  <c:v>-1.0090580766512147E-2</c:v>
                </c:pt>
                <c:pt idx="56">
                  <c:v>-4.8004220039840062E-3</c:v>
                </c:pt>
                <c:pt idx="57">
                  <c:v>-1.7892373304201348E-3</c:v>
                </c:pt>
                <c:pt idx="58">
                  <c:v>9.5053377459772825E-3</c:v>
                </c:pt>
                <c:pt idx="59">
                  <c:v>1.5458230677352081E-3</c:v>
                </c:pt>
                <c:pt idx="60">
                  <c:v>-4.0933431631018369E-4</c:v>
                </c:pt>
                <c:pt idx="61">
                  <c:v>-2.9976021664879227E-15</c:v>
                </c:pt>
                <c:pt idx="62">
                  <c:v>-1.9756276590485511E-2</c:v>
                </c:pt>
                <c:pt idx="63">
                  <c:v>-4.264895809447955E-2</c:v>
                </c:pt>
                <c:pt idx="64">
                  <c:v>-6.1682354936139383E-2</c:v>
                </c:pt>
                <c:pt idx="65">
                  <c:v>-8.8035865234962207E-3</c:v>
                </c:pt>
                <c:pt idx="66">
                  <c:v>-9.0207209507303654E-3</c:v>
                </c:pt>
                <c:pt idx="67">
                  <c:v>-2.0043779619683622E-2</c:v>
                </c:pt>
                <c:pt idx="68">
                  <c:v>5.0629464948761527E-3</c:v>
                </c:pt>
                <c:pt idx="69">
                  <c:v>-4.4158445480426689E-3</c:v>
                </c:pt>
                <c:pt idx="70">
                  <c:v>9.6548149412067907E-4</c:v>
                </c:pt>
                <c:pt idx="71">
                  <c:v>7.3780052915124461E-3</c:v>
                </c:pt>
                <c:pt idx="72">
                  <c:v>-1.3725031217820094E-2</c:v>
                </c:pt>
                <c:pt idx="73">
                  <c:v>-2.3068330701502715E-2</c:v>
                </c:pt>
                <c:pt idx="74">
                  <c:v>-1.5719905470655271E-2</c:v>
                </c:pt>
                <c:pt idx="75">
                  <c:v>9.1875540645161013E-3</c:v>
                </c:pt>
                <c:pt idx="76">
                  <c:v>1.1954219776359354E-2</c:v>
                </c:pt>
                <c:pt idx="77">
                  <c:v>-3.4029426545276742E-3</c:v>
                </c:pt>
                <c:pt idx="78">
                  <c:v>4.7183520341251839E-3</c:v>
                </c:pt>
                <c:pt idx="79">
                  <c:v>-2.5977293591529227E-3</c:v>
                </c:pt>
                <c:pt idx="80">
                  <c:v>-6.995342148017003E-3</c:v>
                </c:pt>
                <c:pt idx="81">
                  <c:v>1.8877621524542088E-2</c:v>
                </c:pt>
                <c:pt idx="82">
                  <c:v>2.2775657307285702E-3</c:v>
                </c:pt>
                <c:pt idx="83">
                  <c:v>-9.5479180117763462E-15</c:v>
                </c:pt>
                <c:pt idx="84">
                  <c:v>-2.1756205983498589E-2</c:v>
                </c:pt>
                <c:pt idx="85">
                  <c:v>2.6008633955659999E-2</c:v>
                </c:pt>
                <c:pt idx="86">
                  <c:v>-2.3952909391134924E-2</c:v>
                </c:pt>
                <c:pt idx="87">
                  <c:v>-7.8274827795653534E-3</c:v>
                </c:pt>
                <c:pt idx="88">
                  <c:v>-5.4313108865801096E-3</c:v>
                </c:pt>
                <c:pt idx="89">
                  <c:v>-5.0738882345710001E-3</c:v>
                </c:pt>
                <c:pt idx="90">
                  <c:v>-1.1416208833633701E-2</c:v>
                </c:pt>
                <c:pt idx="91">
                  <c:v>-1.0334708744972443E-2</c:v>
                </c:pt>
                <c:pt idx="92">
                  <c:v>-9.3283608505827509E-3</c:v>
                </c:pt>
                <c:pt idx="93">
                  <c:v>5.2078182674164308E-2</c:v>
                </c:pt>
                <c:pt idx="94">
                  <c:v>2.1531885663043759E-2</c:v>
                </c:pt>
                <c:pt idx="95">
                  <c:v>2.3451601103384512E-2</c:v>
                </c:pt>
                <c:pt idx="96">
                  <c:v>6.3703944112747379E-3</c:v>
                </c:pt>
                <c:pt idx="97">
                  <c:v>1.4720227022975374E-2</c:v>
                </c:pt>
                <c:pt idx="98">
                  <c:v>2.1622220747612442E-3</c:v>
                </c:pt>
                <c:pt idx="99">
                  <c:v>2.3018619710188926E-3</c:v>
                </c:pt>
                <c:pt idx="100">
                  <c:v>2.9498903380176245E-3</c:v>
                </c:pt>
                <c:pt idx="101">
                  <c:v>-1.9017756313138845E-3</c:v>
                </c:pt>
                <c:pt idx="102">
                  <c:v>1.7782116012539095E-3</c:v>
                </c:pt>
                <c:pt idx="103">
                  <c:v>-9.9920072216264089E-15</c:v>
                </c:pt>
                <c:pt idx="104">
                  <c:v>-1.9434806273930127E-2</c:v>
                </c:pt>
                <c:pt idx="105">
                  <c:v>-4.4289096238589565E-2</c:v>
                </c:pt>
                <c:pt idx="106">
                  <c:v>-7.7636199431184494E-2</c:v>
                </c:pt>
                <c:pt idx="107">
                  <c:v>-5.6580887252034251E-2</c:v>
                </c:pt>
                <c:pt idx="108">
                  <c:v>-4.5267333400065612E-2</c:v>
                </c:pt>
                <c:pt idx="109">
                  <c:v>-3.322805443848742E-2</c:v>
                </c:pt>
                <c:pt idx="110">
                  <c:v>-3.3815627742379006E-2</c:v>
                </c:pt>
                <c:pt idx="111">
                  <c:v>-2.1642923895818789E-2</c:v>
                </c:pt>
                <c:pt idx="112">
                  <c:v>-7.0704015531420916E-3</c:v>
                </c:pt>
                <c:pt idx="113">
                  <c:v>-1.2979733361279555E-2</c:v>
                </c:pt>
                <c:pt idx="114">
                  <c:v>-1.3161687048622639E-2</c:v>
                </c:pt>
                <c:pt idx="115">
                  <c:v>-1.2512870653821562E-2</c:v>
                </c:pt>
                <c:pt idx="116">
                  <c:v>-6.1068608875060049E-3</c:v>
                </c:pt>
                <c:pt idx="117">
                  <c:v>-2.7008591832782924E-2</c:v>
                </c:pt>
                <c:pt idx="118">
                  <c:v>-2.4246578070734159E-2</c:v>
                </c:pt>
                <c:pt idx="119">
                  <c:v>-1.9203341466924151E-2</c:v>
                </c:pt>
                <c:pt idx="120">
                  <c:v>-1.6179581244084917E-2</c:v>
                </c:pt>
                <c:pt idx="121">
                  <c:v>-7.1348153377850387E-3</c:v>
                </c:pt>
                <c:pt idx="122">
                  <c:v>-5.5702536817106019E-3</c:v>
                </c:pt>
                <c:pt idx="123">
                  <c:v>1.7093126245235624E-3</c:v>
                </c:pt>
                <c:pt idx="124">
                  <c:v>4.1633820446778103E-3</c:v>
                </c:pt>
                <c:pt idx="125">
                  <c:v>-2.6645352591003757E-15</c:v>
                </c:pt>
                <c:pt idx="126">
                  <c:v>9.4775555379611465E-3</c:v>
                </c:pt>
                <c:pt idx="127">
                  <c:v>-3.090737678935207E-2</c:v>
                </c:pt>
                <c:pt idx="128">
                  <c:v>-2.799128990166222E-2</c:v>
                </c:pt>
                <c:pt idx="129">
                  <c:v>-2.1281161198272724E-2</c:v>
                </c:pt>
                <c:pt idx="130">
                  <c:v>-4.425137629286835E-2</c:v>
                </c:pt>
                <c:pt idx="131">
                  <c:v>-3.335871807811619E-2</c:v>
                </c:pt>
                <c:pt idx="132">
                  <c:v>-2.0379286131291807E-2</c:v>
                </c:pt>
                <c:pt idx="133">
                  <c:v>-4.1112850678015622E-4</c:v>
                </c:pt>
                <c:pt idx="134">
                  <c:v>5.6180624661095191E-3</c:v>
                </c:pt>
                <c:pt idx="135">
                  <c:v>4.250666040829465E-3</c:v>
                </c:pt>
                <c:pt idx="136">
                  <c:v>-8.658108440631529E-3</c:v>
                </c:pt>
                <c:pt idx="137">
                  <c:v>-3.2406473930463475E-2</c:v>
                </c:pt>
                <c:pt idx="138">
                  <c:v>-2.0015960522470233E-2</c:v>
                </c:pt>
                <c:pt idx="139">
                  <c:v>-1.5471501283908395E-2</c:v>
                </c:pt>
                <c:pt idx="140">
                  <c:v>-3.1098537387292735E-2</c:v>
                </c:pt>
                <c:pt idx="141">
                  <c:v>-1.9524424987717115E-2</c:v>
                </c:pt>
                <c:pt idx="142">
                  <c:v>-1.5009545438884997E-2</c:v>
                </c:pt>
                <c:pt idx="143">
                  <c:v>-6.1647667610854606E-3</c:v>
                </c:pt>
                <c:pt idx="144">
                  <c:v>-1.3293471207324048E-3</c:v>
                </c:pt>
                <c:pt idx="145">
                  <c:v>1.437956134220153E-3</c:v>
                </c:pt>
                <c:pt idx="146">
                  <c:v>9.8257120445666146E-3</c:v>
                </c:pt>
                <c:pt idx="147">
                  <c:v>-6.2172489379008766E-15</c:v>
                </c:pt>
                <c:pt idx="148">
                  <c:v>-8.9758098483118109E-3</c:v>
                </c:pt>
                <c:pt idx="149">
                  <c:v>0.13814996683527281</c:v>
                </c:pt>
                <c:pt idx="150">
                  <c:v>-2.0891057353924158E-2</c:v>
                </c:pt>
                <c:pt idx="151">
                  <c:v>2.0678946169033985E-2</c:v>
                </c:pt>
                <c:pt idx="152">
                  <c:v>5.3078296143958426E-2</c:v>
                </c:pt>
                <c:pt idx="153">
                  <c:v>5.9547687669219584E-2</c:v>
                </c:pt>
                <c:pt idx="154">
                  <c:v>3.0279309434586343E-2</c:v>
                </c:pt>
                <c:pt idx="155">
                  <c:v>4.2041829312353451E-2</c:v>
                </c:pt>
                <c:pt idx="156">
                  <c:v>3.521335368663836E-3</c:v>
                </c:pt>
                <c:pt idx="157">
                  <c:v>-3.0653723208381889E-2</c:v>
                </c:pt>
                <c:pt idx="158">
                  <c:v>-2.106802952513509E-2</c:v>
                </c:pt>
                <c:pt idx="159">
                  <c:v>-3.2025732163724729E-2</c:v>
                </c:pt>
                <c:pt idx="160">
                  <c:v>-2.0581193620359706E-2</c:v>
                </c:pt>
                <c:pt idx="161">
                  <c:v>-1.3553272634385771E-2</c:v>
                </c:pt>
                <c:pt idx="162">
                  <c:v>4.2758844640311544E-4</c:v>
                </c:pt>
                <c:pt idx="163">
                  <c:v>4.9577069926534101E-3</c:v>
                </c:pt>
                <c:pt idx="164">
                  <c:v>5.7713409897561796E-3</c:v>
                </c:pt>
                <c:pt idx="165">
                  <c:v>1.4798780630660424E-3</c:v>
                </c:pt>
                <c:pt idx="166">
                  <c:v>-4.3533662554178232E-3</c:v>
                </c:pt>
                <c:pt idx="167">
                  <c:v>-5.1070259132757201E-15</c:v>
                </c:pt>
                <c:pt idx="168">
                  <c:v>-3.6666865490462053E-2</c:v>
                </c:pt>
                <c:pt idx="169">
                  <c:v>-6.3678294669614166E-2</c:v>
                </c:pt>
                <c:pt idx="170">
                  <c:v>-2.4698642349396227E-2</c:v>
                </c:pt>
                <c:pt idx="171">
                  <c:v>-4.4703862176355136E-2</c:v>
                </c:pt>
                <c:pt idx="172">
                  <c:v>3.2894321619094669E-3</c:v>
                </c:pt>
                <c:pt idx="173">
                  <c:v>1.4126613833771895E-2</c:v>
                </c:pt>
                <c:pt idx="174">
                  <c:v>1.7542803434277054E-2</c:v>
                </c:pt>
                <c:pt idx="175">
                  <c:v>3.3252625028184601E-2</c:v>
                </c:pt>
                <c:pt idx="176">
                  <c:v>1.0702797887491844E-2</c:v>
                </c:pt>
                <c:pt idx="177">
                  <c:v>-2.9974558094479686E-2</c:v>
                </c:pt>
                <c:pt idx="178">
                  <c:v>1.0908144208754633E-2</c:v>
                </c:pt>
                <c:pt idx="179">
                  <c:v>-2.3348218674913657E-2</c:v>
                </c:pt>
                <c:pt idx="180">
                  <c:v>-3.2264946895970481E-2</c:v>
                </c:pt>
                <c:pt idx="181">
                  <c:v>-1.2022231339115175E-2</c:v>
                </c:pt>
                <c:pt idx="182">
                  <c:v>-6.853204353172937E-3</c:v>
                </c:pt>
                <c:pt idx="183">
                  <c:v>-8.9620859957457721E-3</c:v>
                </c:pt>
                <c:pt idx="184">
                  <c:v>1.9308673133637821E-3</c:v>
                </c:pt>
                <c:pt idx="185">
                  <c:v>-2.8674483609948398E-3</c:v>
                </c:pt>
                <c:pt idx="186">
                  <c:v>-5.4953595928569632E-3</c:v>
                </c:pt>
                <c:pt idx="187">
                  <c:v>-2.1883504315213242E-3</c:v>
                </c:pt>
                <c:pt idx="188">
                  <c:v>-2.207393802232116E-3</c:v>
                </c:pt>
                <c:pt idx="189">
                  <c:v>-6.8833827526759706E-15</c:v>
                </c:pt>
                <c:pt idx="190">
                  <c:v>0.16412286423651201</c:v>
                </c:pt>
                <c:pt idx="191">
                  <c:v>0.1178417979268469</c:v>
                </c:pt>
                <c:pt idx="192">
                  <c:v>0.1061910496872196</c:v>
                </c:pt>
                <c:pt idx="193">
                  <c:v>4.6864945257503843E-2</c:v>
                </c:pt>
                <c:pt idx="194">
                  <c:v>6.4361932820921508E-2</c:v>
                </c:pt>
                <c:pt idx="195">
                  <c:v>3.0563875257304751E-2</c:v>
                </c:pt>
                <c:pt idx="196">
                  <c:v>2.5025971661499113E-2</c:v>
                </c:pt>
                <c:pt idx="197">
                  <c:v>7.4885446068767791E-2</c:v>
                </c:pt>
                <c:pt idx="198">
                  <c:v>2.7142669177462109E-2</c:v>
                </c:pt>
                <c:pt idx="199">
                  <c:v>6.0342356444757828E-2</c:v>
                </c:pt>
                <c:pt idx="200">
                  <c:v>8.245184908851666E-2</c:v>
                </c:pt>
                <c:pt idx="201">
                  <c:v>8.0934593167862889E-2</c:v>
                </c:pt>
                <c:pt idx="202">
                  <c:v>5.8311457695125579E-2</c:v>
                </c:pt>
                <c:pt idx="203">
                  <c:v>6.0818183113676705E-2</c:v>
                </c:pt>
                <c:pt idx="204">
                  <c:v>5.1119269763936437E-2</c:v>
                </c:pt>
                <c:pt idx="205">
                  <c:v>4.9570659278509233E-2</c:v>
                </c:pt>
                <c:pt idx="206">
                  <c:v>4.3126590882544225E-2</c:v>
                </c:pt>
                <c:pt idx="207">
                  <c:v>2.3449263972823653E-2</c:v>
                </c:pt>
                <c:pt idx="208">
                  <c:v>-5.440092820663267E-15</c:v>
                </c:pt>
                <c:pt idx="209">
                  <c:v>0.17114965214723288</c:v>
                </c:pt>
                <c:pt idx="210">
                  <c:v>0.18716993175802088</c:v>
                </c:pt>
                <c:pt idx="211">
                  <c:v>0.16007428756238884</c:v>
                </c:pt>
                <c:pt idx="212">
                  <c:v>0.19675611791760694</c:v>
                </c:pt>
                <c:pt idx="213">
                  <c:v>0.17642796801827032</c:v>
                </c:pt>
                <c:pt idx="214">
                  <c:v>0.18317650592773327</c:v>
                </c:pt>
                <c:pt idx="215">
                  <c:v>0.1753269919932805</c:v>
                </c:pt>
                <c:pt idx="216">
                  <c:v>0.16269667902694684</c:v>
                </c:pt>
                <c:pt idx="217">
                  <c:v>0.17586398645632473</c:v>
                </c:pt>
                <c:pt idx="218">
                  <c:v>0.12469719470258056</c:v>
                </c:pt>
                <c:pt idx="219">
                  <c:v>9.3365472497812352E-2</c:v>
                </c:pt>
                <c:pt idx="220">
                  <c:v>8.0088202338754799E-2</c:v>
                </c:pt>
                <c:pt idx="221">
                  <c:v>6.2943137899600599E-2</c:v>
                </c:pt>
                <c:pt idx="222">
                  <c:v>6.7242713309076496E-2</c:v>
                </c:pt>
                <c:pt idx="223">
                  <c:v>4.5389402087482766E-2</c:v>
                </c:pt>
                <c:pt idx="224">
                  <c:v>1.3618665595387824E-2</c:v>
                </c:pt>
                <c:pt idx="225">
                  <c:v>1.1645390008730994E-2</c:v>
                </c:pt>
                <c:pt idx="226">
                  <c:v>1.2044410330709354E-2</c:v>
                </c:pt>
                <c:pt idx="227">
                  <c:v>6.2744126174751891E-3</c:v>
                </c:pt>
                <c:pt idx="228">
                  <c:v>2.7481706612442203E-4</c:v>
                </c:pt>
                <c:pt idx="229">
                  <c:v>-7.6605388699135801E-15</c:v>
                </c:pt>
                <c:pt idx="230">
                  <c:v>-4.8742249421124595E-2</c:v>
                </c:pt>
                <c:pt idx="231">
                  <c:v>-3.8562334858719072E-2</c:v>
                </c:pt>
                <c:pt idx="232">
                  <c:v>1.9024219930114272E-2</c:v>
                </c:pt>
                <c:pt idx="233">
                  <c:v>-5.2795011664272251E-2</c:v>
                </c:pt>
                <c:pt idx="234">
                  <c:v>-3.1503646987438128E-2</c:v>
                </c:pt>
                <c:pt idx="235">
                  <c:v>-1.2297485384411333E-2</c:v>
                </c:pt>
                <c:pt idx="236">
                  <c:v>5.1086201341290494E-3</c:v>
                </c:pt>
                <c:pt idx="237">
                  <c:v>3.2617302478641363E-2</c:v>
                </c:pt>
                <c:pt idx="238">
                  <c:v>2.8576381564880737E-2</c:v>
                </c:pt>
                <c:pt idx="239">
                  <c:v>-8.6869490441972008E-3</c:v>
                </c:pt>
                <c:pt idx="240">
                  <c:v>-1.1097301595980325E-3</c:v>
                </c:pt>
                <c:pt idx="241">
                  <c:v>-4.3456337639824483E-3</c:v>
                </c:pt>
                <c:pt idx="242">
                  <c:v>2.9489794034602834E-3</c:v>
                </c:pt>
                <c:pt idx="243">
                  <c:v>3.1776480016621811E-2</c:v>
                </c:pt>
                <c:pt idx="244">
                  <c:v>-2.5013520442861426E-3</c:v>
                </c:pt>
                <c:pt idx="245">
                  <c:v>4.9576495487557715E-3</c:v>
                </c:pt>
                <c:pt idx="246">
                  <c:v>9.8163475274877232E-3</c:v>
                </c:pt>
                <c:pt idx="247">
                  <c:v>5.1306828652026848E-3</c:v>
                </c:pt>
                <c:pt idx="248">
                  <c:v>2.3555166711015652E-3</c:v>
                </c:pt>
                <c:pt idx="249">
                  <c:v>9.0426772870622063E-3</c:v>
                </c:pt>
                <c:pt idx="250">
                  <c:v>-3.1086244689504383E-15</c:v>
                </c:pt>
                <c:pt idx="251">
                  <c:v>-8.4058048400003527E-2</c:v>
                </c:pt>
                <c:pt idx="252">
                  <c:v>-5.6529579081911696E-2</c:v>
                </c:pt>
                <c:pt idx="253">
                  <c:v>-5.8114603088099237E-2</c:v>
                </c:pt>
                <c:pt idx="254">
                  <c:v>-3.4904394035260577E-2</c:v>
                </c:pt>
                <c:pt idx="255">
                  <c:v>1.0901452749448204E-2</c:v>
                </c:pt>
                <c:pt idx="256">
                  <c:v>3.2076205642858513E-2</c:v>
                </c:pt>
                <c:pt idx="257">
                  <c:v>1.3749464332911021E-2</c:v>
                </c:pt>
                <c:pt idx="258">
                  <c:v>2.1648514295634191E-2</c:v>
                </c:pt>
                <c:pt idx="259">
                  <c:v>3.5868656617257466E-2</c:v>
                </c:pt>
                <c:pt idx="260">
                  <c:v>9.2902051155053345E-2</c:v>
                </c:pt>
                <c:pt idx="261">
                  <c:v>2.9453718637209469E-2</c:v>
                </c:pt>
                <c:pt idx="262">
                  <c:v>5.3693802239006994E-2</c:v>
                </c:pt>
                <c:pt idx="263">
                  <c:v>1.7364301983123109E-2</c:v>
                </c:pt>
                <c:pt idx="264">
                  <c:v>2.1273832973798923E-2</c:v>
                </c:pt>
                <c:pt idx="265">
                  <c:v>8.9641858492959248E-3</c:v>
                </c:pt>
                <c:pt idx="266">
                  <c:v>1.1031886354844422E-2</c:v>
                </c:pt>
                <c:pt idx="267">
                  <c:v>9.2511108630888295E-3</c:v>
                </c:pt>
                <c:pt idx="268">
                  <c:v>1.1597147535144403E-2</c:v>
                </c:pt>
                <c:pt idx="269">
                  <c:v>-2.3314683517128287E-15</c:v>
                </c:pt>
                <c:pt idx="270">
                  <c:v>-0.15513361654036983</c:v>
                </c:pt>
                <c:pt idx="271">
                  <c:v>-0.12220768322420428</c:v>
                </c:pt>
                <c:pt idx="272">
                  <c:v>-0.12251415008220323</c:v>
                </c:pt>
                <c:pt idx="273">
                  <c:v>-0.11332169590304053</c:v>
                </c:pt>
                <c:pt idx="274">
                  <c:v>-8.9041941290126769E-2</c:v>
                </c:pt>
                <c:pt idx="275">
                  <c:v>-8.8737528996168935E-2</c:v>
                </c:pt>
                <c:pt idx="276">
                  <c:v>-9.2930705530688162E-2</c:v>
                </c:pt>
                <c:pt idx="277">
                  <c:v>-8.0538937393353827E-2</c:v>
                </c:pt>
                <c:pt idx="278">
                  <c:v>-7.0636168816538891E-2</c:v>
                </c:pt>
                <c:pt idx="279">
                  <c:v>5.012999871740309E-3</c:v>
                </c:pt>
                <c:pt idx="280">
                  <c:v>-4.0667884640289254E-2</c:v>
                </c:pt>
                <c:pt idx="281">
                  <c:v>-3.9176114834333808E-2</c:v>
                </c:pt>
                <c:pt idx="282">
                  <c:v>-4.4492142847736726E-2</c:v>
                </c:pt>
                <c:pt idx="283">
                  <c:v>-3.8069556869142596E-2</c:v>
                </c:pt>
                <c:pt idx="284">
                  <c:v>-3.0687284506013102E-2</c:v>
                </c:pt>
                <c:pt idx="285">
                  <c:v>-1.7033324434403418E-2</c:v>
                </c:pt>
                <c:pt idx="286">
                  <c:v>-1.3084535110349127E-2</c:v>
                </c:pt>
                <c:pt idx="287">
                  <c:v>-9.9565486171074857E-3</c:v>
                </c:pt>
                <c:pt idx="288">
                  <c:v>-2.8555924088654594E-3</c:v>
                </c:pt>
                <c:pt idx="289">
                  <c:v>-4.798991980038636E-3</c:v>
                </c:pt>
                <c:pt idx="290">
                  <c:v>-1.5543122344752192E-15</c:v>
                </c:pt>
                <c:pt idx="291">
                  <c:v>-3.6273872306881616E-2</c:v>
                </c:pt>
                <c:pt idx="292">
                  <c:v>-4.3207031126862305E-2</c:v>
                </c:pt>
                <c:pt idx="293">
                  <c:v>-1.023624036029569E-2</c:v>
                </c:pt>
                <c:pt idx="294">
                  <c:v>-3.80344328986707E-2</c:v>
                </c:pt>
                <c:pt idx="295">
                  <c:v>-1.2502215248770487E-2</c:v>
                </c:pt>
                <c:pt idx="296">
                  <c:v>-7.8683469553142427E-4</c:v>
                </c:pt>
                <c:pt idx="297">
                  <c:v>-6.3702037505043441E-3</c:v>
                </c:pt>
                <c:pt idx="298">
                  <c:v>1.3201140326908556E-2</c:v>
                </c:pt>
                <c:pt idx="299">
                  <c:v>-8.898225841200591E-3</c:v>
                </c:pt>
                <c:pt idx="300">
                  <c:v>-6.2755252666466532E-3</c:v>
                </c:pt>
                <c:pt idx="301">
                  <c:v>-3.8557420983031943E-2</c:v>
                </c:pt>
                <c:pt idx="302">
                  <c:v>-4.6512958833950013E-2</c:v>
                </c:pt>
                <c:pt idx="303">
                  <c:v>-6.337309132589608E-2</c:v>
                </c:pt>
                <c:pt idx="304">
                  <c:v>-3.358705722644717E-2</c:v>
                </c:pt>
                <c:pt idx="305">
                  <c:v>-1.3392042709709395E-2</c:v>
                </c:pt>
                <c:pt idx="306">
                  <c:v>-6.0741445960430518E-3</c:v>
                </c:pt>
                <c:pt idx="307">
                  <c:v>-5.6171902572742516E-3</c:v>
                </c:pt>
                <c:pt idx="308">
                  <c:v>6.4847531900091848E-3</c:v>
                </c:pt>
                <c:pt idx="309">
                  <c:v>2.5970594666719915E-3</c:v>
                </c:pt>
                <c:pt idx="310">
                  <c:v>-2.7738912974835106E-3</c:v>
                </c:pt>
                <c:pt idx="311">
                  <c:v>1.0034430776661996E-3</c:v>
                </c:pt>
                <c:pt idx="312">
                  <c:v>-3.9968028886505635E-15</c:v>
                </c:pt>
                <c:pt idx="313">
                  <c:v>5.2535107839649209E-2</c:v>
                </c:pt>
                <c:pt idx="314">
                  <c:v>2.7452108490756633E-2</c:v>
                </c:pt>
                <c:pt idx="315">
                  <c:v>4.2453064206351421E-2</c:v>
                </c:pt>
                <c:pt idx="316">
                  <c:v>4.2529292500003368E-2</c:v>
                </c:pt>
                <c:pt idx="317">
                  <c:v>2.5409132749774077E-3</c:v>
                </c:pt>
                <c:pt idx="318">
                  <c:v>1.9044598371505517E-2</c:v>
                </c:pt>
                <c:pt idx="319">
                  <c:v>5.6736215285817515E-3</c:v>
                </c:pt>
                <c:pt idx="320">
                  <c:v>1.2363669976468206E-2</c:v>
                </c:pt>
                <c:pt idx="321">
                  <c:v>1.8056997425513144E-2</c:v>
                </c:pt>
                <c:pt idx="322">
                  <c:v>1.9098533370146331E-2</c:v>
                </c:pt>
                <c:pt idx="323">
                  <c:v>-4.4369387726306275E-4</c:v>
                </c:pt>
                <c:pt idx="324">
                  <c:v>-1.16080227091796E-2</c:v>
                </c:pt>
                <c:pt idx="325">
                  <c:v>9.9386936441885343E-3</c:v>
                </c:pt>
                <c:pt idx="326">
                  <c:v>1.4011002566552966E-2</c:v>
                </c:pt>
                <c:pt idx="327">
                  <c:v>-4.1011166714645109E-3</c:v>
                </c:pt>
                <c:pt idx="328">
                  <c:v>3.4832784985525667E-3</c:v>
                </c:pt>
                <c:pt idx="329">
                  <c:v>-5.7929187177239161E-3</c:v>
                </c:pt>
                <c:pt idx="330">
                  <c:v>-1.0694382409053849E-2</c:v>
                </c:pt>
                <c:pt idx="331">
                  <c:v>1.4703198425599417E-2</c:v>
                </c:pt>
                <c:pt idx="332">
                  <c:v>-4.8101052632365526E-3</c:v>
                </c:pt>
                <c:pt idx="333">
                  <c:v>-4.3298697960381105E-15</c:v>
                </c:pt>
                <c:pt idx="334">
                  <c:v>-2.0955412970268594E-2</c:v>
                </c:pt>
                <c:pt idx="335">
                  <c:v>3.3737337254975186E-2</c:v>
                </c:pt>
                <c:pt idx="336">
                  <c:v>-2.3325656748781287E-2</c:v>
                </c:pt>
                <c:pt idx="337">
                  <c:v>8.8583344693320409E-3</c:v>
                </c:pt>
                <c:pt idx="338">
                  <c:v>7.4980206039751973E-3</c:v>
                </c:pt>
                <c:pt idx="339">
                  <c:v>1.14795112651358E-2</c:v>
                </c:pt>
                <c:pt idx="340">
                  <c:v>1.7230717732794831E-2</c:v>
                </c:pt>
                <c:pt idx="341">
                  <c:v>7.2153166543829084E-3</c:v>
                </c:pt>
                <c:pt idx="342">
                  <c:v>2.2350796348985735E-2</c:v>
                </c:pt>
                <c:pt idx="343">
                  <c:v>1.0628691620311548E-2</c:v>
                </c:pt>
                <c:pt idx="344">
                  <c:v>-1.4523889935079581E-2</c:v>
                </c:pt>
                <c:pt idx="345">
                  <c:v>-2.0624144419161494E-2</c:v>
                </c:pt>
                <c:pt idx="346">
                  <c:v>-3.119955217892989E-2</c:v>
                </c:pt>
                <c:pt idx="347">
                  <c:v>-1.7630886911953692E-2</c:v>
                </c:pt>
                <c:pt idx="348">
                  <c:v>-2.2646004270160836E-2</c:v>
                </c:pt>
                <c:pt idx="349">
                  <c:v>-2.170872287780623E-2</c:v>
                </c:pt>
                <c:pt idx="350">
                  <c:v>-1.5632829945698812E-2</c:v>
                </c:pt>
                <c:pt idx="351">
                  <c:v>-1.400270944461357E-2</c:v>
                </c:pt>
                <c:pt idx="352">
                  <c:v>-1.0422665099963258E-2</c:v>
                </c:pt>
                <c:pt idx="353">
                  <c:v>-6.8058252126284025E-3</c:v>
                </c:pt>
                <c:pt idx="354">
                  <c:v>-3.7747582837255322E-15</c:v>
                </c:pt>
                <c:pt idx="355">
                  <c:v>0.10802034803554839</c:v>
                </c:pt>
                <c:pt idx="356">
                  <c:v>6.4040548349575399E-3</c:v>
                </c:pt>
                <c:pt idx="357">
                  <c:v>-5.0410842936535971E-2</c:v>
                </c:pt>
                <c:pt idx="358">
                  <c:v>-5.3113970801537902E-2</c:v>
                </c:pt>
                <c:pt idx="359">
                  <c:v>-4.81509778165915E-2</c:v>
                </c:pt>
                <c:pt idx="360">
                  <c:v>-4.1374476059987342E-2</c:v>
                </c:pt>
                <c:pt idx="361">
                  <c:v>-1.9070088506255467E-2</c:v>
                </c:pt>
                <c:pt idx="362">
                  <c:v>-1.2578340795719067E-2</c:v>
                </c:pt>
                <c:pt idx="363">
                  <c:v>1.2348718719112028E-2</c:v>
                </c:pt>
                <c:pt idx="364">
                  <c:v>-2.5649126844654146E-2</c:v>
                </c:pt>
                <c:pt idx="365">
                  <c:v>-2.7945717140480775E-2</c:v>
                </c:pt>
                <c:pt idx="366">
                  <c:v>-1.8006999121163547E-2</c:v>
                </c:pt>
                <c:pt idx="367">
                  <c:v>-4.8906661395493933E-2</c:v>
                </c:pt>
                <c:pt idx="368">
                  <c:v>-3.5686857510290437E-2</c:v>
                </c:pt>
                <c:pt idx="369">
                  <c:v>-3.0997256746336577E-2</c:v>
                </c:pt>
                <c:pt idx="370">
                  <c:v>-2.9705851104984471E-2</c:v>
                </c:pt>
                <c:pt idx="371">
                  <c:v>-1.8874576195535453E-2</c:v>
                </c:pt>
                <c:pt idx="372">
                  <c:v>-1.2817675580478194E-2</c:v>
                </c:pt>
                <c:pt idx="373">
                  <c:v>-1.0268422288223888E-2</c:v>
                </c:pt>
                <c:pt idx="374">
                  <c:v>-4.2529004315891017E-3</c:v>
                </c:pt>
                <c:pt idx="375">
                  <c:v>-3.6289239459298406E-3</c:v>
                </c:pt>
                <c:pt idx="376">
                  <c:v>-6.6613381477509392E-15</c:v>
                </c:pt>
                <c:pt idx="377">
                  <c:v>1.1174922675749821E-2</c:v>
                </c:pt>
                <c:pt idx="378">
                  <c:v>-5.7733686417485552E-2</c:v>
                </c:pt>
                <c:pt idx="379">
                  <c:v>-6.1741580587947764E-2</c:v>
                </c:pt>
                <c:pt idx="380">
                  <c:v>-8.7944831741044616E-2</c:v>
                </c:pt>
                <c:pt idx="381">
                  <c:v>-6.405875015400575E-2</c:v>
                </c:pt>
                <c:pt idx="382">
                  <c:v>-6.2201800597328827E-2</c:v>
                </c:pt>
                <c:pt idx="383">
                  <c:v>-3.7530720517019667E-2</c:v>
                </c:pt>
                <c:pt idx="384">
                  <c:v>-3.7460495615916911E-2</c:v>
                </c:pt>
                <c:pt idx="385">
                  <c:v>-3.4390581391830044E-2</c:v>
                </c:pt>
                <c:pt idx="386">
                  <c:v>-2.1625141899438094E-2</c:v>
                </c:pt>
                <c:pt idx="387">
                  <c:v>1.5393632871949725E-2</c:v>
                </c:pt>
                <c:pt idx="388">
                  <c:v>1.3406872587959917E-3</c:v>
                </c:pt>
                <c:pt idx="389">
                  <c:v>4.0089727925627372E-3</c:v>
                </c:pt>
                <c:pt idx="390">
                  <c:v>-1.3421155268026341E-2</c:v>
                </c:pt>
                <c:pt idx="391">
                  <c:v>-7.4728029437376442E-3</c:v>
                </c:pt>
                <c:pt idx="392">
                  <c:v>-4.0391539169815083E-4</c:v>
                </c:pt>
                <c:pt idx="393">
                  <c:v>2.7340818143795076E-3</c:v>
                </c:pt>
                <c:pt idx="394">
                  <c:v>3.0300290401139574E-3</c:v>
                </c:pt>
                <c:pt idx="395">
                  <c:v>4.8403328402635282E-4</c:v>
                </c:pt>
                <c:pt idx="396">
                  <c:v>7.7490648330391654E-3</c:v>
                </c:pt>
                <c:pt idx="397">
                  <c:v>-8.659739592076221E-15</c:v>
                </c:pt>
                <c:pt idx="398">
                  <c:v>-7.7033477701308195E-2</c:v>
                </c:pt>
                <c:pt idx="399">
                  <c:v>6.9124782007953245E-2</c:v>
                </c:pt>
                <c:pt idx="400">
                  <c:v>-7.8781955384180868E-2</c:v>
                </c:pt>
                <c:pt idx="401">
                  <c:v>-3.2693440727364909E-2</c:v>
                </c:pt>
                <c:pt idx="402">
                  <c:v>-7.6995683548988225E-3</c:v>
                </c:pt>
                <c:pt idx="403">
                  <c:v>-1.0729698622701234E-3</c:v>
                </c:pt>
                <c:pt idx="404">
                  <c:v>-5.100201295187845E-3</c:v>
                </c:pt>
                <c:pt idx="405">
                  <c:v>6.9846863450573338E-5</c:v>
                </c:pt>
                <c:pt idx="406">
                  <c:v>-2.0638736862235496E-2</c:v>
                </c:pt>
                <c:pt idx="407">
                  <c:v>-5.271473451267461E-2</c:v>
                </c:pt>
                <c:pt idx="408">
                  <c:v>-5.4483069928429884E-2</c:v>
                </c:pt>
                <c:pt idx="409">
                  <c:v>-5.3093855831213066E-2</c:v>
                </c:pt>
                <c:pt idx="410">
                  <c:v>-4.4509184036078175E-2</c:v>
                </c:pt>
                <c:pt idx="411">
                  <c:v>1.4096824250822149E-3</c:v>
                </c:pt>
                <c:pt idx="412">
                  <c:v>2.2668267044869683E-3</c:v>
                </c:pt>
                <c:pt idx="413">
                  <c:v>3.2418380763894472E-3</c:v>
                </c:pt>
                <c:pt idx="414">
                  <c:v>1.1474279317608582E-2</c:v>
                </c:pt>
                <c:pt idx="415">
                  <c:v>3.4543277407825812E-3</c:v>
                </c:pt>
                <c:pt idx="416">
                  <c:v>9.2731924567734936E-4</c:v>
                </c:pt>
                <c:pt idx="417">
                  <c:v>-5.2180482157382357E-15</c:v>
                </c:pt>
                <c:pt idx="418">
                  <c:v>4.8980265809445589E-2</c:v>
                </c:pt>
                <c:pt idx="419">
                  <c:v>-1.4895404263198575E-2</c:v>
                </c:pt>
                <c:pt idx="420">
                  <c:v>-6.3958790231217089E-2</c:v>
                </c:pt>
                <c:pt idx="421">
                  <c:v>-8.7501157918539185E-3</c:v>
                </c:pt>
                <c:pt idx="422">
                  <c:v>6.685377752867927E-3</c:v>
                </c:pt>
                <c:pt idx="423">
                  <c:v>3.2007662221467115E-4</c:v>
                </c:pt>
                <c:pt idx="424">
                  <c:v>2.6641902933177475E-2</c:v>
                </c:pt>
                <c:pt idx="425">
                  <c:v>1.0974661202007852E-2</c:v>
                </c:pt>
                <c:pt idx="426">
                  <c:v>-2.4804953822639142E-3</c:v>
                </c:pt>
                <c:pt idx="427">
                  <c:v>5.5871775950722125E-4</c:v>
                </c:pt>
                <c:pt idx="428">
                  <c:v>-3.3902542273326342E-2</c:v>
                </c:pt>
                <c:pt idx="429">
                  <c:v>-2.3752335752347919E-2</c:v>
                </c:pt>
                <c:pt idx="430">
                  <c:v>9.6573606968175518E-4</c:v>
                </c:pt>
                <c:pt idx="431">
                  <c:v>-1.537453086600804E-3</c:v>
                </c:pt>
                <c:pt idx="432">
                  <c:v>-1.6638442020821209E-2</c:v>
                </c:pt>
                <c:pt idx="433">
                  <c:v>-8.5007283826089575E-3</c:v>
                </c:pt>
                <c:pt idx="434">
                  <c:v>-1.2889609390325352E-2</c:v>
                </c:pt>
                <c:pt idx="435">
                  <c:v>-1.223937214870241E-2</c:v>
                </c:pt>
                <c:pt idx="436">
                  <c:v>-7.4728351451075481E-3</c:v>
                </c:pt>
                <c:pt idx="437">
                  <c:v>-4.9853913364703573E-3</c:v>
                </c:pt>
                <c:pt idx="438">
                  <c:v>1.6913945872731873E-3</c:v>
                </c:pt>
                <c:pt idx="439">
                  <c:v>-9.5479180117763462E-15</c:v>
                </c:pt>
                <c:pt idx="440">
                  <c:v>5.4177688107900135E-2</c:v>
                </c:pt>
                <c:pt idx="441">
                  <c:v>8.2475393025074117E-2</c:v>
                </c:pt>
                <c:pt idx="442">
                  <c:v>3.5004831306851614E-2</c:v>
                </c:pt>
                <c:pt idx="443">
                  <c:v>4.070415431054486E-2</c:v>
                </c:pt>
                <c:pt idx="444">
                  <c:v>4.413078211255983E-2</c:v>
                </c:pt>
                <c:pt idx="445">
                  <c:v>5.8149137534262207E-2</c:v>
                </c:pt>
                <c:pt idx="446">
                  <c:v>8.2600567812901593E-2</c:v>
                </c:pt>
                <c:pt idx="447">
                  <c:v>2.5986096788207069E-2</c:v>
                </c:pt>
                <c:pt idx="448">
                  <c:v>9.9572682079390074E-2</c:v>
                </c:pt>
                <c:pt idx="449">
                  <c:v>7.1913216151745507E-2</c:v>
                </c:pt>
                <c:pt idx="450">
                  <c:v>7.9525801424644715E-2</c:v>
                </c:pt>
                <c:pt idx="451">
                  <c:v>5.9905267879579061E-2</c:v>
                </c:pt>
                <c:pt idx="452">
                  <c:v>6.3000162077440747E-2</c:v>
                </c:pt>
                <c:pt idx="453">
                  <c:v>4.8551731379049334E-2</c:v>
                </c:pt>
                <c:pt idx="454">
                  <c:v>4.7547364521755231E-2</c:v>
                </c:pt>
                <c:pt idx="455">
                  <c:v>4.1997312580683621E-2</c:v>
                </c:pt>
                <c:pt idx="456">
                  <c:v>1.9556341961565193E-2</c:v>
                </c:pt>
                <c:pt idx="457">
                  <c:v>-2.886579864025407E-15</c:v>
                </c:pt>
                <c:pt idx="458">
                  <c:v>0.24200876064408638</c:v>
                </c:pt>
                <c:pt idx="459">
                  <c:v>0.13989605568720109</c:v>
                </c:pt>
                <c:pt idx="460">
                  <c:v>9.4574699463798373E-2</c:v>
                </c:pt>
                <c:pt idx="461">
                  <c:v>0.14034738166124283</c:v>
                </c:pt>
                <c:pt idx="462">
                  <c:v>0.14083798701559425</c:v>
                </c:pt>
                <c:pt idx="463">
                  <c:v>0.13982623416094753</c:v>
                </c:pt>
                <c:pt idx="464">
                  <c:v>0.14519489248854933</c:v>
                </c:pt>
                <c:pt idx="465">
                  <c:v>0.13737096618038902</c:v>
                </c:pt>
                <c:pt idx="466">
                  <c:v>0.13495243464767448</c:v>
                </c:pt>
                <c:pt idx="467">
                  <c:v>0.12993171709085627</c:v>
                </c:pt>
                <c:pt idx="468">
                  <c:v>0.10182652147858318</c:v>
                </c:pt>
                <c:pt idx="469">
                  <c:v>7.272605935538512E-2</c:v>
                </c:pt>
                <c:pt idx="470">
                  <c:v>6.6796833912934339E-2</c:v>
                </c:pt>
                <c:pt idx="471">
                  <c:v>6.9850709502879749E-2</c:v>
                </c:pt>
                <c:pt idx="472">
                  <c:v>3.5686020765999693E-2</c:v>
                </c:pt>
                <c:pt idx="473">
                  <c:v>1.2074947734668884E-2</c:v>
                </c:pt>
                <c:pt idx="474">
                  <c:v>2.9501146877952689E-3</c:v>
                </c:pt>
                <c:pt idx="475">
                  <c:v>1.7599011842084344E-4</c:v>
                </c:pt>
                <c:pt idx="476">
                  <c:v>1.893618353008053E-3</c:v>
                </c:pt>
                <c:pt idx="477">
                  <c:v>1.096648950925494E-2</c:v>
                </c:pt>
                <c:pt idx="478">
                  <c:v>1.2698417439278575E-3</c:v>
                </c:pt>
                <c:pt idx="479">
                  <c:v>0</c:v>
                </c:pt>
                <c:pt idx="480">
                  <c:v>-5.2696486310253143E-2</c:v>
                </c:pt>
                <c:pt idx="481">
                  <c:v>-1.8995866781523763E-4</c:v>
                </c:pt>
                <c:pt idx="482">
                  <c:v>-2.2548060279904636E-2</c:v>
                </c:pt>
                <c:pt idx="483">
                  <c:v>-4.2087996128040928E-2</c:v>
                </c:pt>
                <c:pt idx="484">
                  <c:v>-3.6126771406811531E-2</c:v>
                </c:pt>
                <c:pt idx="485">
                  <c:v>-2.110940203816658E-2</c:v>
                </c:pt>
                <c:pt idx="486">
                  <c:v>1.3430200627231104E-2</c:v>
                </c:pt>
                <c:pt idx="487">
                  <c:v>1.586051200896299E-2</c:v>
                </c:pt>
                <c:pt idx="488">
                  <c:v>2.3319261036859995E-2</c:v>
                </c:pt>
                <c:pt idx="489">
                  <c:v>2.1708663616831325E-2</c:v>
                </c:pt>
                <c:pt idx="490">
                  <c:v>3.4500724168360808E-2</c:v>
                </c:pt>
                <c:pt idx="491">
                  <c:v>5.688085588613645E-2</c:v>
                </c:pt>
                <c:pt idx="492">
                  <c:v>1.4044524122669211E-2</c:v>
                </c:pt>
                <c:pt idx="493">
                  <c:v>8.0842421337372627E-3</c:v>
                </c:pt>
                <c:pt idx="494">
                  <c:v>1.3654502914341338E-2</c:v>
                </c:pt>
                <c:pt idx="495">
                  <c:v>1.2471882382771859E-2</c:v>
                </c:pt>
                <c:pt idx="496">
                  <c:v>2.5787896459485982E-3</c:v>
                </c:pt>
                <c:pt idx="497">
                  <c:v>5.5004803520395384E-3</c:v>
                </c:pt>
                <c:pt idx="498">
                  <c:v>-7.3274719625260332E-15</c:v>
                </c:pt>
                <c:pt idx="499">
                  <c:v>-9.6848095260580913E-2</c:v>
                </c:pt>
                <c:pt idx="500">
                  <c:v>-5.1497912537420421E-2</c:v>
                </c:pt>
                <c:pt idx="501">
                  <c:v>-6.7299936522127735E-2</c:v>
                </c:pt>
                <c:pt idx="502">
                  <c:v>-4.0269621727254346E-2</c:v>
                </c:pt>
                <c:pt idx="503">
                  <c:v>-7.7386282837373921E-3</c:v>
                </c:pt>
                <c:pt idx="504">
                  <c:v>2.1293753761326473E-2</c:v>
                </c:pt>
                <c:pt idx="505">
                  <c:v>1.787353401047187E-2</c:v>
                </c:pt>
                <c:pt idx="506">
                  <c:v>1.3436735638324038E-2</c:v>
                </c:pt>
                <c:pt idx="507">
                  <c:v>2.3098876446434158E-2</c:v>
                </c:pt>
                <c:pt idx="508">
                  <c:v>7.9667494218331525E-2</c:v>
                </c:pt>
                <c:pt idx="509">
                  <c:v>1.9841831055714909E-2</c:v>
                </c:pt>
                <c:pt idx="510">
                  <c:v>4.5206232016743897E-2</c:v>
                </c:pt>
                <c:pt idx="511">
                  <c:v>9.8154626379873822E-3</c:v>
                </c:pt>
                <c:pt idx="512">
                  <c:v>1.5734757192633397E-2</c:v>
                </c:pt>
                <c:pt idx="513">
                  <c:v>6.5693494608387581E-3</c:v>
                </c:pt>
                <c:pt idx="514">
                  <c:v>9.5953197080591579E-3</c:v>
                </c:pt>
                <c:pt idx="515">
                  <c:v>1.3437372269356151E-2</c:v>
                </c:pt>
                <c:pt idx="516">
                  <c:v>1.0230323494434312E-2</c:v>
                </c:pt>
                <c:pt idx="517">
                  <c:v>-2.2204460492503131E-15</c:v>
                </c:pt>
                <c:pt idx="518">
                  <c:v>-0.13915360360585005</c:v>
                </c:pt>
                <c:pt idx="519">
                  <c:v>-9.2893897231821843E-2</c:v>
                </c:pt>
                <c:pt idx="520">
                  <c:v>-8.9163878506728245E-2</c:v>
                </c:pt>
                <c:pt idx="521">
                  <c:v>-6.7286728062633916E-2</c:v>
                </c:pt>
                <c:pt idx="522">
                  <c:v>-3.7749689743715509E-2</c:v>
                </c:pt>
                <c:pt idx="523">
                  <c:v>-4.7569510850841157E-2</c:v>
                </c:pt>
                <c:pt idx="524">
                  <c:v>-5.463220544989611E-2</c:v>
                </c:pt>
                <c:pt idx="525">
                  <c:v>-4.8161580265887127E-2</c:v>
                </c:pt>
                <c:pt idx="526">
                  <c:v>-3.6757255991836102E-2</c:v>
                </c:pt>
                <c:pt idx="527">
                  <c:v>-6.5339809861363563E-2</c:v>
                </c:pt>
                <c:pt idx="528">
                  <c:v>-9.1158861655783019E-2</c:v>
                </c:pt>
                <c:pt idx="529">
                  <c:v>-9.6716793241750421E-2</c:v>
                </c:pt>
                <c:pt idx="530">
                  <c:v>-9.1846159682738793E-2</c:v>
                </c:pt>
                <c:pt idx="531">
                  <c:v>-7.933575211223487E-2</c:v>
                </c:pt>
                <c:pt idx="532">
                  <c:v>-6.6032040925378177E-2</c:v>
                </c:pt>
                <c:pt idx="533">
                  <c:v>-4.9360350669496955E-2</c:v>
                </c:pt>
                <c:pt idx="534">
                  <c:v>-4.3753344090239343E-2</c:v>
                </c:pt>
                <c:pt idx="535">
                  <c:v>-4.9782836579084222E-3</c:v>
                </c:pt>
                <c:pt idx="536">
                  <c:v>-4.4755312264321834E-3</c:v>
                </c:pt>
                <c:pt idx="537">
                  <c:v>7.7221445189024074E-4</c:v>
                </c:pt>
                <c:pt idx="538">
                  <c:v>-2.7755575615628914E-15</c:v>
                </c:pt>
                <c:pt idx="539">
                  <c:v>5.288483484741846E-2</c:v>
                </c:pt>
                <c:pt idx="540">
                  <c:v>-1.7973887505235986E-3</c:v>
                </c:pt>
                <c:pt idx="541">
                  <c:v>-6.7238419392763538E-2</c:v>
                </c:pt>
                <c:pt idx="542">
                  <c:v>-1.8755773776825135E-2</c:v>
                </c:pt>
                <c:pt idx="543">
                  <c:v>-8.0251847229099171E-3</c:v>
                </c:pt>
                <c:pt idx="544">
                  <c:v>-8.8443487267017007E-3</c:v>
                </c:pt>
                <c:pt idx="545">
                  <c:v>1.452782042750056E-2</c:v>
                </c:pt>
                <c:pt idx="546">
                  <c:v>3.7629350230898861E-3</c:v>
                </c:pt>
                <c:pt idx="547">
                  <c:v>-1.8625234525558865E-3</c:v>
                </c:pt>
                <c:pt idx="548">
                  <c:v>3.2411654821309366E-3</c:v>
                </c:pt>
                <c:pt idx="549">
                  <c:v>-1.5598778066548968E-2</c:v>
                </c:pt>
                <c:pt idx="550">
                  <c:v>-3.1259088289060433E-2</c:v>
                </c:pt>
                <c:pt idx="551">
                  <c:v>-3.1061413490723333E-2</c:v>
                </c:pt>
                <c:pt idx="552">
                  <c:v>-1.0490512930789619E-2</c:v>
                </c:pt>
                <c:pt idx="553">
                  <c:v>-5.1195000735877461E-3</c:v>
                </c:pt>
                <c:pt idx="554">
                  <c:v>-1.5136840155904108E-2</c:v>
                </c:pt>
                <c:pt idx="555">
                  <c:v>-4.8326154790880871E-3</c:v>
                </c:pt>
                <c:pt idx="556">
                  <c:v>-1.273123152664446E-2</c:v>
                </c:pt>
                <c:pt idx="557">
                  <c:v>-1.6304721735939443E-2</c:v>
                </c:pt>
                <c:pt idx="558">
                  <c:v>-9.8116075106684519E-3</c:v>
                </c:pt>
                <c:pt idx="559">
                  <c:v>-6.0101971806237886E-3</c:v>
                </c:pt>
                <c:pt idx="560">
                  <c:v>-5.9952043329758453E-15</c:v>
                </c:pt>
                <c:pt idx="561">
                  <c:v>8.2992764411569997E-2</c:v>
                </c:pt>
                <c:pt idx="562">
                  <c:v>2.9120751406500167E-2</c:v>
                </c:pt>
                <c:pt idx="563">
                  <c:v>-7.2834928012155409E-4</c:v>
                </c:pt>
                <c:pt idx="564">
                  <c:v>-3.6288553488356357E-2</c:v>
                </c:pt>
                <c:pt idx="565">
                  <c:v>-1.7297788823174121E-2</c:v>
                </c:pt>
                <c:pt idx="566">
                  <c:v>-4.448989529918046E-2</c:v>
                </c:pt>
                <c:pt idx="567">
                  <c:v>-3.1559144242875092E-2</c:v>
                </c:pt>
                <c:pt idx="568">
                  <c:v>-2.8768418187513078E-2</c:v>
                </c:pt>
                <c:pt idx="569">
                  <c:v>-2.4656255286525597E-2</c:v>
                </c:pt>
                <c:pt idx="570">
                  <c:v>-1.2457001788443334E-2</c:v>
                </c:pt>
                <c:pt idx="571">
                  <c:v>4.6106327469776831E-2</c:v>
                </c:pt>
                <c:pt idx="572">
                  <c:v>3.1703045956441356E-2</c:v>
                </c:pt>
                <c:pt idx="573">
                  <c:v>3.2975070345702129E-2</c:v>
                </c:pt>
                <c:pt idx="574">
                  <c:v>1.0207682472148427E-2</c:v>
                </c:pt>
                <c:pt idx="575">
                  <c:v>1.1967234131734727E-2</c:v>
                </c:pt>
                <c:pt idx="576">
                  <c:v>3.3612997864362892E-3</c:v>
                </c:pt>
                <c:pt idx="577">
                  <c:v>-5.4550252232602459E-3</c:v>
                </c:pt>
                <c:pt idx="578">
                  <c:v>1.8651243437409759E-2</c:v>
                </c:pt>
                <c:pt idx="579">
                  <c:v>-4.8771859851645116E-3</c:v>
                </c:pt>
                <c:pt idx="580">
                  <c:v>-8.8817841970012523E-16</c:v>
                </c:pt>
                <c:pt idx="581">
                  <c:v>3.6762472529545898E-2</c:v>
                </c:pt>
                <c:pt idx="582">
                  <c:v>-5.0470247776865929E-3</c:v>
                </c:pt>
                <c:pt idx="583">
                  <c:v>-2.4655290594006507E-2</c:v>
                </c:pt>
                <c:pt idx="584">
                  <c:v>5.1466626885376954E-4</c:v>
                </c:pt>
                <c:pt idx="585">
                  <c:v>-1.6679663335629202E-2</c:v>
                </c:pt>
                <c:pt idx="586">
                  <c:v>-2.0993883480259767E-2</c:v>
                </c:pt>
                <c:pt idx="587">
                  <c:v>-3.9186838052200912E-3</c:v>
                </c:pt>
                <c:pt idx="588">
                  <c:v>-2.0509819390683859E-3</c:v>
                </c:pt>
                <c:pt idx="589">
                  <c:v>6.7480561365238501E-3</c:v>
                </c:pt>
                <c:pt idx="590">
                  <c:v>1.4124763906631088E-2</c:v>
                </c:pt>
                <c:pt idx="591">
                  <c:v>3.228483983418462E-3</c:v>
                </c:pt>
                <c:pt idx="592">
                  <c:v>-1.0072182386294593E-2</c:v>
                </c:pt>
                <c:pt idx="593">
                  <c:v>-9.2973100006110698E-3</c:v>
                </c:pt>
                <c:pt idx="594">
                  <c:v>2.4045371758854017E-3</c:v>
                </c:pt>
                <c:pt idx="595">
                  <c:v>-1.9316934629557414E-2</c:v>
                </c:pt>
                <c:pt idx="596">
                  <c:v>-1.8620832785888664E-2</c:v>
                </c:pt>
                <c:pt idx="597">
                  <c:v>-1.3059076904483491E-2</c:v>
                </c:pt>
                <c:pt idx="598">
                  <c:v>-1.0232620140120163E-2</c:v>
                </c:pt>
                <c:pt idx="599">
                  <c:v>-6.7896028707047362E-3</c:v>
                </c:pt>
                <c:pt idx="600">
                  <c:v>-7.1635292017955265E-3</c:v>
                </c:pt>
                <c:pt idx="601">
                  <c:v>-9.1406952826800225E-4</c:v>
                </c:pt>
                <c:pt idx="602">
                  <c:v>-2.1094237467877974E-15</c:v>
                </c:pt>
                <c:pt idx="603">
                  <c:v>9.3245705088060848E-3</c:v>
                </c:pt>
                <c:pt idx="604">
                  <c:v>-0.1080451272120968</c:v>
                </c:pt>
                <c:pt idx="605">
                  <c:v>-6.1614282327978831E-2</c:v>
                </c:pt>
                <c:pt idx="606">
                  <c:v>-6.1865547004297139E-2</c:v>
                </c:pt>
                <c:pt idx="607">
                  <c:v>-4.5019594210013225E-2</c:v>
                </c:pt>
                <c:pt idx="608">
                  <c:v>-4.5786572604814113E-2</c:v>
                </c:pt>
                <c:pt idx="609">
                  <c:v>-1.9222748963229619E-2</c:v>
                </c:pt>
                <c:pt idx="610">
                  <c:v>-8.3760682045496138E-3</c:v>
                </c:pt>
                <c:pt idx="611">
                  <c:v>5.6595292413414988E-3</c:v>
                </c:pt>
                <c:pt idx="612">
                  <c:v>1.9022810499804921E-2</c:v>
                </c:pt>
                <c:pt idx="613">
                  <c:v>-5.0060693026937608E-3</c:v>
                </c:pt>
                <c:pt idx="614">
                  <c:v>-1.2062514632957155E-2</c:v>
                </c:pt>
                <c:pt idx="615">
                  <c:v>-1.5882267131783312E-2</c:v>
                </c:pt>
                <c:pt idx="616">
                  <c:v>-9.3936025829162162E-3</c:v>
                </c:pt>
                <c:pt idx="617">
                  <c:v>-8.9415493152900094E-3</c:v>
                </c:pt>
                <c:pt idx="618">
                  <c:v>-2.1330201896677448E-2</c:v>
                </c:pt>
                <c:pt idx="619">
                  <c:v>-1.220378887367557E-2</c:v>
                </c:pt>
                <c:pt idx="620">
                  <c:v>-9.2268992072802591E-3</c:v>
                </c:pt>
                <c:pt idx="621">
                  <c:v>-4.443690161028413E-3</c:v>
                </c:pt>
                <c:pt idx="622">
                  <c:v>2.6818576228331281E-3</c:v>
                </c:pt>
                <c:pt idx="623">
                  <c:v>5.2279890299971044E-3</c:v>
                </c:pt>
                <c:pt idx="624">
                  <c:v>9.0959729226434138E-3</c:v>
                </c:pt>
                <c:pt idx="625">
                  <c:v>-2.886579864025407E-15</c:v>
                </c:pt>
                <c:pt idx="626">
                  <c:v>-8.9188915658876211E-2</c:v>
                </c:pt>
                <c:pt idx="627">
                  <c:v>-7.8261647956525904E-2</c:v>
                </c:pt>
                <c:pt idx="628">
                  <c:v>-0.1027318713248847</c:v>
                </c:pt>
                <c:pt idx="629">
                  <c:v>-7.8829445454355662E-2</c:v>
                </c:pt>
                <c:pt idx="630">
                  <c:v>-4.0918350732617959E-2</c:v>
                </c:pt>
                <c:pt idx="631">
                  <c:v>-2.1887136396653073E-2</c:v>
                </c:pt>
                <c:pt idx="632">
                  <c:v>-2.6909049933634965E-2</c:v>
                </c:pt>
                <c:pt idx="633">
                  <c:v>-2.6888950684526791E-2</c:v>
                </c:pt>
                <c:pt idx="634">
                  <c:v>-1.7864765345844913E-2</c:v>
                </c:pt>
                <c:pt idx="635">
                  <c:v>3.4293342691144701E-2</c:v>
                </c:pt>
                <c:pt idx="636">
                  <c:v>-1.6846485352574048E-3</c:v>
                </c:pt>
                <c:pt idx="637">
                  <c:v>2.6742407336348695E-3</c:v>
                </c:pt>
                <c:pt idx="638">
                  <c:v>-1.2737967535282002E-2</c:v>
                </c:pt>
                <c:pt idx="639">
                  <c:v>-2.8518169978862806E-3</c:v>
                </c:pt>
                <c:pt idx="640">
                  <c:v>-1.2408042880724945E-3</c:v>
                </c:pt>
                <c:pt idx="641">
                  <c:v>1.832842282412761E-3</c:v>
                </c:pt>
                <c:pt idx="642">
                  <c:v>6.7328305667482269E-3</c:v>
                </c:pt>
                <c:pt idx="643">
                  <c:v>2.0982915550378234E-3</c:v>
                </c:pt>
                <c:pt idx="644">
                  <c:v>9.7786383993927473E-3</c:v>
                </c:pt>
                <c:pt idx="645">
                  <c:v>4.4914014368491184E-3</c:v>
                </c:pt>
                <c:pt idx="646">
                  <c:v>-2.1094237467877974E-15</c:v>
                </c:pt>
                <c:pt idx="647">
                  <c:v>3.9643781086833529E-2</c:v>
                </c:pt>
                <c:pt idx="648">
                  <c:v>8.4297673250814942E-3</c:v>
                </c:pt>
                <c:pt idx="649">
                  <c:v>5.5981468557577463E-2</c:v>
                </c:pt>
                <c:pt idx="650">
                  <c:v>-4.2841215271882671E-3</c:v>
                </c:pt>
                <c:pt idx="651">
                  <c:v>8.7248418480729839E-3</c:v>
                </c:pt>
                <c:pt idx="652">
                  <c:v>8.6349975693269743E-2</c:v>
                </c:pt>
                <c:pt idx="653">
                  <c:v>3.0571220741695271E-2</c:v>
                </c:pt>
                <c:pt idx="654">
                  <c:v>1.3639806758479089E-2</c:v>
                </c:pt>
                <c:pt idx="655">
                  <c:v>1.4246898005057851E-2</c:v>
                </c:pt>
                <c:pt idx="656">
                  <c:v>-3.2442888915297008E-2</c:v>
                </c:pt>
                <c:pt idx="657">
                  <c:v>-3.8977266252225862E-2</c:v>
                </c:pt>
                <c:pt idx="658">
                  <c:v>-2.9343605197745926E-2</c:v>
                </c:pt>
                <c:pt idx="659">
                  <c:v>-4.0570964786994734E-2</c:v>
                </c:pt>
                <c:pt idx="660">
                  <c:v>-1.4847867059726516E-2</c:v>
                </c:pt>
                <c:pt idx="661">
                  <c:v>-7.4275061751879479E-3</c:v>
                </c:pt>
                <c:pt idx="662">
                  <c:v>-6.2319557586920649E-3</c:v>
                </c:pt>
                <c:pt idx="663">
                  <c:v>5.3853108042580811E-3</c:v>
                </c:pt>
                <c:pt idx="664">
                  <c:v>1.9971236598825826E-3</c:v>
                </c:pt>
                <c:pt idx="665">
                  <c:v>-1.1305051901248087E-3</c:v>
                </c:pt>
                <c:pt idx="666">
                  <c:v>2.699409411782705E-3</c:v>
                </c:pt>
                <c:pt idx="667">
                  <c:v>-7.6605388699135801E-15</c:v>
                </c:pt>
                <c:pt idx="668">
                  <c:v>5.9972096637244121E-2</c:v>
                </c:pt>
                <c:pt idx="669">
                  <c:v>-2.1801072255914766E-3</c:v>
                </c:pt>
                <c:pt idx="670">
                  <c:v>5.3786048820022359E-2</c:v>
                </c:pt>
                <c:pt idx="671">
                  <c:v>6.0684313196015749E-2</c:v>
                </c:pt>
                <c:pt idx="672">
                  <c:v>2.2734282291747565E-2</c:v>
                </c:pt>
                <c:pt idx="673">
                  <c:v>3.9855746592319941E-2</c:v>
                </c:pt>
                <c:pt idx="674">
                  <c:v>1.9617814014549761E-2</c:v>
                </c:pt>
                <c:pt idx="675">
                  <c:v>9.4107242846483974E-3</c:v>
                </c:pt>
                <c:pt idx="676">
                  <c:v>5.4316910465140422E-2</c:v>
                </c:pt>
                <c:pt idx="677">
                  <c:v>-3.1860079432698862E-2</c:v>
                </c:pt>
                <c:pt idx="678">
                  <c:v>-2.5032631024586527E-2</c:v>
                </c:pt>
                <c:pt idx="679">
                  <c:v>1.0949459986693277E-3</c:v>
                </c:pt>
                <c:pt idx="680">
                  <c:v>6.4617595290550334E-3</c:v>
                </c:pt>
                <c:pt idx="681">
                  <c:v>-1.1733571854630309E-2</c:v>
                </c:pt>
                <c:pt idx="682">
                  <c:v>-7.3065402797301005E-4</c:v>
                </c:pt>
                <c:pt idx="683">
                  <c:v>-9.5221148661079891E-3</c:v>
                </c:pt>
                <c:pt idx="684">
                  <c:v>-8.7288395925905204E-3</c:v>
                </c:pt>
                <c:pt idx="685">
                  <c:v>-5.2825655693539142E-3</c:v>
                </c:pt>
                <c:pt idx="686">
                  <c:v>-2.2684752750240511E-3</c:v>
                </c:pt>
                <c:pt idx="687">
                  <c:v>1.8106363675791659E-3</c:v>
                </c:pt>
                <c:pt idx="688">
                  <c:v>-4.3298697960381105E-15</c:v>
                </c:pt>
                <c:pt idx="689">
                  <c:v>2.512804066501606E-2</c:v>
                </c:pt>
                <c:pt idx="690">
                  <c:v>2.5230939866321522E-2</c:v>
                </c:pt>
                <c:pt idx="691">
                  <c:v>-4.584975625488763E-3</c:v>
                </c:pt>
                <c:pt idx="692">
                  <c:v>1.6293252233284594E-2</c:v>
                </c:pt>
                <c:pt idx="693">
                  <c:v>1.5458563486805188E-2</c:v>
                </c:pt>
                <c:pt idx="694">
                  <c:v>2.8735100932981039E-2</c:v>
                </c:pt>
                <c:pt idx="695">
                  <c:v>1.5725667789271647E-2</c:v>
                </c:pt>
                <c:pt idx="696">
                  <c:v>9.3828593032201368E-3</c:v>
                </c:pt>
                <c:pt idx="697">
                  <c:v>4.4840148721099204E-3</c:v>
                </c:pt>
                <c:pt idx="698">
                  <c:v>-1.7776479222856301E-3</c:v>
                </c:pt>
                <c:pt idx="699">
                  <c:v>2.9823281172070004E-3</c:v>
                </c:pt>
                <c:pt idx="700">
                  <c:v>-4.7362937630702762E-3</c:v>
                </c:pt>
                <c:pt idx="701">
                  <c:v>4.2535668461349818E-3</c:v>
                </c:pt>
                <c:pt idx="702">
                  <c:v>-7.9479485136858541E-3</c:v>
                </c:pt>
                <c:pt idx="703">
                  <c:v>-9.24039150375211E-3</c:v>
                </c:pt>
                <c:pt idx="704">
                  <c:v>-8.7093617703756232E-3</c:v>
                </c:pt>
                <c:pt idx="705">
                  <c:v>-2.0513652400841464E-2</c:v>
                </c:pt>
                <c:pt idx="706">
                  <c:v>-2.485914656562993E-2</c:v>
                </c:pt>
                <c:pt idx="707">
                  <c:v>-5.1070259132757201E-15</c:v>
                </c:pt>
                <c:pt idx="708">
                  <c:v>0.55365567123381787</c:v>
                </c:pt>
                <c:pt idx="709">
                  <c:v>0.62822361830633189</c:v>
                </c:pt>
                <c:pt idx="710">
                  <c:v>0.32472382142840006</c:v>
                </c:pt>
                <c:pt idx="711">
                  <c:v>0.25461459320031521</c:v>
                </c:pt>
                <c:pt idx="712">
                  <c:v>0.24649948716169701</c:v>
                </c:pt>
                <c:pt idx="713">
                  <c:v>0.22936118529677141</c:v>
                </c:pt>
                <c:pt idx="714">
                  <c:v>0.23127339799380264</c:v>
                </c:pt>
                <c:pt idx="715">
                  <c:v>0.21058184677265435</c:v>
                </c:pt>
                <c:pt idx="716">
                  <c:v>0.19751437574541431</c:v>
                </c:pt>
                <c:pt idx="717">
                  <c:v>0.12466899721063984</c:v>
                </c:pt>
                <c:pt idx="718">
                  <c:v>9.4323126114960409E-2</c:v>
                </c:pt>
                <c:pt idx="719">
                  <c:v>9.3899896262441329E-2</c:v>
                </c:pt>
                <c:pt idx="720">
                  <c:v>4.8819911346760003E-2</c:v>
                </c:pt>
                <c:pt idx="721">
                  <c:v>3.8163311871691086E-2</c:v>
                </c:pt>
                <c:pt idx="722">
                  <c:v>3.1000104721589095E-2</c:v>
                </c:pt>
                <c:pt idx="723">
                  <c:v>1.2172737627703212E-2</c:v>
                </c:pt>
                <c:pt idx="724">
                  <c:v>3.0334307577879471E-3</c:v>
                </c:pt>
                <c:pt idx="725">
                  <c:v>2.7573539938126945E-2</c:v>
                </c:pt>
                <c:pt idx="726">
                  <c:v>2.2655515558293038E-2</c:v>
                </c:pt>
                <c:pt idx="727">
                  <c:v>9.1754627995566107E-3</c:v>
                </c:pt>
                <c:pt idx="728">
                  <c:v>-9.7699626167013776E-15</c:v>
                </c:pt>
                <c:pt idx="729">
                  <c:v>5.2397652022569075E-2</c:v>
                </c:pt>
                <c:pt idx="730">
                  <c:v>3.8481529739351483E-2</c:v>
                </c:pt>
                <c:pt idx="731">
                  <c:v>-2.1663484543323119E-2</c:v>
                </c:pt>
                <c:pt idx="732">
                  <c:v>-2.9565999278160171E-2</c:v>
                </c:pt>
                <c:pt idx="733">
                  <c:v>-2.4703029783114228E-2</c:v>
                </c:pt>
                <c:pt idx="734">
                  <c:v>6.4798249602446845E-3</c:v>
                </c:pt>
                <c:pt idx="735">
                  <c:v>7.4749453176703451E-3</c:v>
                </c:pt>
                <c:pt idx="736">
                  <c:v>1.469830682030504E-2</c:v>
                </c:pt>
                <c:pt idx="737">
                  <c:v>2.2660001727633938E-2</c:v>
                </c:pt>
                <c:pt idx="738">
                  <c:v>4.7756033328288927E-2</c:v>
                </c:pt>
                <c:pt idx="739">
                  <c:v>3.5067017222087271E-2</c:v>
                </c:pt>
                <c:pt idx="740">
                  <c:v>6.3695175791042002E-2</c:v>
                </c:pt>
                <c:pt idx="741">
                  <c:v>1.3782692219409753E-2</c:v>
                </c:pt>
                <c:pt idx="742">
                  <c:v>1.8417266045819725E-2</c:v>
                </c:pt>
                <c:pt idx="743">
                  <c:v>2.1128699088737601E-2</c:v>
                </c:pt>
                <c:pt idx="744">
                  <c:v>1.829292999437282E-2</c:v>
                </c:pt>
                <c:pt idx="745">
                  <c:v>4.6630970327625754E-3</c:v>
                </c:pt>
                <c:pt idx="746">
                  <c:v>5.8215929015088541E-3</c:v>
                </c:pt>
                <c:pt idx="747">
                  <c:v>0</c:v>
                </c:pt>
                <c:pt idx="748">
                  <c:v>-1.6791261233695787E-2</c:v>
                </c:pt>
                <c:pt idx="749">
                  <c:v>-4.0320762018114076E-2</c:v>
                </c:pt>
                <c:pt idx="750">
                  <c:v>-2.4255288993201729E-2</c:v>
                </c:pt>
                <c:pt idx="751">
                  <c:v>8.9782568628737902E-3</c:v>
                </c:pt>
                <c:pt idx="752">
                  <c:v>4.2598632121400026E-2</c:v>
                </c:pt>
                <c:pt idx="753">
                  <c:v>3.9088699037248098E-2</c:v>
                </c:pt>
                <c:pt idx="754">
                  <c:v>5.203229168761192E-2</c:v>
                </c:pt>
                <c:pt idx="755">
                  <c:v>6.2416816317462764E-2</c:v>
                </c:pt>
                <c:pt idx="756">
                  <c:v>6.8306142702374562E-2</c:v>
                </c:pt>
                <c:pt idx="757">
                  <c:v>5.3753704019815052E-2</c:v>
                </c:pt>
                <c:pt idx="758">
                  <c:v>1.3560657059599412E-2</c:v>
                </c:pt>
                <c:pt idx="759">
                  <c:v>4.2744937397016569E-2</c:v>
                </c:pt>
                <c:pt idx="760">
                  <c:v>5.1516987162569805E-3</c:v>
                </c:pt>
                <c:pt idx="761">
                  <c:v>1.3788162901362977E-2</c:v>
                </c:pt>
                <c:pt idx="762">
                  <c:v>9.6640367910216796E-3</c:v>
                </c:pt>
                <c:pt idx="763">
                  <c:v>1.3519062903218249E-2</c:v>
                </c:pt>
                <c:pt idx="764">
                  <c:v>1.9379447608999012E-2</c:v>
                </c:pt>
                <c:pt idx="765">
                  <c:v>2.4866577201172912E-2</c:v>
                </c:pt>
                <c:pt idx="766">
                  <c:v>1.3217853846602567E-2</c:v>
                </c:pt>
                <c:pt idx="767">
                  <c:v>-1.5543122344752192E-15</c:v>
                </c:pt>
                <c:pt idx="768">
                  <c:v>-9.2396902358222732E-2</c:v>
                </c:pt>
                <c:pt idx="769">
                  <c:v>-4.7203993110933151E-2</c:v>
                </c:pt>
                <c:pt idx="770">
                  <c:v>-2.4668174783413321E-2</c:v>
                </c:pt>
                <c:pt idx="771">
                  <c:v>-3.9509361976640567E-2</c:v>
                </c:pt>
                <c:pt idx="772">
                  <c:v>-4.9684792162559943E-2</c:v>
                </c:pt>
                <c:pt idx="773">
                  <c:v>-4.007054856753467E-2</c:v>
                </c:pt>
                <c:pt idx="774">
                  <c:v>-2.062058540114875E-2</c:v>
                </c:pt>
                <c:pt idx="775">
                  <c:v>1.4256103982475121E-3</c:v>
                </c:pt>
                <c:pt idx="776">
                  <c:v>-2.3352393045326436E-2</c:v>
                </c:pt>
                <c:pt idx="777">
                  <c:v>-7.7610446680669742E-2</c:v>
                </c:pt>
                <c:pt idx="778">
                  <c:v>-9.2644622649510677E-2</c:v>
                </c:pt>
                <c:pt idx="779">
                  <c:v>-9.8492004769468622E-2</c:v>
                </c:pt>
                <c:pt idx="780">
                  <c:v>-8.6004499191488004E-2</c:v>
                </c:pt>
                <c:pt idx="781">
                  <c:v>-8.5675994577632086E-2</c:v>
                </c:pt>
                <c:pt idx="782">
                  <c:v>-5.9680434848828789E-2</c:v>
                </c:pt>
                <c:pt idx="783">
                  <c:v>-5.1014734306793263E-2</c:v>
                </c:pt>
                <c:pt idx="784">
                  <c:v>-4.0560466743591705E-2</c:v>
                </c:pt>
                <c:pt idx="785">
                  <c:v>-2.9384037609496594E-2</c:v>
                </c:pt>
                <c:pt idx="786">
                  <c:v>-3.1542402597568686E-2</c:v>
                </c:pt>
                <c:pt idx="787">
                  <c:v>-2.1476163186655794E-2</c:v>
                </c:pt>
                <c:pt idx="788">
                  <c:v>-1.3873266833978271E-2</c:v>
                </c:pt>
                <c:pt idx="789">
                  <c:v>-7.163763189818928E-3</c:v>
                </c:pt>
                <c:pt idx="790">
                  <c:v>-1.9984014443252818E-15</c:v>
                </c:pt>
                <c:pt idx="791">
                  <c:v>0.1006775006684395</c:v>
                </c:pt>
                <c:pt idx="792">
                  <c:v>2.4003041867213692E-2</c:v>
                </c:pt>
                <c:pt idx="793">
                  <c:v>3.0657046369382934E-2</c:v>
                </c:pt>
                <c:pt idx="794">
                  <c:v>-1.7740461332382829E-4</c:v>
                </c:pt>
                <c:pt idx="795">
                  <c:v>2.7811487503831556E-2</c:v>
                </c:pt>
                <c:pt idx="796">
                  <c:v>-9.4168839845210073E-4</c:v>
                </c:pt>
                <c:pt idx="797">
                  <c:v>-2.358359481827943E-3</c:v>
                </c:pt>
                <c:pt idx="798">
                  <c:v>6.8122402559043227E-3</c:v>
                </c:pt>
                <c:pt idx="799">
                  <c:v>1.2954490783635197E-2</c:v>
                </c:pt>
                <c:pt idx="800">
                  <c:v>2.3945175702609456E-2</c:v>
                </c:pt>
                <c:pt idx="801">
                  <c:v>3.1078654579972165E-2</c:v>
                </c:pt>
                <c:pt idx="802">
                  <c:v>-9.815695644051492E-3</c:v>
                </c:pt>
                <c:pt idx="803">
                  <c:v>-3.1924602241837352E-3</c:v>
                </c:pt>
                <c:pt idx="804">
                  <c:v>-1.4384542924891774E-2</c:v>
                </c:pt>
                <c:pt idx="805">
                  <c:v>-1.0530468697131146E-2</c:v>
                </c:pt>
                <c:pt idx="806">
                  <c:v>-1.1646432944014684E-2</c:v>
                </c:pt>
                <c:pt idx="807">
                  <c:v>-1.2097895764168642E-2</c:v>
                </c:pt>
                <c:pt idx="808">
                  <c:v>-1.2114464338435882E-2</c:v>
                </c:pt>
                <c:pt idx="809">
                  <c:v>-9.881594700729357E-3</c:v>
                </c:pt>
                <c:pt idx="810">
                  <c:v>-3.4117741618334696E-3</c:v>
                </c:pt>
                <c:pt idx="811">
                  <c:v>-7.5495165674510645E-15</c:v>
                </c:pt>
                <c:pt idx="812">
                  <c:v>-7.3198313287473615E-2</c:v>
                </c:pt>
                <c:pt idx="813">
                  <c:v>-2.5278318829890511E-2</c:v>
                </c:pt>
                <c:pt idx="814">
                  <c:v>-4.1369704455441858E-2</c:v>
                </c:pt>
                <c:pt idx="815">
                  <c:v>-8.9987748142358326E-3</c:v>
                </c:pt>
                <c:pt idx="816">
                  <c:v>-7.1426529738116695E-3</c:v>
                </c:pt>
                <c:pt idx="817">
                  <c:v>9.7698294726633605E-4</c:v>
                </c:pt>
                <c:pt idx="818">
                  <c:v>6.7970067787943567E-3</c:v>
                </c:pt>
                <c:pt idx="819">
                  <c:v>-1.4328120515183951E-2</c:v>
                </c:pt>
                <c:pt idx="820">
                  <c:v>-4.386137004718349E-3</c:v>
                </c:pt>
                <c:pt idx="821">
                  <c:v>-6.7983430842923909E-3</c:v>
                </c:pt>
                <c:pt idx="822">
                  <c:v>-5.2377980213207387E-3</c:v>
                </c:pt>
                <c:pt idx="823">
                  <c:v>-5.1231444827732897E-3</c:v>
                </c:pt>
                <c:pt idx="824">
                  <c:v>-1.4528070495912648E-2</c:v>
                </c:pt>
                <c:pt idx="825">
                  <c:v>-3.7738521875910758E-3</c:v>
                </c:pt>
                <c:pt idx="826">
                  <c:v>-9.9494122525303208E-3</c:v>
                </c:pt>
                <c:pt idx="827">
                  <c:v>-1.454384881561499E-2</c:v>
                </c:pt>
                <c:pt idx="828">
                  <c:v>-9.0783428812700739E-3</c:v>
                </c:pt>
                <c:pt idx="829">
                  <c:v>-1.0152915420145736E-2</c:v>
                </c:pt>
                <c:pt idx="830">
                  <c:v>-5.4108072773024762E-3</c:v>
                </c:pt>
                <c:pt idx="831">
                  <c:v>-7.023538789033501E-3</c:v>
                </c:pt>
                <c:pt idx="832">
                  <c:v>-1.2101430968414206E-14</c:v>
                </c:pt>
                <c:pt idx="833">
                  <c:v>0.25560903198210272</c:v>
                </c:pt>
                <c:pt idx="834">
                  <c:v>-1.7699354957528279E-2</c:v>
                </c:pt>
                <c:pt idx="835">
                  <c:v>-5.7093212878070232E-2</c:v>
                </c:pt>
                <c:pt idx="836">
                  <c:v>-4.1574862315427286E-2</c:v>
                </c:pt>
                <c:pt idx="837">
                  <c:v>-2.5481941934334507E-2</c:v>
                </c:pt>
                <c:pt idx="838">
                  <c:v>-2.6985668437290666E-2</c:v>
                </c:pt>
                <c:pt idx="839">
                  <c:v>-8.7700914201938041E-4</c:v>
                </c:pt>
                <c:pt idx="840">
                  <c:v>8.021617935827674E-3</c:v>
                </c:pt>
                <c:pt idx="841">
                  <c:v>6.9413560209428127E-3</c:v>
                </c:pt>
                <c:pt idx="842">
                  <c:v>1.8486492766511375E-2</c:v>
                </c:pt>
                <c:pt idx="843">
                  <c:v>-6.4385841967988799E-3</c:v>
                </c:pt>
                <c:pt idx="844">
                  <c:v>-1.5436336884318225E-2</c:v>
                </c:pt>
                <c:pt idx="845">
                  <c:v>-2.0133002947993806E-2</c:v>
                </c:pt>
                <c:pt idx="846">
                  <c:v>-1.3667509484067586E-2</c:v>
                </c:pt>
                <c:pt idx="847">
                  <c:v>-7.649603309691777E-3</c:v>
                </c:pt>
                <c:pt idx="848">
                  <c:v>-2.1868548221959605E-2</c:v>
                </c:pt>
                <c:pt idx="849">
                  <c:v>-1.2511503016427006E-2</c:v>
                </c:pt>
                <c:pt idx="850">
                  <c:v>-9.1832011234335154E-3</c:v>
                </c:pt>
                <c:pt idx="851">
                  <c:v>-7.4476904231117746E-3</c:v>
                </c:pt>
                <c:pt idx="852">
                  <c:v>-3.1161526415226515E-3</c:v>
                </c:pt>
                <c:pt idx="853">
                  <c:v>-4.4031897819281074E-3</c:v>
                </c:pt>
                <c:pt idx="854">
                  <c:v>-9.9920072216264089E-16</c:v>
                </c:pt>
                <c:pt idx="855">
                  <c:v>2.8550883574502528E-2</c:v>
                </c:pt>
                <c:pt idx="856">
                  <c:v>-2.9252671250428075E-2</c:v>
                </c:pt>
                <c:pt idx="857">
                  <c:v>3.8789107717008164E-2</c:v>
                </c:pt>
                <c:pt idx="858">
                  <c:v>-7.9525245963593227E-2</c:v>
                </c:pt>
                <c:pt idx="859">
                  <c:v>-6.845850784939278E-2</c:v>
                </c:pt>
                <c:pt idx="860">
                  <c:v>-3.3305895836656219E-2</c:v>
                </c:pt>
                <c:pt idx="861">
                  <c:v>-2.8340987900013714E-2</c:v>
                </c:pt>
                <c:pt idx="862">
                  <c:v>-2.314837862936292E-2</c:v>
                </c:pt>
                <c:pt idx="863">
                  <c:v>-1.8098702121023602E-2</c:v>
                </c:pt>
                <c:pt idx="864">
                  <c:v>1.0444088819743902E-2</c:v>
                </c:pt>
                <c:pt idx="865">
                  <c:v>1.4907418461170163E-2</c:v>
                </c:pt>
                <c:pt idx="866">
                  <c:v>1.0624615173747465E-2</c:v>
                </c:pt>
                <c:pt idx="867">
                  <c:v>-5.759116061455738E-3</c:v>
                </c:pt>
                <c:pt idx="868">
                  <c:v>-1.3931615664665165E-3</c:v>
                </c:pt>
                <c:pt idx="869">
                  <c:v>4.1023984965353755E-3</c:v>
                </c:pt>
                <c:pt idx="870">
                  <c:v>1.1496011505819137E-2</c:v>
                </c:pt>
                <c:pt idx="871">
                  <c:v>1.024999639280022E-2</c:v>
                </c:pt>
                <c:pt idx="872">
                  <c:v>5.8682882633529498E-3</c:v>
                </c:pt>
                <c:pt idx="873">
                  <c:v>1.0490831270908441E-2</c:v>
                </c:pt>
                <c:pt idx="874">
                  <c:v>0</c:v>
                </c:pt>
                <c:pt idx="875">
                  <c:v>-5.9324351423213018E-2</c:v>
                </c:pt>
                <c:pt idx="876">
                  <c:v>-8.6502144873212727E-2</c:v>
                </c:pt>
                <c:pt idx="877">
                  <c:v>-8.9788681649134339E-2</c:v>
                </c:pt>
                <c:pt idx="878">
                  <c:v>-7.0844838363275708E-2</c:v>
                </c:pt>
                <c:pt idx="879">
                  <c:v>-3.2733065511219128E-2</c:v>
                </c:pt>
                <c:pt idx="880">
                  <c:v>-1.7433246202983255E-2</c:v>
                </c:pt>
                <c:pt idx="881">
                  <c:v>3.7787880112372108E-4</c:v>
                </c:pt>
                <c:pt idx="882">
                  <c:v>-5.8144814939820044E-5</c:v>
                </c:pt>
                <c:pt idx="883">
                  <c:v>1.2611610961114961E-2</c:v>
                </c:pt>
                <c:pt idx="884">
                  <c:v>3.2448084226304186E-3</c:v>
                </c:pt>
                <c:pt idx="885">
                  <c:v>-1.2523771765069691E-2</c:v>
                </c:pt>
                <c:pt idx="886">
                  <c:v>-2.3939799404837481E-2</c:v>
                </c:pt>
                <c:pt idx="887">
                  <c:v>-2.4271106857140623E-2</c:v>
                </c:pt>
                <c:pt idx="888">
                  <c:v>-1.0708061144791281E-2</c:v>
                </c:pt>
                <c:pt idx="889">
                  <c:v>-2.1489730844732269E-2</c:v>
                </c:pt>
                <c:pt idx="890">
                  <c:v>-1.4750986061905169E-2</c:v>
                </c:pt>
                <c:pt idx="891">
                  <c:v>-7.4856389144546398E-3</c:v>
                </c:pt>
                <c:pt idx="892">
                  <c:v>-4.4007682661907355E-3</c:v>
                </c:pt>
                <c:pt idx="893">
                  <c:v>6.809914561314967E-3</c:v>
                </c:pt>
                <c:pt idx="894">
                  <c:v>4.1652188240637322E-4</c:v>
                </c:pt>
                <c:pt idx="895">
                  <c:v>-4.1257466674545773E-3</c:v>
                </c:pt>
                <c:pt idx="896">
                  <c:v>5.5916937589262083E-4</c:v>
                </c:pt>
                <c:pt idx="897">
                  <c:v>-4.5519144009631418E-15</c:v>
                </c:pt>
                <c:pt idx="898">
                  <c:v>9.579130137482994E-2</c:v>
                </c:pt>
                <c:pt idx="899">
                  <c:v>6.0726308195934831E-2</c:v>
                </c:pt>
                <c:pt idx="900">
                  <c:v>7.8742322642206375E-2</c:v>
                </c:pt>
                <c:pt idx="901">
                  <c:v>0.15137964064878595</c:v>
                </c:pt>
                <c:pt idx="902">
                  <c:v>2.2336119427396106E-2</c:v>
                </c:pt>
                <c:pt idx="903">
                  <c:v>8.4251975200113627E-3</c:v>
                </c:pt>
                <c:pt idx="904">
                  <c:v>8.0611191226860335E-3</c:v>
                </c:pt>
                <c:pt idx="905">
                  <c:v>1.6808529358346425E-2</c:v>
                </c:pt>
                <c:pt idx="906">
                  <c:v>6.8964478318609412E-3</c:v>
                </c:pt>
                <c:pt idx="907">
                  <c:v>-2.619488244983581E-2</c:v>
                </c:pt>
                <c:pt idx="908">
                  <c:v>-2.1406580568693379E-2</c:v>
                </c:pt>
                <c:pt idx="909">
                  <c:v>2.0372606064364973E-3</c:v>
                </c:pt>
                <c:pt idx="910">
                  <c:v>6.6635104615355711E-3</c:v>
                </c:pt>
                <c:pt idx="911">
                  <c:v>-8.6975369143318382E-3</c:v>
                </c:pt>
                <c:pt idx="912">
                  <c:v>1.760368100007792E-3</c:v>
                </c:pt>
                <c:pt idx="913">
                  <c:v>-4.6366897361270754E-3</c:v>
                </c:pt>
                <c:pt idx="914">
                  <c:v>-1.2823123788744395E-2</c:v>
                </c:pt>
                <c:pt idx="915">
                  <c:v>-8.171060027624133E-3</c:v>
                </c:pt>
                <c:pt idx="916">
                  <c:v>-4.9507943579680802E-3</c:v>
                </c:pt>
                <c:pt idx="917">
                  <c:v>-7.0740949959291477E-4</c:v>
                </c:pt>
                <c:pt idx="918">
                  <c:v>-2.3314683517128287E-15</c:v>
                </c:pt>
                <c:pt idx="919">
                  <c:v>-3.764285462543604E-2</c:v>
                </c:pt>
                <c:pt idx="920">
                  <c:v>-2.9375799173997241E-2</c:v>
                </c:pt>
                <c:pt idx="921">
                  <c:v>-6.1991781898350307E-2</c:v>
                </c:pt>
                <c:pt idx="922">
                  <c:v>-4.8458080164907269E-2</c:v>
                </c:pt>
                <c:pt idx="923">
                  <c:v>-4.0339835066259822E-2</c:v>
                </c:pt>
                <c:pt idx="924">
                  <c:v>-4.9744037699136379E-2</c:v>
                </c:pt>
                <c:pt idx="925">
                  <c:v>7.6327682863637225E-3</c:v>
                </c:pt>
                <c:pt idx="926">
                  <c:v>-3.7637275723093389E-2</c:v>
                </c:pt>
                <c:pt idx="927">
                  <c:v>3.4214446693766165E-2</c:v>
                </c:pt>
                <c:pt idx="928">
                  <c:v>8.1406107787320714E-3</c:v>
                </c:pt>
                <c:pt idx="929">
                  <c:v>2.2667429290723184E-2</c:v>
                </c:pt>
                <c:pt idx="930">
                  <c:v>7.8250983051051382E-3</c:v>
                </c:pt>
                <c:pt idx="931">
                  <c:v>1.600734295467543E-2</c:v>
                </c:pt>
                <c:pt idx="932">
                  <c:v>6.3411271459770102E-3</c:v>
                </c:pt>
                <c:pt idx="933">
                  <c:v>-3.2052727538255388E-3</c:v>
                </c:pt>
                <c:pt idx="934">
                  <c:v>-4.6811065028273813E-4</c:v>
                </c:pt>
                <c:pt idx="935">
                  <c:v>-5.7572392360866198E-3</c:v>
                </c:pt>
                <c:pt idx="936">
                  <c:v>-1.8811424611009375E-4</c:v>
                </c:pt>
                <c:pt idx="937">
                  <c:v>-1.4107065934771956E-3</c:v>
                </c:pt>
                <c:pt idx="938">
                  <c:v>-1.5543122344752192E-15</c:v>
                </c:pt>
                <c:pt idx="939">
                  <c:v>0.12817516929034589</c:v>
                </c:pt>
                <c:pt idx="940">
                  <c:v>2.0614524048339966E-2</c:v>
                </c:pt>
                <c:pt idx="941">
                  <c:v>5.1981519475615245E-2</c:v>
                </c:pt>
                <c:pt idx="942">
                  <c:v>-1.0880199020583681E-2</c:v>
                </c:pt>
                <c:pt idx="943">
                  <c:v>6.5018115483779226E-3</c:v>
                </c:pt>
                <c:pt idx="944">
                  <c:v>1.0862926769394932E-2</c:v>
                </c:pt>
                <c:pt idx="945">
                  <c:v>1.5883055962620851E-2</c:v>
                </c:pt>
                <c:pt idx="946">
                  <c:v>1.1516339180519752E-2</c:v>
                </c:pt>
                <c:pt idx="947">
                  <c:v>3.699376860444703E-2</c:v>
                </c:pt>
                <c:pt idx="948">
                  <c:v>-6.8984342422248046E-3</c:v>
                </c:pt>
                <c:pt idx="949">
                  <c:v>-8.0603666246367167E-3</c:v>
                </c:pt>
                <c:pt idx="950">
                  <c:v>-7.2765786982587066E-4</c:v>
                </c:pt>
                <c:pt idx="951">
                  <c:v>-3.0383694605918388E-2</c:v>
                </c:pt>
                <c:pt idx="952">
                  <c:v>-2.2222204331613815E-2</c:v>
                </c:pt>
                <c:pt idx="953">
                  <c:v>-1.9855781511671999E-2</c:v>
                </c:pt>
                <c:pt idx="954">
                  <c:v>-2.8735490359289351E-2</c:v>
                </c:pt>
                <c:pt idx="955">
                  <c:v>-2.9024664008202916E-2</c:v>
                </c:pt>
                <c:pt idx="956">
                  <c:v>-4.9709148863489316E-3</c:v>
                </c:pt>
                <c:pt idx="957">
                  <c:v>-3.7510541730272351E-3</c:v>
                </c:pt>
                <c:pt idx="958">
                  <c:v>-1.6653345369377348E-15</c:v>
                </c:pt>
                <c:pt idx="959">
                  <c:v>-0.21958430569311305</c:v>
                </c:pt>
                <c:pt idx="960">
                  <c:v>-0.10664313603672837</c:v>
                </c:pt>
                <c:pt idx="961">
                  <c:v>1.2421939672693894E-2</c:v>
                </c:pt>
                <c:pt idx="962">
                  <c:v>2.4114895160078254E-2</c:v>
                </c:pt>
                <c:pt idx="963">
                  <c:v>4.6415325032043153E-3</c:v>
                </c:pt>
                <c:pt idx="964">
                  <c:v>3.1101615841913732E-2</c:v>
                </c:pt>
                <c:pt idx="965">
                  <c:v>4.4803823570952916E-2</c:v>
                </c:pt>
                <c:pt idx="966">
                  <c:v>6.8240725512586975E-2</c:v>
                </c:pt>
                <c:pt idx="967">
                  <c:v>7.6347361061393393E-2</c:v>
                </c:pt>
                <c:pt idx="968">
                  <c:v>7.1868400656486697E-2</c:v>
                </c:pt>
                <c:pt idx="969">
                  <c:v>4.6583410219605437E-2</c:v>
                </c:pt>
                <c:pt idx="970">
                  <c:v>1.4911731067989376E-2</c:v>
                </c:pt>
                <c:pt idx="971">
                  <c:v>1.8752925303163526E-2</c:v>
                </c:pt>
                <c:pt idx="972">
                  <c:v>1.5587220600616236E-2</c:v>
                </c:pt>
                <c:pt idx="973">
                  <c:v>-4.3524338873420776E-3</c:v>
                </c:pt>
                <c:pt idx="974">
                  <c:v>-6.1453466402731083E-3</c:v>
                </c:pt>
                <c:pt idx="975">
                  <c:v>-3.862280143005381E-3</c:v>
                </c:pt>
                <c:pt idx="976">
                  <c:v>3.6886389294652489E-3</c:v>
                </c:pt>
                <c:pt idx="977">
                  <c:v>2.669725754838681E-2</c:v>
                </c:pt>
                <c:pt idx="978">
                  <c:v>-2.8730761510946667E-3</c:v>
                </c:pt>
                <c:pt idx="979">
                  <c:v>-5.2180482157382357E-15</c:v>
                </c:pt>
                <c:pt idx="980">
                  <c:v>-5.6175952106030436E-2</c:v>
                </c:pt>
                <c:pt idx="981">
                  <c:v>3.996243069530192E-2</c:v>
                </c:pt>
                <c:pt idx="982">
                  <c:v>-8.4390460266684397E-2</c:v>
                </c:pt>
                <c:pt idx="983">
                  <c:v>-4.8785457601674631E-2</c:v>
                </c:pt>
                <c:pt idx="984">
                  <c:v>-1.0470087237358316E-2</c:v>
                </c:pt>
                <c:pt idx="985">
                  <c:v>-8.7553460581242248E-3</c:v>
                </c:pt>
                <c:pt idx="986">
                  <c:v>-8.7281097864689849E-3</c:v>
                </c:pt>
                <c:pt idx="987">
                  <c:v>-3.8681761917325197E-4</c:v>
                </c:pt>
                <c:pt idx="988">
                  <c:v>5.6490709955094198E-2</c:v>
                </c:pt>
                <c:pt idx="989">
                  <c:v>9.1314755074414222E-3</c:v>
                </c:pt>
                <c:pt idx="990">
                  <c:v>4.6099774182495556E-2</c:v>
                </c:pt>
                <c:pt idx="991">
                  <c:v>1.2651481922111518E-2</c:v>
                </c:pt>
                <c:pt idx="992">
                  <c:v>2.5086687722165601E-2</c:v>
                </c:pt>
                <c:pt idx="993">
                  <c:v>1.9286786341912387E-2</c:v>
                </c:pt>
                <c:pt idx="994">
                  <c:v>1.8496013070389505E-2</c:v>
                </c:pt>
                <c:pt idx="995">
                  <c:v>6.7507523873646669E-3</c:v>
                </c:pt>
                <c:pt idx="996">
                  <c:v>1.027159557734092E-2</c:v>
                </c:pt>
                <c:pt idx="997">
                  <c:v>7.3990014085065781E-3</c:v>
                </c:pt>
                <c:pt idx="998">
                  <c:v>1.9065670863316342E-3</c:v>
                </c:pt>
                <c:pt idx="999">
                  <c:v>-4.1078251911130792E-15</c:v>
                </c:pt>
                <c:pt idx="1000">
                  <c:v>9.9849476986468622E-2</c:v>
                </c:pt>
                <c:pt idx="1001">
                  <c:v>7.4614611506857331E-2</c:v>
                </c:pt>
                <c:pt idx="1002">
                  <c:v>5.7067149403747575E-2</c:v>
                </c:pt>
                <c:pt idx="1003">
                  <c:v>7.7372314354549498E-2</c:v>
                </c:pt>
                <c:pt idx="1004">
                  <c:v>7.9997687273086537E-2</c:v>
                </c:pt>
                <c:pt idx="1005">
                  <c:v>8.2714971984113816E-2</c:v>
                </c:pt>
                <c:pt idx="1006">
                  <c:v>0.1019762960901176</c:v>
                </c:pt>
                <c:pt idx="1007">
                  <c:v>8.9869575773191102E-2</c:v>
                </c:pt>
                <c:pt idx="1008">
                  <c:v>7.1370801591793542E-2</c:v>
                </c:pt>
                <c:pt idx="1009">
                  <c:v>6.337255514239426E-2</c:v>
                </c:pt>
                <c:pt idx="1010">
                  <c:v>5.6828768072735292E-2</c:v>
                </c:pt>
                <c:pt idx="1011">
                  <c:v>3.3454856264900634E-2</c:v>
                </c:pt>
                <c:pt idx="1012">
                  <c:v>4.0915311942709032E-2</c:v>
                </c:pt>
                <c:pt idx="1013">
                  <c:v>4.3133998228154891E-2</c:v>
                </c:pt>
                <c:pt idx="1014">
                  <c:v>6.4598130483517924E-2</c:v>
                </c:pt>
                <c:pt idx="1015">
                  <c:v>2.7423381025737825E-2</c:v>
                </c:pt>
                <c:pt idx="1016">
                  <c:v>1.8426411607832316E-2</c:v>
                </c:pt>
                <c:pt idx="1017">
                  <c:v>-1.8763636052208099E-3</c:v>
                </c:pt>
                <c:pt idx="1018">
                  <c:v>0</c:v>
                </c:pt>
                <c:pt idx="1019">
                  <c:v>-0.10800048445691945</c:v>
                </c:pt>
                <c:pt idx="1020">
                  <c:v>-0.10231790975597421</c:v>
                </c:pt>
                <c:pt idx="1021">
                  <c:v>-0.11185551391793291</c:v>
                </c:pt>
                <c:pt idx="1022">
                  <c:v>0.1725398656084709</c:v>
                </c:pt>
                <c:pt idx="1023">
                  <c:v>0.16537819781874585</c:v>
                </c:pt>
                <c:pt idx="1024">
                  <c:v>0.13220457298598243</c:v>
                </c:pt>
                <c:pt idx="1025">
                  <c:v>0.13893117304835401</c:v>
                </c:pt>
                <c:pt idx="1026">
                  <c:v>9.3902151073432583E-2</c:v>
                </c:pt>
                <c:pt idx="1027">
                  <c:v>-1.8488248861852297E-2</c:v>
                </c:pt>
                <c:pt idx="1028">
                  <c:v>-1.5811164066425021E-2</c:v>
                </c:pt>
                <c:pt idx="1029">
                  <c:v>-3.4648593256781157E-2</c:v>
                </c:pt>
                <c:pt idx="1030">
                  <c:v>-5.9870776301241158E-2</c:v>
                </c:pt>
                <c:pt idx="1031">
                  <c:v>-4.8711816363091298E-2</c:v>
                </c:pt>
                <c:pt idx="1032">
                  <c:v>-2.7883459853505599E-2</c:v>
                </c:pt>
                <c:pt idx="1033">
                  <c:v>-2.145059153149087E-2</c:v>
                </c:pt>
                <c:pt idx="1034">
                  <c:v>-3.0319304750868636E-2</c:v>
                </c:pt>
                <c:pt idx="1035">
                  <c:v>-1.9600325724792644E-2</c:v>
                </c:pt>
                <c:pt idx="1036">
                  <c:v>-2.018310578140281E-2</c:v>
                </c:pt>
                <c:pt idx="1037">
                  <c:v>-2.5702960479779047E-2</c:v>
                </c:pt>
                <c:pt idx="1038">
                  <c:v>-1.674137111382934E-2</c:v>
                </c:pt>
                <c:pt idx="1039">
                  <c:v>-1.0621192776762767E-2</c:v>
                </c:pt>
                <c:pt idx="1040">
                  <c:v>-2.5019783588119404E-3</c:v>
                </c:pt>
                <c:pt idx="1041">
                  <c:v>-3.4416913763379853E-15</c:v>
                </c:pt>
                <c:pt idx="1042">
                  <c:v>-5.0728859904587531E-2</c:v>
                </c:pt>
                <c:pt idx="1043">
                  <c:v>-1.0258387243587852E-2</c:v>
                </c:pt>
                <c:pt idx="1044">
                  <c:v>-2.8425075376726783E-2</c:v>
                </c:pt>
                <c:pt idx="1045">
                  <c:v>-1.0006010858628067E-2</c:v>
                </c:pt>
                <c:pt idx="1046">
                  <c:v>-8.114627759491122E-3</c:v>
                </c:pt>
                <c:pt idx="1047">
                  <c:v>-5.5199511313119842E-3</c:v>
                </c:pt>
                <c:pt idx="1048">
                  <c:v>-1.3821288883420935E-2</c:v>
                </c:pt>
                <c:pt idx="1049">
                  <c:v>-7.9953553877276651E-3</c:v>
                </c:pt>
                <c:pt idx="1050">
                  <c:v>-5.7764680498640919E-3</c:v>
                </c:pt>
                <c:pt idx="1051">
                  <c:v>-1.8483425752408245E-2</c:v>
                </c:pt>
                <c:pt idx="1052">
                  <c:v>8.2851878020719028E-2</c:v>
                </c:pt>
                <c:pt idx="1053">
                  <c:v>-9.3525094984996393E-3</c:v>
                </c:pt>
                <c:pt idx="1054">
                  <c:v>2.2797773666844989E-3</c:v>
                </c:pt>
                <c:pt idx="1055">
                  <c:v>-4.64839463940947E-3</c:v>
                </c:pt>
                <c:pt idx="1056">
                  <c:v>-1.1119740293949243E-2</c:v>
                </c:pt>
                <c:pt idx="1057">
                  <c:v>-9.681266363399943E-3</c:v>
                </c:pt>
                <c:pt idx="1058">
                  <c:v>-5.3799486736646474E-3</c:v>
                </c:pt>
                <c:pt idx="1059">
                  <c:v>-1.0743968017814964E-2</c:v>
                </c:pt>
                <c:pt idx="1060">
                  <c:v>-4.2543191724433438E-3</c:v>
                </c:pt>
                <c:pt idx="1061">
                  <c:v>-6.7723604502134549E-15</c:v>
                </c:pt>
                <c:pt idx="1062">
                  <c:v>-1.7266664316601954E-2</c:v>
                </c:pt>
                <c:pt idx="1063">
                  <c:v>-5.4758447740031024E-2</c:v>
                </c:pt>
                <c:pt idx="1064">
                  <c:v>-8.9452936083398438E-2</c:v>
                </c:pt>
                <c:pt idx="1065">
                  <c:v>-5.4267780089831463E-2</c:v>
                </c:pt>
                <c:pt idx="1066">
                  <c:v>-4.7818017438288507E-2</c:v>
                </c:pt>
                <c:pt idx="1067">
                  <c:v>-5.2669138231410506E-2</c:v>
                </c:pt>
                <c:pt idx="1068">
                  <c:v>-3.9035386058097199E-2</c:v>
                </c:pt>
                <c:pt idx="1069">
                  <c:v>-3.5007655124724923E-2</c:v>
                </c:pt>
                <c:pt idx="1070">
                  <c:v>-2.299721271356614E-2</c:v>
                </c:pt>
                <c:pt idx="1071">
                  <c:v>-1.2351700947363486E-2</c:v>
                </c:pt>
                <c:pt idx="1072">
                  <c:v>-6.9236565502980296E-3</c:v>
                </c:pt>
                <c:pt idx="1073">
                  <c:v>-2.2270627400940546E-2</c:v>
                </c:pt>
                <c:pt idx="1074">
                  <c:v>-2.4555141118724033E-2</c:v>
                </c:pt>
                <c:pt idx="1075">
                  <c:v>-1.7918044203767747E-2</c:v>
                </c:pt>
                <c:pt idx="1076">
                  <c:v>-3.688516088256566E-2</c:v>
                </c:pt>
                <c:pt idx="1077">
                  <c:v>-3.9470394959187693E-2</c:v>
                </c:pt>
                <c:pt idx="1078">
                  <c:v>-3.5070728677746854E-2</c:v>
                </c:pt>
                <c:pt idx="1079">
                  <c:v>-3.1275807490676932E-2</c:v>
                </c:pt>
                <c:pt idx="1080">
                  <c:v>-2.1804406502059059E-2</c:v>
                </c:pt>
                <c:pt idx="1081">
                  <c:v>-2.1045215140020335E-2</c:v>
                </c:pt>
                <c:pt idx="1082">
                  <c:v>-1.8958063775181389E-2</c:v>
                </c:pt>
                <c:pt idx="1083">
                  <c:v>-2.6645352591003757E-15</c:v>
                </c:pt>
                <c:pt idx="1084">
                  <c:v>-0.10092154488808436</c:v>
                </c:pt>
                <c:pt idx="1085">
                  <c:v>-0.13172243007172679</c:v>
                </c:pt>
                <c:pt idx="1086">
                  <c:v>-8.0073708552077627E-2</c:v>
                </c:pt>
                <c:pt idx="1087">
                  <c:v>-6.5522492857191916E-2</c:v>
                </c:pt>
                <c:pt idx="1088">
                  <c:v>-6.9056309241768865E-2</c:v>
                </c:pt>
                <c:pt idx="1089">
                  <c:v>-4.2198044801377788E-2</c:v>
                </c:pt>
                <c:pt idx="1090">
                  <c:v>-2.6822151279624173E-2</c:v>
                </c:pt>
                <c:pt idx="1091">
                  <c:v>-1.2637424652953477E-2</c:v>
                </c:pt>
                <c:pt idx="1092">
                  <c:v>1.9904331496674033E-3</c:v>
                </c:pt>
                <c:pt idx="1093">
                  <c:v>-1.401012024953685E-3</c:v>
                </c:pt>
                <c:pt idx="1094">
                  <c:v>-1.4724544862019573E-2</c:v>
                </c:pt>
                <c:pt idx="1095">
                  <c:v>-3.4857579740725231E-2</c:v>
                </c:pt>
                <c:pt idx="1096">
                  <c:v>-2.6593077182598401E-2</c:v>
                </c:pt>
                <c:pt idx="1097">
                  <c:v>-1.9865755947221841E-2</c:v>
                </c:pt>
                <c:pt idx="1098">
                  <c:v>-3.1564236490987052E-2</c:v>
                </c:pt>
                <c:pt idx="1099">
                  <c:v>-2.0347911942027896E-2</c:v>
                </c:pt>
                <c:pt idx="1100">
                  <c:v>-1.6586498560092533E-2</c:v>
                </c:pt>
                <c:pt idx="1101">
                  <c:v>-6.8555911802516967E-3</c:v>
                </c:pt>
                <c:pt idx="1102">
                  <c:v>-4.1697321227163187E-4</c:v>
                </c:pt>
                <c:pt idx="1103">
                  <c:v>7.6889775520427861E-4</c:v>
                </c:pt>
                <c:pt idx="1104">
                  <c:v>6.8554037044574745E-3</c:v>
                </c:pt>
                <c:pt idx="1105">
                  <c:v>-5.5511151231257827E-15</c:v>
                </c:pt>
                <c:pt idx="1106">
                  <c:v>-0.10499572241023614</c:v>
                </c:pt>
                <c:pt idx="1107">
                  <c:v>5.1755969584950767E-2</c:v>
                </c:pt>
                <c:pt idx="1108">
                  <c:v>-9.4746740729144907E-2</c:v>
                </c:pt>
                <c:pt idx="1109">
                  <c:v>-5.2834050361544871E-2</c:v>
                </c:pt>
                <c:pt idx="1110">
                  <c:v>-3.4849138796625323E-2</c:v>
                </c:pt>
                <c:pt idx="1111">
                  <c:v>-3.7417997459576968E-2</c:v>
                </c:pt>
                <c:pt idx="1112">
                  <c:v>-3.4239254865178759E-2</c:v>
                </c:pt>
                <c:pt idx="1113">
                  <c:v>-1.8658489814636803E-2</c:v>
                </c:pt>
                <c:pt idx="1114">
                  <c:v>4.0925800757461106E-2</c:v>
                </c:pt>
                <c:pt idx="1115">
                  <c:v>1.590261977046703E-3</c:v>
                </c:pt>
                <c:pt idx="1116">
                  <c:v>1.4821814100664188E-2</c:v>
                </c:pt>
                <c:pt idx="1117">
                  <c:v>-5.934710164948731E-4</c:v>
                </c:pt>
                <c:pt idx="1118">
                  <c:v>7.6076673849498899E-3</c:v>
                </c:pt>
                <c:pt idx="1119">
                  <c:v>1.0481946760148464E-2</c:v>
                </c:pt>
                <c:pt idx="1120">
                  <c:v>1.6158540837661661E-2</c:v>
                </c:pt>
                <c:pt idx="1121">
                  <c:v>1.8593813464549802E-2</c:v>
                </c:pt>
                <c:pt idx="1122">
                  <c:v>1.0733769068050458E-2</c:v>
                </c:pt>
                <c:pt idx="1123">
                  <c:v>1.6326548270034547E-2</c:v>
                </c:pt>
                <c:pt idx="1124">
                  <c:v>7.1510893451414148E-3</c:v>
                </c:pt>
                <c:pt idx="1125">
                  <c:v>-1.6653345369377348E-15</c:v>
                </c:pt>
                <c:pt idx="1126">
                  <c:v>1.3080856983718858E-2</c:v>
                </c:pt>
                <c:pt idx="1127">
                  <c:v>-3.0819261444050672E-2</c:v>
                </c:pt>
                <c:pt idx="1128">
                  <c:v>-3.0404465826023741E-2</c:v>
                </c:pt>
                <c:pt idx="1129">
                  <c:v>-4.9685653473483637E-2</c:v>
                </c:pt>
                <c:pt idx="1130">
                  <c:v>-2.5551288337082867E-2</c:v>
                </c:pt>
                <c:pt idx="1131">
                  <c:v>-1.5344515351152443E-2</c:v>
                </c:pt>
                <c:pt idx="1132">
                  <c:v>-1.3922673735172642E-2</c:v>
                </c:pt>
                <c:pt idx="1133">
                  <c:v>8.7226942753442227E-3</c:v>
                </c:pt>
                <c:pt idx="1134">
                  <c:v>-1.3319452564248158E-2</c:v>
                </c:pt>
                <c:pt idx="1135">
                  <c:v>-1.7607386347481158E-2</c:v>
                </c:pt>
                <c:pt idx="1136">
                  <c:v>-3.1165619051940485E-2</c:v>
                </c:pt>
                <c:pt idx="1137">
                  <c:v>-5.3232963724291316E-2</c:v>
                </c:pt>
                <c:pt idx="1138">
                  <c:v>-5.7589301217965683E-2</c:v>
                </c:pt>
                <c:pt idx="1139">
                  <c:v>-4.8761053096018081E-3</c:v>
                </c:pt>
                <c:pt idx="1140">
                  <c:v>1.6018269131221619E-3</c:v>
                </c:pt>
                <c:pt idx="1141">
                  <c:v>8.965256886273032E-4</c:v>
                </c:pt>
                <c:pt idx="1142">
                  <c:v>1.2865624887268279E-2</c:v>
                </c:pt>
                <c:pt idx="1143">
                  <c:v>5.5703644261055896E-3</c:v>
                </c:pt>
                <c:pt idx="1144">
                  <c:v>-9.9848279808830709E-3</c:v>
                </c:pt>
                <c:pt idx="1145">
                  <c:v>-4.1013980449056131E-3</c:v>
                </c:pt>
                <c:pt idx="1146">
                  <c:v>-6.2175551933009165E-3</c:v>
                </c:pt>
                <c:pt idx="1147">
                  <c:v>-6.7723604502134549E-15</c:v>
                </c:pt>
                <c:pt idx="1148">
                  <c:v>0.13029268063902411</c:v>
                </c:pt>
                <c:pt idx="1149">
                  <c:v>3.4359594489818956E-2</c:v>
                </c:pt>
                <c:pt idx="1150">
                  <c:v>0.14011032411133906</c:v>
                </c:pt>
                <c:pt idx="1151">
                  <c:v>-1.7624313140819359E-3</c:v>
                </c:pt>
                <c:pt idx="1152">
                  <c:v>-1.7680748947572433E-2</c:v>
                </c:pt>
                <c:pt idx="1153">
                  <c:v>-2.1078151743820661E-2</c:v>
                </c:pt>
                <c:pt idx="1154">
                  <c:v>-3.4152039944967516E-2</c:v>
                </c:pt>
                <c:pt idx="1155">
                  <c:v>-2.8466329052367012E-2</c:v>
                </c:pt>
                <c:pt idx="1156">
                  <c:v>-1.8611474890071644E-2</c:v>
                </c:pt>
                <c:pt idx="1157">
                  <c:v>1.3902691978317172E-2</c:v>
                </c:pt>
                <c:pt idx="1158">
                  <c:v>1.8792919654388562E-2</c:v>
                </c:pt>
                <c:pt idx="1159">
                  <c:v>2.1495952216796121E-2</c:v>
                </c:pt>
                <c:pt idx="1160">
                  <c:v>3.6878156561850339E-3</c:v>
                </c:pt>
                <c:pt idx="1161">
                  <c:v>9.0812091923118121E-3</c:v>
                </c:pt>
                <c:pt idx="1162">
                  <c:v>3.1550596562013311E-3</c:v>
                </c:pt>
                <c:pt idx="1163">
                  <c:v>-3.2570225915373729E-3</c:v>
                </c:pt>
                <c:pt idx="1164">
                  <c:v>-3.0048185936696337E-3</c:v>
                </c:pt>
                <c:pt idx="1165">
                  <c:v>-5.0839653216415703E-3</c:v>
                </c:pt>
                <c:pt idx="1166">
                  <c:v>6.5251032959023902E-4</c:v>
                </c:pt>
                <c:pt idx="1167">
                  <c:v>0</c:v>
                </c:pt>
                <c:pt idx="1168">
                  <c:v>-7.0576279161458366E-3</c:v>
                </c:pt>
                <c:pt idx="1169">
                  <c:v>2.0820305602937905E-2</c:v>
                </c:pt>
                <c:pt idx="1170">
                  <c:v>3.8674836632809351E-2</c:v>
                </c:pt>
                <c:pt idx="1171">
                  <c:v>3.1136120142021273E-2</c:v>
                </c:pt>
                <c:pt idx="1172">
                  <c:v>1.273643715670536E-2</c:v>
                </c:pt>
                <c:pt idx="1173">
                  <c:v>5.9271300981555086E-2</c:v>
                </c:pt>
                <c:pt idx="1174">
                  <c:v>4.7536689858465042E-3</c:v>
                </c:pt>
                <c:pt idx="1175">
                  <c:v>-2.4398938379669444E-3</c:v>
                </c:pt>
                <c:pt idx="1176">
                  <c:v>-1.2601503270983083E-2</c:v>
                </c:pt>
                <c:pt idx="1177">
                  <c:v>-1.4884229002428362E-2</c:v>
                </c:pt>
                <c:pt idx="1178">
                  <c:v>-1.87112971265323E-2</c:v>
                </c:pt>
                <c:pt idx="1179">
                  <c:v>-8.5867435091580013E-3</c:v>
                </c:pt>
                <c:pt idx="1180">
                  <c:v>-1.2846884394003832E-2</c:v>
                </c:pt>
                <c:pt idx="1181">
                  <c:v>-1.861081115658203E-2</c:v>
                </c:pt>
                <c:pt idx="1182">
                  <c:v>-1.6620808064051085E-2</c:v>
                </c:pt>
                <c:pt idx="1183">
                  <c:v>-1.468583975999016E-2</c:v>
                </c:pt>
                <c:pt idx="1184">
                  <c:v>-1.09523493190542E-2</c:v>
                </c:pt>
                <c:pt idx="1185">
                  <c:v>-6.6888751901309496E-3</c:v>
                </c:pt>
                <c:pt idx="1186">
                  <c:v>3.3192321831250204E-3</c:v>
                </c:pt>
                <c:pt idx="1187">
                  <c:v>-1.3766765505351941E-14</c:v>
                </c:pt>
                <c:pt idx="1188">
                  <c:v>0.17617510300509553</c:v>
                </c:pt>
                <c:pt idx="1189">
                  <c:v>0.10528197674682205</c:v>
                </c:pt>
                <c:pt idx="1190">
                  <c:v>-8.2502649529353489E-3</c:v>
                </c:pt>
                <c:pt idx="1191">
                  <c:v>8.1923860133457094E-3</c:v>
                </c:pt>
                <c:pt idx="1192">
                  <c:v>6.396416318492637E-3</c:v>
                </c:pt>
                <c:pt idx="1193">
                  <c:v>-1.1704687041850237E-3</c:v>
                </c:pt>
                <c:pt idx="1194">
                  <c:v>8.1249430609517947E-3</c:v>
                </c:pt>
                <c:pt idx="1195">
                  <c:v>4.2639484583512743E-2</c:v>
                </c:pt>
                <c:pt idx="1196">
                  <c:v>4.6409706124868721E-2</c:v>
                </c:pt>
                <c:pt idx="1197">
                  <c:v>3.9649385699171313E-2</c:v>
                </c:pt>
                <c:pt idx="1198">
                  <c:v>1.5702407661886353E-2</c:v>
                </c:pt>
                <c:pt idx="1199">
                  <c:v>1.1497844968865634E-2</c:v>
                </c:pt>
                <c:pt idx="1200">
                  <c:v>-1.8442116133250419E-3</c:v>
                </c:pt>
                <c:pt idx="1201">
                  <c:v>2.1749861283175687E-3</c:v>
                </c:pt>
                <c:pt idx="1202">
                  <c:v>-2.0321981008515011E-2</c:v>
                </c:pt>
                <c:pt idx="1203">
                  <c:v>-2.7887290562968903E-2</c:v>
                </c:pt>
                <c:pt idx="1204">
                  <c:v>-6.8027003417533427E-3</c:v>
                </c:pt>
                <c:pt idx="1205">
                  <c:v>-3.791791550730006E-2</c:v>
                </c:pt>
                <c:pt idx="1206">
                  <c:v>-3.5527136788005009E-15</c:v>
                </c:pt>
                <c:pt idx="1207">
                  <c:v>-0.19595503640117085</c:v>
                </c:pt>
                <c:pt idx="1208">
                  <c:v>-5.1429346273250132E-2</c:v>
                </c:pt>
                <c:pt idx="1209">
                  <c:v>-5.6527259464118296E-2</c:v>
                </c:pt>
                <c:pt idx="1210">
                  <c:v>-4.3827007111039373E-2</c:v>
                </c:pt>
                <c:pt idx="1211">
                  <c:v>-2.0095311479164324E-2</c:v>
                </c:pt>
                <c:pt idx="1212">
                  <c:v>-5.7724122107105647E-3</c:v>
                </c:pt>
                <c:pt idx="1213">
                  <c:v>3.3895278208449175E-2</c:v>
                </c:pt>
                <c:pt idx="1214">
                  <c:v>3.386559030096814E-2</c:v>
                </c:pt>
                <c:pt idx="1215">
                  <c:v>3.9878822335189801E-2</c:v>
                </c:pt>
                <c:pt idx="1216">
                  <c:v>4.2897149869871143E-2</c:v>
                </c:pt>
                <c:pt idx="1217">
                  <c:v>6.8934592621376911E-2</c:v>
                </c:pt>
                <c:pt idx="1218">
                  <c:v>4.6484462642452318E-2</c:v>
                </c:pt>
                <c:pt idx="1219">
                  <c:v>4.1327265587828732E-2</c:v>
                </c:pt>
                <c:pt idx="1220">
                  <c:v>2.1484985688149383E-2</c:v>
                </c:pt>
                <c:pt idx="1221">
                  <c:v>1.1500737437110775E-2</c:v>
                </c:pt>
                <c:pt idx="1222">
                  <c:v>1.7589307652841502E-2</c:v>
                </c:pt>
                <c:pt idx="1223">
                  <c:v>1.173004852555759E-2</c:v>
                </c:pt>
                <c:pt idx="1224">
                  <c:v>3.3524685132907628E-2</c:v>
                </c:pt>
                <c:pt idx="1225">
                  <c:v>-2.6183284078308278E-3</c:v>
                </c:pt>
                <c:pt idx="1226">
                  <c:v>-1.1213252548714081E-14</c:v>
                </c:pt>
                <c:pt idx="1227">
                  <c:v>-0.12549819906568294</c:v>
                </c:pt>
                <c:pt idx="1228">
                  <c:v>-1.3304565951491876E-2</c:v>
                </c:pt>
                <c:pt idx="1229">
                  <c:v>-0.11960853654996029</c:v>
                </c:pt>
                <c:pt idx="1230">
                  <c:v>-7.4177113578659526E-2</c:v>
                </c:pt>
                <c:pt idx="1231">
                  <c:v>-3.4193522705373347E-2</c:v>
                </c:pt>
                <c:pt idx="1232">
                  <c:v>-2.6863992544886806E-2</c:v>
                </c:pt>
                <c:pt idx="1233">
                  <c:v>-1.1456362332027736E-2</c:v>
                </c:pt>
                <c:pt idx="1234">
                  <c:v>-2.539481773714436E-3</c:v>
                </c:pt>
                <c:pt idx="1235">
                  <c:v>-3.1968835107517579E-3</c:v>
                </c:pt>
                <c:pt idx="1236">
                  <c:v>-3.4867538914859164E-2</c:v>
                </c:pt>
                <c:pt idx="1237">
                  <c:v>1.458390681339905E-3</c:v>
                </c:pt>
                <c:pt idx="1238">
                  <c:v>-2.6206887276254198E-2</c:v>
                </c:pt>
                <c:pt idx="1239">
                  <c:v>-1.9333341642559065E-2</c:v>
                </c:pt>
                <c:pt idx="1240">
                  <c:v>-9.9702796711697017E-3</c:v>
                </c:pt>
                <c:pt idx="1241">
                  <c:v>-9.7670678538861466E-3</c:v>
                </c:pt>
                <c:pt idx="1242">
                  <c:v>-1.2334360229939834E-2</c:v>
                </c:pt>
                <c:pt idx="1243">
                  <c:v>-2.5836552370802623E-3</c:v>
                </c:pt>
                <c:pt idx="1244">
                  <c:v>-3.0511145403007145E-3</c:v>
                </c:pt>
                <c:pt idx="1245">
                  <c:v>-3.8582798201832746E-3</c:v>
                </c:pt>
                <c:pt idx="1246">
                  <c:v>-3.5074519701161488E-3</c:v>
                </c:pt>
                <c:pt idx="1247">
                  <c:v>-1.8873791418627661E-15</c:v>
                </c:pt>
                <c:pt idx="1248">
                  <c:v>4.2707716000001561E-2</c:v>
                </c:pt>
                <c:pt idx="1249">
                  <c:v>1.9472109937618942E-2</c:v>
                </c:pt>
                <c:pt idx="1250">
                  <c:v>7.7585848982572037E-2</c:v>
                </c:pt>
                <c:pt idx="1251">
                  <c:v>7.7145329463630841E-2</c:v>
                </c:pt>
                <c:pt idx="1252">
                  <c:v>6.4488433384260802E-2</c:v>
                </c:pt>
                <c:pt idx="1253">
                  <c:v>8.6957038628834304E-2</c:v>
                </c:pt>
                <c:pt idx="1254">
                  <c:v>7.9884166593030326E-2</c:v>
                </c:pt>
                <c:pt idx="1255">
                  <c:v>6.3413326572213879E-2</c:v>
                </c:pt>
                <c:pt idx="1256">
                  <c:v>6.8571480448899713E-2</c:v>
                </c:pt>
                <c:pt idx="1257">
                  <c:v>7.294826717886238E-2</c:v>
                </c:pt>
                <c:pt idx="1258">
                  <c:v>6.6843421578712814E-2</c:v>
                </c:pt>
                <c:pt idx="1259">
                  <c:v>4.6015242104654908E-2</c:v>
                </c:pt>
                <c:pt idx="1260">
                  <c:v>4.0694076911605981E-2</c:v>
                </c:pt>
                <c:pt idx="1261">
                  <c:v>6.2865340429670624E-2</c:v>
                </c:pt>
                <c:pt idx="1262">
                  <c:v>2.5626827182633205E-2</c:v>
                </c:pt>
                <c:pt idx="1263">
                  <c:v>1.6691843759424785E-2</c:v>
                </c:pt>
                <c:pt idx="1264">
                  <c:v>-2.2017057061634038E-3</c:v>
                </c:pt>
                <c:pt idx="1265">
                  <c:v>-2.8435522031328153E-3</c:v>
                </c:pt>
                <c:pt idx="1266">
                  <c:v>0</c:v>
                </c:pt>
                <c:pt idx="1267">
                  <c:v>-6.2046935937136505E-2</c:v>
                </c:pt>
                <c:pt idx="1268">
                  <c:v>-1.5854315332930247E-2</c:v>
                </c:pt>
                <c:pt idx="1269">
                  <c:v>1.480465597988756E-2</c:v>
                </c:pt>
                <c:pt idx="1270">
                  <c:v>2.1956435231498483E-2</c:v>
                </c:pt>
                <c:pt idx="1271">
                  <c:v>1.3748184319439583E-2</c:v>
                </c:pt>
                <c:pt idx="1272">
                  <c:v>2.80216872283785E-2</c:v>
                </c:pt>
                <c:pt idx="1273">
                  <c:v>1.7324389978896626E-3</c:v>
                </c:pt>
                <c:pt idx="1274">
                  <c:v>-6.7347076531755534E-2</c:v>
                </c:pt>
                <c:pt idx="1275">
                  <c:v>-6.3626876150517098E-2</c:v>
                </c:pt>
                <c:pt idx="1276">
                  <c:v>-5.3874725994684014E-2</c:v>
                </c:pt>
                <c:pt idx="1277">
                  <c:v>-6.3470887659217379E-2</c:v>
                </c:pt>
                <c:pt idx="1278">
                  <c:v>-7.2240573187615564E-2</c:v>
                </c:pt>
                <c:pt idx="1279">
                  <c:v>-3.7385997860979514E-2</c:v>
                </c:pt>
                <c:pt idx="1280">
                  <c:v>-2.9449017770140196E-2</c:v>
                </c:pt>
                <c:pt idx="1281">
                  <c:v>-3.2333811227206577E-2</c:v>
                </c:pt>
                <c:pt idx="1282">
                  <c:v>-1.9198878317811197E-2</c:v>
                </c:pt>
                <c:pt idx="1283">
                  <c:v>-1.8884649050907143E-2</c:v>
                </c:pt>
                <c:pt idx="1284">
                  <c:v>-1.4022241026019122E-2</c:v>
                </c:pt>
                <c:pt idx="1285">
                  <c:v>-7.5201587867298469E-3</c:v>
                </c:pt>
                <c:pt idx="1286">
                  <c:v>1.6480876998914429E-3</c:v>
                </c:pt>
                <c:pt idx="1287">
                  <c:v>1.3958904970419184E-3</c:v>
                </c:pt>
                <c:pt idx="1288">
                  <c:v>-7.2164496600635175E-15</c:v>
                </c:pt>
                <c:pt idx="1289">
                  <c:v>4.9725327071014735E-2</c:v>
                </c:pt>
                <c:pt idx="1290">
                  <c:v>5.0645955935734843E-2</c:v>
                </c:pt>
                <c:pt idx="1291">
                  <c:v>9.1658478623715123E-3</c:v>
                </c:pt>
                <c:pt idx="1292">
                  <c:v>4.2967159708749758E-2</c:v>
                </c:pt>
                <c:pt idx="1293">
                  <c:v>4.2947949785501649E-2</c:v>
                </c:pt>
                <c:pt idx="1294">
                  <c:v>1.7309128061855805E-2</c:v>
                </c:pt>
                <c:pt idx="1295">
                  <c:v>2.4422980725699706E-2</c:v>
                </c:pt>
                <c:pt idx="1296">
                  <c:v>8.139511758819884E-3</c:v>
                </c:pt>
                <c:pt idx="1297">
                  <c:v>3.9183463340052738E-2</c:v>
                </c:pt>
                <c:pt idx="1298">
                  <c:v>5.1335666964158477E-4</c:v>
                </c:pt>
                <c:pt idx="1299">
                  <c:v>4.2582830335417432E-2</c:v>
                </c:pt>
                <c:pt idx="1300">
                  <c:v>-4.7973962160384076E-2</c:v>
                </c:pt>
                <c:pt idx="1301">
                  <c:v>1.2872600240023679E-3</c:v>
                </c:pt>
                <c:pt idx="1302">
                  <c:v>-4.9815643372157492E-3</c:v>
                </c:pt>
                <c:pt idx="1303">
                  <c:v>-6.6484588057711402E-3</c:v>
                </c:pt>
                <c:pt idx="1304">
                  <c:v>-1.9735384160364133E-2</c:v>
                </c:pt>
                <c:pt idx="1305">
                  <c:v>-1.5643480522336106E-2</c:v>
                </c:pt>
                <c:pt idx="1306">
                  <c:v>-1.2969970842288125E-2</c:v>
                </c:pt>
                <c:pt idx="1307">
                  <c:v>-6.1835549144485524E-3</c:v>
                </c:pt>
                <c:pt idx="1308">
                  <c:v>-5.5950226552218263E-3</c:v>
                </c:pt>
                <c:pt idx="1309">
                  <c:v>0</c:v>
                </c:pt>
                <c:pt idx="1310">
                  <c:v>5.3366241080661458E-2</c:v>
                </c:pt>
                <c:pt idx="1311">
                  <c:v>6.1875761310208333E-3</c:v>
                </c:pt>
                <c:pt idx="1312">
                  <c:v>2.1962455666622027E-3</c:v>
                </c:pt>
                <c:pt idx="1313">
                  <c:v>-4.3699588477222662E-2</c:v>
                </c:pt>
                <c:pt idx="1314">
                  <c:v>-3.7947601123979657E-2</c:v>
                </c:pt>
                <c:pt idx="1315">
                  <c:v>-2.7407256104292732E-2</c:v>
                </c:pt>
                <c:pt idx="1316">
                  <c:v>-2.4570441535300191E-2</c:v>
                </c:pt>
                <c:pt idx="1317">
                  <c:v>7.7920052342150825E-4</c:v>
                </c:pt>
                <c:pt idx="1318">
                  <c:v>6.8131363376409126E-3</c:v>
                </c:pt>
                <c:pt idx="1319">
                  <c:v>2.2707336133793055E-2</c:v>
                </c:pt>
                <c:pt idx="1320">
                  <c:v>1.3168687955297242E-2</c:v>
                </c:pt>
                <c:pt idx="1321">
                  <c:v>-1.322544134606507E-2</c:v>
                </c:pt>
                <c:pt idx="1322">
                  <c:v>-9.4650928522675981E-3</c:v>
                </c:pt>
                <c:pt idx="1323">
                  <c:v>-3.3417065624368969E-2</c:v>
                </c:pt>
                <c:pt idx="1324">
                  <c:v>-2.8693463852445422E-2</c:v>
                </c:pt>
                <c:pt idx="1325">
                  <c:v>-2.2925999328894942E-2</c:v>
                </c:pt>
                <c:pt idx="1326">
                  <c:v>-2.3095247933381913E-2</c:v>
                </c:pt>
                <c:pt idx="1327">
                  <c:v>-1.1888326983896302E-2</c:v>
                </c:pt>
                <c:pt idx="1328">
                  <c:v>-6.4075948168350605E-3</c:v>
                </c:pt>
                <c:pt idx="1329">
                  <c:v>-5.2633694536878828E-3</c:v>
                </c:pt>
                <c:pt idx="1330">
                  <c:v>1.9085175917941788E-2</c:v>
                </c:pt>
                <c:pt idx="1331">
                  <c:v>-6.8833827526759706E-15</c:v>
                </c:pt>
                <c:pt idx="1332">
                  <c:v>5.6372151696761907E-3</c:v>
                </c:pt>
                <c:pt idx="1333">
                  <c:v>-3.5565424638269505E-2</c:v>
                </c:pt>
                <c:pt idx="1334">
                  <c:v>-2.7454162405358695E-2</c:v>
                </c:pt>
                <c:pt idx="1335">
                  <c:v>-5.5033026517106953E-2</c:v>
                </c:pt>
                <c:pt idx="1336">
                  <c:v>-2.8126779389535783E-2</c:v>
                </c:pt>
                <c:pt idx="1337">
                  <c:v>-2.2291038078438463E-2</c:v>
                </c:pt>
                <c:pt idx="1338">
                  <c:v>-9.715161826433949E-3</c:v>
                </c:pt>
                <c:pt idx="1339">
                  <c:v>-2.7199432057223305E-4</c:v>
                </c:pt>
                <c:pt idx="1340">
                  <c:v>-6.3155597315411871E-3</c:v>
                </c:pt>
                <c:pt idx="1341">
                  <c:v>5.8907443218569888E-3</c:v>
                </c:pt>
                <c:pt idx="1342">
                  <c:v>4.2339281473963597E-2</c:v>
                </c:pt>
                <c:pt idx="1343">
                  <c:v>8.8299913670488728E-3</c:v>
                </c:pt>
                <c:pt idx="1344">
                  <c:v>1.0487654688502657E-2</c:v>
                </c:pt>
                <c:pt idx="1345">
                  <c:v>-7.5877442804396233E-3</c:v>
                </c:pt>
                <c:pt idx="1346">
                  <c:v>-5.0204532938014079E-4</c:v>
                </c:pt>
                <c:pt idx="1347">
                  <c:v>3.9811420517370522E-3</c:v>
                </c:pt>
                <c:pt idx="1348">
                  <c:v>1.0739706401458937E-2</c:v>
                </c:pt>
                <c:pt idx="1349">
                  <c:v>1.0561185957234098E-2</c:v>
                </c:pt>
                <c:pt idx="1350">
                  <c:v>4.1087678942131056E-4</c:v>
                </c:pt>
                <c:pt idx="1351">
                  <c:v>7.8965979541010256E-3</c:v>
                </c:pt>
                <c:pt idx="1352">
                  <c:v>-4.2188474935755949E-15</c:v>
                </c:pt>
                <c:pt idx="1353">
                  <c:v>-6.3505826121339704E-2</c:v>
                </c:pt>
                <c:pt idx="1354">
                  <c:v>-4.8459469676323641E-2</c:v>
                </c:pt>
                <c:pt idx="1355">
                  <c:v>-5.6452119616740126E-2</c:v>
                </c:pt>
                <c:pt idx="1356">
                  <c:v>-1.0834769443110792E-2</c:v>
                </c:pt>
                <c:pt idx="1357">
                  <c:v>1.4550456203794582E-3</c:v>
                </c:pt>
                <c:pt idx="1358">
                  <c:v>1.0360708006501573E-2</c:v>
                </c:pt>
                <c:pt idx="1359">
                  <c:v>5.2198397617706505E-3</c:v>
                </c:pt>
                <c:pt idx="1360">
                  <c:v>2.4972958234824816E-2</c:v>
                </c:pt>
                <c:pt idx="1361">
                  <c:v>8.9850252922700768E-3</c:v>
                </c:pt>
                <c:pt idx="1362">
                  <c:v>-2.5484172347598699E-2</c:v>
                </c:pt>
                <c:pt idx="1363">
                  <c:v>-1.5594547633984823E-2</c:v>
                </c:pt>
                <c:pt idx="1364">
                  <c:v>-2.4705570564138024E-2</c:v>
                </c:pt>
                <c:pt idx="1365">
                  <c:v>-1.2722777262109908E-2</c:v>
                </c:pt>
                <c:pt idx="1366">
                  <c:v>-5.1349699360012657E-3</c:v>
                </c:pt>
                <c:pt idx="1367">
                  <c:v>1.2929948082094356E-3</c:v>
                </c:pt>
                <c:pt idx="1368">
                  <c:v>6.8894989136165652E-3</c:v>
                </c:pt>
                <c:pt idx="1369">
                  <c:v>6.2632711087009518E-3</c:v>
                </c:pt>
                <c:pt idx="1370">
                  <c:v>9.4962673150014165E-3</c:v>
                </c:pt>
                <c:pt idx="1371">
                  <c:v>6.2659015533299556E-3</c:v>
                </c:pt>
                <c:pt idx="1372">
                  <c:v>-4.4377058512923284E-4</c:v>
                </c:pt>
                <c:pt idx="1373">
                  <c:v>-1.2212453270876722E-15</c:v>
                </c:pt>
                <c:pt idx="1374">
                  <c:v>3.7532172840705869E-2</c:v>
                </c:pt>
                <c:pt idx="1375">
                  <c:v>1.4441170056889385E-2</c:v>
                </c:pt>
                <c:pt idx="1376">
                  <c:v>-4.3937135955751105E-2</c:v>
                </c:pt>
                <c:pt idx="1377">
                  <c:v>-1.1309662846609392E-2</c:v>
                </c:pt>
                <c:pt idx="1378">
                  <c:v>2.5069060590761083E-3</c:v>
                </c:pt>
                <c:pt idx="1379">
                  <c:v>-8.0280788347537602E-3</c:v>
                </c:pt>
                <c:pt idx="1380">
                  <c:v>2.096989386019521E-2</c:v>
                </c:pt>
                <c:pt idx="1381">
                  <c:v>1.4001758439528E-2</c:v>
                </c:pt>
                <c:pt idx="1382">
                  <c:v>-3.0888500345668257E-3</c:v>
                </c:pt>
                <c:pt idx="1383">
                  <c:v>6.3168478760176061E-3</c:v>
                </c:pt>
                <c:pt idx="1384">
                  <c:v>-1.4822803748255842E-2</c:v>
                </c:pt>
                <c:pt idx="1385">
                  <c:v>-2.2014449540911585E-2</c:v>
                </c:pt>
                <c:pt idx="1386">
                  <c:v>-2.1491480749323943E-2</c:v>
                </c:pt>
                <c:pt idx="1387">
                  <c:v>-6.4050829471415938E-3</c:v>
                </c:pt>
                <c:pt idx="1388">
                  <c:v>-9.6360793657679356E-4</c:v>
                </c:pt>
                <c:pt idx="1389">
                  <c:v>-1.3842058571759686E-2</c:v>
                </c:pt>
                <c:pt idx="1390">
                  <c:v>-3.2055824313139691E-3</c:v>
                </c:pt>
                <c:pt idx="1391">
                  <c:v>-7.2171639258846731E-3</c:v>
                </c:pt>
                <c:pt idx="1392">
                  <c:v>-1.818907910731582E-2</c:v>
                </c:pt>
                <c:pt idx="1393">
                  <c:v>-9.9796955534404708E-3</c:v>
                </c:pt>
                <c:pt idx="1394">
                  <c:v>-8.8380433892107924E-3</c:v>
                </c:pt>
                <c:pt idx="1395">
                  <c:v>-1.7265893800514354E-3</c:v>
                </c:pt>
                <c:pt idx="1396">
                  <c:v>-2.886579864025407E-15</c:v>
                </c:pt>
                <c:pt idx="1397">
                  <c:v>-1.7190413500711377E-2</c:v>
                </c:pt>
                <c:pt idx="1398">
                  <c:v>0.15675219619220582</c:v>
                </c:pt>
                <c:pt idx="1399">
                  <c:v>-1.09872941481437E-2</c:v>
                </c:pt>
                <c:pt idx="1400">
                  <c:v>3.1794675019494179E-3</c:v>
                </c:pt>
                <c:pt idx="1401">
                  <c:v>-3.6136589784123707E-3</c:v>
                </c:pt>
                <c:pt idx="1402">
                  <c:v>-1.4665099237221257E-2</c:v>
                </c:pt>
                <c:pt idx="1403">
                  <c:v>-1.6540707858672232E-2</c:v>
                </c:pt>
                <c:pt idx="1404">
                  <c:v>-5.9663462463092065E-3</c:v>
                </c:pt>
                <c:pt idx="1405">
                  <c:v>4.1892339942548151E-2</c:v>
                </c:pt>
                <c:pt idx="1406">
                  <c:v>1.7334845753295136E-2</c:v>
                </c:pt>
                <c:pt idx="1407">
                  <c:v>2.3114325561597537E-2</c:v>
                </c:pt>
                <c:pt idx="1408">
                  <c:v>5.9842986032818679E-3</c:v>
                </c:pt>
                <c:pt idx="1409">
                  <c:v>1.3948520885424642E-2</c:v>
                </c:pt>
                <c:pt idx="1410">
                  <c:v>5.38191698259749E-3</c:v>
                </c:pt>
                <c:pt idx="1411">
                  <c:v>-1.7666358735941579E-3</c:v>
                </c:pt>
                <c:pt idx="1412">
                  <c:v>5.3786535539868119E-4</c:v>
                </c:pt>
                <c:pt idx="1413">
                  <c:v>-4.0127033510980459E-3</c:v>
                </c:pt>
                <c:pt idx="1414">
                  <c:v>-3.1572065664412508E-3</c:v>
                </c:pt>
                <c:pt idx="1415">
                  <c:v>-4.4408920985006262E-15</c:v>
                </c:pt>
                <c:pt idx="1416">
                  <c:v>4.7976708893182174E-2</c:v>
                </c:pt>
                <c:pt idx="1417">
                  <c:v>5.0524661820539052E-3</c:v>
                </c:pt>
                <c:pt idx="1418">
                  <c:v>-4.7967978725101168E-2</c:v>
                </c:pt>
                <c:pt idx="1419">
                  <c:v>-1.1738245153485982E-2</c:v>
                </c:pt>
                <c:pt idx="1420">
                  <c:v>-2.5054567345687007E-3</c:v>
                </c:pt>
                <c:pt idx="1421">
                  <c:v>-2.8108701717490914E-2</c:v>
                </c:pt>
                <c:pt idx="1422">
                  <c:v>2.5794283564473108E-2</c:v>
                </c:pt>
                <c:pt idx="1423">
                  <c:v>-2.3751253389530103E-2</c:v>
                </c:pt>
                <c:pt idx="1424">
                  <c:v>-9.384034563789001E-3</c:v>
                </c:pt>
                <c:pt idx="1425">
                  <c:v>-1.3379657513069798E-2</c:v>
                </c:pt>
                <c:pt idx="1426">
                  <c:v>-1.916861975281603E-2</c:v>
                </c:pt>
                <c:pt idx="1427">
                  <c:v>-1.7742238574754765E-2</c:v>
                </c:pt>
                <c:pt idx="1428">
                  <c:v>-5.5423543466753822E-3</c:v>
                </c:pt>
                <c:pt idx="1429">
                  <c:v>-2.1969930547334982E-2</c:v>
                </c:pt>
                <c:pt idx="1430">
                  <c:v>-2.7880103747210172E-2</c:v>
                </c:pt>
                <c:pt idx="1431">
                  <c:v>-2.4350756476491542E-2</c:v>
                </c:pt>
                <c:pt idx="1432">
                  <c:v>-2.0536613807411341E-2</c:v>
                </c:pt>
                <c:pt idx="1433">
                  <c:v>-1.0106758580854747E-2</c:v>
                </c:pt>
                <c:pt idx="1434">
                  <c:v>-7.6805892770362982E-3</c:v>
                </c:pt>
                <c:pt idx="1435">
                  <c:v>-1.8271008198165184E-3</c:v>
                </c:pt>
                <c:pt idx="1436">
                  <c:v>2.6595662929300712E-3</c:v>
                </c:pt>
                <c:pt idx="1437">
                  <c:v>-2.55351295663786E-15</c:v>
                </c:pt>
                <c:pt idx="1438">
                  <c:v>0.20525167969697744</c:v>
                </c:pt>
                <c:pt idx="1439">
                  <c:v>4.936221508017602E-2</c:v>
                </c:pt>
                <c:pt idx="1440">
                  <c:v>4.0479411095245332E-2</c:v>
                </c:pt>
                <c:pt idx="1441">
                  <c:v>3.560211072174968E-2</c:v>
                </c:pt>
                <c:pt idx="1442">
                  <c:v>3.2477787548028658E-3</c:v>
                </c:pt>
                <c:pt idx="1443">
                  <c:v>2.0129441944461091E-2</c:v>
                </c:pt>
                <c:pt idx="1444">
                  <c:v>2.7317872441863233E-2</c:v>
                </c:pt>
                <c:pt idx="1445">
                  <c:v>3.7980235289294395E-2</c:v>
                </c:pt>
                <c:pt idx="1446">
                  <c:v>8.8713736821663725E-2</c:v>
                </c:pt>
                <c:pt idx="1447">
                  <c:v>2.3386643768812387E-3</c:v>
                </c:pt>
                <c:pt idx="1448">
                  <c:v>-3.2009341588236095E-3</c:v>
                </c:pt>
                <c:pt idx="1449">
                  <c:v>-4.3836453605401449E-3</c:v>
                </c:pt>
                <c:pt idx="1450">
                  <c:v>-6.1508856729988182E-3</c:v>
                </c:pt>
                <c:pt idx="1451">
                  <c:v>-3.0550591275169792E-2</c:v>
                </c:pt>
                <c:pt idx="1452">
                  <c:v>-3.3580375902514947E-2</c:v>
                </c:pt>
                <c:pt idx="1453">
                  <c:v>-8.8844987662421993E-3</c:v>
                </c:pt>
                <c:pt idx="1454">
                  <c:v>-5.9136376520210199E-3</c:v>
                </c:pt>
                <c:pt idx="1455">
                  <c:v>-3.9422695546212916E-3</c:v>
                </c:pt>
                <c:pt idx="1456">
                  <c:v>2.6558405623178238E-4</c:v>
                </c:pt>
                <c:pt idx="1457">
                  <c:v>-1.0658141036401503E-14</c:v>
                </c:pt>
                <c:pt idx="1458">
                  <c:v>-0.18931333947205742</c:v>
                </c:pt>
                <c:pt idx="1459">
                  <c:v>-0.11753296767748322</c:v>
                </c:pt>
                <c:pt idx="1460">
                  <c:v>-8.2138662585574229E-2</c:v>
                </c:pt>
                <c:pt idx="1461">
                  <c:v>-5.8380867280302007E-2</c:v>
                </c:pt>
                <c:pt idx="1462">
                  <c:v>-8.8463657439314947E-3</c:v>
                </c:pt>
                <c:pt idx="1463">
                  <c:v>3.6111574348687281E-2</c:v>
                </c:pt>
                <c:pt idx="1464">
                  <c:v>2.8474717691804763E-2</c:v>
                </c:pt>
                <c:pt idx="1465">
                  <c:v>3.0573568764993286E-2</c:v>
                </c:pt>
                <c:pt idx="1466">
                  <c:v>4.3817325581430699E-2</c:v>
                </c:pt>
                <c:pt idx="1467">
                  <c:v>9.9393278332274848E-2</c:v>
                </c:pt>
                <c:pt idx="1468">
                  <c:v>5.628331820223953E-2</c:v>
                </c:pt>
                <c:pt idx="1469">
                  <c:v>4.2402776603018166E-2</c:v>
                </c:pt>
                <c:pt idx="1470">
                  <c:v>2.4965794469713254E-2</c:v>
                </c:pt>
                <c:pt idx="1471">
                  <c:v>2.4833909583350966E-2</c:v>
                </c:pt>
                <c:pt idx="1472">
                  <c:v>1.0203385091432926E-2</c:v>
                </c:pt>
                <c:pt idx="1473">
                  <c:v>1.4300653678948283E-2</c:v>
                </c:pt>
                <c:pt idx="1474">
                  <c:v>3.743285232695448E-2</c:v>
                </c:pt>
                <c:pt idx="1475">
                  <c:v>7.3820370831392257E-3</c:v>
                </c:pt>
                <c:pt idx="1476">
                  <c:v>-6.2557197041139823E-3</c:v>
                </c:pt>
                <c:pt idx="1477">
                  <c:v>-3.7747582837255322E-15</c:v>
                </c:pt>
                <c:pt idx="1478">
                  <c:v>0.19576829876399837</c:v>
                </c:pt>
                <c:pt idx="1479">
                  <c:v>-6.946132558802498E-3</c:v>
                </c:pt>
                <c:pt idx="1480">
                  <c:v>-3.3847188209532697E-2</c:v>
                </c:pt>
                <c:pt idx="1481">
                  <c:v>1.7767276491381434E-2</c:v>
                </c:pt>
                <c:pt idx="1482">
                  <c:v>2.1045339743316349E-2</c:v>
                </c:pt>
                <c:pt idx="1483">
                  <c:v>3.1368586854039204E-2</c:v>
                </c:pt>
                <c:pt idx="1484">
                  <c:v>5.1965441636953047E-2</c:v>
                </c:pt>
                <c:pt idx="1485">
                  <c:v>4.2067249417220509E-2</c:v>
                </c:pt>
                <c:pt idx="1486">
                  <c:v>3.997409716260325E-2</c:v>
                </c:pt>
                <c:pt idx="1487">
                  <c:v>3.1238546884144736E-3</c:v>
                </c:pt>
                <c:pt idx="1488">
                  <c:v>1.7692879256372418E-3</c:v>
                </c:pt>
                <c:pt idx="1489">
                  <c:v>6.2783437412674559E-3</c:v>
                </c:pt>
                <c:pt idx="1490">
                  <c:v>5.7707638450781307E-3</c:v>
                </c:pt>
                <c:pt idx="1491">
                  <c:v>9.2587620846085184E-3</c:v>
                </c:pt>
                <c:pt idx="1492">
                  <c:v>3.2059412162263046E-2</c:v>
                </c:pt>
                <c:pt idx="1493">
                  <c:v>4.3468940023008162E-3</c:v>
                </c:pt>
                <c:pt idx="1494">
                  <c:v>4.213057313150026E-3</c:v>
                </c:pt>
                <c:pt idx="1495">
                  <c:v>-4.5091626891203829E-3</c:v>
                </c:pt>
                <c:pt idx="1496">
                  <c:v>-2.2247313152687909E-3</c:v>
                </c:pt>
                <c:pt idx="1497">
                  <c:v>-3.7447443345223208E-3</c:v>
                </c:pt>
                <c:pt idx="1498">
                  <c:v>-1.6653345369377348E-15</c:v>
                </c:pt>
                <c:pt idx="1499">
                  <c:v>2.5801325573448608E-2</c:v>
                </c:pt>
                <c:pt idx="1500">
                  <c:v>5.1313953296751924E-2</c:v>
                </c:pt>
                <c:pt idx="1501">
                  <c:v>5.7518778338657706E-2</c:v>
                </c:pt>
                <c:pt idx="1502">
                  <c:v>2.2765752129376038E-2</c:v>
                </c:pt>
                <c:pt idx="1503">
                  <c:v>4.9121508630956656E-2</c:v>
                </c:pt>
                <c:pt idx="1504">
                  <c:v>3.1003899537763724E-2</c:v>
                </c:pt>
                <c:pt idx="1505">
                  <c:v>1.1496539457017452E-2</c:v>
                </c:pt>
                <c:pt idx="1506">
                  <c:v>1.2224118068016931E-2</c:v>
                </c:pt>
                <c:pt idx="1507">
                  <c:v>2.0105320255340065E-2</c:v>
                </c:pt>
                <c:pt idx="1508">
                  <c:v>3.485340573972584E-2</c:v>
                </c:pt>
                <c:pt idx="1509">
                  <c:v>0.10540539501806845</c:v>
                </c:pt>
                <c:pt idx="1510">
                  <c:v>5.8265605912358742E-2</c:v>
                </c:pt>
                <c:pt idx="1511">
                  <c:v>7.8904022636760329E-2</c:v>
                </c:pt>
                <c:pt idx="1512">
                  <c:v>3.492206032929257E-2</c:v>
                </c:pt>
                <c:pt idx="1513">
                  <c:v>2.5519539191522389E-2</c:v>
                </c:pt>
                <c:pt idx="1514">
                  <c:v>-1.3355799236729471E-3</c:v>
                </c:pt>
                <c:pt idx="1515">
                  <c:v>-5.4462920138304005E-3</c:v>
                </c:pt>
                <c:pt idx="1516">
                  <c:v>-7.7664220807988071E-3</c:v>
                </c:pt>
                <c:pt idx="1517">
                  <c:v>-2.2204460492503131E-15</c:v>
                </c:pt>
                <c:pt idx="1518">
                  <c:v>-6.100904205306068E-2</c:v>
                </c:pt>
                <c:pt idx="1519">
                  <c:v>-4.935377093879767E-2</c:v>
                </c:pt>
                <c:pt idx="1520">
                  <c:v>-4.164467830431906E-2</c:v>
                </c:pt>
                <c:pt idx="1521">
                  <c:v>-5.1410158337743983E-2</c:v>
                </c:pt>
                <c:pt idx="1522">
                  <c:v>-3.8169650555490264E-2</c:v>
                </c:pt>
                <c:pt idx="1523">
                  <c:v>-5.909890558946429E-2</c:v>
                </c:pt>
                <c:pt idx="1524">
                  <c:v>-0.1221830917189316</c:v>
                </c:pt>
                <c:pt idx="1525">
                  <c:v>-0.12088041099017854</c:v>
                </c:pt>
                <c:pt idx="1526">
                  <c:v>-0.10394264977306589</c:v>
                </c:pt>
                <c:pt idx="1527">
                  <c:v>-9.5583323672569609E-2</c:v>
                </c:pt>
                <c:pt idx="1528">
                  <c:v>-3.1517318820762918E-3</c:v>
                </c:pt>
                <c:pt idx="1529">
                  <c:v>-2.1053273854193089E-2</c:v>
                </c:pt>
                <c:pt idx="1530">
                  <c:v>-1.7928991297281871E-2</c:v>
                </c:pt>
                <c:pt idx="1531">
                  <c:v>-2.454296605398365E-2</c:v>
                </c:pt>
                <c:pt idx="1532">
                  <c:v>-1.7314118233223041E-2</c:v>
                </c:pt>
                <c:pt idx="1533">
                  <c:v>-1.6179559454231107E-2</c:v>
                </c:pt>
                <c:pt idx="1534">
                  <c:v>-1.7964124834753625E-2</c:v>
                </c:pt>
                <c:pt idx="1535">
                  <c:v>-1.666534979541956E-2</c:v>
                </c:pt>
                <c:pt idx="1536">
                  <c:v>-1.452613232059663E-2</c:v>
                </c:pt>
                <c:pt idx="1537">
                  <c:v>-6.8366547927044552E-3</c:v>
                </c:pt>
                <c:pt idx="1538">
                  <c:v>0</c:v>
                </c:pt>
                <c:pt idx="1539">
                  <c:v>-2.8558682027741256E-2</c:v>
                </c:pt>
                <c:pt idx="1540">
                  <c:v>-3.6811251445872051E-2</c:v>
                </c:pt>
                <c:pt idx="1541">
                  <c:v>-7.0882449107556145E-2</c:v>
                </c:pt>
                <c:pt idx="1542">
                  <c:v>-3.1841677725096273E-2</c:v>
                </c:pt>
                <c:pt idx="1543">
                  <c:v>-2.6173301517793068E-2</c:v>
                </c:pt>
                <c:pt idx="1544">
                  <c:v>-3.6864168347226944E-2</c:v>
                </c:pt>
                <c:pt idx="1545">
                  <c:v>-2.8829392498149087E-2</c:v>
                </c:pt>
                <c:pt idx="1546">
                  <c:v>-2.8306962889801723E-2</c:v>
                </c:pt>
                <c:pt idx="1547">
                  <c:v>-2.464288153297467E-2</c:v>
                </c:pt>
                <c:pt idx="1548">
                  <c:v>-2.0210161743974719E-2</c:v>
                </c:pt>
                <c:pt idx="1549">
                  <c:v>-2.4383030214308099E-2</c:v>
                </c:pt>
                <c:pt idx="1550">
                  <c:v>-4.5040262404031028E-2</c:v>
                </c:pt>
                <c:pt idx="1551">
                  <c:v>-4.0346919600123377E-2</c:v>
                </c:pt>
                <c:pt idx="1552">
                  <c:v>-1.3797109199800928E-2</c:v>
                </c:pt>
                <c:pt idx="1553">
                  <c:v>-3.8278894684597442E-2</c:v>
                </c:pt>
                <c:pt idx="1554">
                  <c:v>-3.7211543707334593E-2</c:v>
                </c:pt>
                <c:pt idx="1555">
                  <c:v>-3.0285977252667462E-2</c:v>
                </c:pt>
                <c:pt idx="1556">
                  <c:v>-2.5954023277515836E-2</c:v>
                </c:pt>
                <c:pt idx="1557">
                  <c:v>-1.4416400886792746E-2</c:v>
                </c:pt>
                <c:pt idx="1558">
                  <c:v>-9.5305495349219393E-3</c:v>
                </c:pt>
                <c:pt idx="1559">
                  <c:v>-5.890101027514083E-3</c:v>
                </c:pt>
                <c:pt idx="1560">
                  <c:v>-3.1086244689504383E-15</c:v>
                </c:pt>
                <c:pt idx="1561">
                  <c:v>5.668760314587451E-2</c:v>
                </c:pt>
                <c:pt idx="1562">
                  <c:v>2.2782611029968036E-2</c:v>
                </c:pt>
                <c:pt idx="1563">
                  <c:v>-6.1069363661529708E-2</c:v>
                </c:pt>
                <c:pt idx="1564">
                  <c:v>-5.1582231673370504E-2</c:v>
                </c:pt>
                <c:pt idx="1565">
                  <c:v>-4.0126579559901954E-2</c:v>
                </c:pt>
                <c:pt idx="1566">
                  <c:v>-3.7945326268119639E-2</c:v>
                </c:pt>
                <c:pt idx="1567">
                  <c:v>-1.0336015901358131E-2</c:v>
                </c:pt>
                <c:pt idx="1568">
                  <c:v>2.7854180264841322E-3</c:v>
                </c:pt>
                <c:pt idx="1569">
                  <c:v>1.8005906157569918E-2</c:v>
                </c:pt>
                <c:pt idx="1570">
                  <c:v>2.9129847193853919E-2</c:v>
                </c:pt>
                <c:pt idx="1571">
                  <c:v>3.1381580822225086E-3</c:v>
                </c:pt>
                <c:pt idx="1572">
                  <c:v>-6.3132726760056768E-3</c:v>
                </c:pt>
                <c:pt idx="1573">
                  <c:v>-1.6009527629414766E-2</c:v>
                </c:pt>
                <c:pt idx="1574">
                  <c:v>-1.3191443125946889E-2</c:v>
                </c:pt>
                <c:pt idx="1575">
                  <c:v>-9.3613251989187463E-3</c:v>
                </c:pt>
                <c:pt idx="1576">
                  <c:v>-2.1326253928509842E-2</c:v>
                </c:pt>
                <c:pt idx="1577">
                  <c:v>-1.4009495484677004E-2</c:v>
                </c:pt>
                <c:pt idx="1578">
                  <c:v>-8.4531564296930206E-3</c:v>
                </c:pt>
                <c:pt idx="1579">
                  <c:v>-5.5760344394645278E-3</c:v>
                </c:pt>
                <c:pt idx="1580">
                  <c:v>2.224662650008602E-2</c:v>
                </c:pt>
                <c:pt idx="1581">
                  <c:v>2.1196483247254427E-3</c:v>
                </c:pt>
                <c:pt idx="1582">
                  <c:v>-9.5479180117763462E-15</c:v>
                </c:pt>
                <c:pt idx="1583">
                  <c:v>-8.8935107313580453E-2</c:v>
                </c:pt>
                <c:pt idx="1584">
                  <c:v>-3.7412201482236229E-2</c:v>
                </c:pt>
                <c:pt idx="1585">
                  <c:v>-4.7364126625177305E-2</c:v>
                </c:pt>
                <c:pt idx="1586">
                  <c:v>-2.957366211101875E-2</c:v>
                </c:pt>
                <c:pt idx="1587">
                  <c:v>9.5838821912237471E-3</c:v>
                </c:pt>
                <c:pt idx="1588">
                  <c:v>2.8923238294857878E-2</c:v>
                </c:pt>
                <c:pt idx="1589">
                  <c:v>2.6139501748882576E-2</c:v>
                </c:pt>
                <c:pt idx="1590">
                  <c:v>1.6525829540982029E-2</c:v>
                </c:pt>
                <c:pt idx="1591">
                  <c:v>3.0077694104286845E-2</c:v>
                </c:pt>
                <c:pt idx="1592">
                  <c:v>8.5533280668222744E-2</c:v>
                </c:pt>
                <c:pt idx="1593">
                  <c:v>-2.1631889916488012E-3</c:v>
                </c:pt>
                <c:pt idx="1594">
                  <c:v>-9.9642594934035156E-4</c:v>
                </c:pt>
                <c:pt idx="1595">
                  <c:v>-1.3242808261530126E-2</c:v>
                </c:pt>
                <c:pt idx="1596">
                  <c:v>-6.4719888442341666E-3</c:v>
                </c:pt>
                <c:pt idx="1597">
                  <c:v>-1.9598047380052774E-3</c:v>
                </c:pt>
                <c:pt idx="1598">
                  <c:v>6.9517112002477344E-3</c:v>
                </c:pt>
                <c:pt idx="1599">
                  <c:v>8.9199822385246375E-3</c:v>
                </c:pt>
                <c:pt idx="1600">
                  <c:v>7.7896207987282473E-4</c:v>
                </c:pt>
                <c:pt idx="1601">
                  <c:v>3.6765160904639327E-3</c:v>
                </c:pt>
                <c:pt idx="1602">
                  <c:v>-1.0103029524088925E-14</c:v>
                </c:pt>
                <c:pt idx="1603">
                  <c:v>-3.1296416383510772E-2</c:v>
                </c:pt>
                <c:pt idx="1604">
                  <c:v>-5.6848799740989886E-2</c:v>
                </c:pt>
                <c:pt idx="1605">
                  <c:v>-0.10609141354022611</c:v>
                </c:pt>
                <c:pt idx="1606">
                  <c:v>-4.5171612575477527E-2</c:v>
                </c:pt>
                <c:pt idx="1607">
                  <c:v>-2.3763776775016732E-2</c:v>
                </c:pt>
                <c:pt idx="1608">
                  <c:v>-1.0310864154182475E-2</c:v>
                </c:pt>
                <c:pt idx="1609">
                  <c:v>-1.604133538145458E-2</c:v>
                </c:pt>
                <c:pt idx="1610">
                  <c:v>-6.5396910808035447E-4</c:v>
                </c:pt>
                <c:pt idx="1611">
                  <c:v>-2.4310859437368659E-3</c:v>
                </c:pt>
                <c:pt idx="1612">
                  <c:v>-2.2246943770928507E-2</c:v>
                </c:pt>
                <c:pt idx="1613">
                  <c:v>-2.1127892834442608E-2</c:v>
                </c:pt>
                <c:pt idx="1614">
                  <c:v>-2.1341722078368708E-2</c:v>
                </c:pt>
                <c:pt idx="1615">
                  <c:v>-7.7562132230548642E-3</c:v>
                </c:pt>
                <c:pt idx="1616">
                  <c:v>-1.3107200466805025E-2</c:v>
                </c:pt>
                <c:pt idx="1617">
                  <c:v>-5.2765868658181114E-3</c:v>
                </c:pt>
                <c:pt idx="1618">
                  <c:v>-1.6054159681155866E-4</c:v>
                </c:pt>
                <c:pt idx="1619">
                  <c:v>3.2661047418118816E-3</c:v>
                </c:pt>
                <c:pt idx="1620">
                  <c:v>1.2431272492003265E-2</c:v>
                </c:pt>
                <c:pt idx="1621">
                  <c:v>8.5288585560030494E-3</c:v>
                </c:pt>
                <c:pt idx="1622">
                  <c:v>-3.2763198267131699E-3</c:v>
                </c:pt>
                <c:pt idx="1623">
                  <c:v>-3.7057562571285452E-4</c:v>
                </c:pt>
                <c:pt idx="1624">
                  <c:v>-2.6645352591003757E-15</c:v>
                </c:pt>
                <c:pt idx="1625">
                  <c:v>5.9574046246548829E-2</c:v>
                </c:pt>
                <c:pt idx="1626">
                  <c:v>3.2475446542221675E-3</c:v>
                </c:pt>
                <c:pt idx="1627">
                  <c:v>1.9741913552206114E-2</c:v>
                </c:pt>
                <c:pt idx="1628">
                  <c:v>2.6207061252274455E-2</c:v>
                </c:pt>
                <c:pt idx="1629">
                  <c:v>1.890707728475105E-3</c:v>
                </c:pt>
                <c:pt idx="1630">
                  <c:v>2.3278479405082431E-2</c:v>
                </c:pt>
                <c:pt idx="1631">
                  <c:v>1.2593527723137488E-2</c:v>
                </c:pt>
                <c:pt idx="1632">
                  <c:v>-7.7887879325767573E-3</c:v>
                </c:pt>
                <c:pt idx="1633">
                  <c:v>4.0809580866407735E-3</c:v>
                </c:pt>
                <c:pt idx="1634">
                  <c:v>4.1187885076929831E-3</c:v>
                </c:pt>
                <c:pt idx="1635">
                  <c:v>8.6693280984184717E-4</c:v>
                </c:pt>
                <c:pt idx="1636">
                  <c:v>-1.436033659501279E-2</c:v>
                </c:pt>
                <c:pt idx="1637">
                  <c:v>-5.6186749960912552E-3</c:v>
                </c:pt>
                <c:pt idx="1638">
                  <c:v>7.7229271222356566E-4</c:v>
                </c:pt>
                <c:pt idx="1639">
                  <c:v>-1.4540734557685231E-2</c:v>
                </c:pt>
                <c:pt idx="1640">
                  <c:v>-2.5891099743932111E-3</c:v>
                </c:pt>
                <c:pt idx="1641">
                  <c:v>-9.9345129279478916E-3</c:v>
                </c:pt>
                <c:pt idx="1642">
                  <c:v>-1.921740692304863E-2</c:v>
                </c:pt>
                <c:pt idx="1643">
                  <c:v>-1.420050606945289E-2</c:v>
                </c:pt>
                <c:pt idx="1644">
                  <c:v>-1.4187647690965477E-2</c:v>
                </c:pt>
                <c:pt idx="1645">
                  <c:v>-4.8664017848731866E-3</c:v>
                </c:pt>
                <c:pt idx="1646">
                  <c:v>-6.2172489379008766E-15</c:v>
                </c:pt>
                <c:pt idx="1647">
                  <c:v>-2.54174910405085E-2</c:v>
                </c:pt>
                <c:pt idx="1648">
                  <c:v>0.14475622221069262</c:v>
                </c:pt>
                <c:pt idx="1649">
                  <c:v>4.1290036367518379E-3</c:v>
                </c:pt>
                <c:pt idx="1650">
                  <c:v>1.2002882200284448E-2</c:v>
                </c:pt>
                <c:pt idx="1651">
                  <c:v>1.4337666379904412E-4</c:v>
                </c:pt>
                <c:pt idx="1652">
                  <c:v>2.6731422502017654E-3</c:v>
                </c:pt>
                <c:pt idx="1653">
                  <c:v>-6.4497241176292297E-3</c:v>
                </c:pt>
                <c:pt idx="1654">
                  <c:v>7.4756115238019394E-3</c:v>
                </c:pt>
                <c:pt idx="1655">
                  <c:v>-1.0518879791314273E-2</c:v>
                </c:pt>
                <c:pt idx="1656">
                  <c:v>-3.5859769812345954E-2</c:v>
                </c:pt>
                <c:pt idx="1657">
                  <c:v>-2.3021014982509969E-2</c:v>
                </c:pt>
                <c:pt idx="1658">
                  <c:v>-2.9331330594847715E-2</c:v>
                </c:pt>
                <c:pt idx="1659">
                  <c:v>-1.7570943448918297E-2</c:v>
                </c:pt>
                <c:pt idx="1660">
                  <c:v>-1.99772686513362E-2</c:v>
                </c:pt>
                <c:pt idx="1661">
                  <c:v>-2.5501768713252493E-2</c:v>
                </c:pt>
                <c:pt idx="1662">
                  <c:v>-2.0605360151498942E-2</c:v>
                </c:pt>
                <c:pt idx="1663">
                  <c:v>-1.7761879707120065E-2</c:v>
                </c:pt>
                <c:pt idx="1664">
                  <c:v>-1.2251570409521739E-2</c:v>
                </c:pt>
                <c:pt idx="1665">
                  <c:v>-1.0332828148473694E-2</c:v>
                </c:pt>
                <c:pt idx="1666">
                  <c:v>-5.2180482157382357E-15</c:v>
                </c:pt>
                <c:pt idx="1667">
                  <c:v>6.8265167843332808E-2</c:v>
                </c:pt>
                <c:pt idx="1668">
                  <c:v>1.5699788867088671E-2</c:v>
                </c:pt>
                <c:pt idx="1669">
                  <c:v>6.4785480057900635E-3</c:v>
                </c:pt>
                <c:pt idx="1670">
                  <c:v>-3.4184151732375434E-2</c:v>
                </c:pt>
                <c:pt idx="1671">
                  <c:v>-3.2936860323114603E-2</c:v>
                </c:pt>
                <c:pt idx="1672">
                  <c:v>-2.4164700729375266E-2</c:v>
                </c:pt>
                <c:pt idx="1673">
                  <c:v>-1.9715790881724815E-2</c:v>
                </c:pt>
                <c:pt idx="1674">
                  <c:v>-9.8648307750415221E-4</c:v>
                </c:pt>
                <c:pt idx="1675">
                  <c:v>2.5472368581813676E-4</c:v>
                </c:pt>
                <c:pt idx="1676">
                  <c:v>-2.5940879411209594E-2</c:v>
                </c:pt>
                <c:pt idx="1677">
                  <c:v>3.8649935036370042E-3</c:v>
                </c:pt>
                <c:pt idx="1678">
                  <c:v>-2.6215090948574882E-2</c:v>
                </c:pt>
                <c:pt idx="1679">
                  <c:v>-4.094069036284631E-2</c:v>
                </c:pt>
                <c:pt idx="1680">
                  <c:v>-3.7943326821894163E-2</c:v>
                </c:pt>
                <c:pt idx="1681">
                  <c:v>-3.135066086288929E-2</c:v>
                </c:pt>
                <c:pt idx="1682">
                  <c:v>-3.0224359173495197E-2</c:v>
                </c:pt>
                <c:pt idx="1683">
                  <c:v>-1.8243703952331658E-2</c:v>
                </c:pt>
                <c:pt idx="1684">
                  <c:v>-1.0851734831774928E-2</c:v>
                </c:pt>
                <c:pt idx="1685">
                  <c:v>-7.087036624909282E-3</c:v>
                </c:pt>
                <c:pt idx="1686">
                  <c:v>-1.2544061440161736E-3</c:v>
                </c:pt>
                <c:pt idx="1687">
                  <c:v>-1.4468162393603823E-3</c:v>
                </c:pt>
                <c:pt idx="1688">
                  <c:v>-6.7723604502134549E-15</c:v>
                </c:pt>
                <c:pt idx="1689">
                  <c:v>8.4338640948986798E-2</c:v>
                </c:pt>
                <c:pt idx="1690">
                  <c:v>3.4967428218721786E-2</c:v>
                </c:pt>
                <c:pt idx="1691">
                  <c:v>3.0276417630759722E-2</c:v>
                </c:pt>
                <c:pt idx="1692">
                  <c:v>-3.1188951572401757E-3</c:v>
                </c:pt>
                <c:pt idx="1693">
                  <c:v>1.3884443951855285E-2</c:v>
                </c:pt>
                <c:pt idx="1694">
                  <c:v>1.770268551652121E-2</c:v>
                </c:pt>
                <c:pt idx="1695">
                  <c:v>2.8000350339162372E-2</c:v>
                </c:pt>
                <c:pt idx="1696">
                  <c:v>8.3136787128647471E-2</c:v>
                </c:pt>
                <c:pt idx="1697">
                  <c:v>2.7043611246009069E-2</c:v>
                </c:pt>
                <c:pt idx="1698">
                  <c:v>6.4926506482362978E-2</c:v>
                </c:pt>
                <c:pt idx="1699">
                  <c:v>5.5868791659366757E-2</c:v>
                </c:pt>
                <c:pt idx="1700">
                  <c:v>4.8755480151953634E-2</c:v>
                </c:pt>
                <c:pt idx="1701">
                  <c:v>3.3422430972296135E-2</c:v>
                </c:pt>
                <c:pt idx="1702">
                  <c:v>3.5582645835561921E-2</c:v>
                </c:pt>
                <c:pt idx="1703">
                  <c:v>3.8468454887254699E-2</c:v>
                </c:pt>
                <c:pt idx="1704">
                  <c:v>4.3934682636122435E-2</c:v>
                </c:pt>
                <c:pt idx="1705">
                  <c:v>3.6555232992407038E-2</c:v>
                </c:pt>
                <c:pt idx="1706">
                  <c:v>2.0504096840269437E-2</c:v>
                </c:pt>
                <c:pt idx="1707">
                  <c:v>-5.3290705182007514E-15</c:v>
                </c:pt>
                <c:pt idx="1708">
                  <c:v>-1.0697364156718847E-2</c:v>
                </c:pt>
                <c:pt idx="1709">
                  <c:v>8.4558594376886731E-3</c:v>
                </c:pt>
                <c:pt idx="1710">
                  <c:v>3.1907667635801218E-2</c:v>
                </c:pt>
                <c:pt idx="1711">
                  <c:v>7.2101368287481815E-2</c:v>
                </c:pt>
                <c:pt idx="1712">
                  <c:v>0.12089219537186957</c:v>
                </c:pt>
                <c:pt idx="1713">
                  <c:v>0.15161384747732587</c:v>
                </c:pt>
                <c:pt idx="1714">
                  <c:v>0.14604553535129083</c:v>
                </c:pt>
                <c:pt idx="1715">
                  <c:v>0.12977418501935256</c:v>
                </c:pt>
                <c:pt idx="1716">
                  <c:v>0.14361931623540247</c:v>
                </c:pt>
                <c:pt idx="1717">
                  <c:v>0.10679434403152599</c:v>
                </c:pt>
                <c:pt idx="1718">
                  <c:v>5.3578178212373206E-2</c:v>
                </c:pt>
                <c:pt idx="1719">
                  <c:v>3.7653021367777484E-2</c:v>
                </c:pt>
                <c:pt idx="1720">
                  <c:v>2.3272828330360484E-2</c:v>
                </c:pt>
                <c:pt idx="1721">
                  <c:v>2.9120416147168759E-2</c:v>
                </c:pt>
                <c:pt idx="1722">
                  <c:v>2.4268425771400315E-2</c:v>
                </c:pt>
                <c:pt idx="1723">
                  <c:v>7.5079661385828445E-3</c:v>
                </c:pt>
                <c:pt idx="1724">
                  <c:v>1.1301582220117901E-2</c:v>
                </c:pt>
                <c:pt idx="1725">
                  <c:v>1.0086398354243187E-2</c:v>
                </c:pt>
                <c:pt idx="1726">
                  <c:v>1.0109760757498698E-2</c:v>
                </c:pt>
                <c:pt idx="1727">
                  <c:v>-6.2742150453762857E-3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1E-4AD0-AEC7-5EB7A4FD7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04936"/>
        <c:axId val="920806904"/>
      </c:scatterChart>
      <c:valAx>
        <c:axId val="920804936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06904"/>
        <c:crosses val="autoZero"/>
        <c:crossBetween val="midCat"/>
        <c:majorUnit val="3"/>
      </c:valAx>
      <c:valAx>
        <c:axId val="92080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049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'daily-predicted-data'!$CD$1</c:f>
              <c:strCache>
                <c:ptCount val="1"/>
                <c:pt idx="0">
                  <c:v> Daily Forecast 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'daily-predicted-data'!$A$2:$A$85</c:f>
              <c:numCache>
                <c:formatCode>m/d/yyyy</c:formatCode>
                <c:ptCount val="8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</c:numCache>
            </c:numRef>
          </c:cat>
          <c:val>
            <c:numRef>
              <c:f>'daily-predicted-data'!$CD$2:$CD$85</c:f>
              <c:numCache>
                <c:formatCode>"$"#,##0.00</c:formatCode>
                <c:ptCount val="84"/>
                <c:pt idx="0">
                  <c:v>35331.036469084393</c:v>
                </c:pt>
                <c:pt idx="1">
                  <c:v>12277.07029916055</c:v>
                </c:pt>
                <c:pt idx="2">
                  <c:v>18530.408763728865</c:v>
                </c:pt>
                <c:pt idx="3">
                  <c:v>3005.1132957052546</c:v>
                </c:pt>
                <c:pt idx="4">
                  <c:v>9479.0965859213502</c:v>
                </c:pt>
                <c:pt idx="5">
                  <c:v>4431.7138921076976</c:v>
                </c:pt>
                <c:pt idx="6">
                  <c:v>8414.1756487596413</c:v>
                </c:pt>
                <c:pt idx="7">
                  <c:v>18530.408763728865</c:v>
                </c:pt>
                <c:pt idx="8">
                  <c:v>3005.1132957052546</c:v>
                </c:pt>
                <c:pt idx="9">
                  <c:v>9479.0965859213502</c:v>
                </c:pt>
                <c:pt idx="10">
                  <c:v>14500.074446100174</c:v>
                </c:pt>
                <c:pt idx="11">
                  <c:v>9581.1136604372678</c:v>
                </c:pt>
                <c:pt idx="12">
                  <c:v>19697.346775406466</c:v>
                </c:pt>
                <c:pt idx="13">
                  <c:v>9479.0965859213502</c:v>
                </c:pt>
                <c:pt idx="14">
                  <c:v>4431.7138921076976</c:v>
                </c:pt>
                <c:pt idx="15">
                  <c:v>8414.1756487596413</c:v>
                </c:pt>
                <c:pt idx="16">
                  <c:v>18530.408763728865</c:v>
                </c:pt>
                <c:pt idx="17">
                  <c:v>3005.1132957052546</c:v>
                </c:pt>
                <c:pt idx="18">
                  <c:v>9479.0965859213502</c:v>
                </c:pt>
                <c:pt idx="19">
                  <c:v>4431.7138921076976</c:v>
                </c:pt>
                <c:pt idx="20">
                  <c:v>10896.849994554612</c:v>
                </c:pt>
                <c:pt idx="21">
                  <c:v>38372.493619295026</c:v>
                </c:pt>
                <c:pt idx="22">
                  <c:v>5664.8604933182523</c:v>
                </c:pt>
                <c:pt idx="23">
                  <c:v>11213.785315987387</c:v>
                </c:pt>
                <c:pt idx="24">
                  <c:v>4382.895984993821</c:v>
                </c:pt>
                <c:pt idx="25">
                  <c:v>9890.1905747564851</c:v>
                </c:pt>
                <c:pt idx="26">
                  <c:v>19295.395424446375</c:v>
                </c:pt>
                <c:pt idx="27">
                  <c:v>2873.9491790737716</c:v>
                </c:pt>
                <c:pt idx="28">
                  <c:v>9721.6235961364382</c:v>
                </c:pt>
                <c:pt idx="29">
                  <c:v>4382.895984993821</c:v>
                </c:pt>
                <c:pt idx="30">
                  <c:v>18783.224742232422</c:v>
                </c:pt>
                <c:pt idx="31">
                  <c:v>31179.217656806886</c:v>
                </c:pt>
                <c:pt idx="32">
                  <c:v>9721.6235961364382</c:v>
                </c:pt>
                <c:pt idx="33">
                  <c:v>4382.895984993821</c:v>
                </c:pt>
                <c:pt idx="34">
                  <c:v>8595.2333151146868</c:v>
                </c:pt>
                <c:pt idx="35">
                  <c:v>19295.395424446375</c:v>
                </c:pt>
                <c:pt idx="36">
                  <c:v>2873.9491790737716</c:v>
                </c:pt>
                <c:pt idx="37">
                  <c:v>9721.6235961364382</c:v>
                </c:pt>
                <c:pt idx="38">
                  <c:v>4382.895984993821</c:v>
                </c:pt>
                <c:pt idx="39">
                  <c:v>11221.21253710161</c:v>
                </c:pt>
                <c:pt idx="40">
                  <c:v>38973.221242876214</c:v>
                </c:pt>
                <c:pt idx="41">
                  <c:v>6387.3291509511355</c:v>
                </c:pt>
                <c:pt idx="42">
                  <c:v>11915.600328546454</c:v>
                </c:pt>
                <c:pt idx="43">
                  <c:v>5110.1362408728955</c:v>
                </c:pt>
                <c:pt idx="44">
                  <c:v>10596.932137391617</c:v>
                </c:pt>
                <c:pt idx="45">
                  <c:v>19967.129887684863</c:v>
                </c:pt>
                <c:pt idx="46">
                  <c:v>3606.8058836813157</c:v>
                </c:pt>
                <c:pt idx="47">
                  <c:v>10428.992581679402</c:v>
                </c:pt>
                <c:pt idx="48">
                  <c:v>5110.1362408728955</c:v>
                </c:pt>
                <c:pt idx="49">
                  <c:v>9306.7948362969346</c:v>
                </c:pt>
                <c:pt idx="50">
                  <c:v>36663.292939270643</c:v>
                </c:pt>
                <c:pt idx="51">
                  <c:v>3606.8058836813157</c:v>
                </c:pt>
                <c:pt idx="52">
                  <c:v>10428.992581679402</c:v>
                </c:pt>
                <c:pt idx="53">
                  <c:v>5110.1362408728955</c:v>
                </c:pt>
                <c:pt idx="54">
                  <c:v>9306.7948362969346</c:v>
                </c:pt>
                <c:pt idx="55">
                  <c:v>19967.129887684863</c:v>
                </c:pt>
                <c:pt idx="56">
                  <c:v>3606.8058836813157</c:v>
                </c:pt>
                <c:pt idx="57">
                  <c:v>10428.992581679402</c:v>
                </c:pt>
                <c:pt idx="58">
                  <c:v>5110.1362408728955</c:v>
                </c:pt>
                <c:pt idx="59">
                  <c:v>9306.7948362969346</c:v>
                </c:pt>
                <c:pt idx="60">
                  <c:v>19967.129887684863</c:v>
                </c:pt>
                <c:pt idx="61">
                  <c:v>6223.0109521961258</c:v>
                </c:pt>
                <c:pt idx="62">
                  <c:v>27112.613780456035</c:v>
                </c:pt>
                <c:pt idx="63">
                  <c:v>7127.2276893517983</c:v>
                </c:pt>
                <c:pt idx="64">
                  <c:v>9475.6201952091506</c:v>
                </c:pt>
                <c:pt idx="65">
                  <c:v>17606.693885777182</c:v>
                </c:pt>
                <c:pt idx="66">
                  <c:v>3409.8750327323114</c:v>
                </c:pt>
                <c:pt idx="67">
                  <c:v>9329.8891296065558</c:v>
                </c:pt>
                <c:pt idx="68">
                  <c:v>4714.4035220280721</c:v>
                </c:pt>
                <c:pt idx="69">
                  <c:v>8356.0919050166431</c:v>
                </c:pt>
                <c:pt idx="70">
                  <c:v>17606.693885777182</c:v>
                </c:pt>
                <c:pt idx="71">
                  <c:v>3409.8750327323114</c:v>
                </c:pt>
                <c:pt idx="72">
                  <c:v>10795.984282719395</c:v>
                </c:pt>
                <c:pt idx="73">
                  <c:v>5162.9527420687127</c:v>
                </c:pt>
                <c:pt idx="74">
                  <c:v>13646.222199319889</c:v>
                </c:pt>
                <c:pt idx="75">
                  <c:v>18673.778734412808</c:v>
                </c:pt>
                <c:pt idx="76">
                  <c:v>3409.8750327323114</c:v>
                </c:pt>
                <c:pt idx="77">
                  <c:v>9329.8891296065558</c:v>
                </c:pt>
                <c:pt idx="78">
                  <c:v>4714.4035220280721</c:v>
                </c:pt>
                <c:pt idx="79">
                  <c:v>8356.0919050166431</c:v>
                </c:pt>
                <c:pt idx="80">
                  <c:v>17606.693885777182</c:v>
                </c:pt>
                <c:pt idx="81">
                  <c:v>3409.8750327323114</c:v>
                </c:pt>
                <c:pt idx="82">
                  <c:v>9329.8891296065558</c:v>
                </c:pt>
                <c:pt idx="83">
                  <c:v>4714.4035220280721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D-4672-AECF-2CAA370BA5A5}"/>
            </c:ext>
          </c:extLst>
        </c:ser>
        <c:ser>
          <c:idx val="1"/>
          <c:order val="1"/>
          <c:tx>
            <c:strRef>
              <c:f>'daily-predicted-data'!$CE$1</c:f>
              <c:strCache>
                <c:ptCount val="1"/>
                <c:pt idx="0">
                  <c:v> Daily Actual 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'daily-predicted-data'!$A$2:$A$85</c:f>
              <c:numCache>
                <c:formatCode>m/d/yyyy</c:formatCode>
                <c:ptCount val="8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</c:numCache>
            </c:numRef>
          </c:cat>
          <c:val>
            <c:numRef>
              <c:f>'daily-predicted-data'!$CE$2:$CE$85</c:f>
              <c:numCache>
                <c:formatCode>"$"#,##0.00</c:formatCode>
                <c:ptCount val="84"/>
                <c:pt idx="0">
                  <c:v>32763</c:v>
                </c:pt>
                <c:pt idx="1">
                  <c:v>11390</c:v>
                </c:pt>
                <c:pt idx="2">
                  <c:v>19550</c:v>
                </c:pt>
                <c:pt idx="3">
                  <c:v>3153</c:v>
                </c:pt>
                <c:pt idx="4">
                  <c:v>8284</c:v>
                </c:pt>
                <c:pt idx="5">
                  <c:v>3282</c:v>
                </c:pt>
                <c:pt idx="6">
                  <c:v>8423</c:v>
                </c:pt>
                <c:pt idx="7">
                  <c:v>18856</c:v>
                </c:pt>
                <c:pt idx="8">
                  <c:v>3233</c:v>
                </c:pt>
                <c:pt idx="9">
                  <c:v>12434</c:v>
                </c:pt>
                <c:pt idx="10">
                  <c:v>14296</c:v>
                </c:pt>
                <c:pt idx="11">
                  <c:v>7935</c:v>
                </c:pt>
                <c:pt idx="12">
                  <c:v>18179</c:v>
                </c:pt>
                <c:pt idx="13">
                  <c:v>4899</c:v>
                </c:pt>
                <c:pt idx="14">
                  <c:v>10214</c:v>
                </c:pt>
                <c:pt idx="15">
                  <c:v>9169</c:v>
                </c:pt>
                <c:pt idx="16">
                  <c:v>20702</c:v>
                </c:pt>
                <c:pt idx="17">
                  <c:v>2512</c:v>
                </c:pt>
                <c:pt idx="18">
                  <c:v>9896</c:v>
                </c:pt>
                <c:pt idx="19">
                  <c:v>3379</c:v>
                </c:pt>
                <c:pt idx="20">
                  <c:v>9895</c:v>
                </c:pt>
                <c:pt idx="21">
                  <c:v>39502</c:v>
                </c:pt>
                <c:pt idx="22">
                  <c:v>3569</c:v>
                </c:pt>
                <c:pt idx="23">
                  <c:v>11868</c:v>
                </c:pt>
                <c:pt idx="24">
                  <c:v>3620</c:v>
                </c:pt>
                <c:pt idx="25">
                  <c:v>8644</c:v>
                </c:pt>
                <c:pt idx="26">
                  <c:v>19821</c:v>
                </c:pt>
                <c:pt idx="27">
                  <c:v>2981</c:v>
                </c:pt>
                <c:pt idx="28">
                  <c:v>8713</c:v>
                </c:pt>
                <c:pt idx="29">
                  <c:v>2921</c:v>
                </c:pt>
                <c:pt idx="30">
                  <c:v>9149</c:v>
                </c:pt>
                <c:pt idx="31">
                  <c:v>34218</c:v>
                </c:pt>
                <c:pt idx="32">
                  <c:v>5626</c:v>
                </c:pt>
                <c:pt idx="33">
                  <c:v>11593</c:v>
                </c:pt>
                <c:pt idx="34">
                  <c:v>9337</c:v>
                </c:pt>
                <c:pt idx="35">
                  <c:v>23918</c:v>
                </c:pt>
                <c:pt idx="36">
                  <c:v>2777</c:v>
                </c:pt>
                <c:pt idx="37">
                  <c:v>10240</c:v>
                </c:pt>
                <c:pt idx="38">
                  <c:v>3921</c:v>
                </c:pt>
                <c:pt idx="39">
                  <c:v>10497</c:v>
                </c:pt>
                <c:pt idx="40">
                  <c:v>41926</c:v>
                </c:pt>
                <c:pt idx="41">
                  <c:v>6093</c:v>
                </c:pt>
                <c:pt idx="42">
                  <c:v>10916</c:v>
                </c:pt>
                <c:pt idx="43">
                  <c:v>3633</c:v>
                </c:pt>
                <c:pt idx="44">
                  <c:v>9617</c:v>
                </c:pt>
                <c:pt idx="45">
                  <c:v>27079</c:v>
                </c:pt>
                <c:pt idx="46">
                  <c:v>3033</c:v>
                </c:pt>
                <c:pt idx="47">
                  <c:v>10101</c:v>
                </c:pt>
                <c:pt idx="48">
                  <c:v>3506</c:v>
                </c:pt>
                <c:pt idx="49">
                  <c:v>11091</c:v>
                </c:pt>
                <c:pt idx="50">
                  <c:v>42234</c:v>
                </c:pt>
                <c:pt idx="51">
                  <c:v>3198</c:v>
                </c:pt>
                <c:pt idx="52">
                  <c:v>10270</c:v>
                </c:pt>
                <c:pt idx="53">
                  <c:v>2529</c:v>
                </c:pt>
                <c:pt idx="54">
                  <c:v>8888</c:v>
                </c:pt>
                <c:pt idx="55">
                  <c:v>20405</c:v>
                </c:pt>
                <c:pt idx="56">
                  <c:v>1968</c:v>
                </c:pt>
                <c:pt idx="57">
                  <c:v>8137</c:v>
                </c:pt>
                <c:pt idx="58">
                  <c:v>3028</c:v>
                </c:pt>
                <c:pt idx="59">
                  <c:v>6620</c:v>
                </c:pt>
                <c:pt idx="60">
                  <c:v>16939</c:v>
                </c:pt>
                <c:pt idx="61">
                  <c:v>4370</c:v>
                </c:pt>
                <c:pt idx="62">
                  <c:v>23356</c:v>
                </c:pt>
                <c:pt idx="63">
                  <c:v>7036</c:v>
                </c:pt>
                <c:pt idx="64">
                  <c:v>11664</c:v>
                </c:pt>
                <c:pt idx="65">
                  <c:v>16339</c:v>
                </c:pt>
                <c:pt idx="66">
                  <c:v>1918</c:v>
                </c:pt>
                <c:pt idx="67">
                  <c:v>7602</c:v>
                </c:pt>
                <c:pt idx="68">
                  <c:v>2614</c:v>
                </c:pt>
                <c:pt idx="69">
                  <c:v>6160</c:v>
                </c:pt>
                <c:pt idx="70">
                  <c:v>12515</c:v>
                </c:pt>
                <c:pt idx="71">
                  <c:v>1982</c:v>
                </c:pt>
                <c:pt idx="72">
                  <c:v>10857</c:v>
                </c:pt>
                <c:pt idx="73">
                  <c:v>5881</c:v>
                </c:pt>
                <c:pt idx="74">
                  <c:v>13680</c:v>
                </c:pt>
                <c:pt idx="75">
                  <c:v>15588</c:v>
                </c:pt>
                <c:pt idx="76">
                  <c:v>2174</c:v>
                </c:pt>
                <c:pt idx="77">
                  <c:v>8605</c:v>
                </c:pt>
                <c:pt idx="78">
                  <c:v>2350</c:v>
                </c:pt>
                <c:pt idx="79">
                  <c:v>5458</c:v>
                </c:pt>
                <c:pt idx="80">
                  <c:v>12853</c:v>
                </c:pt>
                <c:pt idx="81">
                  <c:v>2156</c:v>
                </c:pt>
                <c:pt idx="82">
                  <c:v>7631</c:v>
                </c:pt>
                <c:pt idx="83">
                  <c:v>4256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9D-4672-AECF-2CAA370BA5A5}"/>
            </c:ext>
          </c:extLst>
        </c:ser>
        <c:ser>
          <c:idx val="2"/>
          <c:order val="2"/>
          <c:tx>
            <c:strRef>
              <c:f>'daily-predicted-data'!$CF$1</c:f>
              <c:strCache>
                <c:ptCount val="1"/>
                <c:pt idx="0">
                  <c:v> Actual - Forcast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'daily-predicted-data'!$A$2:$A$85</c:f>
              <c:numCache>
                <c:formatCode>m/d/yyyy</c:formatCode>
                <c:ptCount val="8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</c:numCache>
            </c:numRef>
          </c:cat>
          <c:val>
            <c:numRef>
              <c:f>'daily-predicted-data'!$CF$2:$CF$85</c:f>
              <c:numCache>
                <c:formatCode>"$"#,##0.00</c:formatCode>
                <c:ptCount val="84"/>
                <c:pt idx="0">
                  <c:v>-2568.0364690843926</c:v>
                </c:pt>
                <c:pt idx="1">
                  <c:v>-887.07029916055035</c:v>
                </c:pt>
                <c:pt idx="2">
                  <c:v>1019.5912362711351</c:v>
                </c:pt>
                <c:pt idx="3">
                  <c:v>147.88670429474541</c:v>
                </c:pt>
                <c:pt idx="4">
                  <c:v>-1195.0965859213502</c:v>
                </c:pt>
                <c:pt idx="5">
                  <c:v>-1149.7138921076976</c:v>
                </c:pt>
                <c:pt idx="6">
                  <c:v>8.8243512403587374</c:v>
                </c:pt>
                <c:pt idx="7">
                  <c:v>325.59123627113513</c:v>
                </c:pt>
                <c:pt idx="8">
                  <c:v>227.88670429474541</c:v>
                </c:pt>
                <c:pt idx="9">
                  <c:v>2954.9034140786498</c:v>
                </c:pt>
                <c:pt idx="10">
                  <c:v>-204.0744461001741</c:v>
                </c:pt>
                <c:pt idx="11">
                  <c:v>-1646.1136604372678</c:v>
                </c:pt>
                <c:pt idx="12">
                  <c:v>-1518.3467754064659</c:v>
                </c:pt>
                <c:pt idx="13">
                  <c:v>-4580.0965859213502</c:v>
                </c:pt>
                <c:pt idx="14">
                  <c:v>5782.2861078923024</c:v>
                </c:pt>
                <c:pt idx="15">
                  <c:v>754.82435124035874</c:v>
                </c:pt>
                <c:pt idx="16">
                  <c:v>2171.5912362711351</c:v>
                </c:pt>
                <c:pt idx="17">
                  <c:v>-493.11329570525459</c:v>
                </c:pt>
                <c:pt idx="18">
                  <c:v>416.9034140786498</c:v>
                </c:pt>
                <c:pt idx="19">
                  <c:v>-1052.7138921076976</c:v>
                </c:pt>
                <c:pt idx="20">
                  <c:v>-1001.8499945546118</c:v>
                </c:pt>
                <c:pt idx="21">
                  <c:v>1129.5063807049737</c:v>
                </c:pt>
                <c:pt idx="22">
                  <c:v>-2095.8604933182523</c:v>
                </c:pt>
                <c:pt idx="23">
                  <c:v>654.21468401261336</c:v>
                </c:pt>
                <c:pt idx="24">
                  <c:v>-762.895984993821</c:v>
                </c:pt>
                <c:pt idx="25">
                  <c:v>-1246.1905747564851</c:v>
                </c:pt>
                <c:pt idx="26">
                  <c:v>525.60457555362518</c:v>
                </c:pt>
                <c:pt idx="27">
                  <c:v>107.05082092622843</c:v>
                </c:pt>
                <c:pt idx="28">
                  <c:v>-1008.6235961364382</c:v>
                </c:pt>
                <c:pt idx="29">
                  <c:v>-1461.895984993821</c:v>
                </c:pt>
                <c:pt idx="30">
                  <c:v>-9634.2247422324217</c:v>
                </c:pt>
                <c:pt idx="31">
                  <c:v>3038.7823431931138</c:v>
                </c:pt>
                <c:pt idx="32">
                  <c:v>-4095.6235961364382</c:v>
                </c:pt>
                <c:pt idx="33">
                  <c:v>7210.104015006179</c:v>
                </c:pt>
                <c:pt idx="34">
                  <c:v>741.76668488531323</c:v>
                </c:pt>
                <c:pt idx="35">
                  <c:v>4622.6045755536252</c:v>
                </c:pt>
                <c:pt idx="36">
                  <c:v>-96.949179073771575</c:v>
                </c:pt>
                <c:pt idx="37">
                  <c:v>518.37640386356179</c:v>
                </c:pt>
                <c:pt idx="38">
                  <c:v>-461.895984993821</c:v>
                </c:pt>
                <c:pt idx="39">
                  <c:v>-724.21253710161</c:v>
                </c:pt>
                <c:pt idx="40">
                  <c:v>2952.7787571237859</c:v>
                </c:pt>
                <c:pt idx="41">
                  <c:v>-294.32915095113549</c:v>
                </c:pt>
                <c:pt idx="42">
                  <c:v>-999.60032854645397</c:v>
                </c:pt>
                <c:pt idx="43">
                  <c:v>-1477.1362408728955</c:v>
                </c:pt>
                <c:pt idx="44">
                  <c:v>-979.93213739161729</c:v>
                </c:pt>
                <c:pt idx="45">
                  <c:v>7111.8701123151368</c:v>
                </c:pt>
                <c:pt idx="46">
                  <c:v>-573.80588368131566</c:v>
                </c:pt>
                <c:pt idx="47">
                  <c:v>-327.99258167940206</c:v>
                </c:pt>
                <c:pt idx="48">
                  <c:v>-1604.1362408728955</c:v>
                </c:pt>
                <c:pt idx="49">
                  <c:v>1784.2051637030654</c:v>
                </c:pt>
                <c:pt idx="50">
                  <c:v>5570.7070607293572</c:v>
                </c:pt>
                <c:pt idx="51">
                  <c:v>-408.80588368131566</c:v>
                </c:pt>
                <c:pt idx="52">
                  <c:v>-158.99258167940206</c:v>
                </c:pt>
                <c:pt idx="53">
                  <c:v>-2581.1362408728955</c:v>
                </c:pt>
                <c:pt idx="54">
                  <c:v>-418.79483629693459</c:v>
                </c:pt>
                <c:pt idx="55">
                  <c:v>437.87011231513679</c:v>
                </c:pt>
                <c:pt idx="56">
                  <c:v>-1638.8058836813157</c:v>
                </c:pt>
                <c:pt idx="57">
                  <c:v>-2291.9925816794021</c:v>
                </c:pt>
                <c:pt idx="58">
                  <c:v>-2082.1362408728955</c:v>
                </c:pt>
                <c:pt idx="59">
                  <c:v>-2686.7948362969346</c:v>
                </c:pt>
                <c:pt idx="60">
                  <c:v>-3028.1298876848632</c:v>
                </c:pt>
                <c:pt idx="61">
                  <c:v>-1853.0109521961258</c:v>
                </c:pt>
                <c:pt idx="62">
                  <c:v>-3756.6137804560349</c:v>
                </c:pt>
                <c:pt idx="63">
                  <c:v>-91.22768935179829</c:v>
                </c:pt>
                <c:pt idx="64">
                  <c:v>2188.3798047908494</c:v>
                </c:pt>
                <c:pt idx="65">
                  <c:v>-1267.693885777182</c:v>
                </c:pt>
                <c:pt idx="66">
                  <c:v>-1491.8750327323114</c:v>
                </c:pt>
                <c:pt idx="67">
                  <c:v>-1727.8891296065558</c:v>
                </c:pt>
                <c:pt idx="68">
                  <c:v>-2100.4035220280721</c:v>
                </c:pt>
                <c:pt idx="69">
                  <c:v>-2196.0919050166431</c:v>
                </c:pt>
                <c:pt idx="70">
                  <c:v>-5091.693885777182</c:v>
                </c:pt>
                <c:pt idx="71">
                  <c:v>-1427.8750327323114</c:v>
                </c:pt>
                <c:pt idx="72">
                  <c:v>61.015717280604804</c:v>
                </c:pt>
                <c:pt idx="73">
                  <c:v>718.04725793128728</c:v>
                </c:pt>
                <c:pt idx="74">
                  <c:v>33.777800680110886</c:v>
                </c:pt>
                <c:pt idx="75">
                  <c:v>-3085.7787344128083</c:v>
                </c:pt>
                <c:pt idx="76">
                  <c:v>-1235.8750327323114</c:v>
                </c:pt>
                <c:pt idx="77">
                  <c:v>-724.8891296065558</c:v>
                </c:pt>
                <c:pt idx="78">
                  <c:v>-2364.4035220280721</c:v>
                </c:pt>
                <c:pt idx="79">
                  <c:v>-2898.0919050166431</c:v>
                </c:pt>
                <c:pt idx="80">
                  <c:v>-4753.693885777182</c:v>
                </c:pt>
                <c:pt idx="81">
                  <c:v>-1253.8750327323114</c:v>
                </c:pt>
                <c:pt idx="82">
                  <c:v>-1698.8891296065558</c:v>
                </c:pt>
                <c:pt idx="83">
                  <c:v>-458.40352202807208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D-4672-AECF-2CAA370BA5A5}"/>
            </c:ext>
          </c:extLst>
        </c:ser>
        <c:ser>
          <c:idx val="3"/>
          <c:order val="3"/>
          <c:tx>
            <c:strRef>
              <c:f>'daily-predicted-data'!$CG$1</c:f>
              <c:strCache>
                <c:ptCount val="1"/>
                <c:pt idx="0">
                  <c:v> YTD shortfall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'daily-predicted-data'!$A$2:$A$85</c:f>
              <c:numCache>
                <c:formatCode>m/d/yyyy</c:formatCode>
                <c:ptCount val="8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43851</c:v>
                </c:pt>
                <c:pt idx="13">
                  <c:v>43852</c:v>
                </c:pt>
                <c:pt idx="14">
                  <c:v>43853</c:v>
                </c:pt>
                <c:pt idx="15">
                  <c:v>43854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43871</c:v>
                </c:pt>
                <c:pt idx="27">
                  <c:v>43872</c:v>
                </c:pt>
                <c:pt idx="28">
                  <c:v>43873</c:v>
                </c:pt>
                <c:pt idx="29">
                  <c:v>43874</c:v>
                </c:pt>
                <c:pt idx="30">
                  <c:v>43875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43920</c:v>
                </c:pt>
                <c:pt idx="61">
                  <c:v>43921</c:v>
                </c:pt>
                <c:pt idx="62">
                  <c:v>43922</c:v>
                </c:pt>
                <c:pt idx="63">
                  <c:v>43923</c:v>
                </c:pt>
                <c:pt idx="64">
                  <c:v>43924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</c:numCache>
            </c:numRef>
          </c:cat>
          <c:val>
            <c:numRef>
              <c:f>'daily-predicted-data'!$CG$2:$CG$85</c:f>
              <c:numCache>
                <c:formatCode>"$"#,##0.00</c:formatCode>
                <c:ptCount val="84"/>
                <c:pt idx="0">
                  <c:v>-2568.0364690843926</c:v>
                </c:pt>
                <c:pt idx="1">
                  <c:v>-3455.1067682449429</c:v>
                </c:pt>
                <c:pt idx="2">
                  <c:v>-2435.5155319738078</c:v>
                </c:pt>
                <c:pt idx="3">
                  <c:v>-2287.6288276790624</c:v>
                </c:pt>
                <c:pt idx="4">
                  <c:v>-3482.7254136004126</c:v>
                </c:pt>
                <c:pt idx="5">
                  <c:v>-4632.4393057081106</c:v>
                </c:pt>
                <c:pt idx="6">
                  <c:v>-4623.6149544677519</c:v>
                </c:pt>
                <c:pt idx="7">
                  <c:v>-4298.0237181966168</c:v>
                </c:pt>
                <c:pt idx="8">
                  <c:v>-4070.1370139018713</c:v>
                </c:pt>
                <c:pt idx="9">
                  <c:v>-1115.2335998232215</c:v>
                </c:pt>
                <c:pt idx="10">
                  <c:v>-1319.3080459233956</c:v>
                </c:pt>
                <c:pt idx="11">
                  <c:v>-2965.4217063606634</c:v>
                </c:pt>
                <c:pt idx="12">
                  <c:v>-4483.7684817671288</c:v>
                </c:pt>
                <c:pt idx="13">
                  <c:v>-9063.865067688479</c:v>
                </c:pt>
                <c:pt idx="14">
                  <c:v>-3281.5789597961766</c:v>
                </c:pt>
                <c:pt idx="15">
                  <c:v>-2526.7546085558179</c:v>
                </c:pt>
                <c:pt idx="16">
                  <c:v>-355.16337228468274</c:v>
                </c:pt>
                <c:pt idx="17">
                  <c:v>-848.27666798993732</c:v>
                </c:pt>
                <c:pt idx="18">
                  <c:v>-431.37325391128752</c:v>
                </c:pt>
                <c:pt idx="19">
                  <c:v>-1484.0871460189851</c:v>
                </c:pt>
                <c:pt idx="20">
                  <c:v>-2485.9371405735969</c:v>
                </c:pt>
                <c:pt idx="21">
                  <c:v>-1356.4307598686232</c:v>
                </c:pt>
                <c:pt idx="22">
                  <c:v>-3452.2912531868756</c:v>
                </c:pt>
                <c:pt idx="23">
                  <c:v>-2798.0765691742622</c:v>
                </c:pt>
                <c:pt idx="24">
                  <c:v>-3560.9725541680832</c:v>
                </c:pt>
                <c:pt idx="25">
                  <c:v>-4807.1631289245688</c:v>
                </c:pt>
                <c:pt idx="26">
                  <c:v>-4281.5585533709436</c:v>
                </c:pt>
                <c:pt idx="27">
                  <c:v>-4174.5077324447157</c:v>
                </c:pt>
                <c:pt idx="28">
                  <c:v>-5183.1313285811539</c:v>
                </c:pt>
                <c:pt idx="29">
                  <c:v>-6645.0273135749749</c:v>
                </c:pt>
                <c:pt idx="30">
                  <c:v>-16279.252055807396</c:v>
                </c:pt>
                <c:pt idx="31">
                  <c:v>-13240.469712614282</c:v>
                </c:pt>
                <c:pt idx="32">
                  <c:v>-17336.093308750722</c:v>
                </c:pt>
                <c:pt idx="33">
                  <c:v>-10125.989293744544</c:v>
                </c:pt>
                <c:pt idx="34">
                  <c:v>-9384.2226088592306</c:v>
                </c:pt>
                <c:pt idx="35">
                  <c:v>-4761.6180333056054</c:v>
                </c:pt>
                <c:pt idx="36">
                  <c:v>-4858.5672123793775</c:v>
                </c:pt>
                <c:pt idx="37">
                  <c:v>-4340.1908085158157</c:v>
                </c:pt>
                <c:pt idx="38">
                  <c:v>-4802.0867935096367</c:v>
                </c:pt>
                <c:pt idx="39">
                  <c:v>-5526.2993306112467</c:v>
                </c:pt>
                <c:pt idx="40">
                  <c:v>-2573.5205734874608</c:v>
                </c:pt>
                <c:pt idx="41">
                  <c:v>-2867.8497244385962</c:v>
                </c:pt>
                <c:pt idx="42">
                  <c:v>-3867.4500529850502</c:v>
                </c:pt>
                <c:pt idx="43">
                  <c:v>-5344.5862938579457</c:v>
                </c:pt>
                <c:pt idx="44">
                  <c:v>-6324.518431249563</c:v>
                </c:pt>
                <c:pt idx="45">
                  <c:v>787.35168106557376</c:v>
                </c:pt>
                <c:pt idx="46">
                  <c:v>213.54579738425809</c:v>
                </c:pt>
                <c:pt idx="47">
                  <c:v>-114.44678429514397</c:v>
                </c:pt>
                <c:pt idx="48">
                  <c:v>-1718.5830251680395</c:v>
                </c:pt>
                <c:pt idx="49">
                  <c:v>65.622138535025897</c:v>
                </c:pt>
                <c:pt idx="50">
                  <c:v>5636.3291992643826</c:v>
                </c:pt>
                <c:pt idx="51">
                  <c:v>5227.5233155830665</c:v>
                </c:pt>
                <c:pt idx="52">
                  <c:v>5068.5307339036644</c:v>
                </c:pt>
                <c:pt idx="53">
                  <c:v>2487.3944930307689</c:v>
                </c:pt>
                <c:pt idx="54">
                  <c:v>2068.5996567338343</c:v>
                </c:pt>
                <c:pt idx="55">
                  <c:v>2506.4697690489711</c:v>
                </c:pt>
                <c:pt idx="56">
                  <c:v>867.66388536765544</c:v>
                </c:pt>
                <c:pt idx="57">
                  <c:v>-1424.3286963117466</c:v>
                </c:pt>
                <c:pt idx="58">
                  <c:v>-3506.4649371846422</c:v>
                </c:pt>
                <c:pt idx="59">
                  <c:v>-6193.2597734815772</c:v>
                </c:pt>
                <c:pt idx="60">
                  <c:v>-9221.3896611664404</c:v>
                </c:pt>
                <c:pt idx="61">
                  <c:v>-11074.400613362566</c:v>
                </c:pt>
                <c:pt idx="62">
                  <c:v>-14831.014393818601</c:v>
                </c:pt>
                <c:pt idx="63">
                  <c:v>-14922.2420831704</c:v>
                </c:pt>
                <c:pt idx="64">
                  <c:v>-12733.862278379551</c:v>
                </c:pt>
                <c:pt idx="65">
                  <c:v>-14001.556164156733</c:v>
                </c:pt>
                <c:pt idx="66">
                  <c:v>-15493.431196889043</c:v>
                </c:pt>
                <c:pt idx="67">
                  <c:v>-17221.320326495599</c:v>
                </c:pt>
                <c:pt idx="68">
                  <c:v>-19321.72384852367</c:v>
                </c:pt>
                <c:pt idx="69">
                  <c:v>-21517.815753540315</c:v>
                </c:pt>
                <c:pt idx="70">
                  <c:v>-26609.509639317497</c:v>
                </c:pt>
                <c:pt idx="71">
                  <c:v>-28037.384672049808</c:v>
                </c:pt>
                <c:pt idx="72">
                  <c:v>-27976.368954769205</c:v>
                </c:pt>
                <c:pt idx="73">
                  <c:v>-27258.321696837917</c:v>
                </c:pt>
                <c:pt idx="74">
                  <c:v>-27224.543896157804</c:v>
                </c:pt>
                <c:pt idx="75">
                  <c:v>-30310.322630570612</c:v>
                </c:pt>
                <c:pt idx="76">
                  <c:v>-31546.197663302923</c:v>
                </c:pt>
                <c:pt idx="77">
                  <c:v>-32271.086792909478</c:v>
                </c:pt>
                <c:pt idx="78">
                  <c:v>-34635.490314937553</c:v>
                </c:pt>
                <c:pt idx="79">
                  <c:v>-37533.582219954194</c:v>
                </c:pt>
                <c:pt idx="80">
                  <c:v>-42287.276105731376</c:v>
                </c:pt>
                <c:pt idx="81">
                  <c:v>-43541.151138463691</c:v>
                </c:pt>
                <c:pt idx="82">
                  <c:v>-45240.040268070246</c:v>
                </c:pt>
                <c:pt idx="83">
                  <c:v>-45698.443790098318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9D-4672-AECF-2CAA370BA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5309240"/>
        <c:axId val="1325305960"/>
      </c:lineChart>
      <c:dateAx>
        <c:axId val="13253092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5960"/>
        <c:crosses val="autoZero"/>
        <c:auto val="1"/>
        <c:lblOffset val="100"/>
        <c:baseTimeUnit val="days"/>
      </c:dateAx>
      <c:valAx>
        <c:axId val="132530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944313210848648"/>
          <c:y val="0.80439705453484978"/>
          <c:w val="0.69555818022747151"/>
          <c:h val="0.1493066491688538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8493312674536"/>
          <c:y val="3.60082304526749E-2"/>
          <c:w val="0.72963670736773167"/>
          <c:h val="0.84139373882612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>
                    <a:alpha val="5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23475946246698787"/>
                  <c:y val="-7.92068926166837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'Effective Income Tax Rate'!$I$62:$I$364</c:f>
              <c:numCache>
                <c:formatCode>0.00%</c:formatCode>
                <c:ptCount val="303"/>
                <c:pt idx="0">
                  <c:v>6.9619774657633388E-3</c:v>
                </c:pt>
                <c:pt idx="1">
                  <c:v>4.2374209207767305E-3</c:v>
                </c:pt>
                <c:pt idx="2">
                  <c:v>4.1305795471569982E-3</c:v>
                </c:pt>
                <c:pt idx="3">
                  <c:v>5.5301860617244384E-3</c:v>
                </c:pt>
                <c:pt idx="4">
                  <c:v>-1.1213079164787594E-3</c:v>
                </c:pt>
                <c:pt idx="5">
                  <c:v>6.1223479633670391E-3</c:v>
                </c:pt>
                <c:pt idx="6">
                  <c:v>5.5891406268724023E-3</c:v>
                </c:pt>
                <c:pt idx="7">
                  <c:v>2.7101472198554541E-3</c:v>
                </c:pt>
                <c:pt idx="8">
                  <c:v>5.0509556134010489E-3</c:v>
                </c:pt>
                <c:pt idx="9">
                  <c:v>4.8238802940024561E-3</c:v>
                </c:pt>
                <c:pt idx="10">
                  <c:v>3.1360163800885164E-3</c:v>
                </c:pt>
                <c:pt idx="11">
                  <c:v>1.9801134273135079E-3</c:v>
                </c:pt>
                <c:pt idx="12">
                  <c:v>7.7376094648415209E-4</c:v>
                </c:pt>
                <c:pt idx="13">
                  <c:v>1.1705033463104631E-2</c:v>
                </c:pt>
                <c:pt idx="14">
                  <c:v>5.3087973777601301E-3</c:v>
                </c:pt>
                <c:pt idx="15">
                  <c:v>3.5984408119043693E-3</c:v>
                </c:pt>
                <c:pt idx="16">
                  <c:v>6.1826161047370898E-3</c:v>
                </c:pt>
                <c:pt idx="17">
                  <c:v>9.7415532452993728E-3</c:v>
                </c:pt>
                <c:pt idx="18">
                  <c:v>4.6941227684726272E-4</c:v>
                </c:pt>
                <c:pt idx="19">
                  <c:v>6.631013855478738E-3</c:v>
                </c:pt>
                <c:pt idx="20">
                  <c:v>7.1865105107244637E-3</c:v>
                </c:pt>
                <c:pt idx="21">
                  <c:v>1.6322980935302577E-3</c:v>
                </c:pt>
                <c:pt idx="22">
                  <c:v>6.718707545349447E-3</c:v>
                </c:pt>
                <c:pt idx="23">
                  <c:v>7.2101469202190847E-3</c:v>
                </c:pt>
                <c:pt idx="24">
                  <c:v>4.2532197277089729E-3</c:v>
                </c:pt>
                <c:pt idx="25">
                  <c:v>8.3996134580901563E-3</c:v>
                </c:pt>
                <c:pt idx="26">
                  <c:v>7.1214100615830736E-3</c:v>
                </c:pt>
                <c:pt idx="27">
                  <c:v>3.0440624970315675E-3</c:v>
                </c:pt>
                <c:pt idx="28">
                  <c:v>4.8095866035606063E-3</c:v>
                </c:pt>
                <c:pt idx="29">
                  <c:v>5.357341430929554E-3</c:v>
                </c:pt>
                <c:pt idx="30">
                  <c:v>4.6319740206161187E-3</c:v>
                </c:pt>
                <c:pt idx="31">
                  <c:v>8.8418814867793349E-3</c:v>
                </c:pt>
                <c:pt idx="32">
                  <c:v>5.0794570318288199E-3</c:v>
                </c:pt>
                <c:pt idx="33">
                  <c:v>7.912196071115922E-3</c:v>
                </c:pt>
                <c:pt idx="34">
                  <c:v>1.0453144406823045E-2</c:v>
                </c:pt>
                <c:pt idx="35">
                  <c:v>4.3151358378703975E-3</c:v>
                </c:pt>
                <c:pt idx="36">
                  <c:v>7.9330080371199808E-3</c:v>
                </c:pt>
                <c:pt idx="37">
                  <c:v>6.5958104844609866E-3</c:v>
                </c:pt>
                <c:pt idx="38">
                  <c:v>5.3089459119212146E-3</c:v>
                </c:pt>
                <c:pt idx="39">
                  <c:v>5.013883842505582E-3</c:v>
                </c:pt>
                <c:pt idx="40">
                  <c:v>7.6667646835032691E-3</c:v>
                </c:pt>
                <c:pt idx="41">
                  <c:v>3.9434503348935107E-3</c:v>
                </c:pt>
                <c:pt idx="42">
                  <c:v>4.8359003534280435E-3</c:v>
                </c:pt>
                <c:pt idx="43">
                  <c:v>8.9396696168420574E-3</c:v>
                </c:pt>
                <c:pt idx="44">
                  <c:v>3.638515532140217E-3</c:v>
                </c:pt>
                <c:pt idx="45">
                  <c:v>5.1515586212774727E-3</c:v>
                </c:pt>
                <c:pt idx="46">
                  <c:v>7.3402545663984152E-3</c:v>
                </c:pt>
                <c:pt idx="47">
                  <c:v>3.9284561035054389E-3</c:v>
                </c:pt>
                <c:pt idx="48">
                  <c:v>7.6037206082026406E-3</c:v>
                </c:pt>
                <c:pt idx="49">
                  <c:v>7.0663565196670223E-3</c:v>
                </c:pt>
                <c:pt idx="50">
                  <c:v>1.2566116553553444E-3</c:v>
                </c:pt>
                <c:pt idx="51">
                  <c:v>3.3963630054301671E-3</c:v>
                </c:pt>
                <c:pt idx="52">
                  <c:v>4.2689499195760145E-3</c:v>
                </c:pt>
                <c:pt idx="53">
                  <c:v>1.7884435125245955E-3</c:v>
                </c:pt>
                <c:pt idx="54">
                  <c:v>6.1333285078866689E-3</c:v>
                </c:pt>
                <c:pt idx="55">
                  <c:v>5.9395241458698872E-3</c:v>
                </c:pt>
                <c:pt idx="56">
                  <c:v>4.6596225077630889E-3</c:v>
                </c:pt>
                <c:pt idx="57">
                  <c:v>8.7035064244516749E-3</c:v>
                </c:pt>
                <c:pt idx="58">
                  <c:v>9.0436773284952362E-3</c:v>
                </c:pt>
                <c:pt idx="59">
                  <c:v>1.3737344256454179E-2</c:v>
                </c:pt>
                <c:pt idx="60">
                  <c:v>1.8302895368078394E-2</c:v>
                </c:pt>
                <c:pt idx="61">
                  <c:v>6.7071878878320734E-3</c:v>
                </c:pt>
                <c:pt idx="62">
                  <c:v>3.6300727057555745E-3</c:v>
                </c:pt>
                <c:pt idx="63">
                  <c:v>1.1722349161146241E-3</c:v>
                </c:pt>
                <c:pt idx="64">
                  <c:v>-3.8147984806998301E-3</c:v>
                </c:pt>
                <c:pt idx="65">
                  <c:v>7.6150995610974577E-3</c:v>
                </c:pt>
                <c:pt idx="66">
                  <c:v>1.2447734897682151E-2</c:v>
                </c:pt>
                <c:pt idx="67">
                  <c:v>1.9535071654928678E-3</c:v>
                </c:pt>
                <c:pt idx="68">
                  <c:v>4.693352879215934E-3</c:v>
                </c:pt>
                <c:pt idx="69">
                  <c:v>2.0017982009442729E-3</c:v>
                </c:pt>
                <c:pt idx="70">
                  <c:v>-3.2655060804091519E-4</c:v>
                </c:pt>
                <c:pt idx="71">
                  <c:v>-3.2665727817470251E-4</c:v>
                </c:pt>
                <c:pt idx="72">
                  <c:v>1.2197376910097701E-2</c:v>
                </c:pt>
                <c:pt idx="73">
                  <c:v>5.5720536421609056E-3</c:v>
                </c:pt>
                <c:pt idx="74">
                  <c:v>2.5643608162559529E-3</c:v>
                </c:pt>
                <c:pt idx="75">
                  <c:v>-5.0347624582600314E-3</c:v>
                </c:pt>
                <c:pt idx="76">
                  <c:v>-2.8192857692818326E-3</c:v>
                </c:pt>
                <c:pt idx="77">
                  <c:v>-7.6660819990339744E-4</c:v>
                </c:pt>
                <c:pt idx="78">
                  <c:v>-2.2224476265616799E-3</c:v>
                </c:pt>
                <c:pt idx="79">
                  <c:v>-1.7612588440423633E-3</c:v>
                </c:pt>
                <c:pt idx="80">
                  <c:v>-8.7165406935824812E-4</c:v>
                </c:pt>
                <c:pt idx="81">
                  <c:v>2.0279656463338116E-5</c:v>
                </c:pt>
                <c:pt idx="82">
                  <c:v>1.7425137123745767E-3</c:v>
                </c:pt>
                <c:pt idx="83">
                  <c:v>1.0925867062936267E-3</c:v>
                </c:pt>
                <c:pt idx="84">
                  <c:v>-1.2950486441410736E-3</c:v>
                </c:pt>
                <c:pt idx="85">
                  <c:v>2.227058773187799E-4</c:v>
                </c:pt>
                <c:pt idx="86">
                  <c:v>4.1010572736243471E-3</c:v>
                </c:pt>
                <c:pt idx="87">
                  <c:v>3.4817645236460016E-3</c:v>
                </c:pt>
                <c:pt idx="88">
                  <c:v>3.5898040094750252E-3</c:v>
                </c:pt>
                <c:pt idx="89">
                  <c:v>5.4701673634528838E-3</c:v>
                </c:pt>
                <c:pt idx="90">
                  <c:v>-4.2497644790802933E-3</c:v>
                </c:pt>
                <c:pt idx="91">
                  <c:v>2.4363466869124924E-3</c:v>
                </c:pt>
                <c:pt idx="92">
                  <c:v>2.052304580873794E-3</c:v>
                </c:pt>
                <c:pt idx="93">
                  <c:v>1.5922616119463053E-4</c:v>
                </c:pt>
                <c:pt idx="94">
                  <c:v>9.5482492185874738E-4</c:v>
                </c:pt>
                <c:pt idx="95">
                  <c:v>-1.9884668985782841E-4</c:v>
                </c:pt>
                <c:pt idx="96">
                  <c:v>-3.1270876866078602E-3</c:v>
                </c:pt>
                <c:pt idx="97">
                  <c:v>1.7738805787566843E-3</c:v>
                </c:pt>
                <c:pt idx="98">
                  <c:v>5.1839830081389692E-3</c:v>
                </c:pt>
                <c:pt idx="99">
                  <c:v>3.618786021377475E-3</c:v>
                </c:pt>
                <c:pt idx="100">
                  <c:v>8.4128260310220807E-3</c:v>
                </c:pt>
                <c:pt idx="101">
                  <c:v>4.1995119974308935E-3</c:v>
                </c:pt>
                <c:pt idx="102">
                  <c:v>2.3946045258946202E-3</c:v>
                </c:pt>
                <c:pt idx="103">
                  <c:v>5.2944551419271549E-3</c:v>
                </c:pt>
                <c:pt idx="104">
                  <c:v>4.7661865289262825E-3</c:v>
                </c:pt>
                <c:pt idx="105">
                  <c:v>7.4413952635373959E-3</c:v>
                </c:pt>
                <c:pt idx="106">
                  <c:v>7.2346817220658262E-3</c:v>
                </c:pt>
                <c:pt idx="107">
                  <c:v>-1.3287777201903546E-3</c:v>
                </c:pt>
                <c:pt idx="108">
                  <c:v>2.0892489226154666E-4</c:v>
                </c:pt>
                <c:pt idx="109">
                  <c:v>4.936490255747966E-4</c:v>
                </c:pt>
                <c:pt idx="110">
                  <c:v>4.4697044110908928E-3</c:v>
                </c:pt>
                <c:pt idx="111">
                  <c:v>7.5304395920195591E-3</c:v>
                </c:pt>
                <c:pt idx="112">
                  <c:v>1.1987578184274148E-2</c:v>
                </c:pt>
                <c:pt idx="113">
                  <c:v>3.7179921301295571E-3</c:v>
                </c:pt>
                <c:pt idx="114">
                  <c:v>9.1343298744811664E-3</c:v>
                </c:pt>
                <c:pt idx="115">
                  <c:v>5.9829082392663406E-3</c:v>
                </c:pt>
                <c:pt idx="116">
                  <c:v>3.0506097635244526E-3</c:v>
                </c:pt>
                <c:pt idx="117">
                  <c:v>3.1317060795349057E-3</c:v>
                </c:pt>
                <c:pt idx="118">
                  <c:v>-9.0411014602993821E-4</c:v>
                </c:pt>
                <c:pt idx="119">
                  <c:v>3.755737324335792E-3</c:v>
                </c:pt>
                <c:pt idx="120">
                  <c:v>2.6098631587288851E-3</c:v>
                </c:pt>
                <c:pt idx="121">
                  <c:v>2.7106368638612922E-3</c:v>
                </c:pt>
                <c:pt idx="122">
                  <c:v>1.128759291014057E-3</c:v>
                </c:pt>
                <c:pt idx="123">
                  <c:v>5.8206134908171826E-3</c:v>
                </c:pt>
                <c:pt idx="124">
                  <c:v>3.2703582104349235E-3</c:v>
                </c:pt>
                <c:pt idx="125">
                  <c:v>4.7266345732090318E-3</c:v>
                </c:pt>
                <c:pt idx="126">
                  <c:v>9.5267273522973255E-3</c:v>
                </c:pt>
                <c:pt idx="127">
                  <c:v>3.2485139558313084E-3</c:v>
                </c:pt>
                <c:pt idx="128">
                  <c:v>5.0959733909853684E-3</c:v>
                </c:pt>
                <c:pt idx="129">
                  <c:v>5.4497933345059391E-3</c:v>
                </c:pt>
                <c:pt idx="130">
                  <c:v>3.1696839630041521E-3</c:v>
                </c:pt>
                <c:pt idx="131">
                  <c:v>3.7766988514830895E-3</c:v>
                </c:pt>
                <c:pt idx="132">
                  <c:v>1.5927449339724575E-2</c:v>
                </c:pt>
                <c:pt idx="133">
                  <c:v>8.7476107467190662E-3</c:v>
                </c:pt>
                <c:pt idx="134">
                  <c:v>3.6376418827152044E-3</c:v>
                </c:pt>
                <c:pt idx="135">
                  <c:v>3.6410531101889448E-3</c:v>
                </c:pt>
                <c:pt idx="136">
                  <c:v>-4.7743110142877592E-3</c:v>
                </c:pt>
                <c:pt idx="137">
                  <c:v>3.0801273050694664E-3</c:v>
                </c:pt>
                <c:pt idx="138">
                  <c:v>4.4287125471709861E-3</c:v>
                </c:pt>
                <c:pt idx="139">
                  <c:v>2.0005793470292267E-3</c:v>
                </c:pt>
                <c:pt idx="140">
                  <c:v>5.6822545854023051E-3</c:v>
                </c:pt>
                <c:pt idx="141">
                  <c:v>6.2868576422020388E-3</c:v>
                </c:pt>
                <c:pt idx="142">
                  <c:v>7.3012609599130843E-3</c:v>
                </c:pt>
                <c:pt idx="143">
                  <c:v>1.172599406592667E-2</c:v>
                </c:pt>
                <c:pt idx="144">
                  <c:v>9.3716319516199409E-3</c:v>
                </c:pt>
                <c:pt idx="145">
                  <c:v>7.7116736214757802E-3</c:v>
                </c:pt>
                <c:pt idx="146">
                  <c:v>3.9120545732717936E-3</c:v>
                </c:pt>
                <c:pt idx="147">
                  <c:v>-1.1610212013819189E-3</c:v>
                </c:pt>
                <c:pt idx="148">
                  <c:v>-1.1623707386051371E-3</c:v>
                </c:pt>
                <c:pt idx="149">
                  <c:v>2.5742464143515007E-3</c:v>
                </c:pt>
                <c:pt idx="150">
                  <c:v>1.472500540199054E-3</c:v>
                </c:pt>
                <c:pt idx="151">
                  <c:v>-1.0179871359839989E-3</c:v>
                </c:pt>
                <c:pt idx="152">
                  <c:v>6.2793083551161482E-3</c:v>
                </c:pt>
                <c:pt idx="153">
                  <c:v>1.5092698467078292E-3</c:v>
                </c:pt>
                <c:pt idx="154">
                  <c:v>6.755944873458054E-3</c:v>
                </c:pt>
                <c:pt idx="155">
                  <c:v>6.3270402493221878E-3</c:v>
                </c:pt>
                <c:pt idx="156">
                  <c:v>4.2958622302582278E-4</c:v>
                </c:pt>
                <c:pt idx="157">
                  <c:v>2.7266338390195279E-3</c:v>
                </c:pt>
                <c:pt idx="158">
                  <c:v>3.9694102591506094E-3</c:v>
                </c:pt>
                <c:pt idx="159">
                  <c:v>-4.9948551548244478E-3</c:v>
                </c:pt>
                <c:pt idx="160">
                  <c:v>3.3682921546350026E-4</c:v>
                </c:pt>
                <c:pt idx="161">
                  <c:v>3.3671579974386013E-4</c:v>
                </c:pt>
                <c:pt idx="162">
                  <c:v>-4.4387642597051754E-4</c:v>
                </c:pt>
                <c:pt idx="163">
                  <c:v>2.8435168673424426E-3</c:v>
                </c:pt>
                <c:pt idx="164">
                  <c:v>1.113798243046849E-3</c:v>
                </c:pt>
                <c:pt idx="165">
                  <c:v>3.4707457357882714E-3</c:v>
                </c:pt>
                <c:pt idx="166">
                  <c:v>-6.3569709864565874E-3</c:v>
                </c:pt>
                <c:pt idx="167">
                  <c:v>-1.6156984477078321E-2</c:v>
                </c:pt>
                <c:pt idx="168">
                  <c:v>-2.3143867689905964E-2</c:v>
                </c:pt>
                <c:pt idx="169">
                  <c:v>-1.2194492427107453E-2</c:v>
                </c:pt>
                <c:pt idx="170">
                  <c:v>-5.3761400384979337E-3</c:v>
                </c:pt>
                <c:pt idx="171">
                  <c:v>9.2490306613816197E-3</c:v>
                </c:pt>
                <c:pt idx="172">
                  <c:v>4.608598056391913E-3</c:v>
                </c:pt>
                <c:pt idx="173">
                  <c:v>-6.3863077583448436E-5</c:v>
                </c:pt>
                <c:pt idx="174">
                  <c:v>-4.047649333546021E-3</c:v>
                </c:pt>
                <c:pt idx="175">
                  <c:v>-1.6031164584260757E-5</c:v>
                </c:pt>
                <c:pt idx="176">
                  <c:v>-4.6501560243702772E-4</c:v>
                </c:pt>
                <c:pt idx="177">
                  <c:v>3.7620208777336792E-3</c:v>
                </c:pt>
                <c:pt idx="178">
                  <c:v>4.8457121086758013E-3</c:v>
                </c:pt>
                <c:pt idx="179">
                  <c:v>-1.5901411250530276E-5</c:v>
                </c:pt>
                <c:pt idx="180">
                  <c:v>-6.8611451184586118E-3</c:v>
                </c:pt>
                <c:pt idx="181">
                  <c:v>-5.6196159578254653E-3</c:v>
                </c:pt>
                <c:pt idx="182">
                  <c:v>5.0110122041348761E-3</c:v>
                </c:pt>
                <c:pt idx="183">
                  <c:v>1.1658967775814691E-2</c:v>
                </c:pt>
                <c:pt idx="184">
                  <c:v>1.0772945288443943E-2</c:v>
                </c:pt>
                <c:pt idx="185">
                  <c:v>-2.3500842221664751E-4</c:v>
                </c:pt>
                <c:pt idx="186">
                  <c:v>4.34654134170791E-3</c:v>
                </c:pt>
                <c:pt idx="187">
                  <c:v>2.7420326905381767E-3</c:v>
                </c:pt>
                <c:pt idx="188">
                  <c:v>2.4890327125177123E-4</c:v>
                </c:pt>
                <c:pt idx="189">
                  <c:v>4.5006671765337397E-3</c:v>
                </c:pt>
                <c:pt idx="190">
                  <c:v>5.1086360279105673E-4</c:v>
                </c:pt>
                <c:pt idx="191">
                  <c:v>6.0639443949316472E-3</c:v>
                </c:pt>
                <c:pt idx="192">
                  <c:v>8.0437397932922872E-3</c:v>
                </c:pt>
                <c:pt idx="193">
                  <c:v>5.0838795606461019E-3</c:v>
                </c:pt>
                <c:pt idx="194">
                  <c:v>8.3469291942588758E-4</c:v>
                </c:pt>
                <c:pt idx="195">
                  <c:v>3.9433971360212401E-4</c:v>
                </c:pt>
                <c:pt idx="196">
                  <c:v>6.0637299859971723E-4</c:v>
                </c:pt>
                <c:pt idx="197">
                  <c:v>4.8227108161443145E-3</c:v>
                </c:pt>
                <c:pt idx="198">
                  <c:v>9.8002480273269282E-3</c:v>
                </c:pt>
                <c:pt idx="199">
                  <c:v>-2.287629116031992E-3</c:v>
                </c:pt>
                <c:pt idx="200">
                  <c:v>-1.8578732701180791E-3</c:v>
                </c:pt>
                <c:pt idx="201">
                  <c:v>-5.8357438467722548E-3</c:v>
                </c:pt>
                <c:pt idx="202">
                  <c:v>-3.7479830481401788E-3</c:v>
                </c:pt>
                <c:pt idx="203">
                  <c:v>1.100740667260861E-2</c:v>
                </c:pt>
                <c:pt idx="204">
                  <c:v>1.5292203991473128E-2</c:v>
                </c:pt>
                <c:pt idx="205">
                  <c:v>9.9203959906963759E-3</c:v>
                </c:pt>
                <c:pt idx="206">
                  <c:v>4.4729765913480764E-3</c:v>
                </c:pt>
                <c:pt idx="207">
                  <c:v>1.6704073140582981E-3</c:v>
                </c:pt>
                <c:pt idx="208">
                  <c:v>-4.2322718884326401E-3</c:v>
                </c:pt>
                <c:pt idx="209">
                  <c:v>1.9074666334610078E-3</c:v>
                </c:pt>
                <c:pt idx="210">
                  <c:v>-1.7471576740328044E-3</c:v>
                </c:pt>
                <c:pt idx="211">
                  <c:v>3.4331800789275842E-3</c:v>
                </c:pt>
                <c:pt idx="212">
                  <c:v>1.1809342070500408E-2</c:v>
                </c:pt>
                <c:pt idx="213">
                  <c:v>4.9963240018370174E-3</c:v>
                </c:pt>
                <c:pt idx="214">
                  <c:v>1.2615375088299234E-2</c:v>
                </c:pt>
                <c:pt idx="215">
                  <c:v>1.3307382256624265E-2</c:v>
                </c:pt>
                <c:pt idx="216">
                  <c:v>-1.9176649184972173E-2</c:v>
                </c:pt>
                <c:pt idx="217">
                  <c:v>-1.4478561486811869E-3</c:v>
                </c:pt>
                <c:pt idx="218">
                  <c:v>-8.5233326282114569E-5</c:v>
                </c:pt>
                <c:pt idx="219">
                  <c:v>4.6770781292278067E-3</c:v>
                </c:pt>
                <c:pt idx="220">
                  <c:v>4.9367492395295349E-3</c:v>
                </c:pt>
                <c:pt idx="221">
                  <c:v>2.7680025541738794E-3</c:v>
                </c:pt>
                <c:pt idx="222">
                  <c:v>-4.7679750521954127E-3</c:v>
                </c:pt>
                <c:pt idx="223">
                  <c:v>2.7735363450622076E-3</c:v>
                </c:pt>
                <c:pt idx="224">
                  <c:v>2.4713907123589734E-3</c:v>
                </c:pt>
                <c:pt idx="225">
                  <c:v>2.1154837424969789E-3</c:v>
                </c:pt>
                <c:pt idx="226">
                  <c:v>7.4733344672978609E-3</c:v>
                </c:pt>
                <c:pt idx="227">
                  <c:v>6.0105156919276733E-3</c:v>
                </c:pt>
                <c:pt idx="228">
                  <c:v>9.1675039877776223E-3</c:v>
                </c:pt>
                <c:pt idx="229">
                  <c:v>6.9126112916528043E-3</c:v>
                </c:pt>
                <c:pt idx="230">
                  <c:v>5.8930882932043804E-3</c:v>
                </c:pt>
                <c:pt idx="231">
                  <c:v>-6.8911937328325237E-4</c:v>
                </c:pt>
                <c:pt idx="232">
                  <c:v>6.0807114954572754E-4</c:v>
                </c:pt>
                <c:pt idx="233">
                  <c:v>2.8327866566648361E-3</c:v>
                </c:pt>
                <c:pt idx="234">
                  <c:v>4.43537191196794E-3</c:v>
                </c:pt>
                <c:pt idx="235">
                  <c:v>6.7362823060122907E-3</c:v>
                </c:pt>
                <c:pt idx="236">
                  <c:v>4.6514184281003009E-3</c:v>
                </c:pt>
                <c:pt idx="237">
                  <c:v>5.4609900682625924E-3</c:v>
                </c:pt>
                <c:pt idx="238">
                  <c:v>7.3312377548571664E-3</c:v>
                </c:pt>
                <c:pt idx="239">
                  <c:v>4.9750371931416935E-3</c:v>
                </c:pt>
                <c:pt idx="240">
                  <c:v>5.2484693393448538E-3</c:v>
                </c:pt>
                <c:pt idx="241">
                  <c:v>4.1248369436960447E-3</c:v>
                </c:pt>
                <c:pt idx="242">
                  <c:v>2.320007227289637E-3</c:v>
                </c:pt>
                <c:pt idx="243">
                  <c:v>3.7265048714168114E-3</c:v>
                </c:pt>
                <c:pt idx="244">
                  <c:v>5.4490471107271161E-3</c:v>
                </c:pt>
                <c:pt idx="245">
                  <c:v>1.9880215544663474E-3</c:v>
                </c:pt>
                <c:pt idx="246">
                  <c:v>3.3680549883228963E-3</c:v>
                </c:pt>
                <c:pt idx="247">
                  <c:v>2.876095563305633E-3</c:v>
                </c:pt>
                <c:pt idx="248">
                  <c:v>6.7032184281013893E-4</c:v>
                </c:pt>
                <c:pt idx="249">
                  <c:v>4.2895237542556926E-3</c:v>
                </c:pt>
                <c:pt idx="250">
                  <c:v>7.1732854834297133E-4</c:v>
                </c:pt>
                <c:pt idx="251">
                  <c:v>2.3497343801101764E-3</c:v>
                </c:pt>
                <c:pt idx="252">
                  <c:v>2.4068305402244719E-3</c:v>
                </c:pt>
                <c:pt idx="253">
                  <c:v>-2.0052896215745557E-3</c:v>
                </c:pt>
                <c:pt idx="254">
                  <c:v>2.4684409363786388E-3</c:v>
                </c:pt>
                <c:pt idx="255">
                  <c:v>3.5354045381808747E-3</c:v>
                </c:pt>
                <c:pt idx="256">
                  <c:v>6.357952953393878E-4</c:v>
                </c:pt>
                <c:pt idx="257">
                  <c:v>3.644894657456483E-3</c:v>
                </c:pt>
                <c:pt idx="258">
                  <c:v>5.0658104927818982E-3</c:v>
                </c:pt>
                <c:pt idx="259">
                  <c:v>7.9037719924552881E-4</c:v>
                </c:pt>
                <c:pt idx="260">
                  <c:v>5.0485878864662444E-3</c:v>
                </c:pt>
                <c:pt idx="261">
                  <c:v>4.717654583222302E-3</c:v>
                </c:pt>
                <c:pt idx="262">
                  <c:v>2.6126888915962475E-3</c:v>
                </c:pt>
                <c:pt idx="263">
                  <c:v>4.5740502847069955E-3</c:v>
                </c:pt>
                <c:pt idx="264">
                  <c:v>5.8813732956961408E-3</c:v>
                </c:pt>
                <c:pt idx="265">
                  <c:v>3.3487551772511258E-3</c:v>
                </c:pt>
                <c:pt idx="266">
                  <c:v>1.5981450503485249E-3</c:v>
                </c:pt>
                <c:pt idx="267">
                  <c:v>5.3167410598219432E-3</c:v>
                </c:pt>
                <c:pt idx="268">
                  <c:v>2.0759023906973938E-3</c:v>
                </c:pt>
                <c:pt idx="269">
                  <c:v>4.6017001636667861E-3</c:v>
                </c:pt>
                <c:pt idx="270">
                  <c:v>4.0372523418361712E-3</c:v>
                </c:pt>
                <c:pt idx="271">
                  <c:v>3.1026798754616738E-3</c:v>
                </c:pt>
                <c:pt idx="272">
                  <c:v>5.9775989338795507E-3</c:v>
                </c:pt>
                <c:pt idx="273">
                  <c:v>4.7191938812145432E-3</c:v>
                </c:pt>
                <c:pt idx="274">
                  <c:v>7.3728237377098113E-3</c:v>
                </c:pt>
                <c:pt idx="275">
                  <c:v>6.4687082370738615E-3</c:v>
                </c:pt>
                <c:pt idx="276">
                  <c:v>6.6897543811844781E-3</c:v>
                </c:pt>
                <c:pt idx="277">
                  <c:v>1.4374866997920411E-3</c:v>
                </c:pt>
                <c:pt idx="278">
                  <c:v>3.1643074607492368E-3</c:v>
                </c:pt>
                <c:pt idx="279">
                  <c:v>2.973051835297758E-3</c:v>
                </c:pt>
                <c:pt idx="280">
                  <c:v>1.5624118660968959E-3</c:v>
                </c:pt>
                <c:pt idx="281">
                  <c:v>3.4670691722086507E-3</c:v>
                </c:pt>
                <c:pt idx="282">
                  <c:v>4.4432768816568919E-3</c:v>
                </c:pt>
                <c:pt idx="283">
                  <c:v>5.239013438293097E-3</c:v>
                </c:pt>
                <c:pt idx="284">
                  <c:v>4.9114818034619518E-4</c:v>
                </c:pt>
                <c:pt idx="285">
                  <c:v>1.3271254073755022E-3</c:v>
                </c:pt>
                <c:pt idx="286">
                  <c:v>9.2460056604446166E-4</c:v>
                </c:pt>
                <c:pt idx="287">
                  <c:v>3.933906636855538E-3</c:v>
                </c:pt>
                <c:pt idx="288">
                  <c:v>1.2586268537029127E-2</c:v>
                </c:pt>
                <c:pt idx="289">
                  <c:v>9.0600969718463865E-3</c:v>
                </c:pt>
                <c:pt idx="290">
                  <c:v>8.2793382577465748E-3</c:v>
                </c:pt>
                <c:pt idx="291">
                  <c:v>-1.8854614998920713E-3</c:v>
                </c:pt>
                <c:pt idx="292">
                  <c:v>-1.6945589298289171E-3</c:v>
                </c:pt>
                <c:pt idx="293">
                  <c:v>3.6338385567555552E-3</c:v>
                </c:pt>
                <c:pt idx="294">
                  <c:v>-4.952360546930252E-4</c:v>
                </c:pt>
                <c:pt idx="295">
                  <c:v>4.0301184590762935E-3</c:v>
                </c:pt>
                <c:pt idx="296">
                  <c:v>-5.2568058069878262E-4</c:v>
                </c:pt>
                <c:pt idx="297">
                  <c:v>4.689164651165199E-3</c:v>
                </c:pt>
                <c:pt idx="298">
                  <c:v>4.3589307058213558E-3</c:v>
                </c:pt>
                <c:pt idx="299">
                  <c:v>2.0397113232276643E-3</c:v>
                </c:pt>
                <c:pt idx="300">
                  <c:v>4.3100548027937887E-3</c:v>
                </c:pt>
                <c:pt idx="301">
                  <c:v>5.3011385084603835E-3</c:v>
                </c:pt>
                <c:pt idx="302">
                  <c:v>-3.1607316286373831E-2</c:v>
                </c:pt>
              </c:numCache>
            </c:numRef>
          </c:xVal>
          <c:yVal>
            <c:numRef>
              <c:f>'Effective Income Tax Rate'!$J$62:$J$364</c:f>
              <c:numCache>
                <c:formatCode>0.00%</c:formatCode>
                <c:ptCount val="303"/>
                <c:pt idx="0">
                  <c:v>6.9742533826354083E-3</c:v>
                </c:pt>
                <c:pt idx="1">
                  <c:v>2.2678784553925337E-3</c:v>
                </c:pt>
                <c:pt idx="2">
                  <c:v>3.4194975026330208E-3</c:v>
                </c:pt>
                <c:pt idx="3">
                  <c:v>1.0632557939303944E-2</c:v>
                </c:pt>
                <c:pt idx="4">
                  <c:v>-5.6723922384425505E-3</c:v>
                </c:pt>
                <c:pt idx="5">
                  <c:v>5.7647784879140823E-3</c:v>
                </c:pt>
                <c:pt idx="6">
                  <c:v>6.5617420031686292E-3</c:v>
                </c:pt>
                <c:pt idx="7">
                  <c:v>-1.70591692477992E-3</c:v>
                </c:pt>
                <c:pt idx="8">
                  <c:v>6.7191559164566693E-3</c:v>
                </c:pt>
                <c:pt idx="9">
                  <c:v>4.0517201637167224E-3</c:v>
                </c:pt>
                <c:pt idx="10">
                  <c:v>7.4304050091321891E-3</c:v>
                </c:pt>
                <c:pt idx="11">
                  <c:v>1.9476315125378828E-3</c:v>
                </c:pt>
                <c:pt idx="12">
                  <c:v>-7.409188477646482E-3</c:v>
                </c:pt>
                <c:pt idx="13">
                  <c:v>1.5796042892292993E-2</c:v>
                </c:pt>
                <c:pt idx="14">
                  <c:v>6.6492490413085541E-3</c:v>
                </c:pt>
                <c:pt idx="15">
                  <c:v>-2.5711225363479499E-3</c:v>
                </c:pt>
                <c:pt idx="16">
                  <c:v>9.6019302965881775E-3</c:v>
                </c:pt>
                <c:pt idx="17">
                  <c:v>1.4228812446370958E-2</c:v>
                </c:pt>
                <c:pt idx="18">
                  <c:v>-3.1457880573032559E-3</c:v>
                </c:pt>
                <c:pt idx="19">
                  <c:v>7.6507398931709974E-3</c:v>
                </c:pt>
                <c:pt idx="20">
                  <c:v>8.7734214244011444E-3</c:v>
                </c:pt>
                <c:pt idx="21">
                  <c:v>-3.7400627675569171E-3</c:v>
                </c:pt>
                <c:pt idx="22">
                  <c:v>6.9666266300723919E-3</c:v>
                </c:pt>
                <c:pt idx="23">
                  <c:v>9.2069057373979045E-3</c:v>
                </c:pt>
                <c:pt idx="24">
                  <c:v>-4.6914519115508861E-3</c:v>
                </c:pt>
                <c:pt idx="25">
                  <c:v>1.2006512717194016E-2</c:v>
                </c:pt>
                <c:pt idx="26">
                  <c:v>9.0764289106316995E-3</c:v>
                </c:pt>
                <c:pt idx="27">
                  <c:v>1.5025882396072113E-3</c:v>
                </c:pt>
                <c:pt idx="28">
                  <c:v>2.6717359026245989E-3</c:v>
                </c:pt>
                <c:pt idx="29">
                  <c:v>2.9023513718894325E-3</c:v>
                </c:pt>
                <c:pt idx="30">
                  <c:v>2.9537762513009587E-3</c:v>
                </c:pt>
                <c:pt idx="31">
                  <c:v>1.0647936242111104E-2</c:v>
                </c:pt>
                <c:pt idx="32">
                  <c:v>3.0680942260137294E-3</c:v>
                </c:pt>
                <c:pt idx="33">
                  <c:v>7.9989256183058358E-3</c:v>
                </c:pt>
                <c:pt idx="34">
                  <c:v>8.720232526266844E-3</c:v>
                </c:pt>
                <c:pt idx="35">
                  <c:v>7.3211112545814583E-3</c:v>
                </c:pt>
                <c:pt idx="36">
                  <c:v>1.2457023041418479E-2</c:v>
                </c:pt>
                <c:pt idx="37">
                  <c:v>2.0032156855534647E-3</c:v>
                </c:pt>
                <c:pt idx="38">
                  <c:v>4.7363188117824579E-3</c:v>
                </c:pt>
                <c:pt idx="39">
                  <c:v>3.4789146011050985E-3</c:v>
                </c:pt>
                <c:pt idx="40">
                  <c:v>7.3817490903611352E-3</c:v>
                </c:pt>
                <c:pt idx="41">
                  <c:v>7.6100833667461275E-3</c:v>
                </c:pt>
                <c:pt idx="42">
                  <c:v>5.1763096895813604E-3</c:v>
                </c:pt>
                <c:pt idx="43">
                  <c:v>8.0228949176849376E-3</c:v>
                </c:pt>
                <c:pt idx="44">
                  <c:v>3.1325599148694858E-3</c:v>
                </c:pt>
                <c:pt idx="45">
                  <c:v>4.7333546698721521E-3</c:v>
                </c:pt>
                <c:pt idx="46">
                  <c:v>7.217616658503713E-3</c:v>
                </c:pt>
                <c:pt idx="47">
                  <c:v>-1.290526835950606E-3</c:v>
                </c:pt>
                <c:pt idx="48">
                  <c:v>8.3698079281228216E-3</c:v>
                </c:pt>
                <c:pt idx="49">
                  <c:v>8.4628203812575596E-3</c:v>
                </c:pt>
                <c:pt idx="50">
                  <c:v>4.5262194101215579E-4</c:v>
                </c:pt>
                <c:pt idx="51">
                  <c:v>4.3721254099284125E-3</c:v>
                </c:pt>
                <c:pt idx="52">
                  <c:v>5.3063810349814923E-3</c:v>
                </c:pt>
                <c:pt idx="53">
                  <c:v>-8.2438791707095862E-3</c:v>
                </c:pt>
                <c:pt idx="54">
                  <c:v>6.0796616279789086E-3</c:v>
                </c:pt>
                <c:pt idx="55">
                  <c:v>8.6003023226108866E-3</c:v>
                </c:pt>
                <c:pt idx="56">
                  <c:v>3.317513011477743E-3</c:v>
                </c:pt>
                <c:pt idx="57">
                  <c:v>9.8464002551677081E-3</c:v>
                </c:pt>
                <c:pt idx="58">
                  <c:v>7.0715529962479054E-3</c:v>
                </c:pt>
                <c:pt idx="59">
                  <c:v>9.5778244750814815E-3</c:v>
                </c:pt>
                <c:pt idx="60">
                  <c:v>3.2232090973265778E-2</c:v>
                </c:pt>
                <c:pt idx="61">
                  <c:v>6.230994360845535E-3</c:v>
                </c:pt>
                <c:pt idx="62">
                  <c:v>-1.6073152336270999E-3</c:v>
                </c:pt>
                <c:pt idx="63">
                  <c:v>-2.4483714821177975E-3</c:v>
                </c:pt>
                <c:pt idx="64">
                  <c:v>-6.1817316664472804E-3</c:v>
                </c:pt>
                <c:pt idx="65">
                  <c:v>9.1032360475985334E-3</c:v>
                </c:pt>
                <c:pt idx="66">
                  <c:v>1.5067588530511922E-2</c:v>
                </c:pt>
                <c:pt idx="67">
                  <c:v>-9.489326535500783E-4</c:v>
                </c:pt>
                <c:pt idx="68">
                  <c:v>1.6463027094622111E-3</c:v>
                </c:pt>
                <c:pt idx="69">
                  <c:v>4.4362412855389185E-3</c:v>
                </c:pt>
                <c:pt idx="70">
                  <c:v>1.7984929503042237E-4</c:v>
                </c:pt>
                <c:pt idx="71">
                  <c:v>-1.5016372785151911E-3</c:v>
                </c:pt>
                <c:pt idx="72">
                  <c:v>1.0847740494892242E-2</c:v>
                </c:pt>
                <c:pt idx="73">
                  <c:v>8.320178857038573E-3</c:v>
                </c:pt>
                <c:pt idx="74">
                  <c:v>7.8369390487464646E-3</c:v>
                </c:pt>
                <c:pt idx="75">
                  <c:v>-8.4244785613256917E-3</c:v>
                </c:pt>
                <c:pt idx="76">
                  <c:v>-3.4295562726891701E-3</c:v>
                </c:pt>
                <c:pt idx="77">
                  <c:v>2.2107296295316129E-3</c:v>
                </c:pt>
                <c:pt idx="78">
                  <c:v>-1.7447997181777174E-3</c:v>
                </c:pt>
                <c:pt idx="79">
                  <c:v>-8.7453369328449788E-4</c:v>
                </c:pt>
                <c:pt idx="80">
                  <c:v>3.7500347781281467E-3</c:v>
                </c:pt>
                <c:pt idx="81">
                  <c:v>-1.9895708914726231E-3</c:v>
                </c:pt>
                <c:pt idx="82">
                  <c:v>3.0580452546376509E-3</c:v>
                </c:pt>
                <c:pt idx="83">
                  <c:v>-2.000470742149269E-3</c:v>
                </c:pt>
                <c:pt idx="84">
                  <c:v>6.7449091629429615E-3</c:v>
                </c:pt>
                <c:pt idx="85">
                  <c:v>2.1641264818893051E-3</c:v>
                </c:pt>
                <c:pt idx="86">
                  <c:v>5.2846111263790321E-3</c:v>
                </c:pt>
                <c:pt idx="87">
                  <c:v>8.4567655898896629E-3</c:v>
                </c:pt>
                <c:pt idx="88">
                  <c:v>2.2100860549721258E-3</c:v>
                </c:pt>
                <c:pt idx="89">
                  <c:v>7.5763069405481026E-3</c:v>
                </c:pt>
                <c:pt idx="90">
                  <c:v>-7.2301940408502231E-3</c:v>
                </c:pt>
                <c:pt idx="91">
                  <c:v>2.405624427578646E-3</c:v>
                </c:pt>
                <c:pt idx="92">
                  <c:v>8.4275421098077845E-4</c:v>
                </c:pt>
                <c:pt idx="93">
                  <c:v>7.1641083870033402E-4</c:v>
                </c:pt>
                <c:pt idx="94">
                  <c:v>-7.0272672516667766E-4</c:v>
                </c:pt>
                <c:pt idx="95">
                  <c:v>6.7841508040849836E-3</c:v>
                </c:pt>
                <c:pt idx="96">
                  <c:v>-3.2478722194653549E-3</c:v>
                </c:pt>
                <c:pt idx="97">
                  <c:v>-3.4236640058815421E-4</c:v>
                </c:pt>
                <c:pt idx="98">
                  <c:v>6.0477065479374627E-3</c:v>
                </c:pt>
                <c:pt idx="99">
                  <c:v>3.0173829840275577E-3</c:v>
                </c:pt>
                <c:pt idx="100">
                  <c:v>1.0475069233386885E-2</c:v>
                </c:pt>
                <c:pt idx="101">
                  <c:v>9.5866087732479083E-3</c:v>
                </c:pt>
                <c:pt idx="102">
                  <c:v>5.4268156916055512E-3</c:v>
                </c:pt>
                <c:pt idx="103">
                  <c:v>6.0058239596317755E-3</c:v>
                </c:pt>
                <c:pt idx="104">
                  <c:v>5.249303951830455E-3</c:v>
                </c:pt>
                <c:pt idx="105">
                  <c:v>7.5846510304919028E-3</c:v>
                </c:pt>
                <c:pt idx="106">
                  <c:v>8.6989778700203666E-3</c:v>
                </c:pt>
                <c:pt idx="107">
                  <c:v>3.9029750081798409E-3</c:v>
                </c:pt>
                <c:pt idx="108">
                  <c:v>-1.3568735159238936E-3</c:v>
                </c:pt>
                <c:pt idx="109">
                  <c:v>-4.6832513690001028E-4</c:v>
                </c:pt>
                <c:pt idx="110">
                  <c:v>2.9827954639830745E-3</c:v>
                </c:pt>
                <c:pt idx="111">
                  <c:v>8.7106878081723484E-3</c:v>
                </c:pt>
                <c:pt idx="112">
                  <c:v>1.6695096578999556E-2</c:v>
                </c:pt>
                <c:pt idx="113">
                  <c:v>-3.9427541063132105E-3</c:v>
                </c:pt>
                <c:pt idx="114">
                  <c:v>1.2107820428686552E-2</c:v>
                </c:pt>
                <c:pt idx="115">
                  <c:v>7.4979097772854856E-3</c:v>
                </c:pt>
                <c:pt idx="116">
                  <c:v>1.8303579159981806E-3</c:v>
                </c:pt>
                <c:pt idx="117">
                  <c:v>4.9492955346933298E-3</c:v>
                </c:pt>
                <c:pt idx="118">
                  <c:v>-2.8647367294509455E-3</c:v>
                </c:pt>
                <c:pt idx="119">
                  <c:v>-3.15049122136643E-4</c:v>
                </c:pt>
                <c:pt idx="120">
                  <c:v>2.8832820379589281E-3</c:v>
                </c:pt>
                <c:pt idx="121">
                  <c:v>1.1566226230396758E-3</c:v>
                </c:pt>
                <c:pt idx="122">
                  <c:v>1.0269147508379282E-3</c:v>
                </c:pt>
                <c:pt idx="123">
                  <c:v>5.3719085141634704E-3</c:v>
                </c:pt>
                <c:pt idx="124">
                  <c:v>1.3930357945224358E-3</c:v>
                </c:pt>
                <c:pt idx="125">
                  <c:v>7.7557531524841804E-3</c:v>
                </c:pt>
                <c:pt idx="126">
                  <c:v>9.0088319688914221E-3</c:v>
                </c:pt>
                <c:pt idx="127">
                  <c:v>8.7973374826153398E-5</c:v>
                </c:pt>
                <c:pt idx="128">
                  <c:v>6.5747741490210137E-3</c:v>
                </c:pt>
                <c:pt idx="129">
                  <c:v>4.5860127342382227E-3</c:v>
                </c:pt>
                <c:pt idx="130">
                  <c:v>3.2021964835780722E-3</c:v>
                </c:pt>
                <c:pt idx="131">
                  <c:v>-7.0193962567093569E-4</c:v>
                </c:pt>
                <c:pt idx="132">
                  <c:v>1.8966260291117004E-2</c:v>
                </c:pt>
                <c:pt idx="133">
                  <c:v>1.1290605490824029E-2</c:v>
                </c:pt>
                <c:pt idx="134">
                  <c:v>3.9111840493965223E-3</c:v>
                </c:pt>
                <c:pt idx="135">
                  <c:v>3.5752477484095246E-3</c:v>
                </c:pt>
                <c:pt idx="136">
                  <c:v>-8.1723604904451169E-3</c:v>
                </c:pt>
                <c:pt idx="137">
                  <c:v>-4.0535271442866617E-4</c:v>
                </c:pt>
                <c:pt idx="138">
                  <c:v>4.7304992091003473E-3</c:v>
                </c:pt>
                <c:pt idx="139">
                  <c:v>2.8005037345523458E-3</c:v>
                </c:pt>
                <c:pt idx="140">
                  <c:v>5.4786900572056582E-3</c:v>
                </c:pt>
                <c:pt idx="141">
                  <c:v>6.8234473161105777E-3</c:v>
                </c:pt>
                <c:pt idx="142">
                  <c:v>7.5610112597157718E-3</c:v>
                </c:pt>
                <c:pt idx="143">
                  <c:v>1.2971774461610405E-2</c:v>
                </c:pt>
                <c:pt idx="144">
                  <c:v>5.193515426628605E-3</c:v>
                </c:pt>
                <c:pt idx="145">
                  <c:v>9.3199666216257256E-3</c:v>
                </c:pt>
                <c:pt idx="146">
                  <c:v>5.2176639621922772E-3</c:v>
                </c:pt>
                <c:pt idx="147">
                  <c:v>-2.9133173286419929E-3</c:v>
                </c:pt>
                <c:pt idx="148">
                  <c:v>-3.6390164571670769E-3</c:v>
                </c:pt>
                <c:pt idx="149">
                  <c:v>4.3585044302767587E-3</c:v>
                </c:pt>
                <c:pt idx="150">
                  <c:v>-1.8447535355290719E-4</c:v>
                </c:pt>
                <c:pt idx="151">
                  <c:v>-2.0148937767351148E-3</c:v>
                </c:pt>
                <c:pt idx="152">
                  <c:v>6.8594481173639733E-3</c:v>
                </c:pt>
                <c:pt idx="153">
                  <c:v>5.6894381990510489E-4</c:v>
                </c:pt>
                <c:pt idx="154">
                  <c:v>9.1316884386669298E-3</c:v>
                </c:pt>
                <c:pt idx="155">
                  <c:v>4.2340889373518285E-3</c:v>
                </c:pt>
                <c:pt idx="156">
                  <c:v>4.6037557044255623E-3</c:v>
                </c:pt>
                <c:pt idx="157">
                  <c:v>5.0026060117100181E-3</c:v>
                </c:pt>
                <c:pt idx="158">
                  <c:v>3.4004705981314589E-3</c:v>
                </c:pt>
                <c:pt idx="159">
                  <c:v>-9.4574298974835387E-3</c:v>
                </c:pt>
                <c:pt idx="160">
                  <c:v>-6.3466694372554572E-4</c:v>
                </c:pt>
                <c:pt idx="161">
                  <c:v>3.3665876781142749E-4</c:v>
                </c:pt>
                <c:pt idx="162">
                  <c:v>-6.5990204354076417E-4</c:v>
                </c:pt>
                <c:pt idx="163">
                  <c:v>3.7604638452744866E-3</c:v>
                </c:pt>
                <c:pt idx="164">
                  <c:v>1.1310882354548858E-3</c:v>
                </c:pt>
                <c:pt idx="165">
                  <c:v>5.3372681270276012E-3</c:v>
                </c:pt>
                <c:pt idx="166">
                  <c:v>-1.1368864181377924E-2</c:v>
                </c:pt>
                <c:pt idx="167">
                  <c:v>6.5386246257707285E-3</c:v>
                </c:pt>
                <c:pt idx="168">
                  <c:v>-3.1997339232360443E-2</c:v>
                </c:pt>
                <c:pt idx="169">
                  <c:v>-1.4788992696619815E-2</c:v>
                </c:pt>
                <c:pt idx="170">
                  <c:v>-2.9602370811934297E-3</c:v>
                </c:pt>
                <c:pt idx="171">
                  <c:v>1.6093664906212571E-2</c:v>
                </c:pt>
                <c:pt idx="172">
                  <c:v>6.0081541731334988E-3</c:v>
                </c:pt>
                <c:pt idx="173">
                  <c:v>2.9741765723117139E-3</c:v>
                </c:pt>
                <c:pt idx="174">
                  <c:v>-6.6140282203877264E-3</c:v>
                </c:pt>
                <c:pt idx="175">
                  <c:v>-7.8512260099649061E-4</c:v>
                </c:pt>
                <c:pt idx="176">
                  <c:v>-2.881176765948368E-4</c:v>
                </c:pt>
                <c:pt idx="177">
                  <c:v>4.1843883894256634E-3</c:v>
                </c:pt>
                <c:pt idx="178">
                  <c:v>6.8372143994630333E-3</c:v>
                </c:pt>
                <c:pt idx="179">
                  <c:v>1.0222524967325138E-3</c:v>
                </c:pt>
                <c:pt idx="180">
                  <c:v>-5.8561566912372744E-3</c:v>
                </c:pt>
                <c:pt idx="181">
                  <c:v>-1.2098922364413589E-2</c:v>
                </c:pt>
                <c:pt idx="182">
                  <c:v>1.6010464659430733E-3</c:v>
                </c:pt>
                <c:pt idx="183">
                  <c:v>1.230870576377731E-2</c:v>
                </c:pt>
                <c:pt idx="184">
                  <c:v>1.6097148801355148E-2</c:v>
                </c:pt>
                <c:pt idx="185">
                  <c:v>-1.0170378767481539E-2</c:v>
                </c:pt>
                <c:pt idx="186">
                  <c:v>7.8087110112019806E-3</c:v>
                </c:pt>
                <c:pt idx="187">
                  <c:v>2.312859843810371E-3</c:v>
                </c:pt>
                <c:pt idx="188">
                  <c:v>-8.7453682215495987E-4</c:v>
                </c:pt>
                <c:pt idx="189">
                  <c:v>3.0096944672699131E-3</c:v>
                </c:pt>
                <c:pt idx="190">
                  <c:v>-2.6108389773197571E-3</c:v>
                </c:pt>
                <c:pt idx="191">
                  <c:v>5.5267996687115972E-3</c:v>
                </c:pt>
                <c:pt idx="192">
                  <c:v>2.296759499102435E-2</c:v>
                </c:pt>
                <c:pt idx="193">
                  <c:v>6.856697181048076E-3</c:v>
                </c:pt>
                <c:pt idx="194">
                  <c:v>1.0753932709351667E-3</c:v>
                </c:pt>
                <c:pt idx="195">
                  <c:v>-8.33810214837287E-4</c:v>
                </c:pt>
                <c:pt idx="196">
                  <c:v>-2.8932083905900295E-3</c:v>
                </c:pt>
                <c:pt idx="197">
                  <c:v>9.2098969134366947E-3</c:v>
                </c:pt>
                <c:pt idx="198">
                  <c:v>1.1226213507988891E-2</c:v>
                </c:pt>
                <c:pt idx="199">
                  <c:v>-4.992016480524818E-3</c:v>
                </c:pt>
                <c:pt idx="200">
                  <c:v>-5.421876903623662E-3</c:v>
                </c:pt>
                <c:pt idx="201">
                  <c:v>-1.0972753117582145E-2</c:v>
                </c:pt>
                <c:pt idx="202">
                  <c:v>-7.2350808119700155E-5</c:v>
                </c:pt>
                <c:pt idx="203">
                  <c:v>1.5504708504728256E-2</c:v>
                </c:pt>
                <c:pt idx="204">
                  <c:v>1.7025369604400816E-2</c:v>
                </c:pt>
                <c:pt idx="205">
                  <c:v>1.1180569445714076E-2</c:v>
                </c:pt>
                <c:pt idx="206">
                  <c:v>4.9077987099834762E-3</c:v>
                </c:pt>
                <c:pt idx="207">
                  <c:v>-5.2999433694297623E-4</c:v>
                </c:pt>
                <c:pt idx="208">
                  <c:v>-4.7986956057601551E-3</c:v>
                </c:pt>
                <c:pt idx="209">
                  <c:v>2.7330125740625149E-3</c:v>
                </c:pt>
                <c:pt idx="210">
                  <c:v>-5.8737596292550258E-3</c:v>
                </c:pt>
                <c:pt idx="211">
                  <c:v>3.3779048293540379E-3</c:v>
                </c:pt>
                <c:pt idx="212">
                  <c:v>1.6654703363187348E-2</c:v>
                </c:pt>
                <c:pt idx="213">
                  <c:v>9.3693500524089993E-3</c:v>
                </c:pt>
                <c:pt idx="214">
                  <c:v>1.0169580815595835E-2</c:v>
                </c:pt>
                <c:pt idx="215">
                  <c:v>9.1222252136839571E-3</c:v>
                </c:pt>
                <c:pt idx="216">
                  <c:v>-2.1048574294984856E-2</c:v>
                </c:pt>
                <c:pt idx="217">
                  <c:v>-1.788703145012803E-2</c:v>
                </c:pt>
                <c:pt idx="218">
                  <c:v>-5.1625686184925855E-3</c:v>
                </c:pt>
                <c:pt idx="219">
                  <c:v>5.9102118120933061E-3</c:v>
                </c:pt>
                <c:pt idx="220">
                  <c:v>4.1744411084444289E-3</c:v>
                </c:pt>
                <c:pt idx="221">
                  <c:v>2.8752445427905481E-3</c:v>
                </c:pt>
                <c:pt idx="222">
                  <c:v>-8.2097941007067115E-3</c:v>
                </c:pt>
                <c:pt idx="223">
                  <c:v>1.0012125259544254E-3</c:v>
                </c:pt>
                <c:pt idx="224">
                  <c:v>-2.2357875248280468E-3</c:v>
                </c:pt>
                <c:pt idx="225">
                  <c:v>2.7552302666517055E-3</c:v>
                </c:pt>
                <c:pt idx="226">
                  <c:v>9.4638663463226906E-3</c:v>
                </c:pt>
                <c:pt idx="227">
                  <c:v>9.0717334143431364E-3</c:v>
                </c:pt>
                <c:pt idx="228">
                  <c:v>8.8678151994188124E-3</c:v>
                </c:pt>
                <c:pt idx="229">
                  <c:v>6.2490794835928449E-3</c:v>
                </c:pt>
                <c:pt idx="230">
                  <c:v>4.8844904015064739E-3</c:v>
                </c:pt>
                <c:pt idx="231">
                  <c:v>2.548185358263835E-3</c:v>
                </c:pt>
                <c:pt idx="232">
                  <c:v>-5.6504655476573296E-4</c:v>
                </c:pt>
                <c:pt idx="233">
                  <c:v>7.3491080338739488E-4</c:v>
                </c:pt>
                <c:pt idx="234">
                  <c:v>7.0331421371649504E-3</c:v>
                </c:pt>
                <c:pt idx="235">
                  <c:v>8.0613214719330549E-3</c:v>
                </c:pt>
                <c:pt idx="236">
                  <c:v>6.7446048636074368E-3</c:v>
                </c:pt>
                <c:pt idx="237">
                  <c:v>1.7268529830354938E-3</c:v>
                </c:pt>
                <c:pt idx="238">
                  <c:v>5.0413392977982597E-3</c:v>
                </c:pt>
                <c:pt idx="239">
                  <c:v>8.4419032686105424E-3</c:v>
                </c:pt>
                <c:pt idx="240">
                  <c:v>8.5770765476236663E-3</c:v>
                </c:pt>
                <c:pt idx="241">
                  <c:v>1.3818223338300396E-3</c:v>
                </c:pt>
                <c:pt idx="242">
                  <c:v>2.0099103232660556E-3</c:v>
                </c:pt>
                <c:pt idx="243">
                  <c:v>3.4706911606246621E-3</c:v>
                </c:pt>
                <c:pt idx="244">
                  <c:v>6.1156078159588165E-3</c:v>
                </c:pt>
                <c:pt idx="245">
                  <c:v>1.0951775939060616E-3</c:v>
                </c:pt>
                <c:pt idx="246">
                  <c:v>2.1178167290892918E-3</c:v>
                </c:pt>
                <c:pt idx="247">
                  <c:v>7.8762697381579096E-4</c:v>
                </c:pt>
                <c:pt idx="248">
                  <c:v>2.3286613255462151E-3</c:v>
                </c:pt>
                <c:pt idx="249">
                  <c:v>6.5497455871865841E-3</c:v>
                </c:pt>
                <c:pt idx="250">
                  <c:v>-9.539140114991405E-5</c:v>
                </c:pt>
                <c:pt idx="251">
                  <c:v>7.1454486428366567E-3</c:v>
                </c:pt>
                <c:pt idx="252">
                  <c:v>-1.4753927977495165E-3</c:v>
                </c:pt>
                <c:pt idx="253">
                  <c:v>-7.3160066237749283E-3</c:v>
                </c:pt>
                <c:pt idx="254">
                  <c:v>5.1031477799721775E-4</c:v>
                </c:pt>
                <c:pt idx="255">
                  <c:v>5.049764063041944E-3</c:v>
                </c:pt>
                <c:pt idx="256">
                  <c:v>-2.3039690077190224E-3</c:v>
                </c:pt>
                <c:pt idx="257">
                  <c:v>7.5358644769295095E-3</c:v>
                </c:pt>
                <c:pt idx="258">
                  <c:v>3.6771784730570611E-3</c:v>
                </c:pt>
                <c:pt idx="259">
                  <c:v>-3.9284341031288316E-3</c:v>
                </c:pt>
                <c:pt idx="260">
                  <c:v>7.0723945196892726E-3</c:v>
                </c:pt>
                <c:pt idx="261">
                  <c:v>3.7113656792205595E-3</c:v>
                </c:pt>
                <c:pt idx="262">
                  <c:v>6.3915588152428215E-3</c:v>
                </c:pt>
                <c:pt idx="263">
                  <c:v>3.122614306258866E-3</c:v>
                </c:pt>
                <c:pt idx="264">
                  <c:v>2.7107119409024885E-3</c:v>
                </c:pt>
                <c:pt idx="265">
                  <c:v>5.2391583381216572E-3</c:v>
                </c:pt>
                <c:pt idx="266">
                  <c:v>7.9130236472335913E-3</c:v>
                </c:pt>
                <c:pt idx="267">
                  <c:v>-2.7972471271503164E-3</c:v>
                </c:pt>
                <c:pt idx="268">
                  <c:v>1.6942681212027855E-3</c:v>
                </c:pt>
                <c:pt idx="269">
                  <c:v>2.0282716033255543E-3</c:v>
                </c:pt>
                <c:pt idx="270">
                  <c:v>6.2390641824087503E-3</c:v>
                </c:pt>
                <c:pt idx="271">
                  <c:v>1.1128071980026686E-2</c:v>
                </c:pt>
                <c:pt idx="272">
                  <c:v>3.756123269143596E-3</c:v>
                </c:pt>
                <c:pt idx="273">
                  <c:v>5.2786406130757163E-3</c:v>
                </c:pt>
                <c:pt idx="274">
                  <c:v>8.4280795527853225E-3</c:v>
                </c:pt>
                <c:pt idx="275">
                  <c:v>3.5133475520496477E-3</c:v>
                </c:pt>
                <c:pt idx="276">
                  <c:v>7.1597836427348127E-3</c:v>
                </c:pt>
                <c:pt idx="277">
                  <c:v>1.0416408367326413E-2</c:v>
                </c:pt>
                <c:pt idx="278">
                  <c:v>4.1025229595775866E-3</c:v>
                </c:pt>
                <c:pt idx="279">
                  <c:v>9.0609815253627577E-3</c:v>
                </c:pt>
                <c:pt idx="280">
                  <c:v>2.5314750387272337E-3</c:v>
                </c:pt>
                <c:pt idx="281">
                  <c:v>4.4417717967348115E-3</c:v>
                </c:pt>
                <c:pt idx="282">
                  <c:v>2.411598243021831E-3</c:v>
                </c:pt>
                <c:pt idx="283">
                  <c:v>3.9099789888406723E-3</c:v>
                </c:pt>
                <c:pt idx="284">
                  <c:v>6.8820834872440281E-4</c:v>
                </c:pt>
                <c:pt idx="285">
                  <c:v>1.0021231221445752E-3</c:v>
                </c:pt>
                <c:pt idx="286">
                  <c:v>1.6355871614165526E-3</c:v>
                </c:pt>
                <c:pt idx="287">
                  <c:v>2.5806199477712379E-3</c:v>
                </c:pt>
                <c:pt idx="288">
                  <c:v>1.9924675128443831E-2</c:v>
                </c:pt>
                <c:pt idx="289">
                  <c:v>5.1814709513802095E-3</c:v>
                </c:pt>
                <c:pt idx="290">
                  <c:v>5.626597335091901E-3</c:v>
                </c:pt>
                <c:pt idx="291">
                  <c:v>-4.8377454960243631E-3</c:v>
                </c:pt>
                <c:pt idx="292">
                  <c:v>-2.367832497813038E-3</c:v>
                </c:pt>
                <c:pt idx="293">
                  <c:v>3.4116574321743183E-3</c:v>
                </c:pt>
                <c:pt idx="294">
                  <c:v>-2.4945563477328335E-4</c:v>
                </c:pt>
                <c:pt idx="295">
                  <c:v>4.2256870523451852E-3</c:v>
                </c:pt>
                <c:pt idx="296">
                  <c:v>-3.5989685208546894E-3</c:v>
                </c:pt>
                <c:pt idx="297">
                  <c:v>5.9318543241792341E-3</c:v>
                </c:pt>
                <c:pt idx="298">
                  <c:v>2.8613882435418875E-3</c:v>
                </c:pt>
                <c:pt idx="299">
                  <c:v>4.4902348791437691E-3</c:v>
                </c:pt>
                <c:pt idx="300">
                  <c:v>3.8666665757958072E-3</c:v>
                </c:pt>
                <c:pt idx="301">
                  <c:v>5.2991944729797198E-3</c:v>
                </c:pt>
                <c:pt idx="302">
                  <c:v>-4.4505251386573901E-2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42-43ED-B11D-002DC6B0B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941640"/>
        <c:axId val="927940328"/>
      </c:scatterChart>
      <c:valAx>
        <c:axId val="927941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m-o-m before-tax wages &amp; salaries</a:t>
                </a:r>
              </a:p>
            </c:rich>
          </c:tx>
          <c:layout>
            <c:manualLayout>
              <c:xMode val="edge"/>
              <c:yMode val="edge"/>
              <c:x val="0.20375421084708145"/>
              <c:y val="0.932367149758454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40328"/>
        <c:crosses val="autoZero"/>
        <c:crossBetween val="midCat"/>
      </c:valAx>
      <c:valAx>
        <c:axId val="92794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m-o-m after-tax wages &amp; salaries</a:t>
                </a:r>
              </a:p>
            </c:rich>
          </c:tx>
          <c:layout>
            <c:manualLayout>
              <c:xMode val="edge"/>
              <c:yMode val="edge"/>
              <c:x val="2.1551880971367756E-2"/>
              <c:y val="0.134999809806382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4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Deposits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'X-13 output'!$I$1</c:f>
              <c:strCache>
                <c:ptCount val="1"/>
                <c:pt idx="0">
                  <c:v>NSA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'X-13 output'!$A$2:$A$364</c:f>
              <c:numCache>
                <c:formatCode>mmm\-yy</c:formatCode>
                <c:ptCount val="363"/>
                <c:pt idx="0">
                  <c:v>32874</c:v>
                </c:pt>
                <c:pt idx="1">
                  <c:v>32905</c:v>
                </c:pt>
                <c:pt idx="2">
                  <c:v>32933</c:v>
                </c:pt>
                <c:pt idx="3">
                  <c:v>32964</c:v>
                </c:pt>
                <c:pt idx="4">
                  <c:v>32994</c:v>
                </c:pt>
                <c:pt idx="5">
                  <c:v>33025</c:v>
                </c:pt>
                <c:pt idx="6">
                  <c:v>33055</c:v>
                </c:pt>
                <c:pt idx="7">
                  <c:v>33086</c:v>
                </c:pt>
                <c:pt idx="8">
                  <c:v>33117</c:v>
                </c:pt>
                <c:pt idx="9">
                  <c:v>33147</c:v>
                </c:pt>
                <c:pt idx="10">
                  <c:v>33178</c:v>
                </c:pt>
                <c:pt idx="11">
                  <c:v>33208</c:v>
                </c:pt>
                <c:pt idx="12">
                  <c:v>33239</c:v>
                </c:pt>
                <c:pt idx="13">
                  <c:v>33270</c:v>
                </c:pt>
                <c:pt idx="14">
                  <c:v>33298</c:v>
                </c:pt>
                <c:pt idx="15">
                  <c:v>33329</c:v>
                </c:pt>
                <c:pt idx="16">
                  <c:v>33359</c:v>
                </c:pt>
                <c:pt idx="17">
                  <c:v>33390</c:v>
                </c:pt>
                <c:pt idx="18">
                  <c:v>33420</c:v>
                </c:pt>
                <c:pt idx="19">
                  <c:v>33451</c:v>
                </c:pt>
                <c:pt idx="20">
                  <c:v>33482</c:v>
                </c:pt>
                <c:pt idx="21">
                  <c:v>33512</c:v>
                </c:pt>
                <c:pt idx="22">
                  <c:v>33543</c:v>
                </c:pt>
                <c:pt idx="23">
                  <c:v>33573</c:v>
                </c:pt>
                <c:pt idx="24">
                  <c:v>33604</c:v>
                </c:pt>
                <c:pt idx="25">
                  <c:v>33635</c:v>
                </c:pt>
                <c:pt idx="26">
                  <c:v>33664</c:v>
                </c:pt>
                <c:pt idx="27">
                  <c:v>33695</c:v>
                </c:pt>
                <c:pt idx="28">
                  <c:v>33725</c:v>
                </c:pt>
                <c:pt idx="29">
                  <c:v>33756</c:v>
                </c:pt>
                <c:pt idx="30">
                  <c:v>33786</c:v>
                </c:pt>
                <c:pt idx="31">
                  <c:v>33817</c:v>
                </c:pt>
                <c:pt idx="32">
                  <c:v>33848</c:v>
                </c:pt>
                <c:pt idx="33">
                  <c:v>33878</c:v>
                </c:pt>
                <c:pt idx="34">
                  <c:v>33909</c:v>
                </c:pt>
                <c:pt idx="35">
                  <c:v>33939</c:v>
                </c:pt>
                <c:pt idx="36">
                  <c:v>33970</c:v>
                </c:pt>
                <c:pt idx="37">
                  <c:v>34001</c:v>
                </c:pt>
                <c:pt idx="38">
                  <c:v>34029</c:v>
                </c:pt>
                <c:pt idx="39">
                  <c:v>34060</c:v>
                </c:pt>
                <c:pt idx="40">
                  <c:v>34090</c:v>
                </c:pt>
                <c:pt idx="41">
                  <c:v>34121</c:v>
                </c:pt>
                <c:pt idx="42">
                  <c:v>34151</c:v>
                </c:pt>
                <c:pt idx="43">
                  <c:v>34182</c:v>
                </c:pt>
                <c:pt idx="44">
                  <c:v>34213</c:v>
                </c:pt>
                <c:pt idx="45">
                  <c:v>34243</c:v>
                </c:pt>
                <c:pt idx="46">
                  <c:v>34274</c:v>
                </c:pt>
                <c:pt idx="47">
                  <c:v>34304</c:v>
                </c:pt>
                <c:pt idx="48">
                  <c:v>34335</c:v>
                </c:pt>
                <c:pt idx="49">
                  <c:v>34366</c:v>
                </c:pt>
                <c:pt idx="50">
                  <c:v>34394</c:v>
                </c:pt>
                <c:pt idx="51">
                  <c:v>34425</c:v>
                </c:pt>
                <c:pt idx="52">
                  <c:v>34455</c:v>
                </c:pt>
                <c:pt idx="53">
                  <c:v>34486</c:v>
                </c:pt>
                <c:pt idx="54">
                  <c:v>34516</c:v>
                </c:pt>
                <c:pt idx="55">
                  <c:v>34547</c:v>
                </c:pt>
                <c:pt idx="56">
                  <c:v>34578</c:v>
                </c:pt>
                <c:pt idx="57">
                  <c:v>34608</c:v>
                </c:pt>
                <c:pt idx="58">
                  <c:v>34639</c:v>
                </c:pt>
                <c:pt idx="59">
                  <c:v>34669</c:v>
                </c:pt>
                <c:pt idx="60">
                  <c:v>34700</c:v>
                </c:pt>
                <c:pt idx="61">
                  <c:v>34731</c:v>
                </c:pt>
                <c:pt idx="62">
                  <c:v>34759</c:v>
                </c:pt>
                <c:pt idx="63">
                  <c:v>34790</c:v>
                </c:pt>
                <c:pt idx="64">
                  <c:v>34820</c:v>
                </c:pt>
                <c:pt idx="65">
                  <c:v>34851</c:v>
                </c:pt>
                <c:pt idx="66">
                  <c:v>34881</c:v>
                </c:pt>
                <c:pt idx="67">
                  <c:v>34912</c:v>
                </c:pt>
                <c:pt idx="68">
                  <c:v>34943</c:v>
                </c:pt>
                <c:pt idx="69">
                  <c:v>34973</c:v>
                </c:pt>
                <c:pt idx="70">
                  <c:v>35004</c:v>
                </c:pt>
                <c:pt idx="71">
                  <c:v>35034</c:v>
                </c:pt>
                <c:pt idx="72">
                  <c:v>35065</c:v>
                </c:pt>
                <c:pt idx="73">
                  <c:v>35096</c:v>
                </c:pt>
                <c:pt idx="74">
                  <c:v>35125</c:v>
                </c:pt>
                <c:pt idx="75">
                  <c:v>35156</c:v>
                </c:pt>
                <c:pt idx="76">
                  <c:v>35186</c:v>
                </c:pt>
                <c:pt idx="77">
                  <c:v>35217</c:v>
                </c:pt>
                <c:pt idx="78">
                  <c:v>35247</c:v>
                </c:pt>
                <c:pt idx="79">
                  <c:v>35278</c:v>
                </c:pt>
                <c:pt idx="80">
                  <c:v>35309</c:v>
                </c:pt>
                <c:pt idx="81">
                  <c:v>35339</c:v>
                </c:pt>
                <c:pt idx="82">
                  <c:v>35370</c:v>
                </c:pt>
                <c:pt idx="83">
                  <c:v>35400</c:v>
                </c:pt>
                <c:pt idx="84">
                  <c:v>35431</c:v>
                </c:pt>
                <c:pt idx="85">
                  <c:v>35462</c:v>
                </c:pt>
                <c:pt idx="86">
                  <c:v>35490</c:v>
                </c:pt>
                <c:pt idx="87">
                  <c:v>35521</c:v>
                </c:pt>
                <c:pt idx="88">
                  <c:v>35551</c:v>
                </c:pt>
                <c:pt idx="89">
                  <c:v>35582</c:v>
                </c:pt>
                <c:pt idx="90">
                  <c:v>35612</c:v>
                </c:pt>
                <c:pt idx="91">
                  <c:v>35643</c:v>
                </c:pt>
                <c:pt idx="92">
                  <c:v>35674</c:v>
                </c:pt>
                <c:pt idx="93">
                  <c:v>35704</c:v>
                </c:pt>
                <c:pt idx="94">
                  <c:v>35735</c:v>
                </c:pt>
                <c:pt idx="95">
                  <c:v>35765</c:v>
                </c:pt>
                <c:pt idx="96">
                  <c:v>35796</c:v>
                </c:pt>
                <c:pt idx="97">
                  <c:v>35827</c:v>
                </c:pt>
                <c:pt idx="98">
                  <c:v>35855</c:v>
                </c:pt>
                <c:pt idx="99">
                  <c:v>35886</c:v>
                </c:pt>
                <c:pt idx="100">
                  <c:v>35916</c:v>
                </c:pt>
                <c:pt idx="101">
                  <c:v>35947</c:v>
                </c:pt>
                <c:pt idx="102">
                  <c:v>35977</c:v>
                </c:pt>
                <c:pt idx="103">
                  <c:v>36008</c:v>
                </c:pt>
                <c:pt idx="104">
                  <c:v>36039</c:v>
                </c:pt>
                <c:pt idx="105">
                  <c:v>36069</c:v>
                </c:pt>
                <c:pt idx="106">
                  <c:v>36100</c:v>
                </c:pt>
                <c:pt idx="107">
                  <c:v>36130</c:v>
                </c:pt>
                <c:pt idx="108">
                  <c:v>36161</c:v>
                </c:pt>
                <c:pt idx="109">
                  <c:v>36192</c:v>
                </c:pt>
                <c:pt idx="110">
                  <c:v>36220</c:v>
                </c:pt>
                <c:pt idx="111">
                  <c:v>36251</c:v>
                </c:pt>
                <c:pt idx="112">
                  <c:v>36281</c:v>
                </c:pt>
                <c:pt idx="113">
                  <c:v>36312</c:v>
                </c:pt>
                <c:pt idx="114">
                  <c:v>36342</c:v>
                </c:pt>
                <c:pt idx="115">
                  <c:v>36373</c:v>
                </c:pt>
                <c:pt idx="116">
                  <c:v>36404</c:v>
                </c:pt>
                <c:pt idx="117">
                  <c:v>36434</c:v>
                </c:pt>
                <c:pt idx="118">
                  <c:v>36465</c:v>
                </c:pt>
                <c:pt idx="119">
                  <c:v>36495</c:v>
                </c:pt>
                <c:pt idx="120">
                  <c:v>36526</c:v>
                </c:pt>
                <c:pt idx="121">
                  <c:v>36557</c:v>
                </c:pt>
                <c:pt idx="122">
                  <c:v>36586</c:v>
                </c:pt>
                <c:pt idx="123">
                  <c:v>36617</c:v>
                </c:pt>
                <c:pt idx="124">
                  <c:v>36647</c:v>
                </c:pt>
                <c:pt idx="125">
                  <c:v>36678</c:v>
                </c:pt>
                <c:pt idx="126">
                  <c:v>36708</c:v>
                </c:pt>
                <c:pt idx="127">
                  <c:v>36739</c:v>
                </c:pt>
                <c:pt idx="128">
                  <c:v>36770</c:v>
                </c:pt>
                <c:pt idx="129">
                  <c:v>36800</c:v>
                </c:pt>
                <c:pt idx="130">
                  <c:v>36831</c:v>
                </c:pt>
                <c:pt idx="131">
                  <c:v>36861</c:v>
                </c:pt>
                <c:pt idx="132">
                  <c:v>36892</c:v>
                </c:pt>
                <c:pt idx="133">
                  <c:v>36923</c:v>
                </c:pt>
                <c:pt idx="134">
                  <c:v>36951</c:v>
                </c:pt>
                <c:pt idx="135">
                  <c:v>36982</c:v>
                </c:pt>
                <c:pt idx="136">
                  <c:v>37012</c:v>
                </c:pt>
                <c:pt idx="137">
                  <c:v>37043</c:v>
                </c:pt>
                <c:pt idx="138">
                  <c:v>37073</c:v>
                </c:pt>
                <c:pt idx="139">
                  <c:v>37104</c:v>
                </c:pt>
                <c:pt idx="140">
                  <c:v>37135</c:v>
                </c:pt>
                <c:pt idx="141">
                  <c:v>37165</c:v>
                </c:pt>
                <c:pt idx="142">
                  <c:v>37196</c:v>
                </c:pt>
                <c:pt idx="143">
                  <c:v>37226</c:v>
                </c:pt>
                <c:pt idx="144">
                  <c:v>37257</c:v>
                </c:pt>
                <c:pt idx="145">
                  <c:v>37288</c:v>
                </c:pt>
                <c:pt idx="146">
                  <c:v>37316</c:v>
                </c:pt>
                <c:pt idx="147">
                  <c:v>37347</c:v>
                </c:pt>
                <c:pt idx="148">
                  <c:v>37377</c:v>
                </c:pt>
                <c:pt idx="149">
                  <c:v>37408</c:v>
                </c:pt>
                <c:pt idx="150">
                  <c:v>37438</c:v>
                </c:pt>
                <c:pt idx="151">
                  <c:v>37469</c:v>
                </c:pt>
                <c:pt idx="152">
                  <c:v>37500</c:v>
                </c:pt>
                <c:pt idx="153">
                  <c:v>37530</c:v>
                </c:pt>
                <c:pt idx="154">
                  <c:v>37561</c:v>
                </c:pt>
                <c:pt idx="155">
                  <c:v>37591</c:v>
                </c:pt>
                <c:pt idx="156">
                  <c:v>37622</c:v>
                </c:pt>
                <c:pt idx="157">
                  <c:v>37653</c:v>
                </c:pt>
                <c:pt idx="158">
                  <c:v>37681</c:v>
                </c:pt>
                <c:pt idx="159">
                  <c:v>37712</c:v>
                </c:pt>
                <c:pt idx="160">
                  <c:v>37742</c:v>
                </c:pt>
                <c:pt idx="161">
                  <c:v>37773</c:v>
                </c:pt>
                <c:pt idx="162">
                  <c:v>37803</c:v>
                </c:pt>
                <c:pt idx="163">
                  <c:v>37834</c:v>
                </c:pt>
                <c:pt idx="164">
                  <c:v>37865</c:v>
                </c:pt>
                <c:pt idx="165">
                  <c:v>37895</c:v>
                </c:pt>
                <c:pt idx="166">
                  <c:v>37926</c:v>
                </c:pt>
                <c:pt idx="167">
                  <c:v>37956</c:v>
                </c:pt>
                <c:pt idx="168">
                  <c:v>37987</c:v>
                </c:pt>
                <c:pt idx="169">
                  <c:v>38018</c:v>
                </c:pt>
                <c:pt idx="170">
                  <c:v>38047</c:v>
                </c:pt>
                <c:pt idx="171">
                  <c:v>38078</c:v>
                </c:pt>
                <c:pt idx="172">
                  <c:v>38108</c:v>
                </c:pt>
                <c:pt idx="173">
                  <c:v>38139</c:v>
                </c:pt>
                <c:pt idx="174">
                  <c:v>38169</c:v>
                </c:pt>
                <c:pt idx="175">
                  <c:v>38200</c:v>
                </c:pt>
                <c:pt idx="176">
                  <c:v>38231</c:v>
                </c:pt>
                <c:pt idx="177">
                  <c:v>38261</c:v>
                </c:pt>
                <c:pt idx="178">
                  <c:v>38292</c:v>
                </c:pt>
                <c:pt idx="179">
                  <c:v>38322</c:v>
                </c:pt>
                <c:pt idx="180">
                  <c:v>38353</c:v>
                </c:pt>
                <c:pt idx="181">
                  <c:v>38384</c:v>
                </c:pt>
                <c:pt idx="182">
                  <c:v>38412</c:v>
                </c:pt>
                <c:pt idx="183">
                  <c:v>38443</c:v>
                </c:pt>
                <c:pt idx="184">
                  <c:v>38473</c:v>
                </c:pt>
                <c:pt idx="185">
                  <c:v>38504</c:v>
                </c:pt>
                <c:pt idx="186">
                  <c:v>38534</c:v>
                </c:pt>
                <c:pt idx="187">
                  <c:v>38565</c:v>
                </c:pt>
                <c:pt idx="188">
                  <c:v>38596</c:v>
                </c:pt>
                <c:pt idx="189">
                  <c:v>38626</c:v>
                </c:pt>
                <c:pt idx="190">
                  <c:v>38657</c:v>
                </c:pt>
                <c:pt idx="191">
                  <c:v>38687</c:v>
                </c:pt>
                <c:pt idx="192">
                  <c:v>38718</c:v>
                </c:pt>
                <c:pt idx="193">
                  <c:v>38749</c:v>
                </c:pt>
                <c:pt idx="194">
                  <c:v>38777</c:v>
                </c:pt>
                <c:pt idx="195">
                  <c:v>38808</c:v>
                </c:pt>
                <c:pt idx="196">
                  <c:v>38838</c:v>
                </c:pt>
                <c:pt idx="197">
                  <c:v>38869</c:v>
                </c:pt>
                <c:pt idx="198">
                  <c:v>38899</c:v>
                </c:pt>
                <c:pt idx="199">
                  <c:v>38930</c:v>
                </c:pt>
                <c:pt idx="200">
                  <c:v>38961</c:v>
                </c:pt>
                <c:pt idx="201">
                  <c:v>38991</c:v>
                </c:pt>
                <c:pt idx="202">
                  <c:v>39022</c:v>
                </c:pt>
                <c:pt idx="203">
                  <c:v>39052</c:v>
                </c:pt>
                <c:pt idx="204">
                  <c:v>39083</c:v>
                </c:pt>
                <c:pt idx="205">
                  <c:v>39114</c:v>
                </c:pt>
                <c:pt idx="206">
                  <c:v>39142</c:v>
                </c:pt>
                <c:pt idx="207">
                  <c:v>39173</c:v>
                </c:pt>
                <c:pt idx="208">
                  <c:v>39203</c:v>
                </c:pt>
                <c:pt idx="209">
                  <c:v>39234</c:v>
                </c:pt>
                <c:pt idx="210">
                  <c:v>39264</c:v>
                </c:pt>
                <c:pt idx="211">
                  <c:v>39295</c:v>
                </c:pt>
                <c:pt idx="212">
                  <c:v>39326</c:v>
                </c:pt>
                <c:pt idx="213">
                  <c:v>39356</c:v>
                </c:pt>
                <c:pt idx="214">
                  <c:v>39387</c:v>
                </c:pt>
                <c:pt idx="215">
                  <c:v>39417</c:v>
                </c:pt>
                <c:pt idx="216">
                  <c:v>39448</c:v>
                </c:pt>
                <c:pt idx="217">
                  <c:v>39479</c:v>
                </c:pt>
                <c:pt idx="218">
                  <c:v>39508</c:v>
                </c:pt>
                <c:pt idx="219">
                  <c:v>39539</c:v>
                </c:pt>
                <c:pt idx="220">
                  <c:v>39569</c:v>
                </c:pt>
                <c:pt idx="221">
                  <c:v>39600</c:v>
                </c:pt>
                <c:pt idx="222">
                  <c:v>39630</c:v>
                </c:pt>
                <c:pt idx="223">
                  <c:v>39661</c:v>
                </c:pt>
                <c:pt idx="224">
                  <c:v>39692</c:v>
                </c:pt>
                <c:pt idx="225">
                  <c:v>39722</c:v>
                </c:pt>
                <c:pt idx="226">
                  <c:v>39753</c:v>
                </c:pt>
                <c:pt idx="227">
                  <c:v>39783</c:v>
                </c:pt>
                <c:pt idx="228">
                  <c:v>39814</c:v>
                </c:pt>
                <c:pt idx="229">
                  <c:v>39845</c:v>
                </c:pt>
                <c:pt idx="230">
                  <c:v>39873</c:v>
                </c:pt>
                <c:pt idx="231">
                  <c:v>39904</c:v>
                </c:pt>
                <c:pt idx="232">
                  <c:v>39934</c:v>
                </c:pt>
                <c:pt idx="233">
                  <c:v>39965</c:v>
                </c:pt>
                <c:pt idx="234">
                  <c:v>39995</c:v>
                </c:pt>
                <c:pt idx="235">
                  <c:v>40026</c:v>
                </c:pt>
                <c:pt idx="236">
                  <c:v>40057</c:v>
                </c:pt>
                <c:pt idx="237">
                  <c:v>40087</c:v>
                </c:pt>
                <c:pt idx="238">
                  <c:v>40118</c:v>
                </c:pt>
                <c:pt idx="239">
                  <c:v>40148</c:v>
                </c:pt>
                <c:pt idx="240">
                  <c:v>40179</c:v>
                </c:pt>
                <c:pt idx="241">
                  <c:v>40210</c:v>
                </c:pt>
                <c:pt idx="242">
                  <c:v>40238</c:v>
                </c:pt>
                <c:pt idx="243">
                  <c:v>40269</c:v>
                </c:pt>
                <c:pt idx="244">
                  <c:v>40299</c:v>
                </c:pt>
                <c:pt idx="245">
                  <c:v>40330</c:v>
                </c:pt>
                <c:pt idx="246">
                  <c:v>40360</c:v>
                </c:pt>
                <c:pt idx="247">
                  <c:v>40391</c:v>
                </c:pt>
                <c:pt idx="248">
                  <c:v>40422</c:v>
                </c:pt>
                <c:pt idx="249">
                  <c:v>40452</c:v>
                </c:pt>
                <c:pt idx="250">
                  <c:v>40483</c:v>
                </c:pt>
                <c:pt idx="251">
                  <c:v>40513</c:v>
                </c:pt>
                <c:pt idx="252">
                  <c:v>40544</c:v>
                </c:pt>
                <c:pt idx="253">
                  <c:v>40575</c:v>
                </c:pt>
                <c:pt idx="254">
                  <c:v>40603</c:v>
                </c:pt>
                <c:pt idx="255">
                  <c:v>40634</c:v>
                </c:pt>
                <c:pt idx="256">
                  <c:v>40664</c:v>
                </c:pt>
                <c:pt idx="257">
                  <c:v>40695</c:v>
                </c:pt>
                <c:pt idx="258">
                  <c:v>40725</c:v>
                </c:pt>
                <c:pt idx="259">
                  <c:v>40756</c:v>
                </c:pt>
                <c:pt idx="260">
                  <c:v>40787</c:v>
                </c:pt>
                <c:pt idx="261">
                  <c:v>40817</c:v>
                </c:pt>
                <c:pt idx="262">
                  <c:v>40848</c:v>
                </c:pt>
                <c:pt idx="263">
                  <c:v>40878</c:v>
                </c:pt>
                <c:pt idx="264">
                  <c:v>40909</c:v>
                </c:pt>
                <c:pt idx="265">
                  <c:v>40940</c:v>
                </c:pt>
                <c:pt idx="266">
                  <c:v>40969</c:v>
                </c:pt>
                <c:pt idx="267">
                  <c:v>41000</c:v>
                </c:pt>
                <c:pt idx="268">
                  <c:v>41030</c:v>
                </c:pt>
                <c:pt idx="269">
                  <c:v>41061</c:v>
                </c:pt>
                <c:pt idx="270">
                  <c:v>41091</c:v>
                </c:pt>
                <c:pt idx="271">
                  <c:v>41122</c:v>
                </c:pt>
                <c:pt idx="272">
                  <c:v>41153</c:v>
                </c:pt>
                <c:pt idx="273">
                  <c:v>41183</c:v>
                </c:pt>
                <c:pt idx="274">
                  <c:v>41214</c:v>
                </c:pt>
                <c:pt idx="275">
                  <c:v>41244</c:v>
                </c:pt>
                <c:pt idx="276">
                  <c:v>41275</c:v>
                </c:pt>
                <c:pt idx="277">
                  <c:v>41306</c:v>
                </c:pt>
                <c:pt idx="278">
                  <c:v>41334</c:v>
                </c:pt>
                <c:pt idx="279">
                  <c:v>41365</c:v>
                </c:pt>
                <c:pt idx="280">
                  <c:v>41395</c:v>
                </c:pt>
                <c:pt idx="281">
                  <c:v>41426</c:v>
                </c:pt>
                <c:pt idx="282">
                  <c:v>41456</c:v>
                </c:pt>
                <c:pt idx="283">
                  <c:v>41487</c:v>
                </c:pt>
                <c:pt idx="284">
                  <c:v>41518</c:v>
                </c:pt>
                <c:pt idx="285">
                  <c:v>41548</c:v>
                </c:pt>
                <c:pt idx="286">
                  <c:v>41579</c:v>
                </c:pt>
                <c:pt idx="287">
                  <c:v>41609</c:v>
                </c:pt>
                <c:pt idx="288">
                  <c:v>41640</c:v>
                </c:pt>
                <c:pt idx="289">
                  <c:v>41671</c:v>
                </c:pt>
                <c:pt idx="290">
                  <c:v>41699</c:v>
                </c:pt>
                <c:pt idx="291">
                  <c:v>41730</c:v>
                </c:pt>
                <c:pt idx="292">
                  <c:v>41760</c:v>
                </c:pt>
                <c:pt idx="293">
                  <c:v>41791</c:v>
                </c:pt>
                <c:pt idx="294">
                  <c:v>41821</c:v>
                </c:pt>
                <c:pt idx="295">
                  <c:v>41852</c:v>
                </c:pt>
                <c:pt idx="296">
                  <c:v>41883</c:v>
                </c:pt>
                <c:pt idx="297">
                  <c:v>41913</c:v>
                </c:pt>
                <c:pt idx="298">
                  <c:v>41944</c:v>
                </c:pt>
                <c:pt idx="299">
                  <c:v>41974</c:v>
                </c:pt>
                <c:pt idx="300">
                  <c:v>42005</c:v>
                </c:pt>
                <c:pt idx="301">
                  <c:v>42036</c:v>
                </c:pt>
                <c:pt idx="302">
                  <c:v>42064</c:v>
                </c:pt>
                <c:pt idx="303">
                  <c:v>42095</c:v>
                </c:pt>
                <c:pt idx="304">
                  <c:v>42125</c:v>
                </c:pt>
                <c:pt idx="305">
                  <c:v>42156</c:v>
                </c:pt>
                <c:pt idx="306">
                  <c:v>42186</c:v>
                </c:pt>
                <c:pt idx="307">
                  <c:v>42217</c:v>
                </c:pt>
                <c:pt idx="308">
                  <c:v>42248</c:v>
                </c:pt>
                <c:pt idx="309">
                  <c:v>42278</c:v>
                </c:pt>
                <c:pt idx="310">
                  <c:v>42309</c:v>
                </c:pt>
                <c:pt idx="311">
                  <c:v>42339</c:v>
                </c:pt>
                <c:pt idx="312">
                  <c:v>42370</c:v>
                </c:pt>
                <c:pt idx="313">
                  <c:v>42401</c:v>
                </c:pt>
                <c:pt idx="314">
                  <c:v>42430</c:v>
                </c:pt>
                <c:pt idx="315">
                  <c:v>42461</c:v>
                </c:pt>
                <c:pt idx="316">
                  <c:v>42491</c:v>
                </c:pt>
                <c:pt idx="317">
                  <c:v>42522</c:v>
                </c:pt>
                <c:pt idx="318">
                  <c:v>42552</c:v>
                </c:pt>
                <c:pt idx="319">
                  <c:v>42583</c:v>
                </c:pt>
                <c:pt idx="320">
                  <c:v>42614</c:v>
                </c:pt>
                <c:pt idx="321">
                  <c:v>42644</c:v>
                </c:pt>
                <c:pt idx="322">
                  <c:v>42675</c:v>
                </c:pt>
                <c:pt idx="323">
                  <c:v>42705</c:v>
                </c:pt>
                <c:pt idx="324">
                  <c:v>42736</c:v>
                </c:pt>
                <c:pt idx="325">
                  <c:v>42767</c:v>
                </c:pt>
                <c:pt idx="326">
                  <c:v>42795</c:v>
                </c:pt>
                <c:pt idx="327">
                  <c:v>42826</c:v>
                </c:pt>
                <c:pt idx="328">
                  <c:v>42856</c:v>
                </c:pt>
                <c:pt idx="329">
                  <c:v>42887</c:v>
                </c:pt>
                <c:pt idx="330">
                  <c:v>42917</c:v>
                </c:pt>
                <c:pt idx="331">
                  <c:v>42948</c:v>
                </c:pt>
                <c:pt idx="332">
                  <c:v>42979</c:v>
                </c:pt>
                <c:pt idx="333">
                  <c:v>43009</c:v>
                </c:pt>
                <c:pt idx="334">
                  <c:v>43040</c:v>
                </c:pt>
                <c:pt idx="335">
                  <c:v>43070</c:v>
                </c:pt>
                <c:pt idx="336">
                  <c:v>43101</c:v>
                </c:pt>
                <c:pt idx="337">
                  <c:v>43132</c:v>
                </c:pt>
                <c:pt idx="338">
                  <c:v>43160</c:v>
                </c:pt>
                <c:pt idx="339">
                  <c:v>43191</c:v>
                </c:pt>
                <c:pt idx="340">
                  <c:v>43221</c:v>
                </c:pt>
                <c:pt idx="341">
                  <c:v>43252</c:v>
                </c:pt>
                <c:pt idx="342">
                  <c:v>43282</c:v>
                </c:pt>
                <c:pt idx="343">
                  <c:v>43313</c:v>
                </c:pt>
                <c:pt idx="344">
                  <c:v>43344</c:v>
                </c:pt>
                <c:pt idx="345">
                  <c:v>43374</c:v>
                </c:pt>
                <c:pt idx="346">
                  <c:v>43405</c:v>
                </c:pt>
                <c:pt idx="347">
                  <c:v>43435</c:v>
                </c:pt>
                <c:pt idx="348">
                  <c:v>43466</c:v>
                </c:pt>
                <c:pt idx="349">
                  <c:v>43497</c:v>
                </c:pt>
                <c:pt idx="350">
                  <c:v>43525</c:v>
                </c:pt>
                <c:pt idx="351">
                  <c:v>43556</c:v>
                </c:pt>
                <c:pt idx="352">
                  <c:v>43586</c:v>
                </c:pt>
                <c:pt idx="353">
                  <c:v>43617</c:v>
                </c:pt>
                <c:pt idx="354">
                  <c:v>43647</c:v>
                </c:pt>
                <c:pt idx="355">
                  <c:v>43678</c:v>
                </c:pt>
                <c:pt idx="356">
                  <c:v>43709</c:v>
                </c:pt>
                <c:pt idx="357">
                  <c:v>43739</c:v>
                </c:pt>
                <c:pt idx="358">
                  <c:v>43770</c:v>
                </c:pt>
                <c:pt idx="359">
                  <c:v>43800</c:v>
                </c:pt>
                <c:pt idx="360">
                  <c:v>43831</c:v>
                </c:pt>
                <c:pt idx="361">
                  <c:v>43862</c:v>
                </c:pt>
                <c:pt idx="362">
                  <c:v>43891</c:v>
                </c:pt>
              </c:numCache>
            </c:numRef>
          </c:cat>
          <c:val>
            <c:numRef>
              <c:f>'X-13 output'!$I$2:$I$364</c:f>
              <c:numCache>
                <c:formatCode>General</c:formatCode>
                <c:ptCount val="363"/>
                <c:pt idx="0">
                  <c:v>72461.999999999956</c:v>
                </c:pt>
                <c:pt idx="1">
                  <c:v>57049.000000000044</c:v>
                </c:pt>
                <c:pt idx="2">
                  <c:v>63672.000000000109</c:v>
                </c:pt>
                <c:pt idx="3">
                  <c:v>58170.999999999971</c:v>
                </c:pt>
                <c:pt idx="4">
                  <c:v>63365.000000000116</c:v>
                </c:pt>
                <c:pt idx="5">
                  <c:v>61084.000000000065</c:v>
                </c:pt>
                <c:pt idx="6">
                  <c:v>62499.000000000073</c:v>
                </c:pt>
                <c:pt idx="7">
                  <c:v>64306.999999999884</c:v>
                </c:pt>
                <c:pt idx="8">
                  <c:v>55856.999999999971</c:v>
                </c:pt>
                <c:pt idx="9">
                  <c:v>62139.000000000298</c:v>
                </c:pt>
                <c:pt idx="10">
                  <c:v>61407.999999999985</c:v>
                </c:pt>
                <c:pt idx="11">
                  <c:v>59156.000000000007</c:v>
                </c:pt>
                <c:pt idx="12">
                  <c:v>72715.999999999825</c:v>
                </c:pt>
                <c:pt idx="13">
                  <c:v>60127.000000000007</c:v>
                </c:pt>
                <c:pt idx="14">
                  <c:v>63996.000000000364</c:v>
                </c:pt>
                <c:pt idx="15">
                  <c:v>61923.000000000044</c:v>
                </c:pt>
                <c:pt idx="16">
                  <c:v>63503.999999999978</c:v>
                </c:pt>
                <c:pt idx="17">
                  <c:v>61742.000000000073</c:v>
                </c:pt>
                <c:pt idx="18">
                  <c:v>64777.000000000109</c:v>
                </c:pt>
                <c:pt idx="19">
                  <c:v>62769</c:v>
                </c:pt>
                <c:pt idx="20">
                  <c:v>59528.000000000044</c:v>
                </c:pt>
                <c:pt idx="21">
                  <c:v>64557.00000000008</c:v>
                </c:pt>
                <c:pt idx="22">
                  <c:v>59475.000000000007</c:v>
                </c:pt>
                <c:pt idx="23">
                  <c:v>67367.999999999767</c:v>
                </c:pt>
                <c:pt idx="24">
                  <c:v>74829.000000000058</c:v>
                </c:pt>
                <c:pt idx="25">
                  <c:v>62700</c:v>
                </c:pt>
                <c:pt idx="26">
                  <c:v>66701.999999999825</c:v>
                </c:pt>
                <c:pt idx="27">
                  <c:v>63155.000000000022</c:v>
                </c:pt>
                <c:pt idx="28">
                  <c:v>59585.000000000051</c:v>
                </c:pt>
                <c:pt idx="29">
                  <c:v>67471.999999999913</c:v>
                </c:pt>
                <c:pt idx="30">
                  <c:v>66171.999999999825</c:v>
                </c:pt>
                <c:pt idx="31">
                  <c:v>61327.999999999971</c:v>
                </c:pt>
                <c:pt idx="32">
                  <c:v>62323.999999999949</c:v>
                </c:pt>
                <c:pt idx="33">
                  <c:v>64460.00000000008</c:v>
                </c:pt>
                <c:pt idx="34">
                  <c:v>60569.000000000051</c:v>
                </c:pt>
                <c:pt idx="35">
                  <c:v>74105.000000000058</c:v>
                </c:pt>
                <c:pt idx="36">
                  <c:v>75276.999999999956</c:v>
                </c:pt>
                <c:pt idx="37">
                  <c:v>64275.000000000022</c:v>
                </c:pt>
                <c:pt idx="38">
                  <c:v>71394.999999999942</c:v>
                </c:pt>
                <c:pt idx="39">
                  <c:v>68252.999999999593</c:v>
                </c:pt>
                <c:pt idx="40">
                  <c:v>63556.000000000051</c:v>
                </c:pt>
                <c:pt idx="41">
                  <c:v>69667.000000000087</c:v>
                </c:pt>
                <c:pt idx="42">
                  <c:v>68460.000000000058</c:v>
                </c:pt>
                <c:pt idx="43">
                  <c:v>66820.000000000015</c:v>
                </c:pt>
                <c:pt idx="44">
                  <c:v>65617.999999999971</c:v>
                </c:pt>
                <c:pt idx="45">
                  <c:v>66267.999999999927</c:v>
                </c:pt>
                <c:pt idx="46">
                  <c:v>66190.999999999971</c:v>
                </c:pt>
                <c:pt idx="47">
                  <c:v>75190.000000000015</c:v>
                </c:pt>
                <c:pt idx="48">
                  <c:v>83914.999999999796</c:v>
                </c:pt>
                <c:pt idx="49">
                  <c:v>68513.000000000073</c:v>
                </c:pt>
                <c:pt idx="50">
                  <c:v>80195.000000000073</c:v>
                </c:pt>
                <c:pt idx="51">
                  <c:v>69525.999999999985</c:v>
                </c:pt>
                <c:pt idx="52">
                  <c:v>70733.000000000029</c:v>
                </c:pt>
                <c:pt idx="53">
                  <c:v>73691.999999999782</c:v>
                </c:pt>
                <c:pt idx="54">
                  <c:v>71531.000000000015</c:v>
                </c:pt>
                <c:pt idx="55">
                  <c:v>73945.000000000073</c:v>
                </c:pt>
                <c:pt idx="56">
                  <c:v>71454.000000000058</c:v>
                </c:pt>
                <c:pt idx="57">
                  <c:v>70869.000000000029</c:v>
                </c:pt>
                <c:pt idx="58">
                  <c:v>72798.000000000015</c:v>
                </c:pt>
                <c:pt idx="59">
                  <c:v>77569.000000000233</c:v>
                </c:pt>
                <c:pt idx="60">
                  <c:v>90724.999999999898</c:v>
                </c:pt>
                <c:pt idx="61">
                  <c:v>75458.999999999985</c:v>
                </c:pt>
                <c:pt idx="62">
                  <c:v>86794.000000000073</c:v>
                </c:pt>
                <c:pt idx="63">
                  <c:v>70550.999999999971</c:v>
                </c:pt>
                <c:pt idx="64">
                  <c:v>79343.999999999956</c:v>
                </c:pt>
                <c:pt idx="65">
                  <c:v>78518.999999999956</c:v>
                </c:pt>
                <c:pt idx="66">
                  <c:v>75857.999999999898</c:v>
                </c:pt>
                <c:pt idx="67">
                  <c:v>78290.000000000015</c:v>
                </c:pt>
                <c:pt idx="68">
                  <c:v>72983.000000000058</c:v>
                </c:pt>
                <c:pt idx="69">
                  <c:v>79741.000000000102</c:v>
                </c:pt>
                <c:pt idx="70">
                  <c:v>75210.999999999985</c:v>
                </c:pt>
                <c:pt idx="71">
                  <c:v>79305</c:v>
                </c:pt>
                <c:pt idx="72">
                  <c:v>102962.00000000032</c:v>
                </c:pt>
                <c:pt idx="73">
                  <c:v>82240.999999999694</c:v>
                </c:pt>
                <c:pt idx="74">
                  <c:v>83242.000000000204</c:v>
                </c:pt>
                <c:pt idx="75">
                  <c:v>85610.000000000378</c:v>
                </c:pt>
                <c:pt idx="76">
                  <c:v>82177</c:v>
                </c:pt>
                <c:pt idx="77">
                  <c:v>77309.000000000073</c:v>
                </c:pt>
                <c:pt idx="78">
                  <c:v>86555.000000000335</c:v>
                </c:pt>
                <c:pt idx="79">
                  <c:v>79879.000000000058</c:v>
                </c:pt>
                <c:pt idx="80">
                  <c:v>77730.000000000073</c:v>
                </c:pt>
                <c:pt idx="81">
                  <c:v>84367.999999999898</c:v>
                </c:pt>
                <c:pt idx="82">
                  <c:v>81242.999999999956</c:v>
                </c:pt>
                <c:pt idx="83">
                  <c:v>89824.000000000509</c:v>
                </c:pt>
                <c:pt idx="84">
                  <c:v>108209.00000000025</c:v>
                </c:pt>
                <c:pt idx="85">
                  <c:v>87154</c:v>
                </c:pt>
                <c:pt idx="86">
                  <c:v>92653.999999999651</c:v>
                </c:pt>
                <c:pt idx="87">
                  <c:v>88786.000000000058</c:v>
                </c:pt>
                <c:pt idx="88">
                  <c:v>85658.999999999956</c:v>
                </c:pt>
                <c:pt idx="89">
                  <c:v>90987.000000000073</c:v>
                </c:pt>
                <c:pt idx="90">
                  <c:v>90809.999999999956</c:v>
                </c:pt>
                <c:pt idx="91">
                  <c:v>85450.000000000015</c:v>
                </c:pt>
                <c:pt idx="92">
                  <c:v>89196.000000000029</c:v>
                </c:pt>
                <c:pt idx="93">
                  <c:v>92346</c:v>
                </c:pt>
                <c:pt idx="94">
                  <c:v>87704</c:v>
                </c:pt>
                <c:pt idx="95">
                  <c:v>109127</c:v>
                </c:pt>
                <c:pt idx="96">
                  <c:v>104650.0000000001</c:v>
                </c:pt>
                <c:pt idx="97">
                  <c:v>96665.999999999476</c:v>
                </c:pt>
                <c:pt idx="98">
                  <c:v>104014.00000000006</c:v>
                </c:pt>
                <c:pt idx="99">
                  <c:v>96371.000000000131</c:v>
                </c:pt>
                <c:pt idx="100">
                  <c:v>92102.000000000044</c:v>
                </c:pt>
                <c:pt idx="101">
                  <c:v>99448.000000000306</c:v>
                </c:pt>
                <c:pt idx="102">
                  <c:v>97776.999999999971</c:v>
                </c:pt>
                <c:pt idx="103">
                  <c:v>94130.000000000073</c:v>
                </c:pt>
                <c:pt idx="104">
                  <c:v>93997.000000000335</c:v>
                </c:pt>
                <c:pt idx="105">
                  <c:v>94522.999999999811</c:v>
                </c:pt>
                <c:pt idx="106">
                  <c:v>96031.999999999563</c:v>
                </c:pt>
                <c:pt idx="107">
                  <c:v>118957.99999999942</c:v>
                </c:pt>
                <c:pt idx="108">
                  <c:v>112228.99999999993</c:v>
                </c:pt>
                <c:pt idx="109">
                  <c:v>103205.0000000001</c:v>
                </c:pt>
                <c:pt idx="110">
                  <c:v>118066.99999999959</c:v>
                </c:pt>
                <c:pt idx="111">
                  <c:v>103178.99999999968</c:v>
                </c:pt>
                <c:pt idx="112">
                  <c:v>96280.000000000524</c:v>
                </c:pt>
                <c:pt idx="113">
                  <c:v>109831.99999999988</c:v>
                </c:pt>
                <c:pt idx="114">
                  <c:v>103636.00000000044</c:v>
                </c:pt>
                <c:pt idx="115">
                  <c:v>102676.99999999988</c:v>
                </c:pt>
                <c:pt idx="116">
                  <c:v>103131.99999999996</c:v>
                </c:pt>
                <c:pt idx="117">
                  <c:v>100396.99999999964</c:v>
                </c:pt>
                <c:pt idx="118">
                  <c:v>105937.99999999969</c:v>
                </c:pt>
                <c:pt idx="119">
                  <c:v>138517.99999999956</c:v>
                </c:pt>
                <c:pt idx="120">
                  <c:v>120668.99999999962</c:v>
                </c:pt>
                <c:pt idx="121">
                  <c:v>114335.00000000041</c:v>
                </c:pt>
                <c:pt idx="122">
                  <c:v>126944.00000000052</c:v>
                </c:pt>
                <c:pt idx="123">
                  <c:v>108404.99999999991</c:v>
                </c:pt>
                <c:pt idx="124">
                  <c:v>114990.99999999946</c:v>
                </c:pt>
                <c:pt idx="125">
                  <c:v>115854.00000000013</c:v>
                </c:pt>
                <c:pt idx="126">
                  <c:v>111478.00000000012</c:v>
                </c:pt>
                <c:pt idx="127">
                  <c:v>112323.00000000009</c:v>
                </c:pt>
                <c:pt idx="128">
                  <c:v>111770.99999999972</c:v>
                </c:pt>
                <c:pt idx="129">
                  <c:v>113677.99999999971</c:v>
                </c:pt>
                <c:pt idx="130">
                  <c:v>112227.99999999987</c:v>
                </c:pt>
                <c:pt idx="131">
                  <c:v>132786.99999999974</c:v>
                </c:pt>
                <c:pt idx="132">
                  <c:v>142523.99999999916</c:v>
                </c:pt>
                <c:pt idx="133">
                  <c:v>121193.99999999972</c:v>
                </c:pt>
                <c:pt idx="134">
                  <c:v>126234.99999999964</c:v>
                </c:pt>
                <c:pt idx="135">
                  <c:v>118741.00000000036</c:v>
                </c:pt>
                <c:pt idx="136">
                  <c:v>116606.00000000045</c:v>
                </c:pt>
                <c:pt idx="137">
                  <c:v>115466.99999999956</c:v>
                </c:pt>
                <c:pt idx="138">
                  <c:v>115096.00000000025</c:v>
                </c:pt>
                <c:pt idx="139">
                  <c:v>116449.99999999958</c:v>
                </c:pt>
                <c:pt idx="140">
                  <c:v>102501.00000000038</c:v>
                </c:pt>
                <c:pt idx="141">
                  <c:v>118022.00000000032</c:v>
                </c:pt>
                <c:pt idx="142">
                  <c:v>110921.0000000001</c:v>
                </c:pt>
                <c:pt idx="143">
                  <c:v>135951.99999999994</c:v>
                </c:pt>
                <c:pt idx="144">
                  <c:v>126894.00000000029</c:v>
                </c:pt>
                <c:pt idx="145">
                  <c:v>114610.00000000023</c:v>
                </c:pt>
                <c:pt idx="146">
                  <c:v>122434.99999999952</c:v>
                </c:pt>
                <c:pt idx="147">
                  <c:v>112321.99999999988</c:v>
                </c:pt>
                <c:pt idx="148">
                  <c:v>114596.00000000013</c:v>
                </c:pt>
                <c:pt idx="149">
                  <c:v>107110.99999999981</c:v>
                </c:pt>
                <c:pt idx="150">
                  <c:v>116158.00000000044</c:v>
                </c:pt>
                <c:pt idx="151">
                  <c:v>108478.99999999972</c:v>
                </c:pt>
                <c:pt idx="152">
                  <c:v>109894.00000000033</c:v>
                </c:pt>
                <c:pt idx="153">
                  <c:v>110574.00000000023</c:v>
                </c:pt>
                <c:pt idx="154">
                  <c:v>113614.99999999965</c:v>
                </c:pt>
                <c:pt idx="155">
                  <c:v>127869.00000000042</c:v>
                </c:pt>
                <c:pt idx="156">
                  <c:v>129063.00000000068</c:v>
                </c:pt>
                <c:pt idx="157">
                  <c:v>115966.99999999929</c:v>
                </c:pt>
                <c:pt idx="158">
                  <c:v>125205.99999999949</c:v>
                </c:pt>
                <c:pt idx="159">
                  <c:v>114580.99999999972</c:v>
                </c:pt>
                <c:pt idx="160">
                  <c:v>111298.00000000025</c:v>
                </c:pt>
                <c:pt idx="161">
                  <c:v>115243.00000000044</c:v>
                </c:pt>
                <c:pt idx="162">
                  <c:v>109794.99999999965</c:v>
                </c:pt>
                <c:pt idx="163">
                  <c:v>106280.00000000019</c:v>
                </c:pt>
                <c:pt idx="164">
                  <c:v>110730.9999999999</c:v>
                </c:pt>
                <c:pt idx="165">
                  <c:v>112907.00000000031</c:v>
                </c:pt>
                <c:pt idx="166">
                  <c:v>107820.99999999993</c:v>
                </c:pt>
                <c:pt idx="167">
                  <c:v>131524.00000000029</c:v>
                </c:pt>
                <c:pt idx="168">
                  <c:v>126600.99999999978</c:v>
                </c:pt>
                <c:pt idx="169">
                  <c:v>117214.00000000022</c:v>
                </c:pt>
                <c:pt idx="170">
                  <c:v>134893.99999999968</c:v>
                </c:pt>
                <c:pt idx="171">
                  <c:v>116337.99999999971</c:v>
                </c:pt>
                <c:pt idx="172">
                  <c:v>108349.00000000041</c:v>
                </c:pt>
                <c:pt idx="173">
                  <c:v>123040.00000000017</c:v>
                </c:pt>
                <c:pt idx="174">
                  <c:v>113250.99999999967</c:v>
                </c:pt>
                <c:pt idx="175">
                  <c:v>115146.99999999961</c:v>
                </c:pt>
                <c:pt idx="176">
                  <c:v>114754.9999999998</c:v>
                </c:pt>
                <c:pt idx="177">
                  <c:v>110540.99999999997</c:v>
                </c:pt>
                <c:pt idx="178">
                  <c:v>116785.99999999994</c:v>
                </c:pt>
                <c:pt idx="179">
                  <c:v>145209.0000000002</c:v>
                </c:pt>
                <c:pt idx="180">
                  <c:v>136226.00000000015</c:v>
                </c:pt>
                <c:pt idx="181">
                  <c:v>126644.00000000058</c:v>
                </c:pt>
                <c:pt idx="182">
                  <c:v>137557.00000000044</c:v>
                </c:pt>
                <c:pt idx="183">
                  <c:v>121643.00000000042</c:v>
                </c:pt>
                <c:pt idx="184">
                  <c:v>122472.9999999999</c:v>
                </c:pt>
                <c:pt idx="185">
                  <c:v>124381.99999999964</c:v>
                </c:pt>
                <c:pt idx="186">
                  <c:v>118601.00000000049</c:v>
                </c:pt>
                <c:pt idx="187">
                  <c:v>129568.99999999975</c:v>
                </c:pt>
                <c:pt idx="188">
                  <c:v>119971.00000000006</c:v>
                </c:pt>
                <c:pt idx="189">
                  <c:v>121917</c:v>
                </c:pt>
                <c:pt idx="190">
                  <c:v>121276.99999999969</c:v>
                </c:pt>
                <c:pt idx="191">
                  <c:v>152229.00000000087</c:v>
                </c:pt>
                <c:pt idx="192">
                  <c:v>151629.00000000026</c:v>
                </c:pt>
                <c:pt idx="193">
                  <c:v>136120.00000000073</c:v>
                </c:pt>
                <c:pt idx="194">
                  <c:v>152100.00000000015</c:v>
                </c:pt>
                <c:pt idx="195">
                  <c:v>125421.99999999984</c:v>
                </c:pt>
                <c:pt idx="196">
                  <c:v>135056.00000000012</c:v>
                </c:pt>
                <c:pt idx="197">
                  <c:v>135281.99999999959</c:v>
                </c:pt>
                <c:pt idx="198">
                  <c:v>130420.00000000058</c:v>
                </c:pt>
                <c:pt idx="199">
                  <c:v>129549.00000000023</c:v>
                </c:pt>
                <c:pt idx="200">
                  <c:v>126535.99999999994</c:v>
                </c:pt>
                <c:pt idx="201">
                  <c:v>131087.99999999936</c:v>
                </c:pt>
                <c:pt idx="202">
                  <c:v>129945.99999999996</c:v>
                </c:pt>
                <c:pt idx="203">
                  <c:v>156956.99999999997</c:v>
                </c:pt>
                <c:pt idx="204">
                  <c:v>170341.00000000035</c:v>
                </c:pt>
                <c:pt idx="205">
                  <c:v>146391.00000000038</c:v>
                </c:pt>
                <c:pt idx="206">
                  <c:v>156987.00000000032</c:v>
                </c:pt>
                <c:pt idx="207">
                  <c:v>142435.9999999998</c:v>
                </c:pt>
                <c:pt idx="208">
                  <c:v>140800.99999999951</c:v>
                </c:pt>
                <c:pt idx="209">
                  <c:v>138805.00000000032</c:v>
                </c:pt>
                <c:pt idx="210">
                  <c:v>141021.00000000029</c:v>
                </c:pt>
                <c:pt idx="211">
                  <c:v>140379.99999999962</c:v>
                </c:pt>
                <c:pt idx="212">
                  <c:v>129271.00000000042</c:v>
                </c:pt>
                <c:pt idx="213">
                  <c:v>144839.99999999991</c:v>
                </c:pt>
                <c:pt idx="214">
                  <c:v>136234.00000000064</c:v>
                </c:pt>
                <c:pt idx="215">
                  <c:v>173826.00000000006</c:v>
                </c:pt>
                <c:pt idx="216">
                  <c:v>163390.99999999971</c:v>
                </c:pt>
                <c:pt idx="217">
                  <c:v>156119.99999999936</c:v>
                </c:pt>
                <c:pt idx="218">
                  <c:v>162547.99999999991</c:v>
                </c:pt>
                <c:pt idx="219">
                  <c:v>146914.99999999953</c:v>
                </c:pt>
                <c:pt idx="220">
                  <c:v>140829.9999999998</c:v>
                </c:pt>
                <c:pt idx="221">
                  <c:v>145500.00000000023</c:v>
                </c:pt>
                <c:pt idx="222">
                  <c:v>142962.99999999945</c:v>
                </c:pt>
                <c:pt idx="223">
                  <c:v>136466.00000000006</c:v>
                </c:pt>
                <c:pt idx="224">
                  <c:v>142760.00000000012</c:v>
                </c:pt>
                <c:pt idx="225">
                  <c:v>142510.99999999983</c:v>
                </c:pt>
                <c:pt idx="226">
                  <c:v>135617.99999999985</c:v>
                </c:pt>
                <c:pt idx="227">
                  <c:v>167632.99999999942</c:v>
                </c:pt>
                <c:pt idx="228">
                  <c:v>151825.99999999983</c:v>
                </c:pt>
                <c:pt idx="229">
                  <c:v>142853.99999999956</c:v>
                </c:pt>
                <c:pt idx="230">
                  <c:v>156043.00000000012</c:v>
                </c:pt>
                <c:pt idx="231">
                  <c:v>133219.99999999977</c:v>
                </c:pt>
                <c:pt idx="232">
                  <c:v>126011.00000000022</c:v>
                </c:pt>
                <c:pt idx="233">
                  <c:v>133829.0000000002</c:v>
                </c:pt>
                <c:pt idx="234">
                  <c:v>131415.99999999945</c:v>
                </c:pt>
                <c:pt idx="235">
                  <c:v>126387.99999999962</c:v>
                </c:pt>
                <c:pt idx="236">
                  <c:v>125214.00000000023</c:v>
                </c:pt>
                <c:pt idx="237">
                  <c:v>124731.99999999968</c:v>
                </c:pt>
                <c:pt idx="238">
                  <c:v>127673.00000000022</c:v>
                </c:pt>
                <c:pt idx="239">
                  <c:v>154923.00000000032</c:v>
                </c:pt>
                <c:pt idx="240">
                  <c:v>140383.99999999948</c:v>
                </c:pt>
                <c:pt idx="241">
                  <c:v>139590.99999999971</c:v>
                </c:pt>
                <c:pt idx="242">
                  <c:v>164877.00000000023</c:v>
                </c:pt>
                <c:pt idx="243">
                  <c:v>139397.00000000006</c:v>
                </c:pt>
                <c:pt idx="244">
                  <c:v>126759.99999999958</c:v>
                </c:pt>
                <c:pt idx="245">
                  <c:v>144435.99999999939</c:v>
                </c:pt>
                <c:pt idx="246">
                  <c:v>131218.00000000009</c:v>
                </c:pt>
                <c:pt idx="247">
                  <c:v>135482.99999999977</c:v>
                </c:pt>
                <c:pt idx="248">
                  <c:v>132091.99999999965</c:v>
                </c:pt>
                <c:pt idx="249">
                  <c:v>131302.00000000015</c:v>
                </c:pt>
                <c:pt idx="250">
                  <c:v>138850.00000000035</c:v>
                </c:pt>
                <c:pt idx="251">
                  <c:v>169915.99999999921</c:v>
                </c:pt>
                <c:pt idx="252">
                  <c:v>152916.99999999974</c:v>
                </c:pt>
                <c:pt idx="253">
                  <c:v>144891.00000000029</c:v>
                </c:pt>
                <c:pt idx="254">
                  <c:v>162080.99999999948</c:v>
                </c:pt>
                <c:pt idx="255">
                  <c:v>138418.00000000009</c:v>
                </c:pt>
                <c:pt idx="256">
                  <c:v>140124.99999999991</c:v>
                </c:pt>
                <c:pt idx="257">
                  <c:v>137765.99999999985</c:v>
                </c:pt>
                <c:pt idx="258">
                  <c:v>132215.00000000017</c:v>
                </c:pt>
                <c:pt idx="259">
                  <c:v>142486.00000000006</c:v>
                </c:pt>
                <c:pt idx="260">
                  <c:v>134909.99999999994</c:v>
                </c:pt>
                <c:pt idx="261">
                  <c:v>137569.00000000009</c:v>
                </c:pt>
                <c:pt idx="262">
                  <c:v>134087.00000000006</c:v>
                </c:pt>
                <c:pt idx="263">
                  <c:v>162270.00000000061</c:v>
                </c:pt>
                <c:pt idx="264">
                  <c:v>158748.99999999997</c:v>
                </c:pt>
                <c:pt idx="265">
                  <c:v>158286.00000000015</c:v>
                </c:pt>
                <c:pt idx="266">
                  <c:v>166353.00000000061</c:v>
                </c:pt>
                <c:pt idx="267">
                  <c:v>148546.9999999998</c:v>
                </c:pt>
                <c:pt idx="268">
                  <c:v>143004.99999999983</c:v>
                </c:pt>
                <c:pt idx="269">
                  <c:v>139028.99999999988</c:v>
                </c:pt>
                <c:pt idx="270">
                  <c:v>144013.99999999983</c:v>
                </c:pt>
                <c:pt idx="271">
                  <c:v>145507.99999999953</c:v>
                </c:pt>
                <c:pt idx="272">
                  <c:v>133283.99999999994</c:v>
                </c:pt>
                <c:pt idx="273">
                  <c:v>140950.00000000041</c:v>
                </c:pt>
                <c:pt idx="274">
                  <c:v>140316.99999999956</c:v>
                </c:pt>
                <c:pt idx="275">
                  <c:v>181609.99999999942</c:v>
                </c:pt>
                <c:pt idx="276">
                  <c:v>160898.00000000032</c:v>
                </c:pt>
                <c:pt idx="277">
                  <c:v>163957.99999999959</c:v>
                </c:pt>
                <c:pt idx="278">
                  <c:v>186613.00000000006</c:v>
                </c:pt>
                <c:pt idx="279">
                  <c:v>163557.99999999962</c:v>
                </c:pt>
                <c:pt idx="280">
                  <c:v>162160.00000000052</c:v>
                </c:pt>
                <c:pt idx="281">
                  <c:v>150782.99999999974</c:v>
                </c:pt>
                <c:pt idx="282">
                  <c:v>165214.99999999965</c:v>
                </c:pt>
                <c:pt idx="283">
                  <c:v>154601.0000000002</c:v>
                </c:pt>
                <c:pt idx="284">
                  <c:v>160416.99999999945</c:v>
                </c:pt>
                <c:pt idx="285">
                  <c:v>156756.00000000029</c:v>
                </c:pt>
                <c:pt idx="286">
                  <c:v>159161.99999999985</c:v>
                </c:pt>
                <c:pt idx="287">
                  <c:v>194982.00000000099</c:v>
                </c:pt>
                <c:pt idx="288">
                  <c:v>184982.99999999936</c:v>
                </c:pt>
                <c:pt idx="289">
                  <c:v>177097.99999999945</c:v>
                </c:pt>
                <c:pt idx="290">
                  <c:v>203976.00000000116</c:v>
                </c:pt>
                <c:pt idx="291">
                  <c:v>167581.99999999985</c:v>
                </c:pt>
                <c:pt idx="292">
                  <c:v>162246.99999999977</c:v>
                </c:pt>
                <c:pt idx="293">
                  <c:v>170656.00000000035</c:v>
                </c:pt>
                <c:pt idx="294">
                  <c:v>164901.99999999994</c:v>
                </c:pt>
                <c:pt idx="295">
                  <c:v>160879.00000000023</c:v>
                </c:pt>
                <c:pt idx="296">
                  <c:v>163220.99999999983</c:v>
                </c:pt>
                <c:pt idx="297">
                  <c:v>168569.00000000067</c:v>
                </c:pt>
                <c:pt idx="298">
                  <c:v>163535.00000000015</c:v>
                </c:pt>
                <c:pt idx="299">
                  <c:v>210280.00000000084</c:v>
                </c:pt>
                <c:pt idx="300">
                  <c:v>182431.99999999968</c:v>
                </c:pt>
                <c:pt idx="301">
                  <c:v>186752.00000000058</c:v>
                </c:pt>
                <c:pt idx="302">
                  <c:v>210891.00000000079</c:v>
                </c:pt>
                <c:pt idx="303">
                  <c:v>178029.00000000023</c:v>
                </c:pt>
                <c:pt idx="304">
                  <c:v>169123</c:v>
                </c:pt>
                <c:pt idx="305">
                  <c:v>180040.00000000026</c:v>
                </c:pt>
                <c:pt idx="306">
                  <c:v>179333.99999999977</c:v>
                </c:pt>
                <c:pt idx="307">
                  <c:v>176197.00000000023</c:v>
                </c:pt>
                <c:pt idx="308">
                  <c:v>171077.0000000002</c:v>
                </c:pt>
                <c:pt idx="309">
                  <c:v>169015.00000000009</c:v>
                </c:pt>
                <c:pt idx="310">
                  <c:v>176959.99999999971</c:v>
                </c:pt>
                <c:pt idx="311">
                  <c:v>201960.99999999916</c:v>
                </c:pt>
                <c:pt idx="312">
                  <c:v>191117.00000000128</c:v>
                </c:pt>
                <c:pt idx="313">
                  <c:v>207344.0000000002</c:v>
                </c:pt>
                <c:pt idx="314">
                  <c:v>216673.99999999971</c:v>
                </c:pt>
                <c:pt idx="315">
                  <c:v>182352.0000000002</c:v>
                </c:pt>
                <c:pt idx="316">
                  <c:v>185921.00000000012</c:v>
                </c:pt>
                <c:pt idx="317">
                  <c:v>180617.00000000052</c:v>
                </c:pt>
                <c:pt idx="318">
                  <c:v>177501.00000000003</c:v>
                </c:pt>
                <c:pt idx="319">
                  <c:v>192909.00000000035</c:v>
                </c:pt>
                <c:pt idx="320">
                  <c:v>178674.99999999983</c:v>
                </c:pt>
                <c:pt idx="321">
                  <c:v>182825.00000000009</c:v>
                </c:pt>
                <c:pt idx="322">
                  <c:v>178764.00000000015</c:v>
                </c:pt>
                <c:pt idx="323">
                  <c:v>216022.9999999993</c:v>
                </c:pt>
                <c:pt idx="324">
                  <c:v>217903.99999999953</c:v>
                </c:pt>
                <c:pt idx="325">
                  <c:v>203802.00000000015</c:v>
                </c:pt>
                <c:pt idx="326">
                  <c:v>218916.00000000044</c:v>
                </c:pt>
                <c:pt idx="327">
                  <c:v>190509.00000000017</c:v>
                </c:pt>
                <c:pt idx="328">
                  <c:v>197549.99999999951</c:v>
                </c:pt>
                <c:pt idx="329">
                  <c:v>195640.00000000012</c:v>
                </c:pt>
                <c:pt idx="330">
                  <c:v>194805.99999999988</c:v>
                </c:pt>
                <c:pt idx="331">
                  <c:v>181621.99999999953</c:v>
                </c:pt>
                <c:pt idx="332">
                  <c:v>186621.00000000047</c:v>
                </c:pt>
                <c:pt idx="333">
                  <c:v>190685.00000000035</c:v>
                </c:pt>
                <c:pt idx="334">
                  <c:v>186228.00000000035</c:v>
                </c:pt>
                <c:pt idx="335">
                  <c:v>230394.00000000044</c:v>
                </c:pt>
                <c:pt idx="336">
                  <c:v>237403.99999999886</c:v>
                </c:pt>
                <c:pt idx="337">
                  <c:v>200684.99999999965</c:v>
                </c:pt>
                <c:pt idx="338">
                  <c:v>229368.00000000102</c:v>
                </c:pt>
                <c:pt idx="339">
                  <c:v>194931.00000000052</c:v>
                </c:pt>
                <c:pt idx="340">
                  <c:v>186889.99999999994</c:v>
                </c:pt>
                <c:pt idx="341">
                  <c:v>185731.00000000035</c:v>
                </c:pt>
                <c:pt idx="342">
                  <c:v>192458.99999999962</c:v>
                </c:pt>
                <c:pt idx="343">
                  <c:v>191181.99999999994</c:v>
                </c:pt>
                <c:pt idx="344">
                  <c:v>177869.0000000002</c:v>
                </c:pt>
                <c:pt idx="345">
                  <c:v>196969.0000000002</c:v>
                </c:pt>
                <c:pt idx="346">
                  <c:v>186156.99999999997</c:v>
                </c:pt>
                <c:pt idx="347">
                  <c:v>234045.00000000096</c:v>
                </c:pt>
                <c:pt idx="348">
                  <c:v>211407.00000000055</c:v>
                </c:pt>
                <c:pt idx="349">
                  <c:v>209782.00000000067</c:v>
                </c:pt>
                <c:pt idx="350">
                  <c:v>237655.00000000079</c:v>
                </c:pt>
                <c:pt idx="351">
                  <c:v>213821.99999999956</c:v>
                </c:pt>
                <c:pt idx="352">
                  <c:v>203356.00000000012</c:v>
                </c:pt>
                <c:pt idx="353">
                  <c:v>193804.99999999948</c:v>
                </c:pt>
                <c:pt idx="354">
                  <c:v>210882.00000000006</c:v>
                </c:pt>
                <c:pt idx="355">
                  <c:v>193487.99999999974</c:v>
                </c:pt>
                <c:pt idx="356">
                  <c:v>202072.00000000029</c:v>
                </c:pt>
                <c:pt idx="357">
                  <c:v>197671.99999999956</c:v>
                </c:pt>
                <c:pt idx="358">
                  <c:v>200459.99999999936</c:v>
                </c:pt>
                <c:pt idx="359">
                  <c:v>243583.00000000009</c:v>
                </c:pt>
                <c:pt idx="360">
                  <c:v>232444.00000000105</c:v>
                </c:pt>
                <c:pt idx="361">
                  <c:v>222915</c:v>
                </c:pt>
                <c:pt idx="362">
                  <c:v>255580.9999999993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C-4D4D-BA05-A4DC0CE0FAEA}"/>
            </c:ext>
          </c:extLst>
        </c:ser>
        <c:ser>
          <c:idx val="1"/>
          <c:order val="1"/>
          <c:tx>
            <c:strRef>
              <c:f>'X-13 output'!$J$1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'X-13 output'!$A$2:$A$364</c:f>
              <c:numCache>
                <c:formatCode>mmm\-yy</c:formatCode>
                <c:ptCount val="363"/>
                <c:pt idx="0">
                  <c:v>32874</c:v>
                </c:pt>
                <c:pt idx="1">
                  <c:v>32905</c:v>
                </c:pt>
                <c:pt idx="2">
                  <c:v>32933</c:v>
                </c:pt>
                <c:pt idx="3">
                  <c:v>32964</c:v>
                </c:pt>
                <c:pt idx="4">
                  <c:v>32994</c:v>
                </c:pt>
                <c:pt idx="5">
                  <c:v>33025</c:v>
                </c:pt>
                <c:pt idx="6">
                  <c:v>33055</c:v>
                </c:pt>
                <c:pt idx="7">
                  <c:v>33086</c:v>
                </c:pt>
                <c:pt idx="8">
                  <c:v>33117</c:v>
                </c:pt>
                <c:pt idx="9">
                  <c:v>33147</c:v>
                </c:pt>
                <c:pt idx="10">
                  <c:v>33178</c:v>
                </c:pt>
                <c:pt idx="11">
                  <c:v>33208</c:v>
                </c:pt>
                <c:pt idx="12">
                  <c:v>33239</c:v>
                </c:pt>
                <c:pt idx="13">
                  <c:v>33270</c:v>
                </c:pt>
                <c:pt idx="14">
                  <c:v>33298</c:v>
                </c:pt>
                <c:pt idx="15">
                  <c:v>33329</c:v>
                </c:pt>
                <c:pt idx="16">
                  <c:v>33359</c:v>
                </c:pt>
                <c:pt idx="17">
                  <c:v>33390</c:v>
                </c:pt>
                <c:pt idx="18">
                  <c:v>33420</c:v>
                </c:pt>
                <c:pt idx="19">
                  <c:v>33451</c:v>
                </c:pt>
                <c:pt idx="20">
                  <c:v>33482</c:v>
                </c:pt>
                <c:pt idx="21">
                  <c:v>33512</c:v>
                </c:pt>
                <c:pt idx="22">
                  <c:v>33543</c:v>
                </c:pt>
                <c:pt idx="23">
                  <c:v>33573</c:v>
                </c:pt>
                <c:pt idx="24">
                  <c:v>33604</c:v>
                </c:pt>
                <c:pt idx="25">
                  <c:v>33635</c:v>
                </c:pt>
                <c:pt idx="26">
                  <c:v>33664</c:v>
                </c:pt>
                <c:pt idx="27">
                  <c:v>33695</c:v>
                </c:pt>
                <c:pt idx="28">
                  <c:v>33725</c:v>
                </c:pt>
                <c:pt idx="29">
                  <c:v>33756</c:v>
                </c:pt>
                <c:pt idx="30">
                  <c:v>33786</c:v>
                </c:pt>
                <c:pt idx="31">
                  <c:v>33817</c:v>
                </c:pt>
                <c:pt idx="32">
                  <c:v>33848</c:v>
                </c:pt>
                <c:pt idx="33">
                  <c:v>33878</c:v>
                </c:pt>
                <c:pt idx="34">
                  <c:v>33909</c:v>
                </c:pt>
                <c:pt idx="35">
                  <c:v>33939</c:v>
                </c:pt>
                <c:pt idx="36">
                  <c:v>33970</c:v>
                </c:pt>
                <c:pt idx="37">
                  <c:v>34001</c:v>
                </c:pt>
                <c:pt idx="38">
                  <c:v>34029</c:v>
                </c:pt>
                <c:pt idx="39">
                  <c:v>34060</c:v>
                </c:pt>
                <c:pt idx="40">
                  <c:v>34090</c:v>
                </c:pt>
                <c:pt idx="41">
                  <c:v>34121</c:v>
                </c:pt>
                <c:pt idx="42">
                  <c:v>34151</c:v>
                </c:pt>
                <c:pt idx="43">
                  <c:v>34182</c:v>
                </c:pt>
                <c:pt idx="44">
                  <c:v>34213</c:v>
                </c:pt>
                <c:pt idx="45">
                  <c:v>34243</c:v>
                </c:pt>
                <c:pt idx="46">
                  <c:v>34274</c:v>
                </c:pt>
                <c:pt idx="47">
                  <c:v>34304</c:v>
                </c:pt>
                <c:pt idx="48">
                  <c:v>34335</c:v>
                </c:pt>
                <c:pt idx="49">
                  <c:v>34366</c:v>
                </c:pt>
                <c:pt idx="50">
                  <c:v>34394</c:v>
                </c:pt>
                <c:pt idx="51">
                  <c:v>34425</c:v>
                </c:pt>
                <c:pt idx="52">
                  <c:v>34455</c:v>
                </c:pt>
                <c:pt idx="53">
                  <c:v>34486</c:v>
                </c:pt>
                <c:pt idx="54">
                  <c:v>34516</c:v>
                </c:pt>
                <c:pt idx="55">
                  <c:v>34547</c:v>
                </c:pt>
                <c:pt idx="56">
                  <c:v>34578</c:v>
                </c:pt>
                <c:pt idx="57">
                  <c:v>34608</c:v>
                </c:pt>
                <c:pt idx="58">
                  <c:v>34639</c:v>
                </c:pt>
                <c:pt idx="59">
                  <c:v>34669</c:v>
                </c:pt>
                <c:pt idx="60">
                  <c:v>34700</c:v>
                </c:pt>
                <c:pt idx="61">
                  <c:v>34731</c:v>
                </c:pt>
                <c:pt idx="62">
                  <c:v>34759</c:v>
                </c:pt>
                <c:pt idx="63">
                  <c:v>34790</c:v>
                </c:pt>
                <c:pt idx="64">
                  <c:v>34820</c:v>
                </c:pt>
                <c:pt idx="65">
                  <c:v>34851</c:v>
                </c:pt>
                <c:pt idx="66">
                  <c:v>34881</c:v>
                </c:pt>
                <c:pt idx="67">
                  <c:v>34912</c:v>
                </c:pt>
                <c:pt idx="68">
                  <c:v>34943</c:v>
                </c:pt>
                <c:pt idx="69">
                  <c:v>34973</c:v>
                </c:pt>
                <c:pt idx="70">
                  <c:v>35004</c:v>
                </c:pt>
                <c:pt idx="71">
                  <c:v>35034</c:v>
                </c:pt>
                <c:pt idx="72">
                  <c:v>35065</c:v>
                </c:pt>
                <c:pt idx="73">
                  <c:v>35096</c:v>
                </c:pt>
                <c:pt idx="74">
                  <c:v>35125</c:v>
                </c:pt>
                <c:pt idx="75">
                  <c:v>35156</c:v>
                </c:pt>
                <c:pt idx="76">
                  <c:v>35186</c:v>
                </c:pt>
                <c:pt idx="77">
                  <c:v>35217</c:v>
                </c:pt>
                <c:pt idx="78">
                  <c:v>35247</c:v>
                </c:pt>
                <c:pt idx="79">
                  <c:v>35278</c:v>
                </c:pt>
                <c:pt idx="80">
                  <c:v>35309</c:v>
                </c:pt>
                <c:pt idx="81">
                  <c:v>35339</c:v>
                </c:pt>
                <c:pt idx="82">
                  <c:v>35370</c:v>
                </c:pt>
                <c:pt idx="83">
                  <c:v>35400</c:v>
                </c:pt>
                <c:pt idx="84">
                  <c:v>35431</c:v>
                </c:pt>
                <c:pt idx="85">
                  <c:v>35462</c:v>
                </c:pt>
                <c:pt idx="86">
                  <c:v>35490</c:v>
                </c:pt>
                <c:pt idx="87">
                  <c:v>35521</c:v>
                </c:pt>
                <c:pt idx="88">
                  <c:v>35551</c:v>
                </c:pt>
                <c:pt idx="89">
                  <c:v>35582</c:v>
                </c:pt>
                <c:pt idx="90">
                  <c:v>35612</c:v>
                </c:pt>
                <c:pt idx="91">
                  <c:v>35643</c:v>
                </c:pt>
                <c:pt idx="92">
                  <c:v>35674</c:v>
                </c:pt>
                <c:pt idx="93">
                  <c:v>35704</c:v>
                </c:pt>
                <c:pt idx="94">
                  <c:v>35735</c:v>
                </c:pt>
                <c:pt idx="95">
                  <c:v>35765</c:v>
                </c:pt>
                <c:pt idx="96">
                  <c:v>35796</c:v>
                </c:pt>
                <c:pt idx="97">
                  <c:v>35827</c:v>
                </c:pt>
                <c:pt idx="98">
                  <c:v>35855</c:v>
                </c:pt>
                <c:pt idx="99">
                  <c:v>35886</c:v>
                </c:pt>
                <c:pt idx="100">
                  <c:v>35916</c:v>
                </c:pt>
                <c:pt idx="101">
                  <c:v>35947</c:v>
                </c:pt>
                <c:pt idx="102">
                  <c:v>35977</c:v>
                </c:pt>
                <c:pt idx="103">
                  <c:v>36008</c:v>
                </c:pt>
                <c:pt idx="104">
                  <c:v>36039</c:v>
                </c:pt>
                <c:pt idx="105">
                  <c:v>36069</c:v>
                </c:pt>
                <c:pt idx="106">
                  <c:v>36100</c:v>
                </c:pt>
                <c:pt idx="107">
                  <c:v>36130</c:v>
                </c:pt>
                <c:pt idx="108">
                  <c:v>36161</c:v>
                </c:pt>
                <c:pt idx="109">
                  <c:v>36192</c:v>
                </c:pt>
                <c:pt idx="110">
                  <c:v>36220</c:v>
                </c:pt>
                <c:pt idx="111">
                  <c:v>36251</c:v>
                </c:pt>
                <c:pt idx="112">
                  <c:v>36281</c:v>
                </c:pt>
                <c:pt idx="113">
                  <c:v>36312</c:v>
                </c:pt>
                <c:pt idx="114">
                  <c:v>36342</c:v>
                </c:pt>
                <c:pt idx="115">
                  <c:v>36373</c:v>
                </c:pt>
                <c:pt idx="116">
                  <c:v>36404</c:v>
                </c:pt>
                <c:pt idx="117">
                  <c:v>36434</c:v>
                </c:pt>
                <c:pt idx="118">
                  <c:v>36465</c:v>
                </c:pt>
                <c:pt idx="119">
                  <c:v>36495</c:v>
                </c:pt>
                <c:pt idx="120">
                  <c:v>36526</c:v>
                </c:pt>
                <c:pt idx="121">
                  <c:v>36557</c:v>
                </c:pt>
                <c:pt idx="122">
                  <c:v>36586</c:v>
                </c:pt>
                <c:pt idx="123">
                  <c:v>36617</c:v>
                </c:pt>
                <c:pt idx="124">
                  <c:v>36647</c:v>
                </c:pt>
                <c:pt idx="125">
                  <c:v>36678</c:v>
                </c:pt>
                <c:pt idx="126">
                  <c:v>36708</c:v>
                </c:pt>
                <c:pt idx="127">
                  <c:v>36739</c:v>
                </c:pt>
                <c:pt idx="128">
                  <c:v>36770</c:v>
                </c:pt>
                <c:pt idx="129">
                  <c:v>36800</c:v>
                </c:pt>
                <c:pt idx="130">
                  <c:v>36831</c:v>
                </c:pt>
                <c:pt idx="131">
                  <c:v>36861</c:v>
                </c:pt>
                <c:pt idx="132">
                  <c:v>36892</c:v>
                </c:pt>
                <c:pt idx="133">
                  <c:v>36923</c:v>
                </c:pt>
                <c:pt idx="134">
                  <c:v>36951</c:v>
                </c:pt>
                <c:pt idx="135">
                  <c:v>36982</c:v>
                </c:pt>
                <c:pt idx="136">
                  <c:v>37012</c:v>
                </c:pt>
                <c:pt idx="137">
                  <c:v>37043</c:v>
                </c:pt>
                <c:pt idx="138">
                  <c:v>37073</c:v>
                </c:pt>
                <c:pt idx="139">
                  <c:v>37104</c:v>
                </c:pt>
                <c:pt idx="140">
                  <c:v>37135</c:v>
                </c:pt>
                <c:pt idx="141">
                  <c:v>37165</c:v>
                </c:pt>
                <c:pt idx="142">
                  <c:v>37196</c:v>
                </c:pt>
                <c:pt idx="143">
                  <c:v>37226</c:v>
                </c:pt>
                <c:pt idx="144">
                  <c:v>37257</c:v>
                </c:pt>
                <c:pt idx="145">
                  <c:v>37288</c:v>
                </c:pt>
                <c:pt idx="146">
                  <c:v>37316</c:v>
                </c:pt>
                <c:pt idx="147">
                  <c:v>37347</c:v>
                </c:pt>
                <c:pt idx="148">
                  <c:v>37377</c:v>
                </c:pt>
                <c:pt idx="149">
                  <c:v>37408</c:v>
                </c:pt>
                <c:pt idx="150">
                  <c:v>37438</c:v>
                </c:pt>
                <c:pt idx="151">
                  <c:v>37469</c:v>
                </c:pt>
                <c:pt idx="152">
                  <c:v>37500</c:v>
                </c:pt>
                <c:pt idx="153">
                  <c:v>37530</c:v>
                </c:pt>
                <c:pt idx="154">
                  <c:v>37561</c:v>
                </c:pt>
                <c:pt idx="155">
                  <c:v>37591</c:v>
                </c:pt>
                <c:pt idx="156">
                  <c:v>37622</c:v>
                </c:pt>
                <c:pt idx="157">
                  <c:v>37653</c:v>
                </c:pt>
                <c:pt idx="158">
                  <c:v>37681</c:v>
                </c:pt>
                <c:pt idx="159">
                  <c:v>37712</c:v>
                </c:pt>
                <c:pt idx="160">
                  <c:v>37742</c:v>
                </c:pt>
                <c:pt idx="161">
                  <c:v>37773</c:v>
                </c:pt>
                <c:pt idx="162">
                  <c:v>37803</c:v>
                </c:pt>
                <c:pt idx="163">
                  <c:v>37834</c:v>
                </c:pt>
                <c:pt idx="164">
                  <c:v>37865</c:v>
                </c:pt>
                <c:pt idx="165">
                  <c:v>37895</c:v>
                </c:pt>
                <c:pt idx="166">
                  <c:v>37926</c:v>
                </c:pt>
                <c:pt idx="167">
                  <c:v>37956</c:v>
                </c:pt>
                <c:pt idx="168">
                  <c:v>37987</c:v>
                </c:pt>
                <c:pt idx="169">
                  <c:v>38018</c:v>
                </c:pt>
                <c:pt idx="170">
                  <c:v>38047</c:v>
                </c:pt>
                <c:pt idx="171">
                  <c:v>38078</c:v>
                </c:pt>
                <c:pt idx="172">
                  <c:v>38108</c:v>
                </c:pt>
                <c:pt idx="173">
                  <c:v>38139</c:v>
                </c:pt>
                <c:pt idx="174">
                  <c:v>38169</c:v>
                </c:pt>
                <c:pt idx="175">
                  <c:v>38200</c:v>
                </c:pt>
                <c:pt idx="176">
                  <c:v>38231</c:v>
                </c:pt>
                <c:pt idx="177">
                  <c:v>38261</c:v>
                </c:pt>
                <c:pt idx="178">
                  <c:v>38292</c:v>
                </c:pt>
                <c:pt idx="179">
                  <c:v>38322</c:v>
                </c:pt>
                <c:pt idx="180">
                  <c:v>38353</c:v>
                </c:pt>
                <c:pt idx="181">
                  <c:v>38384</c:v>
                </c:pt>
                <c:pt idx="182">
                  <c:v>38412</c:v>
                </c:pt>
                <c:pt idx="183">
                  <c:v>38443</c:v>
                </c:pt>
                <c:pt idx="184">
                  <c:v>38473</c:v>
                </c:pt>
                <c:pt idx="185">
                  <c:v>38504</c:v>
                </c:pt>
                <c:pt idx="186">
                  <c:v>38534</c:v>
                </c:pt>
                <c:pt idx="187">
                  <c:v>38565</c:v>
                </c:pt>
                <c:pt idx="188">
                  <c:v>38596</c:v>
                </c:pt>
                <c:pt idx="189">
                  <c:v>38626</c:v>
                </c:pt>
                <c:pt idx="190">
                  <c:v>38657</c:v>
                </c:pt>
                <c:pt idx="191">
                  <c:v>38687</c:v>
                </c:pt>
                <c:pt idx="192">
                  <c:v>38718</c:v>
                </c:pt>
                <c:pt idx="193">
                  <c:v>38749</c:v>
                </c:pt>
                <c:pt idx="194">
                  <c:v>38777</c:v>
                </c:pt>
                <c:pt idx="195">
                  <c:v>38808</c:v>
                </c:pt>
                <c:pt idx="196">
                  <c:v>38838</c:v>
                </c:pt>
                <c:pt idx="197">
                  <c:v>38869</c:v>
                </c:pt>
                <c:pt idx="198">
                  <c:v>38899</c:v>
                </c:pt>
                <c:pt idx="199">
                  <c:v>38930</c:v>
                </c:pt>
                <c:pt idx="200">
                  <c:v>38961</c:v>
                </c:pt>
                <c:pt idx="201">
                  <c:v>38991</c:v>
                </c:pt>
                <c:pt idx="202">
                  <c:v>39022</c:v>
                </c:pt>
                <c:pt idx="203">
                  <c:v>39052</c:v>
                </c:pt>
                <c:pt idx="204">
                  <c:v>39083</c:v>
                </c:pt>
                <c:pt idx="205">
                  <c:v>39114</c:v>
                </c:pt>
                <c:pt idx="206">
                  <c:v>39142</c:v>
                </c:pt>
                <c:pt idx="207">
                  <c:v>39173</c:v>
                </c:pt>
                <c:pt idx="208">
                  <c:v>39203</c:v>
                </c:pt>
                <c:pt idx="209">
                  <c:v>39234</c:v>
                </c:pt>
                <c:pt idx="210">
                  <c:v>39264</c:v>
                </c:pt>
                <c:pt idx="211">
                  <c:v>39295</c:v>
                </c:pt>
                <c:pt idx="212">
                  <c:v>39326</c:v>
                </c:pt>
                <c:pt idx="213">
                  <c:v>39356</c:v>
                </c:pt>
                <c:pt idx="214">
                  <c:v>39387</c:v>
                </c:pt>
                <c:pt idx="215">
                  <c:v>39417</c:v>
                </c:pt>
                <c:pt idx="216">
                  <c:v>39448</c:v>
                </c:pt>
                <c:pt idx="217">
                  <c:v>39479</c:v>
                </c:pt>
                <c:pt idx="218">
                  <c:v>39508</c:v>
                </c:pt>
                <c:pt idx="219">
                  <c:v>39539</c:v>
                </c:pt>
                <c:pt idx="220">
                  <c:v>39569</c:v>
                </c:pt>
                <c:pt idx="221">
                  <c:v>39600</c:v>
                </c:pt>
                <c:pt idx="222">
                  <c:v>39630</c:v>
                </c:pt>
                <c:pt idx="223">
                  <c:v>39661</c:v>
                </c:pt>
                <c:pt idx="224">
                  <c:v>39692</c:v>
                </c:pt>
                <c:pt idx="225">
                  <c:v>39722</c:v>
                </c:pt>
                <c:pt idx="226">
                  <c:v>39753</c:v>
                </c:pt>
                <c:pt idx="227">
                  <c:v>39783</c:v>
                </c:pt>
                <c:pt idx="228">
                  <c:v>39814</c:v>
                </c:pt>
                <c:pt idx="229">
                  <c:v>39845</c:v>
                </c:pt>
                <c:pt idx="230">
                  <c:v>39873</c:v>
                </c:pt>
                <c:pt idx="231">
                  <c:v>39904</c:v>
                </c:pt>
                <c:pt idx="232">
                  <c:v>39934</c:v>
                </c:pt>
                <c:pt idx="233">
                  <c:v>39965</c:v>
                </c:pt>
                <c:pt idx="234">
                  <c:v>39995</c:v>
                </c:pt>
                <c:pt idx="235">
                  <c:v>40026</c:v>
                </c:pt>
                <c:pt idx="236">
                  <c:v>40057</c:v>
                </c:pt>
                <c:pt idx="237">
                  <c:v>40087</c:v>
                </c:pt>
                <c:pt idx="238">
                  <c:v>40118</c:v>
                </c:pt>
                <c:pt idx="239">
                  <c:v>40148</c:v>
                </c:pt>
                <c:pt idx="240">
                  <c:v>40179</c:v>
                </c:pt>
                <c:pt idx="241">
                  <c:v>40210</c:v>
                </c:pt>
                <c:pt idx="242">
                  <c:v>40238</c:v>
                </c:pt>
                <c:pt idx="243">
                  <c:v>40269</c:v>
                </c:pt>
                <c:pt idx="244">
                  <c:v>40299</c:v>
                </c:pt>
                <c:pt idx="245">
                  <c:v>40330</c:v>
                </c:pt>
                <c:pt idx="246">
                  <c:v>40360</c:v>
                </c:pt>
                <c:pt idx="247">
                  <c:v>40391</c:v>
                </c:pt>
                <c:pt idx="248">
                  <c:v>40422</c:v>
                </c:pt>
                <c:pt idx="249">
                  <c:v>40452</c:v>
                </c:pt>
                <c:pt idx="250">
                  <c:v>40483</c:v>
                </c:pt>
                <c:pt idx="251">
                  <c:v>40513</c:v>
                </c:pt>
                <c:pt idx="252">
                  <c:v>40544</c:v>
                </c:pt>
                <c:pt idx="253">
                  <c:v>40575</c:v>
                </c:pt>
                <c:pt idx="254">
                  <c:v>40603</c:v>
                </c:pt>
                <c:pt idx="255">
                  <c:v>40634</c:v>
                </c:pt>
                <c:pt idx="256">
                  <c:v>40664</c:v>
                </c:pt>
                <c:pt idx="257">
                  <c:v>40695</c:v>
                </c:pt>
                <c:pt idx="258">
                  <c:v>40725</c:v>
                </c:pt>
                <c:pt idx="259">
                  <c:v>40756</c:v>
                </c:pt>
                <c:pt idx="260">
                  <c:v>40787</c:v>
                </c:pt>
                <c:pt idx="261">
                  <c:v>40817</c:v>
                </c:pt>
                <c:pt idx="262">
                  <c:v>40848</c:v>
                </c:pt>
                <c:pt idx="263">
                  <c:v>40878</c:v>
                </c:pt>
                <c:pt idx="264">
                  <c:v>40909</c:v>
                </c:pt>
                <c:pt idx="265">
                  <c:v>40940</c:v>
                </c:pt>
                <c:pt idx="266">
                  <c:v>40969</c:v>
                </c:pt>
                <c:pt idx="267">
                  <c:v>41000</c:v>
                </c:pt>
                <c:pt idx="268">
                  <c:v>41030</c:v>
                </c:pt>
                <c:pt idx="269">
                  <c:v>41061</c:v>
                </c:pt>
                <c:pt idx="270">
                  <c:v>41091</c:v>
                </c:pt>
                <c:pt idx="271">
                  <c:v>41122</c:v>
                </c:pt>
                <c:pt idx="272">
                  <c:v>41153</c:v>
                </c:pt>
                <c:pt idx="273">
                  <c:v>41183</c:v>
                </c:pt>
                <c:pt idx="274">
                  <c:v>41214</c:v>
                </c:pt>
                <c:pt idx="275">
                  <c:v>41244</c:v>
                </c:pt>
                <c:pt idx="276">
                  <c:v>41275</c:v>
                </c:pt>
                <c:pt idx="277">
                  <c:v>41306</c:v>
                </c:pt>
                <c:pt idx="278">
                  <c:v>41334</c:v>
                </c:pt>
                <c:pt idx="279">
                  <c:v>41365</c:v>
                </c:pt>
                <c:pt idx="280">
                  <c:v>41395</c:v>
                </c:pt>
                <c:pt idx="281">
                  <c:v>41426</c:v>
                </c:pt>
                <c:pt idx="282">
                  <c:v>41456</c:v>
                </c:pt>
                <c:pt idx="283">
                  <c:v>41487</c:v>
                </c:pt>
                <c:pt idx="284">
                  <c:v>41518</c:v>
                </c:pt>
                <c:pt idx="285">
                  <c:v>41548</c:v>
                </c:pt>
                <c:pt idx="286">
                  <c:v>41579</c:v>
                </c:pt>
                <c:pt idx="287">
                  <c:v>41609</c:v>
                </c:pt>
                <c:pt idx="288">
                  <c:v>41640</c:v>
                </c:pt>
                <c:pt idx="289">
                  <c:v>41671</c:v>
                </c:pt>
                <c:pt idx="290">
                  <c:v>41699</c:v>
                </c:pt>
                <c:pt idx="291">
                  <c:v>41730</c:v>
                </c:pt>
                <c:pt idx="292">
                  <c:v>41760</c:v>
                </c:pt>
                <c:pt idx="293">
                  <c:v>41791</c:v>
                </c:pt>
                <c:pt idx="294">
                  <c:v>41821</c:v>
                </c:pt>
                <c:pt idx="295">
                  <c:v>41852</c:v>
                </c:pt>
                <c:pt idx="296">
                  <c:v>41883</c:v>
                </c:pt>
                <c:pt idx="297">
                  <c:v>41913</c:v>
                </c:pt>
                <c:pt idx="298">
                  <c:v>41944</c:v>
                </c:pt>
                <c:pt idx="299">
                  <c:v>41974</c:v>
                </c:pt>
                <c:pt idx="300">
                  <c:v>42005</c:v>
                </c:pt>
                <c:pt idx="301">
                  <c:v>42036</c:v>
                </c:pt>
                <c:pt idx="302">
                  <c:v>42064</c:v>
                </c:pt>
                <c:pt idx="303">
                  <c:v>42095</c:v>
                </c:pt>
                <c:pt idx="304">
                  <c:v>42125</c:v>
                </c:pt>
                <c:pt idx="305">
                  <c:v>42156</c:v>
                </c:pt>
                <c:pt idx="306">
                  <c:v>42186</c:v>
                </c:pt>
                <c:pt idx="307">
                  <c:v>42217</c:v>
                </c:pt>
                <c:pt idx="308">
                  <c:v>42248</c:v>
                </c:pt>
                <c:pt idx="309">
                  <c:v>42278</c:v>
                </c:pt>
                <c:pt idx="310">
                  <c:v>42309</c:v>
                </c:pt>
                <c:pt idx="311">
                  <c:v>42339</c:v>
                </c:pt>
                <c:pt idx="312">
                  <c:v>42370</c:v>
                </c:pt>
                <c:pt idx="313">
                  <c:v>42401</c:v>
                </c:pt>
                <c:pt idx="314">
                  <c:v>42430</c:v>
                </c:pt>
                <c:pt idx="315">
                  <c:v>42461</c:v>
                </c:pt>
                <c:pt idx="316">
                  <c:v>42491</c:v>
                </c:pt>
                <c:pt idx="317">
                  <c:v>42522</c:v>
                </c:pt>
                <c:pt idx="318">
                  <c:v>42552</c:v>
                </c:pt>
                <c:pt idx="319">
                  <c:v>42583</c:v>
                </c:pt>
                <c:pt idx="320">
                  <c:v>42614</c:v>
                </c:pt>
                <c:pt idx="321">
                  <c:v>42644</c:v>
                </c:pt>
                <c:pt idx="322">
                  <c:v>42675</c:v>
                </c:pt>
                <c:pt idx="323">
                  <c:v>42705</c:v>
                </c:pt>
                <c:pt idx="324">
                  <c:v>42736</c:v>
                </c:pt>
                <c:pt idx="325">
                  <c:v>42767</c:v>
                </c:pt>
                <c:pt idx="326">
                  <c:v>42795</c:v>
                </c:pt>
                <c:pt idx="327">
                  <c:v>42826</c:v>
                </c:pt>
                <c:pt idx="328">
                  <c:v>42856</c:v>
                </c:pt>
                <c:pt idx="329">
                  <c:v>42887</c:v>
                </c:pt>
                <c:pt idx="330">
                  <c:v>42917</c:v>
                </c:pt>
                <c:pt idx="331">
                  <c:v>42948</c:v>
                </c:pt>
                <c:pt idx="332">
                  <c:v>42979</c:v>
                </c:pt>
                <c:pt idx="333">
                  <c:v>43009</c:v>
                </c:pt>
                <c:pt idx="334">
                  <c:v>43040</c:v>
                </c:pt>
                <c:pt idx="335">
                  <c:v>43070</c:v>
                </c:pt>
                <c:pt idx="336">
                  <c:v>43101</c:v>
                </c:pt>
                <c:pt idx="337">
                  <c:v>43132</c:v>
                </c:pt>
                <c:pt idx="338">
                  <c:v>43160</c:v>
                </c:pt>
                <c:pt idx="339">
                  <c:v>43191</c:v>
                </c:pt>
                <c:pt idx="340">
                  <c:v>43221</c:v>
                </c:pt>
                <c:pt idx="341">
                  <c:v>43252</c:v>
                </c:pt>
                <c:pt idx="342">
                  <c:v>43282</c:v>
                </c:pt>
                <c:pt idx="343">
                  <c:v>43313</c:v>
                </c:pt>
                <c:pt idx="344">
                  <c:v>43344</c:v>
                </c:pt>
                <c:pt idx="345">
                  <c:v>43374</c:v>
                </c:pt>
                <c:pt idx="346">
                  <c:v>43405</c:v>
                </c:pt>
                <c:pt idx="347">
                  <c:v>43435</c:v>
                </c:pt>
                <c:pt idx="348">
                  <c:v>43466</c:v>
                </c:pt>
                <c:pt idx="349">
                  <c:v>43497</c:v>
                </c:pt>
                <c:pt idx="350">
                  <c:v>43525</c:v>
                </c:pt>
                <c:pt idx="351">
                  <c:v>43556</c:v>
                </c:pt>
                <c:pt idx="352">
                  <c:v>43586</c:v>
                </c:pt>
                <c:pt idx="353">
                  <c:v>43617</c:v>
                </c:pt>
                <c:pt idx="354">
                  <c:v>43647</c:v>
                </c:pt>
                <c:pt idx="355">
                  <c:v>43678</c:v>
                </c:pt>
                <c:pt idx="356">
                  <c:v>43709</c:v>
                </c:pt>
                <c:pt idx="357">
                  <c:v>43739</c:v>
                </c:pt>
                <c:pt idx="358">
                  <c:v>43770</c:v>
                </c:pt>
                <c:pt idx="359">
                  <c:v>43800</c:v>
                </c:pt>
                <c:pt idx="360">
                  <c:v>43831</c:v>
                </c:pt>
                <c:pt idx="361">
                  <c:v>43862</c:v>
                </c:pt>
                <c:pt idx="362">
                  <c:v>43891</c:v>
                </c:pt>
              </c:numCache>
            </c:numRef>
          </c:cat>
          <c:val>
            <c:numRef>
              <c:f>'X-13 output'!$J$2:$J$364</c:f>
              <c:numCache>
                <c:formatCode>General</c:formatCode>
                <c:ptCount val="363"/>
                <c:pt idx="0">
                  <c:v>60202.138821993802</c:v>
                </c:pt>
                <c:pt idx="1">
                  <c:v>60300.687770840603</c:v>
                </c:pt>
                <c:pt idx="2">
                  <c:v>60908.441482942297</c:v>
                </c:pt>
                <c:pt idx="3">
                  <c:v>61088.778817952101</c:v>
                </c:pt>
                <c:pt idx="4">
                  <c:v>62253.484461340799</c:v>
                </c:pt>
                <c:pt idx="5">
                  <c:v>61884.087461441602</c:v>
                </c:pt>
                <c:pt idx="6">
                  <c:v>62423.892826137802</c:v>
                </c:pt>
                <c:pt idx="7">
                  <c:v>62736.613289872497</c:v>
                </c:pt>
                <c:pt idx="8">
                  <c:v>62480.696275454902</c:v>
                </c:pt>
                <c:pt idx="9">
                  <c:v>61948.530943739999</c:v>
                </c:pt>
                <c:pt idx="10">
                  <c:v>62615.8527149683</c:v>
                </c:pt>
                <c:pt idx="11">
                  <c:v>61292.752866016999</c:v>
                </c:pt>
                <c:pt idx="12">
                  <c:v>62531.830882465198</c:v>
                </c:pt>
                <c:pt idx="13">
                  <c:v>62946.010647255302</c:v>
                </c:pt>
                <c:pt idx="14">
                  <c:v>63049.6041206273</c:v>
                </c:pt>
                <c:pt idx="15">
                  <c:v>63056.706115233399</c:v>
                </c:pt>
                <c:pt idx="16">
                  <c:v>63277.352690687403</c:v>
                </c:pt>
                <c:pt idx="17">
                  <c:v>63640.199853580802</c:v>
                </c:pt>
                <c:pt idx="18">
                  <c:v>63230.783010961699</c:v>
                </c:pt>
                <c:pt idx="19">
                  <c:v>63916.230246507097</c:v>
                </c:pt>
                <c:pt idx="20">
                  <c:v>63712.999356073597</c:v>
                </c:pt>
                <c:pt idx="21">
                  <c:v>64544.489861072798</c:v>
                </c:pt>
                <c:pt idx="22">
                  <c:v>64201.048057810403</c:v>
                </c:pt>
                <c:pt idx="23">
                  <c:v>64534.925541250101</c:v>
                </c:pt>
                <c:pt idx="24">
                  <c:v>64109.435363274497</c:v>
                </c:pt>
                <c:pt idx="25">
                  <c:v>64352.939062167301</c:v>
                </c:pt>
                <c:pt idx="26">
                  <c:v>64176.122158365899</c:v>
                </c:pt>
                <c:pt idx="27">
                  <c:v>64322.541012996597</c:v>
                </c:pt>
                <c:pt idx="28">
                  <c:v>64248.541692960498</c:v>
                </c:pt>
                <c:pt idx="29">
                  <c:v>64734.173839325202</c:v>
                </c:pt>
                <c:pt idx="30">
                  <c:v>64831.997511718102</c:v>
                </c:pt>
                <c:pt idx="31">
                  <c:v>64600.3704409118</c:v>
                </c:pt>
                <c:pt idx="32">
                  <c:v>65507.379744304701</c:v>
                </c:pt>
                <c:pt idx="33">
                  <c:v>65862.332839191993</c:v>
                </c:pt>
                <c:pt idx="34">
                  <c:v>65614.263932543399</c:v>
                </c:pt>
                <c:pt idx="35">
                  <c:v>69200.866572805098</c:v>
                </c:pt>
                <c:pt idx="36">
                  <c:v>67674.533894665103</c:v>
                </c:pt>
                <c:pt idx="37">
                  <c:v>66935.513560969601</c:v>
                </c:pt>
                <c:pt idx="38">
                  <c:v>66421.775074640507</c:v>
                </c:pt>
                <c:pt idx="39">
                  <c:v>68089.736359565097</c:v>
                </c:pt>
                <c:pt idx="40">
                  <c:v>67919.788357086494</c:v>
                </c:pt>
                <c:pt idx="41">
                  <c:v>68700.874435718899</c:v>
                </c:pt>
                <c:pt idx="42">
                  <c:v>69358.421090178701</c:v>
                </c:pt>
                <c:pt idx="43">
                  <c:v>69349.617141707495</c:v>
                </c:pt>
                <c:pt idx="44">
                  <c:v>69470.353955605198</c:v>
                </c:pt>
                <c:pt idx="45">
                  <c:v>69782.267695112096</c:v>
                </c:pt>
                <c:pt idx="46">
                  <c:v>69706.944322324096</c:v>
                </c:pt>
                <c:pt idx="47">
                  <c:v>70504.690018257505</c:v>
                </c:pt>
                <c:pt idx="48">
                  <c:v>71955.059794043496</c:v>
                </c:pt>
                <c:pt idx="49">
                  <c:v>72166.003916562695</c:v>
                </c:pt>
                <c:pt idx="50">
                  <c:v>73560.942895251603</c:v>
                </c:pt>
                <c:pt idx="51">
                  <c:v>72955.111459208594</c:v>
                </c:pt>
                <c:pt idx="52">
                  <c:v>73224.264306923898</c:v>
                </c:pt>
                <c:pt idx="53">
                  <c:v>73577.634077252005</c:v>
                </c:pt>
                <c:pt idx="54">
                  <c:v>74166.621850705196</c:v>
                </c:pt>
                <c:pt idx="55">
                  <c:v>74165.468723057493</c:v>
                </c:pt>
                <c:pt idx="56">
                  <c:v>75205.437011987597</c:v>
                </c:pt>
                <c:pt idx="57">
                  <c:v>75066.317655631094</c:v>
                </c:pt>
                <c:pt idx="58">
                  <c:v>76358.685348951898</c:v>
                </c:pt>
                <c:pt idx="59">
                  <c:v>76432.459650972</c:v>
                </c:pt>
                <c:pt idx="60">
                  <c:v>76862.674201226997</c:v>
                </c:pt>
                <c:pt idx="61">
                  <c:v>77613.6281213482</c:v>
                </c:pt>
                <c:pt idx="62">
                  <c:v>78054.758133884607</c:v>
                </c:pt>
                <c:pt idx="63">
                  <c:v>77310.725647109997</c:v>
                </c:pt>
                <c:pt idx="64">
                  <c:v>78245.548519246106</c:v>
                </c:pt>
                <c:pt idx="65">
                  <c:v>78764.739362152293</c:v>
                </c:pt>
                <c:pt idx="66">
                  <c:v>78960.883072045996</c:v>
                </c:pt>
                <c:pt idx="67">
                  <c:v>80175.632524590299</c:v>
                </c:pt>
                <c:pt idx="68">
                  <c:v>80153.323606018501</c:v>
                </c:pt>
                <c:pt idx="69">
                  <c:v>80711.962008415605</c:v>
                </c:pt>
                <c:pt idx="70">
                  <c:v>79941.037349292106</c:v>
                </c:pt>
                <c:pt idx="71">
                  <c:v>80087.835526182695</c:v>
                </c:pt>
                <c:pt idx="72">
                  <c:v>81932.209944610004</c:v>
                </c:pt>
                <c:pt idx="73">
                  <c:v>81909.483869631702</c:v>
                </c:pt>
                <c:pt idx="74">
                  <c:v>82000.823180822699</c:v>
                </c:pt>
                <c:pt idx="75">
                  <c:v>83741.315446891895</c:v>
                </c:pt>
                <c:pt idx="76">
                  <c:v>83415.8699781701</c:v>
                </c:pt>
                <c:pt idx="77">
                  <c:v>83136.855327029407</c:v>
                </c:pt>
                <c:pt idx="78">
                  <c:v>84020.46308781</c:v>
                </c:pt>
                <c:pt idx="79">
                  <c:v>84304.653934472793</c:v>
                </c:pt>
                <c:pt idx="80">
                  <c:v>84508.345092741903</c:v>
                </c:pt>
                <c:pt idx="81">
                  <c:v>85938.713528915803</c:v>
                </c:pt>
                <c:pt idx="82">
                  <c:v>86434.007978103007</c:v>
                </c:pt>
                <c:pt idx="83">
                  <c:v>86546.152552086394</c:v>
                </c:pt>
                <c:pt idx="84">
                  <c:v>88972.734273118098</c:v>
                </c:pt>
                <c:pt idx="85">
                  <c:v>88810.017106735497</c:v>
                </c:pt>
                <c:pt idx="86">
                  <c:v>88925.530168296202</c:v>
                </c:pt>
                <c:pt idx="87">
                  <c:v>89563.386083875695</c:v>
                </c:pt>
                <c:pt idx="88">
                  <c:v>90513.419350333395</c:v>
                </c:pt>
                <c:pt idx="89">
                  <c:v>91603.145277721895</c:v>
                </c:pt>
                <c:pt idx="90">
                  <c:v>92427.649065127</c:v>
                </c:pt>
                <c:pt idx="91">
                  <c:v>92762.078253070504</c:v>
                </c:pt>
                <c:pt idx="92">
                  <c:v>93738.482028879196</c:v>
                </c:pt>
                <c:pt idx="93">
                  <c:v>94425.058843103703</c:v>
                </c:pt>
                <c:pt idx="94">
                  <c:v>95855.852986503698</c:v>
                </c:pt>
                <c:pt idx="95">
                  <c:v>95453.338161115098</c:v>
                </c:pt>
                <c:pt idx="96">
                  <c:v>94824.356781883806</c:v>
                </c:pt>
                <c:pt idx="97">
                  <c:v>96662.841244489304</c:v>
                </c:pt>
                <c:pt idx="98">
                  <c:v>97315.043713868799</c:v>
                </c:pt>
                <c:pt idx="99">
                  <c:v>98201.302484538799</c:v>
                </c:pt>
                <c:pt idx="100">
                  <c:v>99006.914439481698</c:v>
                </c:pt>
                <c:pt idx="101">
                  <c:v>98376.709295469496</c:v>
                </c:pt>
                <c:pt idx="102">
                  <c:v>98744.366188874803</c:v>
                </c:pt>
                <c:pt idx="103">
                  <c:v>99872.639290038496</c:v>
                </c:pt>
                <c:pt idx="104">
                  <c:v>100358.64355511501</c:v>
                </c:pt>
                <c:pt idx="105">
                  <c:v>100968.676941468</c:v>
                </c:pt>
                <c:pt idx="106">
                  <c:v>101738.757899387</c:v>
                </c:pt>
                <c:pt idx="107">
                  <c:v>103602.78866080999</c:v>
                </c:pt>
                <c:pt idx="108">
                  <c:v>104066.794905092</c:v>
                </c:pt>
                <c:pt idx="109">
                  <c:v>104400.88998404299</c:v>
                </c:pt>
                <c:pt idx="110">
                  <c:v>104737.76851648399</c:v>
                </c:pt>
                <c:pt idx="111">
                  <c:v>104781.04419507401</c:v>
                </c:pt>
                <c:pt idx="112">
                  <c:v>104923.377691349</c:v>
                </c:pt>
                <c:pt idx="113">
                  <c:v>107984.337906688</c:v>
                </c:pt>
                <c:pt idx="114">
                  <c:v>108607.79420161599</c:v>
                </c:pt>
                <c:pt idx="115">
                  <c:v>108453.46609781</c:v>
                </c:pt>
                <c:pt idx="116">
                  <c:v>109309.899764235</c:v>
                </c:pt>
                <c:pt idx="117">
                  <c:v>109882.861242641</c:v>
                </c:pt>
                <c:pt idx="118">
                  <c:v>111428.657457165</c:v>
                </c:pt>
                <c:pt idx="119">
                  <c:v>114166.242254622</c:v>
                </c:pt>
                <c:pt idx="120">
                  <c:v>111904.522844508</c:v>
                </c:pt>
                <c:pt idx="121">
                  <c:v>112757.745697363</c:v>
                </c:pt>
                <c:pt idx="122">
                  <c:v>114775.599924686</c:v>
                </c:pt>
                <c:pt idx="123">
                  <c:v>116004.16298066299</c:v>
                </c:pt>
                <c:pt idx="124">
                  <c:v>116261.211341927</c:v>
                </c:pt>
                <c:pt idx="125">
                  <c:v>116678.15289001699</c:v>
                </c:pt>
                <c:pt idx="126">
                  <c:v>117337.485694335</c:v>
                </c:pt>
                <c:pt idx="127">
                  <c:v>118479.295728463</c:v>
                </c:pt>
                <c:pt idx="128">
                  <c:v>120016.72887022101</c:v>
                </c:pt>
                <c:pt idx="129">
                  <c:v>119517.132089266</c:v>
                </c:pt>
                <c:pt idx="130">
                  <c:v>119334.921463964</c:v>
                </c:pt>
                <c:pt idx="131">
                  <c:v>119720.614784896</c:v>
                </c:pt>
                <c:pt idx="132">
                  <c:v>121647.69160200701</c:v>
                </c:pt>
                <c:pt idx="133">
                  <c:v>121473.11194757601</c:v>
                </c:pt>
                <c:pt idx="134">
                  <c:v>120100.526690721</c:v>
                </c:pt>
                <c:pt idx="135">
                  <c:v>120638.302473359</c:v>
                </c:pt>
                <c:pt idx="136">
                  <c:v>120554.579370505</c:v>
                </c:pt>
                <c:pt idx="137">
                  <c:v>119515.822094502</c:v>
                </c:pt>
                <c:pt idx="138">
                  <c:v>119145.946879959</c:v>
                </c:pt>
                <c:pt idx="139">
                  <c:v>118669.66203892299</c:v>
                </c:pt>
                <c:pt idx="140">
                  <c:v>117125.152920455</c:v>
                </c:pt>
                <c:pt idx="141">
                  <c:v>117809.97125377</c:v>
                </c:pt>
                <c:pt idx="142">
                  <c:v>117604.227814689</c:v>
                </c:pt>
                <c:pt idx="143">
                  <c:v>118776.590781583</c:v>
                </c:pt>
                <c:pt idx="144">
                  <c:v>116163.714575459</c:v>
                </c:pt>
                <c:pt idx="145">
                  <c:v>115575.26111174699</c:v>
                </c:pt>
                <c:pt idx="146">
                  <c:v>115671.99186415601</c:v>
                </c:pt>
                <c:pt idx="147">
                  <c:v>114462.234564689</c:v>
                </c:pt>
                <c:pt idx="148">
                  <c:v>115330.57793150299</c:v>
                </c:pt>
                <c:pt idx="149">
                  <c:v>115276.773455345</c:v>
                </c:pt>
                <c:pt idx="150">
                  <c:v>115790.84954097201</c:v>
                </c:pt>
                <c:pt idx="151">
                  <c:v>116092.34282149799</c:v>
                </c:pt>
                <c:pt idx="152">
                  <c:v>116753.816691635</c:v>
                </c:pt>
                <c:pt idx="153">
                  <c:v>116598.777197912</c:v>
                </c:pt>
                <c:pt idx="154">
                  <c:v>117265.93181515799</c:v>
                </c:pt>
                <c:pt idx="155">
                  <c:v>114935.06688939</c:v>
                </c:pt>
                <c:pt idx="156">
                  <c:v>114995.95516637601</c:v>
                </c:pt>
                <c:pt idx="157">
                  <c:v>115918.54937532901</c:v>
                </c:pt>
                <c:pt idx="158">
                  <c:v>116252.760736251</c:v>
                </c:pt>
                <c:pt idx="159">
                  <c:v>116879.94534978201</c:v>
                </c:pt>
                <c:pt idx="160">
                  <c:v>117167.57447142201</c:v>
                </c:pt>
                <c:pt idx="161">
                  <c:v>115814.893944201</c:v>
                </c:pt>
                <c:pt idx="162">
                  <c:v>115062.145786295</c:v>
                </c:pt>
                <c:pt idx="163">
                  <c:v>115423.081660048</c:v>
                </c:pt>
                <c:pt idx="164">
                  <c:v>115827.519529907</c:v>
                </c:pt>
                <c:pt idx="165">
                  <c:v>116617.957242205</c:v>
                </c:pt>
                <c:pt idx="166">
                  <c:v>116951.050243644</c:v>
                </c:pt>
                <c:pt idx="167">
                  <c:v>114929.229354418</c:v>
                </c:pt>
                <c:pt idx="168">
                  <c:v>116012.553201652</c:v>
                </c:pt>
                <c:pt idx="169">
                  <c:v>116420.886999697</c:v>
                </c:pt>
                <c:pt idx="170">
                  <c:v>117449.70328404001</c:v>
                </c:pt>
                <c:pt idx="171">
                  <c:v>117877.641252988</c:v>
                </c:pt>
                <c:pt idx="172">
                  <c:v>117575.613775427</c:v>
                </c:pt>
                <c:pt idx="173">
                  <c:v>120799.315597825</c:v>
                </c:pt>
                <c:pt idx="174">
                  <c:v>120782.962689311</c:v>
                </c:pt>
                <c:pt idx="175">
                  <c:v>120938.852624857</c:v>
                </c:pt>
                <c:pt idx="176">
                  <c:v>121724.33334481801</c:v>
                </c:pt>
                <c:pt idx="177">
                  <c:v>121401.14762268899</c:v>
                </c:pt>
                <c:pt idx="178">
                  <c:v>122005.357241377</c:v>
                </c:pt>
                <c:pt idx="179">
                  <c:v>123947.939616973</c:v>
                </c:pt>
                <c:pt idx="180">
                  <c:v>124403.793697991</c:v>
                </c:pt>
                <c:pt idx="181">
                  <c:v>125287.357954644</c:v>
                </c:pt>
                <c:pt idx="182">
                  <c:v>125427.405180305</c:v>
                </c:pt>
                <c:pt idx="183">
                  <c:v>126298.88444038499</c:v>
                </c:pt>
                <c:pt idx="184">
                  <c:v>127389.904543582</c:v>
                </c:pt>
                <c:pt idx="185">
                  <c:v>126808.26570775</c:v>
                </c:pt>
                <c:pt idx="186">
                  <c:v>128189.540486185</c:v>
                </c:pt>
                <c:pt idx="187">
                  <c:v>129789.091836825</c:v>
                </c:pt>
                <c:pt idx="188">
                  <c:v>129839.267042354</c:v>
                </c:pt>
                <c:pt idx="189">
                  <c:v>130879.128370012</c:v>
                </c:pt>
                <c:pt idx="190">
                  <c:v>131233.62885260599</c:v>
                </c:pt>
                <c:pt idx="191">
                  <c:v>133440.32415515001</c:v>
                </c:pt>
                <c:pt idx="192">
                  <c:v>134152.93590091201</c:v>
                </c:pt>
                <c:pt idx="193">
                  <c:v>134264.609707355</c:v>
                </c:pt>
                <c:pt idx="194">
                  <c:v>134608.800018195</c:v>
                </c:pt>
                <c:pt idx="195">
                  <c:v>135090.99506301599</c:v>
                </c:pt>
                <c:pt idx="196">
                  <c:v>135773.08468104899</c:v>
                </c:pt>
                <c:pt idx="197">
                  <c:v>137543.92553471201</c:v>
                </c:pt>
                <c:pt idx="198">
                  <c:v>137985.00873137399</c:v>
                </c:pt>
                <c:pt idx="199">
                  <c:v>137880.599838069</c:v>
                </c:pt>
                <c:pt idx="200">
                  <c:v>138678.61043428699</c:v>
                </c:pt>
                <c:pt idx="201">
                  <c:v>139273.328936195</c:v>
                </c:pt>
                <c:pt idx="202">
                  <c:v>140111.947205598</c:v>
                </c:pt>
                <c:pt idx="203">
                  <c:v>141166.68730021699</c:v>
                </c:pt>
                <c:pt idx="204">
                  <c:v>143935.28893036899</c:v>
                </c:pt>
                <c:pt idx="205">
                  <c:v>144298.893890137</c:v>
                </c:pt>
                <c:pt idx="206">
                  <c:v>144225.44811093199</c:v>
                </c:pt>
                <c:pt idx="207">
                  <c:v>144772.02907977201</c:v>
                </c:pt>
                <c:pt idx="208">
                  <c:v>145613.662085371</c:v>
                </c:pt>
                <c:pt idx="209">
                  <c:v>145191.560373357</c:v>
                </c:pt>
                <c:pt idx="210">
                  <c:v>146103.236257185</c:v>
                </c:pt>
                <c:pt idx="211">
                  <c:v>146341.30952705099</c:v>
                </c:pt>
                <c:pt idx="212">
                  <c:v>147016.061179554</c:v>
                </c:pt>
                <c:pt idx="213">
                  <c:v>147639.89009981201</c:v>
                </c:pt>
                <c:pt idx="214">
                  <c:v>147606.65369743601</c:v>
                </c:pt>
                <c:pt idx="215">
                  <c:v>149478.486502935</c:v>
                </c:pt>
                <c:pt idx="216">
                  <c:v>147590.23679471001</c:v>
                </c:pt>
                <c:pt idx="217">
                  <c:v>147018.56521199501</c:v>
                </c:pt>
                <c:pt idx="218">
                  <c:v>147880.490769853</c:v>
                </c:pt>
                <c:pt idx="219">
                  <c:v>149131.63991109101</c:v>
                </c:pt>
                <c:pt idx="220">
                  <c:v>149623.808470936</c:v>
                </c:pt>
                <c:pt idx="221">
                  <c:v>149719.357069588</c:v>
                </c:pt>
                <c:pt idx="222">
                  <c:v>149780.72427374299</c:v>
                </c:pt>
                <c:pt idx="223">
                  <c:v>149846.322781347</c:v>
                </c:pt>
                <c:pt idx="224">
                  <c:v>150061.85035817101</c:v>
                </c:pt>
                <c:pt idx="225">
                  <c:v>149795.57801096799</c:v>
                </c:pt>
                <c:pt idx="226">
                  <c:v>151116.672685978</c:v>
                </c:pt>
                <c:pt idx="227">
                  <c:v>138990.76121641099</c:v>
                </c:pt>
                <c:pt idx="228">
                  <c:v>139784.11576558201</c:v>
                </c:pt>
                <c:pt idx="229">
                  <c:v>139252.04287805999</c:v>
                </c:pt>
                <c:pt idx="230">
                  <c:v>137574.00629299099</c:v>
                </c:pt>
                <c:pt idx="231">
                  <c:v>135991.22120355401</c:v>
                </c:pt>
                <c:pt idx="232">
                  <c:v>136049.802736482</c:v>
                </c:pt>
                <c:pt idx="233">
                  <c:v>134761.079833392</c:v>
                </c:pt>
                <c:pt idx="234">
                  <c:v>135266.26413314001</c:v>
                </c:pt>
                <c:pt idx="235">
                  <c:v>135589.691813774</c:v>
                </c:pt>
                <c:pt idx="236">
                  <c:v>135428.04002489999</c:v>
                </c:pt>
                <c:pt idx="237">
                  <c:v>135674.05484108799</c:v>
                </c:pt>
                <c:pt idx="238">
                  <c:v>135456.51716243499</c:v>
                </c:pt>
                <c:pt idx="239">
                  <c:v>134936.508110642</c:v>
                </c:pt>
                <c:pt idx="240">
                  <c:v>134423.71448611101</c:v>
                </c:pt>
                <c:pt idx="241">
                  <c:v>136333.487621265</c:v>
                </c:pt>
                <c:pt idx="242">
                  <c:v>138327.52359984801</c:v>
                </c:pt>
                <c:pt idx="243">
                  <c:v>139536.941917132</c:v>
                </c:pt>
                <c:pt idx="244">
                  <c:v>138654.53470332199</c:v>
                </c:pt>
                <c:pt idx="245">
                  <c:v>142814.97735314199</c:v>
                </c:pt>
                <c:pt idx="246">
                  <c:v>141833.25038056201</c:v>
                </c:pt>
                <c:pt idx="247">
                  <c:v>142350.6470495</c:v>
                </c:pt>
                <c:pt idx="248">
                  <c:v>142770.42869088799</c:v>
                </c:pt>
                <c:pt idx="249">
                  <c:v>143976.09931532</c:v>
                </c:pt>
                <c:pt idx="250">
                  <c:v>145331.353772653</c:v>
                </c:pt>
                <c:pt idx="251">
                  <c:v>146343.59512421401</c:v>
                </c:pt>
                <c:pt idx="252">
                  <c:v>142034.78776372399</c:v>
                </c:pt>
                <c:pt idx="253">
                  <c:v>141932.50560202901</c:v>
                </c:pt>
                <c:pt idx="254">
                  <c:v>141900.57698088701</c:v>
                </c:pt>
                <c:pt idx="255">
                  <c:v>142457.62061324</c:v>
                </c:pt>
                <c:pt idx="256">
                  <c:v>144118.59755348499</c:v>
                </c:pt>
                <c:pt idx="257">
                  <c:v>142768.73026028299</c:v>
                </c:pt>
                <c:pt idx="258">
                  <c:v>143503.898753883</c:v>
                </c:pt>
                <c:pt idx="259">
                  <c:v>144399.27601019901</c:v>
                </c:pt>
                <c:pt idx="260">
                  <c:v>145702.348619305</c:v>
                </c:pt>
                <c:pt idx="261">
                  <c:v>147159.680950451</c:v>
                </c:pt>
                <c:pt idx="262">
                  <c:v>144941.969247634</c:v>
                </c:pt>
                <c:pt idx="263">
                  <c:v>144443.95094474001</c:v>
                </c:pt>
                <c:pt idx="264">
                  <c:v>146069.79627151199</c:v>
                </c:pt>
                <c:pt idx="265">
                  <c:v>146886.48018723901</c:v>
                </c:pt>
                <c:pt idx="266">
                  <c:v>147301.18948734499</c:v>
                </c:pt>
                <c:pt idx="267">
                  <c:v>148574.42100070301</c:v>
                </c:pt>
                <c:pt idx="268">
                  <c:v>148182.657067989</c:v>
                </c:pt>
                <c:pt idx="269">
                  <c:v>148040.66274412899</c:v>
                </c:pt>
                <c:pt idx="270">
                  <c:v>149693.95134062599</c:v>
                </c:pt>
                <c:pt idx="271">
                  <c:v>150188.79494565199</c:v>
                </c:pt>
                <c:pt idx="272">
                  <c:v>149652.51261528299</c:v>
                </c:pt>
                <c:pt idx="273">
                  <c:v>148282.81001553801</c:v>
                </c:pt>
                <c:pt idx="274">
                  <c:v>151301.18831164201</c:v>
                </c:pt>
                <c:pt idx="275">
                  <c:v>155364.0005998</c:v>
                </c:pt>
                <c:pt idx="276">
                  <c:v>153297.51107715099</c:v>
                </c:pt>
                <c:pt idx="277">
                  <c:v>160897.04651982</c:v>
                </c:pt>
                <c:pt idx="278">
                  <c:v>163312.539246589</c:v>
                </c:pt>
                <c:pt idx="279">
                  <c:v>163537.866648909</c:v>
                </c:pt>
                <c:pt idx="280">
                  <c:v>164715.76489517599</c:v>
                </c:pt>
                <c:pt idx="281">
                  <c:v>165125.064284875</c:v>
                </c:pt>
                <c:pt idx="282">
                  <c:v>165982.158521531</c:v>
                </c:pt>
                <c:pt idx="283">
                  <c:v>167254.12036060001</c:v>
                </c:pt>
                <c:pt idx="284">
                  <c:v>169877.361658749</c:v>
                </c:pt>
                <c:pt idx="285">
                  <c:v>169910.24572997799</c:v>
                </c:pt>
                <c:pt idx="286">
                  <c:v>170194.77749302299</c:v>
                </c:pt>
                <c:pt idx="287">
                  <c:v>169732.814772399</c:v>
                </c:pt>
                <c:pt idx="288">
                  <c:v>171146.581392013</c:v>
                </c:pt>
                <c:pt idx="289">
                  <c:v>172604.279201503</c:v>
                </c:pt>
                <c:pt idx="290">
                  <c:v>174059.47388310399</c:v>
                </c:pt>
                <c:pt idx="291">
                  <c:v>172322.539876731</c:v>
                </c:pt>
                <c:pt idx="292">
                  <c:v>172957.27848983699</c:v>
                </c:pt>
                <c:pt idx="293">
                  <c:v>174464.41640680499</c:v>
                </c:pt>
                <c:pt idx="294">
                  <c:v>173935.307045088</c:v>
                </c:pt>
                <c:pt idx="295">
                  <c:v>174404.57704313</c:v>
                </c:pt>
                <c:pt idx="296">
                  <c:v>174192.28125959501</c:v>
                </c:pt>
                <c:pt idx="297">
                  <c:v>176986.09756005101</c:v>
                </c:pt>
                <c:pt idx="298">
                  <c:v>179412.01974283499</c:v>
                </c:pt>
                <c:pt idx="299">
                  <c:v>178576.04652853301</c:v>
                </c:pt>
                <c:pt idx="300">
                  <c:v>177501.30982227801</c:v>
                </c:pt>
                <c:pt idx="301">
                  <c:v>179642.99538725501</c:v>
                </c:pt>
                <c:pt idx="302">
                  <c:v>180269.311106874</c:v>
                </c:pt>
                <c:pt idx="303">
                  <c:v>181049.01032758001</c:v>
                </c:pt>
                <c:pt idx="304">
                  <c:v>181668.44623365099</c:v>
                </c:pt>
                <c:pt idx="305">
                  <c:v>182508.146036013</c:v>
                </c:pt>
                <c:pt idx="306">
                  <c:v>183748.440674855</c:v>
                </c:pt>
                <c:pt idx="307">
                  <c:v>185363.239322501</c:v>
                </c:pt>
                <c:pt idx="308">
                  <c:v>184640.23231902099</c:v>
                </c:pt>
                <c:pt idx="309">
                  <c:v>184191.88933305501</c:v>
                </c:pt>
                <c:pt idx="310">
                  <c:v>184783.69687188201</c:v>
                </c:pt>
                <c:pt idx="311">
                  <c:v>182664.542003112</c:v>
                </c:pt>
                <c:pt idx="312">
                  <c:v>184861.67198025199</c:v>
                </c:pt>
                <c:pt idx="313">
                  <c:v>187281.44346639101</c:v>
                </c:pt>
                <c:pt idx="314">
                  <c:v>188746.92406937599</c:v>
                </c:pt>
                <c:pt idx="315">
                  <c:v>188597.36844749399</c:v>
                </c:pt>
                <c:pt idx="316">
                  <c:v>190311.70272547699</c:v>
                </c:pt>
                <c:pt idx="317">
                  <c:v>188921.09001771</c:v>
                </c:pt>
                <c:pt idx="318">
                  <c:v>190600.320347756</c:v>
                </c:pt>
                <c:pt idx="319">
                  <c:v>193287.681953138</c:v>
                </c:pt>
                <c:pt idx="320">
                  <c:v>193157.20239480599</c:v>
                </c:pt>
                <c:pt idx="321">
                  <c:v>194629.73209140901</c:v>
                </c:pt>
                <c:pt idx="322">
                  <c:v>193117.541168319</c:v>
                </c:pt>
                <c:pt idx="323">
                  <c:v>194763.619884235</c:v>
                </c:pt>
                <c:pt idx="324">
                  <c:v>197577.98534912299</c:v>
                </c:pt>
                <c:pt idx="325">
                  <c:v>197202.51119510899</c:v>
                </c:pt>
                <c:pt idx="326">
                  <c:v>194052.186443554</c:v>
                </c:pt>
                <c:pt idx="327">
                  <c:v>199529.71760853901</c:v>
                </c:pt>
                <c:pt idx="328">
                  <c:v>200149.970992958</c:v>
                </c:pt>
                <c:pt idx="329">
                  <c:v>202426.529640775</c:v>
                </c:pt>
                <c:pt idx="330">
                  <c:v>202015.52197761499</c:v>
                </c:pt>
                <c:pt idx="331">
                  <c:v>198110.21889822101</c:v>
                </c:pt>
                <c:pt idx="332">
                  <c:v>200486.23769630201</c:v>
                </c:pt>
                <c:pt idx="333">
                  <c:v>201086.328296411</c:v>
                </c:pt>
                <c:pt idx="334">
                  <c:v>201862.13460266101</c:v>
                </c:pt>
                <c:pt idx="335">
                  <c:v>204781.545752985</c:v>
                </c:pt>
                <c:pt idx="336">
                  <c:v>205397.51835786999</c:v>
                </c:pt>
                <c:pt idx="337">
                  <c:v>200408.386873165</c:v>
                </c:pt>
                <c:pt idx="338">
                  <c:v>200415.84855200601</c:v>
                </c:pt>
                <c:pt idx="339">
                  <c:v>197396.69255737899</c:v>
                </c:pt>
                <c:pt idx="340">
                  <c:v>197060.31557496</c:v>
                </c:pt>
                <c:pt idx="341">
                  <c:v>197120.17494332901</c:v>
                </c:pt>
                <c:pt idx="342">
                  <c:v>199178.03445872699</c:v>
                </c:pt>
                <c:pt idx="343">
                  <c:v>200962.676718409</c:v>
                </c:pt>
                <c:pt idx="344">
                  <c:v>200909.598179394</c:v>
                </c:pt>
                <c:pt idx="345">
                  <c:v>201368.35442733701</c:v>
                </c:pt>
                <c:pt idx="346">
                  <c:v>201113.47996649801</c:v>
                </c:pt>
                <c:pt idx="347">
                  <c:v>202714.176810982</c:v>
                </c:pt>
                <c:pt idx="348">
                  <c:v>200933.287776379</c:v>
                </c:pt>
                <c:pt idx="349">
                  <c:v>205130.92399942499</c:v>
                </c:pt>
                <c:pt idx="350">
                  <c:v>208469.47292779101</c:v>
                </c:pt>
                <c:pt idx="351">
                  <c:v>209886.135499052</c:v>
                </c:pt>
                <c:pt idx="352">
                  <c:v>209936.803113895</c:v>
                </c:pt>
                <c:pt idx="353">
                  <c:v>210825.19125880799</c:v>
                </c:pt>
                <c:pt idx="354">
                  <c:v>210545.88999213601</c:v>
                </c:pt>
                <c:pt idx="355">
                  <c:v>211248.11530402699</c:v>
                </c:pt>
                <c:pt idx="356">
                  <c:v>213025.502009805</c:v>
                </c:pt>
                <c:pt idx="357">
                  <c:v>213225.01379750401</c:v>
                </c:pt>
                <c:pt idx="358">
                  <c:v>215069.23373157799</c:v>
                </c:pt>
                <c:pt idx="359">
                  <c:v>213947.784768735</c:v>
                </c:pt>
                <c:pt idx="360">
                  <c:v>215122.395752151</c:v>
                </c:pt>
                <c:pt idx="361">
                  <c:v>216249.84175629</c:v>
                </c:pt>
                <c:pt idx="362">
                  <c:v>217360.43399523801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C-4D4D-BA05-A4DC0CE0F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833216"/>
        <c:axId val="790828296"/>
      </c:lineChart>
      <c:dateAx>
        <c:axId val="79083321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28296"/>
        <c:crosses val="autoZero"/>
        <c:auto val="1"/>
        <c:lblOffset val="100"/>
        <c:baseTimeUnit val="months"/>
      </c:dateAx>
      <c:valAx>
        <c:axId val="79082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3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0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Path</a:t>
            </a:r>
            <a:r>
              <a:rPr lang="en-US" baseline="0"/>
              <a:t> of April SAAR forecast (% of March SAAR)</a:t>
            </a:r>
            <a:endParaRPr lang="en-US"/>
          </a:p>
        </c:rich>
      </c:tx>
      <c:layout>
        <c:manualLayout>
          <c:xMode val="edge"/>
          <c:yMode val="edge"/>
          <c:x val="0.25621693121693123"/>
          <c:y val="9.722222222222222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2372786734991459"/>
          <c:y val="9.7638888888888914E-2"/>
          <c:w val="0.8428481856434612"/>
          <c:h val="0.68261081948089819"/>
        </c:manualLayout>
      </c:layout>
      <c:lineChart>
        <c:grouping val="standard"/>
        <c:varyColors val="0"/>
        <c:ser>
          <c:idx val="2"/>
          <c:order val="0"/>
          <c:tx>
            <c:strRef>
              <c:f>'april-daily-projections'!$J$1</c:f>
              <c:strCache>
                <c:ptCount val="1"/>
                <c:pt idx="0">
                  <c:v>forecast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'april-daily-projections'!$A$2:$A$23</c:f>
              <c:numCache>
                <c:formatCode>m/d/yyyy</c:formatCode>
                <c:ptCount val="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43927</c:v>
                </c:pt>
                <c:pt idx="4">
                  <c:v>43928</c:v>
                </c:pt>
                <c:pt idx="5">
                  <c:v>43929</c:v>
                </c:pt>
                <c:pt idx="6">
                  <c:v>43930</c:v>
                </c:pt>
                <c:pt idx="7">
                  <c:v>43931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43941</c:v>
                </c:pt>
                <c:pt idx="14">
                  <c:v>43942</c:v>
                </c:pt>
                <c:pt idx="15">
                  <c:v>43943</c:v>
                </c:pt>
                <c:pt idx="16">
                  <c:v>43944</c:v>
                </c:pt>
                <c:pt idx="17">
                  <c:v>43945</c:v>
                </c:pt>
                <c:pt idx="18">
                  <c:v>43948</c:v>
                </c:pt>
                <c:pt idx="19">
                  <c:v>43949</c:v>
                </c:pt>
                <c:pt idx="20">
                  <c:v>43950</c:v>
                </c:pt>
                <c:pt idx="21">
                  <c:v>43951</c:v>
                </c:pt>
              </c:numCache>
            </c:numRef>
          </c:cat>
          <c:val>
            <c:numRef>
              <c:f>'april-daily-projections'!$J$2:$J$23</c:f>
              <c:numCache>
                <c:formatCode>0%</c:formatCode>
                <c:ptCount val="22"/>
                <c:pt idx="0">
                  <c:v>0.84075036116142299</c:v>
                </c:pt>
                <c:pt idx="1">
                  <c:v>0.88172809862995938</c:v>
                </c:pt>
                <c:pt idx="2">
                  <c:v>0.97565725597900255</c:v>
                </c:pt>
                <c:pt idx="3">
                  <c:v>0.96568640991032251</c:v>
                </c:pt>
                <c:pt idx="4">
                  <c:v>0.9575495090333912</c:v>
                </c:pt>
                <c:pt idx="5">
                  <c:v>0.94877547568344045</c:v>
                </c:pt>
                <c:pt idx="6">
                  <c:v>0.91234554758213549</c:v>
                </c:pt>
                <c:pt idx="7">
                  <c:v>0.89914813819627704</c:v>
                </c:pt>
                <c:pt idx="8">
                  <c:v>0.86573235075534327</c:v>
                </c:pt>
                <c:pt idx="9">
                  <c:v>0.86183510681201081</c:v>
                </c:pt>
                <c:pt idx="10">
                  <c:v>0.87692214859283868</c:v>
                </c:pt>
                <c:pt idx="11">
                  <c:v>0.89207606404505091</c:v>
                </c:pt>
                <c:pt idx="12">
                  <c:v>0.90378870469264816</c:v>
                </c:pt>
                <c:pt idx="13">
                  <c:v>0.89420564285721471</c:v>
                </c:pt>
                <c:pt idx="14">
                  <c:v>0.89229069337936207</c:v>
                </c:pt>
                <c:pt idx="15">
                  <c:v>0.89569587935347195</c:v>
                </c:pt>
                <c:pt idx="16">
                  <c:v>0.8876629747195437</c:v>
                </c:pt>
                <c:pt idx="17">
                  <c:v>0.87846820034142581</c:v>
                </c:pt>
                <c:pt idx="18">
                  <c:v>0.86443233304120748</c:v>
                </c:pt>
                <c:pt idx="19">
                  <c:v>0.86324579058124151</c:v>
                </c:pt>
                <c:pt idx="20">
                  <c:v>0.86252226726695513</c:v>
                </c:pt>
                <c:pt idx="21">
                  <c:v>0.85603952975024167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9-4F29-943E-411B4EB69768}"/>
            </c:ext>
          </c:extLst>
        </c:ser>
        <c:ser>
          <c:idx val="3"/>
          <c:order val="1"/>
          <c:tx>
            <c:strRef>
              <c:f>'april-daily-projections'!$K$1</c:f>
              <c:strCache>
                <c:ptCount val="1"/>
                <c:pt idx="0">
                  <c:v>-2 sd</c:v>
                </c:pt>
              </c:strCache>
            </c:strRef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'april-daily-projections'!$A$2:$A$23</c:f>
              <c:numCache>
                <c:formatCode>m/d/yyyy</c:formatCode>
                <c:ptCount val="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43927</c:v>
                </c:pt>
                <c:pt idx="4">
                  <c:v>43928</c:v>
                </c:pt>
                <c:pt idx="5">
                  <c:v>43929</c:v>
                </c:pt>
                <c:pt idx="6">
                  <c:v>43930</c:v>
                </c:pt>
                <c:pt idx="7">
                  <c:v>43931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43941</c:v>
                </c:pt>
                <c:pt idx="14">
                  <c:v>43942</c:v>
                </c:pt>
                <c:pt idx="15">
                  <c:v>43943</c:v>
                </c:pt>
                <c:pt idx="16">
                  <c:v>43944</c:v>
                </c:pt>
                <c:pt idx="17">
                  <c:v>43945</c:v>
                </c:pt>
                <c:pt idx="18">
                  <c:v>43948</c:v>
                </c:pt>
                <c:pt idx="19">
                  <c:v>43949</c:v>
                </c:pt>
                <c:pt idx="20">
                  <c:v>43950</c:v>
                </c:pt>
                <c:pt idx="21">
                  <c:v>43951</c:v>
                </c:pt>
              </c:numCache>
            </c:numRef>
          </c:cat>
          <c:val>
            <c:numRef>
              <c:f>'april-daily-projections'!$K$2:$K$23</c:f>
              <c:numCache>
                <c:formatCode>0%</c:formatCode>
                <c:ptCount val="22"/>
                <c:pt idx="0">
                  <c:v>0.66156142596433321</c:v>
                </c:pt>
                <c:pt idx="1">
                  <c:v>0.71901393135317515</c:v>
                </c:pt>
                <c:pt idx="2">
                  <c:v>0.82401918820840847</c:v>
                </c:pt>
                <c:pt idx="3">
                  <c:v>0.83648661241293276</c:v>
                </c:pt>
                <c:pt idx="4">
                  <c:v>0.85408485537815093</c:v>
                </c:pt>
                <c:pt idx="5">
                  <c:v>0.85231536755976001</c:v>
                </c:pt>
                <c:pt idx="6">
                  <c:v>0.82679743660162164</c:v>
                </c:pt>
                <c:pt idx="7">
                  <c:v>0.8228045571702185</c:v>
                </c:pt>
                <c:pt idx="8">
                  <c:v>0.79861482449183729</c:v>
                </c:pt>
                <c:pt idx="9">
                  <c:v>0.79440524128527679</c:v>
                </c:pt>
                <c:pt idx="10">
                  <c:v>0.81370436703858917</c:v>
                </c:pt>
                <c:pt idx="11">
                  <c:v>0.82205142394770592</c:v>
                </c:pt>
                <c:pt idx="12">
                  <c:v>0.8413682375480489</c:v>
                </c:pt>
                <c:pt idx="13">
                  <c:v>0.84425164803734631</c:v>
                </c:pt>
                <c:pt idx="14">
                  <c:v>0.84737683362425942</c:v>
                </c:pt>
                <c:pt idx="15">
                  <c:v>0.85785348999122368</c:v>
                </c:pt>
                <c:pt idx="16">
                  <c:v>0.85694807851502242</c:v>
                </c:pt>
                <c:pt idx="17">
                  <c:v>0.85366664359806732</c:v>
                </c:pt>
                <c:pt idx="18">
                  <c:v>0.84689706108986973</c:v>
                </c:pt>
                <c:pt idx="19">
                  <c:v>0.84977055839793647</c:v>
                </c:pt>
                <c:pt idx="20">
                  <c:v>0.852522700357916</c:v>
                </c:pt>
                <c:pt idx="21">
                  <c:v>0.85603952975024167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D9-4F29-943E-411B4EB69768}"/>
            </c:ext>
          </c:extLst>
        </c:ser>
        <c:ser>
          <c:idx val="0"/>
          <c:order val="2"/>
          <c:tx>
            <c:strRef>
              <c:f>'april-daily-projections'!$L$1</c:f>
              <c:strCache>
                <c:ptCount val="1"/>
                <c:pt idx="0">
                  <c:v>+2 sd</c:v>
                </c:pt>
              </c:strCache>
            </c:strRef>
          </c:tx>
          <c:spPr>
            <a:ln w="2222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'april-daily-projections'!$A$2:$A$23</c:f>
              <c:numCache>
                <c:formatCode>m/d/yyyy</c:formatCode>
                <c:ptCount val="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43927</c:v>
                </c:pt>
                <c:pt idx="4">
                  <c:v>43928</c:v>
                </c:pt>
                <c:pt idx="5">
                  <c:v>43929</c:v>
                </c:pt>
                <c:pt idx="6">
                  <c:v>43930</c:v>
                </c:pt>
                <c:pt idx="7">
                  <c:v>43931</c:v>
                </c:pt>
                <c:pt idx="8">
                  <c:v>43934</c:v>
                </c:pt>
                <c:pt idx="9">
                  <c:v>43935</c:v>
                </c:pt>
                <c:pt idx="10">
                  <c:v>43936</c:v>
                </c:pt>
                <c:pt idx="11">
                  <c:v>43937</c:v>
                </c:pt>
                <c:pt idx="12">
                  <c:v>43938</c:v>
                </c:pt>
                <c:pt idx="13">
                  <c:v>43941</c:v>
                </c:pt>
                <c:pt idx="14">
                  <c:v>43942</c:v>
                </c:pt>
                <c:pt idx="15">
                  <c:v>43943</c:v>
                </c:pt>
                <c:pt idx="16">
                  <c:v>43944</c:v>
                </c:pt>
                <c:pt idx="17">
                  <c:v>43945</c:v>
                </c:pt>
                <c:pt idx="18">
                  <c:v>43948</c:v>
                </c:pt>
                <c:pt idx="19">
                  <c:v>43949</c:v>
                </c:pt>
                <c:pt idx="20">
                  <c:v>43950</c:v>
                </c:pt>
                <c:pt idx="21">
                  <c:v>43951</c:v>
                </c:pt>
              </c:numCache>
            </c:numRef>
          </c:cat>
          <c:val>
            <c:numRef>
              <c:f>'april-daily-projections'!$L$2:$L$23</c:f>
              <c:numCache>
                <c:formatCode>0%</c:formatCode>
                <c:ptCount val="22"/>
                <c:pt idx="0">
                  <c:v>1.0384952843965223</c:v>
                </c:pt>
                <c:pt idx="1">
                  <c:v>1.0534388482106201</c:v>
                </c:pt>
                <c:pt idx="2">
                  <c:v>1.0966024682664899</c:v>
                </c:pt>
                <c:pt idx="3">
                  <c:v>1.0813012375448838</c:v>
                </c:pt>
                <c:pt idx="4">
                  <c:v>1.063546834533551</c:v>
                </c:pt>
                <c:pt idx="5">
                  <c:v>1.0585453556943767</c:v>
                </c:pt>
                <c:pt idx="6">
                  <c:v>1.0183715192310812</c:v>
                </c:pt>
                <c:pt idx="7">
                  <c:v>0.99771578214150891</c:v>
                </c:pt>
                <c:pt idx="8">
                  <c:v>0.96238864945164815</c:v>
                </c:pt>
                <c:pt idx="9">
                  <c:v>0.9496824142270005</c:v>
                </c:pt>
                <c:pt idx="10">
                  <c:v>0.95614760958742606</c:v>
                </c:pt>
                <c:pt idx="11">
                  <c:v>0.95865480714186413</c:v>
                </c:pt>
                <c:pt idx="12">
                  <c:v>0.95892285115714537</c:v>
                </c:pt>
                <c:pt idx="13">
                  <c:v>0.94164393607404639</c:v>
                </c:pt>
                <c:pt idx="14">
                  <c:v>0.93062721766381629</c:v>
                </c:pt>
                <c:pt idx="15">
                  <c:v>0.92457276290394341</c:v>
                </c:pt>
                <c:pt idx="16">
                  <c:v>0.91256643608754384</c:v>
                </c:pt>
                <c:pt idx="17">
                  <c:v>0.89885310016478259</c:v>
                </c:pt>
                <c:pt idx="18">
                  <c:v>0.87847828670966854</c:v>
                </c:pt>
                <c:pt idx="19">
                  <c:v>0.87471169421387074</c:v>
                </c:pt>
                <c:pt idx="20">
                  <c:v>0.87133101703026661</c:v>
                </c:pt>
                <c:pt idx="21">
                  <c:v>0.85603952975024167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D9-4F29-943E-411B4EB69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799992"/>
        <c:axId val="788792776"/>
      </c:lineChart>
      <c:dateAx>
        <c:axId val="788799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92776"/>
        <c:crosses val="autoZero"/>
        <c:auto val="1"/>
        <c:lblOffset val="100"/>
        <c:baseTimeUnit val="days"/>
      </c:dateAx>
      <c:valAx>
        <c:axId val="788792776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9999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0</xdr:colOff>
      <xdr:row>1</xdr:row>
      <xdr:rowOff>171450</xdr:rowOff>
    </xdr:from>
    <xdr:to>
      <xdr:col>75</xdr:col>
      <xdr:colOff>304800</xdr:colOff>
      <xdr:row>16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665AC-21DB-439B-BDE5-98B5657AB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85724</xdr:colOff>
      <xdr:row>14</xdr:row>
      <xdr:rowOff>114299</xdr:rowOff>
    </xdr:from>
    <xdr:to>
      <xdr:col>36</xdr:col>
      <xdr:colOff>114299</xdr:colOff>
      <xdr:row>39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3ED1E4-6B4D-4941-8592-B51F62478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19</xdr:col>
      <xdr:colOff>304800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00D4A-619D-4A5E-8F38-029A7F8FA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15</xdr:row>
      <xdr:rowOff>0</xdr:rowOff>
    </xdr:from>
    <xdr:to>
      <xdr:col>19</xdr:col>
      <xdr:colOff>304800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050DD5-6F9B-400F-B337-495BCC884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90</xdr:col>
      <xdr:colOff>0</xdr:colOff>
      <xdr:row>1</xdr:row>
      <xdr:rowOff>0</xdr:rowOff>
    </xdr:from>
    <xdr:to>
      <xdr:col>97</xdr:col>
      <xdr:colOff>304800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73FA64-8A8C-4672-AAEE-567559A5B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409576</xdr:colOff>
      <xdr:row>1</xdr:row>
      <xdr:rowOff>0</xdr:rowOff>
    </xdr:from>
    <xdr:to>
      <xdr:col>5</xdr:col>
      <xdr:colOff>0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EB19B-35D8-4AA0-8B2E-A7D978B8E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16</xdr:row>
      <xdr:rowOff>0</xdr:rowOff>
    </xdr:from>
    <xdr:to>
      <xdr:col>8</xdr:col>
      <xdr:colOff>304800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5CAFBF-3374-4A1B-AC29-1B4820944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533400</xdr:colOff>
      <xdr:row>45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A4D0E2-DCA2-4C94-BC6A-996375448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uillermo" refreshedDate="43955.801625694447" createdVersion="6" refreshedVersion="6" minRefreshableVersion="3" recordCount="1729">
  <cacheSource type="worksheet">
    <worksheetSource ref="A1:BF1730" sheet="daily-model-data"/>
  </cacheSource>
  <cacheFields count="58">
    <cacheField name="date" numFmtId="14">
      <sharedItems containsSemiMixedTypes="0" containsNonDate="0" containsDate="1" containsString="0" minDate="2013-02-01T00:00:00" maxDate="2020-01-01T00:00:00"/>
    </cacheField>
    <cacheField name="deposit.amount" numFmtId="0">
      <sharedItems containsSemiMixedTypes="0" containsString="0" containsNumber="1" containsInteger="1" minValue="1269" maxValue="46295"/>
    </cacheField>
    <cacheField name="business.day.of.month" numFmtId="0">
      <sharedItems containsSemiMixedTypes="0" containsString="0" containsNumber="1" containsInteger="1" minValue="1" maxValue="23" count="2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year.month" numFmtId="17">
      <sharedItems containsSemiMixedTypes="0" containsNonDate="0" containsDate="1" containsString="0" minDate="2013-02-01T00:00:00" maxDate="2019-12-02T00:00:00"/>
    </cacheField>
    <cacheField name="weekday" numFmtId="0">
      <sharedItems containsSemiMixedTypes="0" containsString="0" containsNumber="1" containsInteger="1" minValue="0" maxValue="4"/>
    </cacheField>
    <cacheField name="prev.weekday" numFmtId="0">
      <sharedItems containsSemiMixedTypes="0" containsString="0" containsNumber="1" containsInteger="1" minValue="0" maxValue="4"/>
    </cacheField>
    <cacheField name="prev.date" numFmtId="14">
      <sharedItems containsSemiMixedTypes="0" containsNonDate="0" containsDate="1" containsString="0" minDate="2013-01-31T00:00:00" maxDate="2019-12-31T00:00:00"/>
    </cacheField>
    <cacheField name="next.date" numFmtId="14">
      <sharedItems containsSemiMixedTypes="0" containsNonDate="0" containsDate="1" containsString="0" minDate="2013-02-04T00:00:00" maxDate="2020-01-03T00:00:00"/>
    </cacheField>
    <cacheField name="is.month.start" numFmtId="0">
      <sharedItems containsSemiMixedTypes="0" containsString="0" containsNumber="1" containsInteger="1" minValue="0" maxValue="1"/>
    </cacheField>
    <cacheField name="is.month.end" numFmtId="0">
      <sharedItems containsSemiMixedTypes="0" containsString="0" containsNumber="1" containsInteger="1" minValue="0" maxValue="1"/>
    </cacheField>
    <cacheField name="is.year.start" numFmtId="0">
      <sharedItems containsSemiMixedTypes="0" containsString="0" containsNumber="1" containsInteger="1" minValue="0" maxValue="1"/>
    </cacheField>
    <cacheField name="is.year.end" numFmtId="0">
      <sharedItems containsSemiMixedTypes="0" containsString="0" containsNumber="1" containsInteger="1" minValue="0" maxValue="1"/>
    </cacheField>
    <cacheField name="is.monday" numFmtId="0">
      <sharedItems containsSemiMixedTypes="0" containsString="0" containsNumber="1" containsInteger="1" minValue="0" maxValue="1"/>
    </cacheField>
    <cacheField name="is.tuesday" numFmtId="0">
      <sharedItems containsSemiMixedTypes="0" containsString="0" containsNumber="1" containsInteger="1" minValue="0" maxValue="1"/>
    </cacheField>
    <cacheField name="is.wednesday" numFmtId="0">
      <sharedItems containsSemiMixedTypes="0" containsString="0" containsNumber="1" containsInteger="1" minValue="0" maxValue="1"/>
    </cacheField>
    <cacheField name="is.thursday" numFmtId="0">
      <sharedItems containsSemiMixedTypes="0" containsString="0" containsNumber="1" containsInteger="1" minValue="0" maxValue="1"/>
    </cacheField>
    <cacheField name="is.friday" numFmtId="0">
      <sharedItems containsSemiMixedTypes="0" containsString="0" containsNumber="1" containsInteger="1" minValue="0" maxValue="1"/>
    </cacheField>
    <cacheField name="is.sixteen" numFmtId="0">
      <sharedItems containsSemiMixedTypes="0" containsString="0" containsNumber="1" containsInteger="1" minValue="0" maxValue="1"/>
    </cacheField>
    <cacheField name="is.second" numFmtId="0">
      <sharedItems containsSemiMixedTypes="0" containsString="0" containsNumber="1" containsInteger="1" minValue="0" maxValue="1"/>
    </cacheField>
    <cacheField name="is.eleventh" numFmtId="0">
      <sharedItems containsSemiMixedTypes="0" containsString="0" containsNumber="1" containsInteger="1" minValue="0" maxValue="1"/>
    </cacheField>
    <cacheField name="is.xmas" numFmtId="0">
      <sharedItems containsSemiMixedTypes="0" containsString="0" containsNumber="1" containsInteger="1" minValue="0" maxValue="1"/>
    </cacheField>
    <cacheField name="is.post.thanksgiving" numFmtId="0">
      <sharedItems containsSemiMixedTypes="0" containsString="0" containsNumber="1" containsInteger="1" minValue="0" maxValue="1"/>
    </cacheField>
    <cacheField name="is.march.sixteen" numFmtId="0">
      <sharedItems containsSemiMixedTypes="0" containsString="0" containsNumber="1" containsInteger="1" minValue="0" maxValue="1"/>
    </cacheField>
    <cacheField name="is.april.sixteen" numFmtId="0">
      <sharedItems containsSemiMixedTypes="0" containsString="0" containsNumber="1" containsInteger="1" minValue="0" maxValue="1"/>
    </cacheField>
    <cacheField name="is.tax.season" numFmtId="0">
      <sharedItems containsSemiMixedTypes="0" containsString="0" containsNumber="1" containsInteger="1" minValue="0" maxValue="1"/>
    </cacheField>
    <cacheField name="third.monday.date" numFmtId="14">
      <sharedItems containsSemiMixedTypes="0" containsNonDate="0" containsDate="1" containsString="0" minDate="2013-02-18T00:00:00" maxDate="2019-12-17T00:00:00"/>
    </cacheField>
    <cacheField name="first.monday.date" numFmtId="14">
      <sharedItems containsSemiMixedTypes="0" containsNonDate="0" containsDate="1" containsString="0" minDate="2013-02-04T00:00:00" maxDate="2019-12-03T00:00:00"/>
    </cacheField>
    <cacheField name="first.wednesday.date" numFmtId="14">
      <sharedItems containsSemiMixedTypes="0" containsNonDate="0" containsDate="1" containsString="0" minDate="2013-02-06T00:00:00" maxDate="2019-12-05T00:00:00"/>
    </cacheField>
    <cacheField name="first.friday.date" numFmtId="14">
      <sharedItems containsSemiMixedTypes="0" containsNonDate="0" containsDate="1" containsString="0" minDate="2013-02-01T00:00:00" maxDate="2019-12-07T00:00:00"/>
    </cacheField>
    <cacheField name="first.semiweekly.date" numFmtId="14">
      <sharedItems containsSemiMixedTypes="0" containsNonDate="0" containsDate="1" containsString="0" minDate="2013-02-01T00:00:00" maxDate="2019-12-05T00:00:00"/>
    </cacheField>
    <cacheField name="is.third.monday" numFmtId="0">
      <sharedItems containsSemiMixedTypes="0" containsString="0" containsNumber="1" containsInteger="1" minValue="0" maxValue="1"/>
    </cacheField>
    <cacheField name="is.first.monday" numFmtId="0">
      <sharedItems containsSemiMixedTypes="0" containsString="0" containsNumber="1" containsInteger="1" minValue="0" maxValue="1"/>
    </cacheField>
    <cacheField name="is.first.wednesday" numFmtId="0">
      <sharedItems containsSemiMixedTypes="0" containsString="0" containsNumber="1" containsInteger="1" minValue="0" maxValue="1"/>
    </cacheField>
    <cacheField name="is.first.friday" numFmtId="0">
      <sharedItems containsSemiMixedTypes="0" containsString="0" containsNumber="1" containsInteger="1" minValue="0" maxValue="1"/>
    </cacheField>
    <cacheField name="is.first.semiweekly" numFmtId="0">
      <sharedItems containsSemiMixedTypes="0" containsString="0" containsNumber="1" containsInteger="1" minValue="0" maxValue="1"/>
    </cacheField>
    <cacheField name="day.average" numFmtId="0">
      <sharedItems containsSemiMixedTypes="0" containsString="0" containsNumber="1" minValue="7027.3181818181802" maxValue="11702.25"/>
    </cacheField>
    <cacheField name="day.count" numFmtId="0">
      <sharedItems containsSemiMixedTypes="0" containsString="0" containsNumber="1" containsInteger="1" minValue="18" maxValue="23" count="6">
        <n v="19"/>
        <n v="21"/>
        <n v="22"/>
        <n v="20"/>
        <n v="18"/>
        <n v="23"/>
      </sharedItems>
    </cacheField>
    <cacheField name="month.length" numFmtId="0">
      <sharedItems containsSemiMixedTypes="0" containsString="0" containsNumber="1" containsInteger="1" minValue="28" maxValue="31"/>
    </cacheField>
    <cacheField name="month.deposit.amount" numFmtId="0">
      <sharedItems containsSemiMixedTypes="0" containsString="0" containsNumber="1" containsInteger="1" minValue="150783" maxValue="243583"/>
    </cacheField>
    <cacheField name="pct.deposit" numFmtId="0">
      <sharedItems containsSemiMixedTypes="0" containsString="0" containsNumber="1" minValue="0.13670991273835301" maxValue="4.09510791730552"/>
    </cacheField>
    <cacheField name="business.day.pct" numFmtId="0">
      <sharedItems containsSemiMixedTypes="0" containsString="0" containsNumber="1" minValue="0.6" maxValue="0.74193548387096697"/>
    </cacheField>
    <cacheField name="days.to.end" numFmtId="0">
      <sharedItems containsSemiMixedTypes="0" containsString="0" containsNumber="1" containsInteger="1" minValue="0" maxValue="22" count="23"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n v="20"/>
        <n v="19"/>
        <n v="21"/>
        <n v="22"/>
      </sharedItems>
    </cacheField>
    <cacheField name="fitted.value" numFmtId="0">
      <sharedItems containsSemiMixedTypes="0" containsString="0" containsNumber="1" minValue="0.18055227021468301" maxValue="4.2678354562948702"/>
    </cacheField>
    <cacheField name="residual" numFmtId="0">
      <sharedItems containsSemiMixedTypes="0" containsString="0" containsNumber="1" minValue="-1.44610821387014" maxValue="1.1434022759404201"/>
    </cacheField>
    <cacheField name="predicted.mean" numFmtId="0">
      <sharedItems containsSemiMixedTypes="0" containsString="0" containsNumber="1" minValue="1633.68342840368" maxValue="35989.550799146898"/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 count="12">
        <n v="2"/>
        <n v="3"/>
        <n v="4"/>
        <n v="5"/>
        <n v="6"/>
        <n v="7"/>
        <n v="8"/>
        <n v="9"/>
        <n v="10"/>
        <n v="11"/>
        <n v="12"/>
        <n v="1"/>
      </sharedItems>
    </cacheField>
    <cacheField name="year" numFmtId="0">
      <sharedItems containsSemiMixedTypes="0" containsString="0" containsNumber="1" containsInteger="1" minValue="2013" maxValue="2019"/>
    </cacheField>
    <cacheField name="mtd.fitted" numFmtId="0">
      <sharedItems containsSemiMixedTypes="0" containsString="0" containsNumber="1" minValue="1.1179684795371601" maxValue="23.681023178693401"/>
    </cacheField>
    <cacheField name="mtd.actual" numFmtId="0">
      <sharedItems containsSemiMixedTypes="0" containsString="0" containsNumber="1" minValue="1.14940013170859" maxValue="23"/>
    </cacheField>
    <cacheField name="mtd.residual" numFmtId="0">
      <sharedItems containsSemiMixedTypes="0" containsString="0" containsNumber="1" minValue="-1.66375398044658" maxValue="1.5730132479844601"/>
    </cacheField>
    <cacheField name="mtd.deposit" numFmtId="0">
      <sharedItems containsSemiMixedTypes="0" containsString="0" containsNumber="1" containsInteger="1" minValue="11054" maxValue="243583"/>
    </cacheField>
    <cacheField name="mtd.month.est" numFmtId="0">
      <sharedItems containsSemiMixedTypes="0" containsString="0" containsNumber="1" minValue="130284.58404614399" maxValue="293773.93668460799"/>
    </cacheField>
    <cacheField name="mtd.error" numFmtId="0">
      <sharedItems containsSemiMixedTypes="0" containsString="0" containsNumber="1" minValue="-0.26057167089167499" maxValue="0.55015270209151301"/>
    </cacheField>
    <cacheField name="month.fitted" numFmtId="0">
      <sharedItems containsSemiMixedTypes="0" containsString="0" containsNumber="1" minValue="17.748475161441501" maxValue="23.681023178693401"/>
    </cacheField>
    <cacheField name="scale.factor" numFmtId="0">
      <sharedItems containsSemiMixedTypes="0" containsString="0" containsNumber="1" minValue="0.93674985763533103" maxValue="1.0554311534804099"/>
    </cacheField>
    <cacheField name="scaled.mtd.est" numFmtId="0">
      <sharedItems containsSemiMixedTypes="0" containsString="0" containsNumber="1" minValue="124037.63078322042" maxValue="288699.70531843108"/>
    </cacheField>
    <cacheField name="scaled.mtd.error" numFmtId="0">
      <sharedItems containsSemiMixedTypes="0" containsString="0" containsNumber="1" minValue="-0.21958430569311305" maxValue="0.62822361830633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29">
  <r>
    <d v="2013-02-01T00:00:00"/>
    <n v="21297"/>
    <x v="0"/>
    <d v="2013-02-01T00:00:00"/>
    <n v="4"/>
    <n v="3"/>
    <d v="2013-01-31T00:00:00"/>
    <d v="2013-02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1"/>
    <n v="1"/>
    <n v="8629.3684210526299"/>
    <x v="0"/>
    <n v="28"/>
    <n v="163958"/>
    <n v="2.4679674062869701"/>
    <n v="0.67857142857142805"/>
    <x v="0"/>
    <n v="2.4961114008367402"/>
    <n v="-2.8143994549768198E-2"/>
    <n v="8532.0711218501001"/>
    <n v="1"/>
    <x v="0"/>
    <n v="2013"/>
    <n v="2.4961114008367402"/>
    <n v="2.4679674062869701"/>
    <n v="-2.8143994549768299E-2"/>
    <n v="21297"/>
    <n v="162109.35131515199"/>
    <n v="1.1403714035312399E-2"/>
    <n v="19.7764016148301"/>
    <n v="0.96074100688530195"/>
    <n v="168733.66511200211"/>
    <n v="-2.8302977410181396E-2"/>
  </r>
  <r>
    <d v="2013-02-04T00:00:00"/>
    <n v="15608"/>
    <x v="1"/>
    <d v="2013-02-01T00:00:00"/>
    <n v="0"/>
    <n v="4"/>
    <d v="2013-02-01T00:00:00"/>
    <d v="2013-02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1"/>
    <n v="0"/>
    <n v="0"/>
    <n v="0"/>
    <n v="8629.3684210526299"/>
    <x v="0"/>
    <n v="28"/>
    <n v="163958"/>
    <n v="1.80870710791788"/>
    <n v="0.67857142857142805"/>
    <x v="1"/>
    <n v="1.9096637102926599"/>
    <n v="-0.100956602374782"/>
    <n v="8173.1667810810504"/>
    <n v="4"/>
    <x v="0"/>
    <n v="2013"/>
    <n v="4.4057751111294001"/>
    <n v="4.2766745142048501"/>
    <n v="-0.12910059692455"/>
    <n v="36905"/>
    <n v="159153.606871289"/>
    <n v="3.0187145759104701E-2"/>
    <n v="19.7764016148301"/>
    <n v="0.96074100688530195"/>
    <n v="165657.13936502137"/>
    <n v="-1.0256964303104188E-2"/>
  </r>
  <r>
    <d v="2013-02-05T00:00:00"/>
    <n v="2487"/>
    <x v="2"/>
    <d v="2013-02-01T00:00:00"/>
    <n v="1"/>
    <n v="0"/>
    <d v="2013-02-04T00:00:00"/>
    <d v="2013-02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288201856573024"/>
    <n v="0.67857142857142805"/>
    <x v="2"/>
    <n v="0.27224587224243002"/>
    <n v="1.5955984330593798E-2"/>
    <n v="9135.1247294040204"/>
    <n v="5"/>
    <x v="0"/>
    <n v="2013"/>
    <n v="4.6780209833718303"/>
    <n v="4.5648763707778803"/>
    <n v="-0.113144612593957"/>
    <n v="39392"/>
    <n v="159992.441816823"/>
    <n v="2.4785909497627202E-2"/>
    <n v="19.7764016148301"/>
    <n v="0.96074100688530195"/>
    <n v="166530.25182667657"/>
    <n v="-1.5446153467381762E-2"/>
  </r>
  <r>
    <d v="2013-02-06T00:00:00"/>
    <n v="9289"/>
    <x v="3"/>
    <d v="2013-02-01T00:00:00"/>
    <n v="2"/>
    <n v="1"/>
    <d v="2013-02-05T00:00:00"/>
    <d v="2013-02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1"/>
    <n v="0"/>
    <n v="0"/>
    <n v="8629.3684210526299"/>
    <x v="0"/>
    <n v="28"/>
    <n v="163958"/>
    <n v="1.0764403078837199"/>
    <n v="0.67857142857142805"/>
    <x v="3"/>
    <n v="0.98302779552430297"/>
    <n v="9.3412512359423397E-2"/>
    <n v="9449.3767544443199"/>
    <n v="6"/>
    <x v="0"/>
    <n v="2013"/>
    <n v="5.6610487788961397"/>
    <n v="5.6413166786615996"/>
    <n v="-1.9732100234533801E-2"/>
    <n v="48681"/>
    <n v="163386.50948355801"/>
    <n v="3.4977827621645E-3"/>
    <n v="19.7764016148301"/>
    <n v="0.96074100688530195"/>
    <n v="170063.01210484726"/>
    <n v="-3.5898529781910549E-2"/>
  </r>
  <r>
    <d v="2013-02-07T00:00:00"/>
    <n v="2261"/>
    <x v="4"/>
    <d v="2013-02-01T00:00:00"/>
    <n v="3"/>
    <n v="2"/>
    <d v="2013-02-06T00:00:00"/>
    <d v="2013-02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262012222642384"/>
    <n v="0.67857142857142805"/>
    <x v="4"/>
    <n v="0.40084937178791702"/>
    <n v="-0.138837149145533"/>
    <n v="5640.5227477723301"/>
    <n v="7"/>
    <x v="0"/>
    <n v="2013"/>
    <n v="6.0618981506840601"/>
    <n v="5.9033289013039898"/>
    <n v="-0.158569249380067"/>
    <n v="50942"/>
    <n v="159669.12936186101"/>
    <n v="2.6860988440783301E-2"/>
    <n v="19.7764016148301"/>
    <n v="0.96074100688530195"/>
    <n v="166193.7277763384"/>
    <n v="-1.3452540034165517E-2"/>
  </r>
  <r>
    <d v="2013-02-08T00:00:00"/>
    <n v="6038"/>
    <x v="5"/>
    <d v="2013-02-01T00:00:00"/>
    <n v="4"/>
    <n v="3"/>
    <d v="2013-02-07T00:00:00"/>
    <d v="2013-02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69970358262481802"/>
    <n v="0.67857142857142805"/>
    <x v="5"/>
    <n v="0.75985561362077103"/>
    <n v="-6.0152030995953301E-2"/>
    <n v="7946.2464865245302"/>
    <n v="8"/>
    <x v="0"/>
    <n v="2013"/>
    <n v="6.8217537643048303"/>
    <n v="6.6030324839288097"/>
    <n v="-0.21872128037602101"/>
    <n v="56980"/>
    <n v="158701.125459095"/>
    <n v="3.3124368372920703E-2"/>
    <n v="19.7764016148301"/>
    <n v="0.96074100688530195"/>
    <n v="165186.16809497998"/>
    <n v="-7.4350540916585661E-3"/>
  </r>
  <r>
    <d v="2013-02-11T00:00:00"/>
    <n v="12640"/>
    <x v="6"/>
    <d v="2013-02-01T00:00:00"/>
    <n v="0"/>
    <n v="4"/>
    <d v="2013-02-08T00:00:00"/>
    <d v="2013-02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1.46476536674026"/>
    <n v="0.67857142857142805"/>
    <x v="6"/>
    <n v="1.6718018052053201"/>
    <n v="-0.20703643846506201"/>
    <n v="7560.7048399182604"/>
    <n v="11"/>
    <x v="0"/>
    <n v="2013"/>
    <n v="8.4935555695101499"/>
    <n v="8.06779785066907"/>
    <n v="-0.42575771884108299"/>
    <n v="69620"/>
    <n v="155739.253034202"/>
    <n v="5.2772482246289103E-2"/>
    <n v="19.7764016148301"/>
    <n v="0.96074100688530195"/>
    <n v="162103.26395779138"/>
    <n v="1.1441694614437559E-2"/>
  </r>
  <r>
    <d v="2013-02-12T00:00:00"/>
    <n v="2634"/>
    <x v="7"/>
    <d v="2013-02-01T00:00:00"/>
    <n v="1"/>
    <n v="0"/>
    <d v="2013-02-11T00:00:00"/>
    <d v="2013-02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30523670696153798"/>
    <n v="0.67857142857142805"/>
    <x v="7"/>
    <n v="0.27224587224235602"/>
    <n v="3.2990834719182502E-2"/>
    <n v="9675.0778195644507"/>
    <n v="12"/>
    <x v="0"/>
    <n v="2013"/>
    <n v="8.7658014417525099"/>
    <n v="8.3730345576306107"/>
    <n v="-0.39276688412189997"/>
    <n v="72254"/>
    <n v="156611.578430361"/>
    <n v="4.6908546885664003E-2"/>
    <n v="19.7764016148301"/>
    <n v="0.96074100688530195"/>
    <n v="163011.23539848931"/>
    <n v="5.8079714517607073E-3"/>
  </r>
  <r>
    <d v="2013-02-13T00:00:00"/>
    <n v="6417"/>
    <x v="8"/>
    <d v="2013-02-01T00:00:00"/>
    <n v="2"/>
    <n v="1"/>
    <d v="2013-02-12T00:00:00"/>
    <d v="2013-02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743623366959831"/>
    <n v="0.67857142857142805"/>
    <x v="8"/>
    <n v="0.85585484396120903"/>
    <n v="-0.11223147700137701"/>
    <n v="7497.7667594889999"/>
    <n v="13"/>
    <x v="0"/>
    <n v="2013"/>
    <n v="9.6216562857137191"/>
    <n v="9.1166579245904398"/>
    <n v="-0.504998361123279"/>
    <n v="78671"/>
    <n v="155352.566711347"/>
    <n v="5.5392926366266602E-2"/>
    <n v="19.7764016148301"/>
    <n v="0.96074100688530195"/>
    <n v="161700.77637780545"/>
    <n v="1.3959262736751965E-2"/>
  </r>
  <r>
    <d v="2013-02-14T00:00:00"/>
    <n v="2277"/>
    <x v="9"/>
    <d v="2013-02-01T00:00:00"/>
    <n v="3"/>
    <n v="2"/>
    <d v="2013-02-13T00:00:00"/>
    <d v="2013-02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26386635601800401"/>
    <n v="0.67857142857142805"/>
    <x v="9"/>
    <n v="0.40084937178770202"/>
    <n v="-0.13698301576969699"/>
    <n v="5680.43799057254"/>
    <n v="14"/>
    <x v="0"/>
    <n v="2013"/>
    <n v="10.0225056575014"/>
    <n v="9.3805242806084408"/>
    <n v="-0.64198137689297596"/>
    <n v="80948"/>
    <n v="153455.83754785499"/>
    <n v="6.8437686177102997E-2"/>
    <n v="19.7764016148301"/>
    <n v="0.96074100688530195"/>
    <n v="159726.540709817"/>
    <n v="2.6491898411989734E-2"/>
  </r>
  <r>
    <d v="2013-02-15T00:00:00"/>
    <n v="10686"/>
    <x v="10"/>
    <d v="2013-02-01T00:00:00"/>
    <n v="4"/>
    <n v="3"/>
    <d v="2013-02-14T00:00:00"/>
    <d v="2013-02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3-02-18T00:00:00"/>
    <d v="2013-02-04T00:00:00"/>
    <d v="2013-02-06T00:00:00"/>
    <d v="2013-02-01T00:00:00"/>
    <d v="2013-02-01T00:00:00"/>
    <n v="1"/>
    <n v="0"/>
    <n v="0"/>
    <n v="0"/>
    <n v="0"/>
    <n v="8629.3684210526299"/>
    <x v="0"/>
    <n v="28"/>
    <n v="163958"/>
    <n v="1.23832932824259"/>
    <n v="0.67857142857142805"/>
    <x v="10"/>
    <n v="1.7726819909723599"/>
    <n v="-0.534352662729765"/>
    <n v="6028.15398047703"/>
    <n v="15"/>
    <x v="0"/>
    <n v="2013"/>
    <n v="11.7951876484737"/>
    <n v="10.618853608850999"/>
    <n v="-1.17633403962274"/>
    <n v="91634"/>
    <n v="147606.46900138701"/>
    <n v="0.110777875178752"/>
    <n v="19.7764016148301"/>
    <n v="0.96074100688530195"/>
    <n v="153638.14799570746"/>
    <n v="6.7169854225142434E-2"/>
  </r>
  <r>
    <d v="2013-02-19T00:00:00"/>
    <n v="24231"/>
    <x v="11"/>
    <d v="2013-02-01T00:00:00"/>
    <n v="1"/>
    <n v="4"/>
    <d v="2013-02-15T00:00:00"/>
    <d v="2013-02-20T00:00:00"/>
    <n v="0"/>
    <n v="0"/>
    <n v="0"/>
    <n v="0"/>
    <n v="1"/>
    <n v="1"/>
    <n v="0"/>
    <n v="0"/>
    <n v="0"/>
    <n v="1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1"/>
    <n v="0"/>
    <n v="0"/>
    <n v="0"/>
    <n v="0"/>
    <n v="8629.3684210526299"/>
    <x v="0"/>
    <n v="28"/>
    <n v="163958"/>
    <n v="2.8079691140413998"/>
    <n v="0.67857142857142805"/>
    <x v="11"/>
    <n v="2.5400970597001602"/>
    <n v="0.26787205434123901"/>
    <n v="9539.3992554206798"/>
    <n v="19"/>
    <x v="0"/>
    <n v="2013"/>
    <n v="14.3352847081739"/>
    <n v="13.4268227228924"/>
    <n v="-0.90846198528150102"/>
    <n v="115865"/>
    <n v="153567.58130829001"/>
    <n v="6.7660235338669703E-2"/>
    <n v="19.7764016148301"/>
    <n v="0.96074100688530195"/>
    <n v="159842.85068267616"/>
    <n v="2.5744969510668625E-2"/>
  </r>
  <r>
    <d v="2013-02-20T00:00:00"/>
    <n v="4395"/>
    <x v="12"/>
    <d v="2013-02-01T00:00:00"/>
    <n v="2"/>
    <n v="1"/>
    <d v="2013-02-19T00:00:00"/>
    <d v="2013-02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50930726161577899"/>
    <n v="0.67857142857142805"/>
    <x v="12"/>
    <n v="0.85585484396123601"/>
    <n v="-0.34654758234545702"/>
    <n v="5135.2165977798104"/>
    <n v="20"/>
    <x v="0"/>
    <n v="2013"/>
    <n v="15.1911395521351"/>
    <n v="13.936129984508201"/>
    <n v="-1.2550095676269599"/>
    <n v="120260"/>
    <n v="150412.67919093199"/>
    <n v="9.0054381598195496E-2"/>
    <n v="19.7764016148301"/>
    <n v="0.96074100688530195"/>
    <n v="156559.02903381601"/>
    <n v="4.7259944136379683E-2"/>
  </r>
  <r>
    <d v="2013-02-21T00:00:00"/>
    <n v="8073"/>
    <x v="13"/>
    <d v="2013-02-01T00:00:00"/>
    <n v="3"/>
    <n v="2"/>
    <d v="2013-02-20T00:00:00"/>
    <d v="2013-02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93552617133656102"/>
    <n v="0.67857142857142805"/>
    <x v="13"/>
    <n v="0.40084937178770702"/>
    <n v="0.53467679954885305"/>
    <n v="20139.7346938478"/>
    <n v="21"/>
    <x v="0"/>
    <n v="2013"/>
    <n v="15.5919889239228"/>
    <n v="14.8716561558447"/>
    <n v="-0.72033276807810498"/>
    <n v="128333"/>
    <n v="156383.32042802099"/>
    <n v="4.8436620678256E-2"/>
    <n v="19.7764016148301"/>
    <n v="0.96074100688530195"/>
    <n v="162773.65003396021"/>
    <n v="7.2760546058450171E-3"/>
  </r>
  <r>
    <d v="2013-02-22T00:00:00"/>
    <n v="5855"/>
    <x v="14"/>
    <d v="2013-02-01T00:00:00"/>
    <n v="4"/>
    <n v="3"/>
    <d v="2013-02-21T00:00:00"/>
    <d v="2013-02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67849693214115803"/>
    <n v="0.67857142857142805"/>
    <x v="14"/>
    <n v="0.75985561362056597"/>
    <n v="-8.1358681479407793E-2"/>
    <n v="7705.4112584653403"/>
    <n v="22"/>
    <x v="0"/>
    <n v="2013"/>
    <n v="16.3518445375434"/>
    <n v="15.550153087985899"/>
    <n v="-0.80169144955751204"/>
    <n v="134188"/>
    <n v="155919.535202664"/>
    <n v="5.1555212673558698E-2"/>
    <n v="19.7764016148301"/>
    <n v="0.96074100688530195"/>
    <n v="162290.91304029166"/>
    <n v="1.0272213819478848E-2"/>
  </r>
  <r>
    <d v="2013-02-25T00:00:00"/>
    <n v="14722"/>
    <x v="15"/>
    <d v="2013-02-01T00:00:00"/>
    <n v="0"/>
    <n v="4"/>
    <d v="2013-02-22T00:00:00"/>
    <d v="2013-02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1.70603447224289"/>
    <n v="0.67857142857142805"/>
    <x v="15"/>
    <n v="1.67180180520537"/>
    <n v="3.4232667037518399E-2"/>
    <n v="8806.0677732020195"/>
    <n v="25"/>
    <x v="0"/>
    <n v="2013"/>
    <n v="18.023646342748801"/>
    <n v="17.256187560228799"/>
    <n v="-0.767458782519995"/>
    <n v="148910"/>
    <n v="156976.55991448401"/>
    <n v="4.4474411270818401E-2"/>
    <n v="19.7764016148301"/>
    <n v="0.96074100688530195"/>
    <n v="163391.13120964752"/>
    <n v="3.4693975502571028E-3"/>
  </r>
  <r>
    <d v="2013-02-26T00:00:00"/>
    <n v="2582"/>
    <x v="16"/>
    <d v="2013-02-01T00:00:00"/>
    <n v="1"/>
    <n v="0"/>
    <d v="2013-02-25T00:00:00"/>
    <d v="2013-02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29921077349077202"/>
    <n v="0.67857142857142805"/>
    <x v="16"/>
    <n v="0.27224587224233898"/>
    <n v="2.6964901248432701E-2"/>
    <n v="9484.07400535952"/>
    <n v="26"/>
    <x v="0"/>
    <n v="2013"/>
    <n v="18.295892214991099"/>
    <n v="17.555398333719602"/>
    <n v="-0.74049388127156102"/>
    <n v="151492"/>
    <n v="157322.08990833201"/>
    <n v="4.2180408965671601E-2"/>
    <n v="19.7764016148301"/>
    <n v="0.96074100688530195"/>
    <n v="163750.78067955826"/>
    <n v="1.2654554658109163E-3"/>
  </r>
  <r>
    <d v="2013-02-27T00:00:00"/>
    <n v="7819"/>
    <x v="17"/>
    <d v="2013-02-01T00:00:00"/>
    <n v="2"/>
    <n v="1"/>
    <d v="2013-02-26T00:00:00"/>
    <d v="2013-02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90609180399858502"/>
    <n v="0.67857142857142805"/>
    <x v="17"/>
    <n v="0.85585484396124301"/>
    <n v="5.0236960037341197E-2"/>
    <n v="9135.8950120682694"/>
    <n v="27"/>
    <x v="0"/>
    <n v="2013"/>
    <n v="19.151747058952399"/>
    <n v="18.461490137718101"/>
    <n v="-0.690256921234219"/>
    <n v="159311"/>
    <n v="158048.714338313"/>
    <n v="3.7389014434104202E-2"/>
    <n v="19.7764016148301"/>
    <n v="0.96074100688530195"/>
    <n v="164507.09734010755"/>
    <n v="-3.3378337408284109E-3"/>
  </r>
  <r>
    <d v="2013-02-28T00:00:00"/>
    <n v="4647"/>
    <x v="18"/>
    <d v="2013-02-01T00:00:00"/>
    <n v="3"/>
    <n v="2"/>
    <d v="2013-02-27T00:00:00"/>
    <d v="2013-03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3-02-18T00:00:00"/>
    <d v="2013-02-04T00:00:00"/>
    <d v="2013-02-06T00:00:00"/>
    <d v="2013-02-01T00:00:00"/>
    <d v="2013-02-01T00:00:00"/>
    <n v="0"/>
    <n v="0"/>
    <n v="0"/>
    <n v="0"/>
    <n v="0"/>
    <n v="8629.3684210526299"/>
    <x v="0"/>
    <n v="28"/>
    <n v="163958"/>
    <n v="0.53850986228180298"/>
    <n v="0.67857142857142805"/>
    <x v="18"/>
    <n v="0.62465455587769603"/>
    <n v="-8.6144693595892302E-2"/>
    <n v="7439.3117864489795"/>
    <n v="28"/>
    <x v="0"/>
    <n v="2013"/>
    <n v="19.7764016148301"/>
    <n v="19"/>
    <n v="-0.77640161483011305"/>
    <n v="163958"/>
    <n v="157521.17400689999"/>
    <n v="4.08632428857955E-2"/>
    <n v="19.7764016148301"/>
    <n v="0.96074100688530195"/>
    <n v="163958.00000000015"/>
    <n v="-8.8817841970012523E-16"/>
  </r>
  <r>
    <d v="2013-03-01T00:00:00"/>
    <n v="23295"/>
    <x v="0"/>
    <d v="2013-03-01T00:00:00"/>
    <n v="4"/>
    <n v="3"/>
    <d v="2013-02-28T00:00:00"/>
    <d v="2013-03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1"/>
    <n v="1"/>
    <n v="8886.3333333333303"/>
    <x v="1"/>
    <n v="31"/>
    <n v="186613"/>
    <n v="2.6214411643347399"/>
    <n v="0.67741935483870896"/>
    <x v="19"/>
    <n v="2.4947669198684101"/>
    <n v="0.12667424446632999"/>
    <n v="9337.5456498471904"/>
    <n v="1"/>
    <x v="1"/>
    <n v="2013"/>
    <n v="2.4947669198684101"/>
    <n v="2.6214411643347399"/>
    <n v="0.12667424446632999"/>
    <n v="23295"/>
    <n v="196088.458646791"/>
    <n v="-4.8322367936293902E-2"/>
    <n v="21.505991562909301"/>
    <n v="0.97647206540423004"/>
    <n v="200813.17796389468"/>
    <n v="-7.0713377019748225E-2"/>
  </r>
  <r>
    <d v="2013-03-04T00:00:00"/>
    <n v="18467"/>
    <x v="1"/>
    <d v="2013-03-01T00:00:00"/>
    <n v="0"/>
    <n v="4"/>
    <d v="2013-03-01T00:00:00"/>
    <d v="2013-03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1"/>
    <n v="0"/>
    <n v="0"/>
    <n v="0"/>
    <n v="8886.3333333333303"/>
    <x v="1"/>
    <n v="31"/>
    <n v="186613"/>
    <n v="2.0781349638020901"/>
    <n v="0.67741935483870896"/>
    <x v="20"/>
    <n v="1.9083192293251801"/>
    <n v="0.16981573447690601"/>
    <n v="9677.1020886951992"/>
    <n v="4"/>
    <x v="1"/>
    <n v="2013"/>
    <n v="4.4030861491935998"/>
    <n v="4.6995761281368296"/>
    <n v="0.29648997894323598"/>
    <n v="41762"/>
    <n v="199178.932749389"/>
    <n v="-6.3088663926118699E-2"/>
    <n v="21.505991562909301"/>
    <n v="0.97647206540423004"/>
    <n v="203978.11653417378"/>
    <n v="-8.5132252563301258E-2"/>
  </r>
  <r>
    <d v="2013-03-05T00:00:00"/>
    <n v="2513"/>
    <x v="2"/>
    <d v="2013-03-01T00:00:00"/>
    <n v="1"/>
    <n v="0"/>
    <d v="2013-03-04T00:00:00"/>
    <d v="2013-03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8279380321842501"/>
    <n v="0.67741935483870896"/>
    <x v="0"/>
    <n v="0.27090139127420598"/>
    <n v="1.18924119442189E-2"/>
    <n v="9276.4381466625291"/>
    <n v="5"/>
    <x v="1"/>
    <n v="2013"/>
    <n v="4.6739875404677997"/>
    <n v="4.9823699313552599"/>
    <n v="0.30838239088745401"/>
    <n v="44275"/>
    <n v="198925.43400039501"/>
    <n v="-6.1894719809287901E-2"/>
    <n v="21.505991562909301"/>
    <n v="0.97647206540423004"/>
    <n v="203718.50977431369"/>
    <n v="-8.3966399485563503E-2"/>
  </r>
  <r>
    <d v="2013-03-06T00:00:00"/>
    <n v="9101"/>
    <x v="3"/>
    <d v="2013-03-01T00:00:00"/>
    <n v="2"/>
    <n v="1"/>
    <d v="2013-03-05T00:00:00"/>
    <d v="2013-03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1"/>
    <n v="0"/>
    <n v="0"/>
    <n v="8886.3333333333303"/>
    <x v="1"/>
    <n v="31"/>
    <n v="186613"/>
    <n v="1.0241569451217201"/>
    <n v="0.67741935483870896"/>
    <x v="1"/>
    <n v="0.98168331455612901"/>
    <n v="4.2473630565592703E-2"/>
    <n v="9270.81052010651"/>
    <n v="6"/>
    <x v="1"/>
    <n v="2013"/>
    <n v="5.6556708550239296"/>
    <n v="6.0065268764769799"/>
    <n v="0.35085602145304701"/>
    <n v="53376"/>
    <n v="198189.75126607699"/>
    <n v="-5.8412461755075799E-2"/>
    <n v="21.505991562909301"/>
    <n v="0.97647206540423004"/>
    <n v="202965.10088492243"/>
    <n v="-8.0566071771096093E-2"/>
  </r>
  <r>
    <d v="2013-03-07T00:00:00"/>
    <n v="3451"/>
    <x v="4"/>
    <d v="2013-03-01T00:00:00"/>
    <n v="3"/>
    <n v="2"/>
    <d v="2013-03-06T00:00:00"/>
    <d v="2013-03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38834915038073398"/>
    <n v="0.67741935483870896"/>
    <x v="2"/>
    <n v="0.39950489081956198"/>
    <n v="-1.1155740438827499E-2"/>
    <n v="8638.1921205531798"/>
    <n v="7"/>
    <x v="1"/>
    <n v="2013"/>
    <n v="6.0551757458435"/>
    <n v="6.3948760268577196"/>
    <n v="0.33970028101422001"/>
    <n v="56827"/>
    <n v="197082.140979833"/>
    <n v="-5.3120698444742202E-2"/>
    <n v="21.505991562909301"/>
    <n v="0.97647206540423004"/>
    <n v="201830.80291011487"/>
    <n v="-7.5398812721822805E-2"/>
  </r>
  <r>
    <d v="2013-03-08T00:00:00"/>
    <n v="7062"/>
    <x v="5"/>
    <d v="2013-03-01T00:00:00"/>
    <n v="4"/>
    <n v="3"/>
    <d v="2013-03-07T00:00:00"/>
    <d v="2013-03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79470347724970902"/>
    <n v="0.67741935483870896"/>
    <x v="3"/>
    <n v="0.75851113265246095"/>
    <n v="3.61923445972476E-2"/>
    <n v="9310.3445631768991"/>
    <n v="8"/>
    <x v="1"/>
    <n v="2013"/>
    <n v="6.8136868784959601"/>
    <n v="7.1895795041074297"/>
    <n v="0.37589262561146702"/>
    <n v="63889"/>
    <n v="196907.933094829"/>
    <n v="-5.2282977800957399E-2"/>
    <n v="21.505991562909301"/>
    <n v="0.97647206540423004"/>
    <n v="201652.39751463398"/>
    <n v="-7.4580801914554851E-2"/>
  </r>
  <r>
    <d v="2013-03-11T00:00:00"/>
    <n v="15386"/>
    <x v="6"/>
    <d v="2013-03-01T00:00:00"/>
    <n v="0"/>
    <n v="4"/>
    <d v="2013-03-08T00:00:00"/>
    <d v="2013-03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1.7314227840504099"/>
    <n v="0.67741935483870896"/>
    <x v="4"/>
    <n v="1.6704573242371801"/>
    <n v="6.0965459813229199E-2"/>
    <n v="9210.6513448501391"/>
    <n v="11"/>
    <x v="1"/>
    <n v="2013"/>
    <n v="8.4841442027331393"/>
    <n v="8.9210022881578404"/>
    <n v="0.43685808542469701"/>
    <n v="79275"/>
    <n v="196221.912336626"/>
    <n v="-4.8969619255069902E-2"/>
    <n v="21.505991562909301"/>
    <n v="0.97647206540423004"/>
    <n v="200949.84719854381"/>
    <n v="-7.1345399851827862E-2"/>
  </r>
  <r>
    <d v="2013-03-12T00:00:00"/>
    <n v="1804"/>
    <x v="7"/>
    <d v="2013-03-01T00:00:00"/>
    <n v="1"/>
    <n v="0"/>
    <d v="2013-03-11T00:00:00"/>
    <d v="2013-03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0300836490491"/>
    <n v="0.67741935483870896"/>
    <x v="5"/>
    <n v="0.27090139127420598"/>
    <n v="-6.78930263692962E-2"/>
    <n v="6659.2496683562204"/>
    <n v="12"/>
    <x v="1"/>
    <n v="2013"/>
    <n v="8.7550455940073508"/>
    <n v="9.1240106530627507"/>
    <n v="0.368965059055401"/>
    <n v="81079"/>
    <n v="194477.45665258801"/>
    <n v="-4.0438911470532503E-2"/>
    <n v="21.505991562909301"/>
    <n v="0.97647206540423004"/>
    <n v="199163.35914031565"/>
    <n v="-6.3015402002100207E-2"/>
  </r>
  <r>
    <d v="2013-03-13T00:00:00"/>
    <n v="6739"/>
    <x v="8"/>
    <d v="2013-03-01T00:00:00"/>
    <n v="2"/>
    <n v="1"/>
    <d v="2013-03-12T00:00:00"/>
    <d v="2013-03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75835552721407395"/>
    <n v="0.67741935483870896"/>
    <x v="6"/>
    <n v="0.85451036299309702"/>
    <n v="-9.6154835779023798E-2"/>
    <n v="7886.3876810051397"/>
    <n v="13"/>
    <x v="1"/>
    <n v="2013"/>
    <n v="9.6095559570004507"/>
    <n v="9.8823661802768292"/>
    <n v="0.272810223276376"/>
    <n v="87818"/>
    <n v="191910.844606356"/>
    <n v="-2.7605759420335E-2"/>
    <n v="21.505991562909301"/>
    <n v="0.97647206540423004"/>
    <n v="196534.90499690955"/>
    <n v="-5.0484187513996859E-2"/>
  </r>
  <r>
    <d v="2013-03-14T00:00:00"/>
    <n v="2975"/>
    <x v="9"/>
    <d v="2013-03-01T00:00:00"/>
    <n v="3"/>
    <n v="2"/>
    <d v="2013-03-13T00:00:00"/>
    <d v="2013-03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334783750328219"/>
    <n v="0.67741935483870896"/>
    <x v="7"/>
    <n v="0.39950489081956098"/>
    <n v="-6.4721140491342505E-2"/>
    <n v="7446.7173453044697"/>
    <n v="14"/>
    <x v="1"/>
    <n v="2013"/>
    <n v="10.009060847820001"/>
    <n v="10.217149930605"/>
    <n v="0.20808908278503299"/>
    <n v="90793"/>
    <n v="190492.697465743"/>
    <n v="-2.0366646687028801E-2"/>
    <n v="21.505991562909301"/>
    <n v="0.97647206540423004"/>
    <n v="195082.58783305378"/>
    <n v="-4.3415396151612606E-2"/>
  </r>
  <r>
    <d v="2013-03-15T00:00:00"/>
    <n v="12228"/>
    <x v="10"/>
    <d v="2013-03-01T00:00:00"/>
    <n v="4"/>
    <n v="3"/>
    <d v="2013-03-14T00:00:00"/>
    <d v="2013-03-18T00:00:00"/>
    <n v="0"/>
    <n v="0"/>
    <n v="0"/>
    <n v="0"/>
    <n v="0"/>
    <n v="0"/>
    <n v="0"/>
    <n v="0"/>
    <n v="1"/>
    <n v="1"/>
    <n v="0"/>
    <n v="1"/>
    <n v="0"/>
    <n v="0"/>
    <n v="1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1.3760456131137699"/>
    <n v="0.67741935483870896"/>
    <x v="8"/>
    <n v="2.0816009189537001"/>
    <n v="-0.70555530583993498"/>
    <n v="5874.32484712116"/>
    <n v="15"/>
    <x v="1"/>
    <n v="2013"/>
    <n v="12.0906617667737"/>
    <n v="11.593195543718799"/>
    <n v="-0.49746622305490001"/>
    <n v="103021"/>
    <n v="178934.870707022"/>
    <n v="4.29101899626309E-2"/>
    <n v="21.505991562909301"/>
    <n v="0.97647206540423004"/>
    <n v="183246.27713026232"/>
    <n v="1.8372667223926387E-2"/>
  </r>
  <r>
    <d v="2013-03-18T00:00:00"/>
    <n v="29198"/>
    <x v="11"/>
    <d v="2013-03-01T00:00:00"/>
    <n v="0"/>
    <n v="4"/>
    <d v="2013-03-15T00:00:00"/>
    <d v="2013-03-19T00:00:00"/>
    <n v="0"/>
    <n v="0"/>
    <n v="0"/>
    <n v="0"/>
    <n v="1"/>
    <n v="0"/>
    <n v="0"/>
    <n v="0"/>
    <n v="0"/>
    <n v="1"/>
    <n v="0"/>
    <n v="0"/>
    <n v="0"/>
    <n v="0"/>
    <n v="1"/>
    <n v="0"/>
    <n v="0"/>
    <d v="2013-03-18T00:00:00"/>
    <d v="2013-03-04T00:00:00"/>
    <d v="2013-03-06T00:00:00"/>
    <d v="2013-03-01T00:00:00"/>
    <d v="2013-03-01T00:00:00"/>
    <n v="1"/>
    <n v="0"/>
    <n v="0"/>
    <n v="0"/>
    <n v="0"/>
    <n v="8886.3333333333303"/>
    <x v="1"/>
    <n v="31"/>
    <n v="186613"/>
    <n v="3.2857196443977599"/>
    <n v="0.67741935483870896"/>
    <x v="9"/>
    <n v="2.9542117323297501"/>
    <n v="0.33150791206800601"/>
    <n v="9883.5163642701391"/>
    <n v="18"/>
    <x v="1"/>
    <n v="2013"/>
    <n v="15.044873499103399"/>
    <n v="14.878915188116499"/>
    <n v="-0.16595831098689401"/>
    <n v="132219"/>
    <n v="184554.492941762"/>
    <n v="1.11539254635606E-2"/>
    <n v="21.505991562909301"/>
    <n v="0.97647206540423004"/>
    <n v="189001.3032429794"/>
    <n v="-1.2636437961007108E-2"/>
  </r>
  <r>
    <d v="2013-03-19T00:00:00"/>
    <n v="2237"/>
    <x v="12"/>
    <d v="2013-03-01T00:00:00"/>
    <n v="1"/>
    <n v="0"/>
    <d v="2013-03-18T00:00:00"/>
    <d v="2013-03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5173487377621001"/>
    <n v="0.67741935483870896"/>
    <x v="10"/>
    <n v="0.27090139127420598"/>
    <n v="-1.9166517497995798E-2"/>
    <n v="8257.6172439650109"/>
    <n v="19"/>
    <x v="1"/>
    <n v="2013"/>
    <n v="15.3157748903776"/>
    <n v="15.1306500618927"/>
    <n v="-0.18512482848488901"/>
    <n v="134456"/>
    <n v="184357.371416704"/>
    <n v="1.2235087569114801E-2"/>
    <n v="21.505991562909301"/>
    <n v="0.97647206540423004"/>
    <n v="188799.43210703874"/>
    <n v="-1.1580713366760254E-2"/>
  </r>
  <r>
    <d v="2013-03-20T00:00:00"/>
    <n v="8381"/>
    <x v="13"/>
    <d v="2013-03-01T00:00:00"/>
    <n v="2"/>
    <n v="1"/>
    <d v="2013-03-19T00:00:00"/>
    <d v="2013-03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94313365092463997"/>
    <n v="0.67741935483870896"/>
    <x v="11"/>
    <n v="0.85451036299309702"/>
    <n v="8.8623287931542893E-2"/>
    <n v="9807.9559511061107"/>
    <n v="20"/>
    <x v="1"/>
    <n v="2013"/>
    <n v="16.1702852533707"/>
    <n v="16.073783712817399"/>
    <n v="-9.6501540553347795E-2"/>
    <n v="142837"/>
    <n v="185499.32502734999"/>
    <n v="6.0036605118927097E-3"/>
    <n v="21.505991562909301"/>
    <n v="0.97647206540423004"/>
    <n v="189968.90090302823"/>
    <n v="-1.7665527815741267E-2"/>
  </r>
  <r>
    <d v="2013-03-21T00:00:00"/>
    <n v="2341"/>
    <x v="14"/>
    <d v="2013-03-01T00:00:00"/>
    <n v="3"/>
    <n v="2"/>
    <d v="2013-03-20T00:00:00"/>
    <d v="2013-03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6343823849356601"/>
    <n v="0.67741935483870896"/>
    <x v="12"/>
    <n v="0.39950489081956198"/>
    <n v="-0.13606665232599499"/>
    <n v="5859.75304381773"/>
    <n v="21"/>
    <x v="1"/>
    <n v="2013"/>
    <n v="16.5697901441903"/>
    <n v="16.337221951311001"/>
    <n v="-0.232568192879341"/>
    <n v="145178"/>
    <n v="183993.76054071099"/>
    <n v="1.4235479787962199E-2"/>
    <n v="21.505991562909301"/>
    <n v="0.97647206540423004"/>
    <n v="188427.06008650042"/>
    <n v="-9.6273862452009862E-3"/>
  </r>
  <r>
    <d v="2013-03-22T00:00:00"/>
    <n v="5388"/>
    <x v="15"/>
    <d v="2013-03-01T00:00:00"/>
    <n v="4"/>
    <n v="3"/>
    <d v="2013-03-21T00:00:00"/>
    <d v="2013-03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60632431824149402"/>
    <n v="0.67741935483870896"/>
    <x v="13"/>
    <n v="0.75851113265246095"/>
    <n v="-0.15218681441096699"/>
    <n v="7103.3894798070096"/>
    <n v="22"/>
    <x v="1"/>
    <n v="2013"/>
    <n v="17.328301276842801"/>
    <n v="16.9435462695524"/>
    <n v="-0.38475500729030898"/>
    <n v="150566"/>
    <n v="182469.47288627"/>
    <n v="2.27080565761912E-2"/>
    <n v="21.505991562909301"/>
    <n v="0.97647206540423004"/>
    <n v="186866.04497050712"/>
    <n v="-1.3541516895007044E-3"/>
  </r>
  <r>
    <d v="2013-03-25T00:00:00"/>
    <n v="12710"/>
    <x v="16"/>
    <d v="2013-03-01T00:00:00"/>
    <n v="0"/>
    <n v="4"/>
    <d v="2013-03-22T00:00:00"/>
    <d v="2013-03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1.4302862072845901"/>
    <n v="0.67741935483870896"/>
    <x v="14"/>
    <n v="1.6704573242371801"/>
    <n v="-0.24017111695259"/>
    <n v="7608.6948260135996"/>
    <n v="25"/>
    <x v="1"/>
    <n v="2013"/>
    <n v="18.998758601079899"/>
    <n v="18.373832476836998"/>
    <n v="-0.62492612424289995"/>
    <n v="163276"/>
    <n v="180474.739007689"/>
    <n v="3.4011746054107797E-2"/>
    <n v="21.505991562909301"/>
    <n v="0.97647206540423004"/>
    <n v="184823.24830560194"/>
    <n v="9.6835853216838963E-3"/>
  </r>
  <r>
    <d v="2013-03-26T00:00:00"/>
    <n v="2109"/>
    <x v="17"/>
    <d v="2013-03-01T00:00:00"/>
    <n v="1"/>
    <n v="0"/>
    <d v="2013-03-25T00:00:00"/>
    <d v="2013-03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23733073258561799"/>
    <n v="0.67741935483870896"/>
    <x v="15"/>
    <n v="0.27090139127420598"/>
    <n v="-3.3570658688588002E-2"/>
    <n v="7785.1205934386198"/>
    <n v="26"/>
    <x v="1"/>
    <n v="2013"/>
    <n v="19.2696599923541"/>
    <n v="18.611163209422699"/>
    <n v="-0.65849678293148595"/>
    <n v="165385"/>
    <n v="180235.92535509399"/>
    <n v="3.5381817650070202E-2"/>
    <n v="21.505991562909301"/>
    <n v="0.97647206540423004"/>
    <n v="184578.68047713485"/>
    <n v="1.1021421962744693E-2"/>
  </r>
  <r>
    <d v="2013-03-27T00:00:00"/>
    <n v="7383"/>
    <x v="18"/>
    <d v="2013-03-01T00:00:00"/>
    <n v="2"/>
    <n v="1"/>
    <d v="2013-03-26T00:00:00"/>
    <d v="2013-03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83082636257924103"/>
    <n v="0.67741935483870896"/>
    <x v="16"/>
    <n v="0.85451036299309702"/>
    <n v="-2.36840004138562E-2"/>
    <n v="8640.0356505209893"/>
    <n v="27"/>
    <x v="1"/>
    <n v="2013"/>
    <n v="20.1241703553472"/>
    <n v="19.441989572001901"/>
    <n v="-0.68218078334534404"/>
    <n v="172768"/>
    <n v="180287.08443307001"/>
    <n v="3.5088013025567001E-2"/>
    <n v="21.505991562909301"/>
    <n v="0.97647206540423004"/>
    <n v="184631.07222472187"/>
    <n v="1.0734529954231409E-2"/>
  </r>
  <r>
    <d v="2013-03-28T00:00:00"/>
    <n v="2985"/>
    <x v="19"/>
    <d v="2013-03-01T00:00:00"/>
    <n v="3"/>
    <n v="2"/>
    <d v="2013-03-27T00:00:00"/>
    <d v="2013-03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0.33590907385873398"/>
    <n v="0.67741935483870896"/>
    <x v="17"/>
    <n v="0.39950489081956098"/>
    <n v="-6.35958169608275E-2"/>
    <n v="7471.7483279777598"/>
    <n v="28"/>
    <x v="1"/>
    <n v="2013"/>
    <n v="20.5236752461668"/>
    <n v="19.777898645860599"/>
    <n v="-0.74577660030617199"/>
    <n v="175753"/>
    <n v="179831.97237976699"/>
    <n v="3.7707575190868599E-2"/>
    <n v="21.505991562909301"/>
    <n v="0.97647206540423004"/>
    <n v="184164.9943209826"/>
    <n v="1.3292459232240095E-2"/>
  </r>
  <r>
    <d v="2013-03-29T00:00:00"/>
    <n v="10860"/>
    <x v="20"/>
    <d v="2013-03-01T00:00:00"/>
    <n v="4"/>
    <n v="3"/>
    <d v="2013-03-28T00:00:00"/>
    <d v="2013-04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3-03-18T00:00:00"/>
    <d v="2013-03-04T00:00:00"/>
    <d v="2013-03-06T00:00:00"/>
    <d v="2013-03-01T00:00:00"/>
    <d v="2013-03-01T00:00:00"/>
    <n v="0"/>
    <n v="0"/>
    <n v="0"/>
    <n v="0"/>
    <n v="0"/>
    <n v="8886.3333333333303"/>
    <x v="1"/>
    <n v="31"/>
    <n v="186613"/>
    <n v="1.22210135413931"/>
    <n v="0.67741935483870896"/>
    <x v="18"/>
    <n v="0.98231631674244801"/>
    <n v="0.23978503739686599"/>
    <n v="11055.501995542299"/>
    <n v="29"/>
    <x v="1"/>
    <n v="2013"/>
    <n v="21.505991562909301"/>
    <n v="21"/>
    <n v="-0.50599156290930403"/>
    <n v="186613"/>
    <n v="182222.381541279"/>
    <n v="2.4094836329014501E-2"/>
    <n v="21.505991562909301"/>
    <n v="0.97647206540423004"/>
    <n v="186613.00000000009"/>
    <n v="0"/>
  </r>
  <r>
    <d v="2013-04-01T00:00:00"/>
    <n v="23359"/>
    <x v="0"/>
    <d v="2013-04-01T00:00:00"/>
    <n v="0"/>
    <n v="4"/>
    <d v="2013-03-29T00:00:00"/>
    <d v="2013-04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1"/>
    <n v="0"/>
    <n v="0"/>
    <n v="0"/>
    <n v="7434.4545454545396"/>
    <x v="2"/>
    <n v="30"/>
    <n v="163558"/>
    <n v="3.14199244304772"/>
    <n v="0.73333333333333295"/>
    <x v="21"/>
    <n v="3.3615995114612698"/>
    <n v="-0.21960706841354499"/>
    <n v="6948.7754030062697"/>
    <n v="1"/>
    <x v="2"/>
    <n v="2013"/>
    <n v="3.3615995114612698"/>
    <n v="3.14199244304772"/>
    <n v="-0.21960706841354499"/>
    <n v="23359"/>
    <n v="152873.05886613799"/>
    <n v="6.9894206429257505E-2"/>
    <n v="22.854515083680202"/>
    <n v="0.96261066662094896"/>
    <n v="158810.89226111351"/>
    <n v="2.9891575264758385E-2"/>
  </r>
  <r>
    <d v="2013-04-02T00:00:00"/>
    <n v="5321"/>
    <x v="1"/>
    <d v="2013-04-01T00:00:00"/>
    <n v="1"/>
    <n v="0"/>
    <d v="2013-04-01T00:00:00"/>
    <d v="2013-04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71572164002983596"/>
    <n v="0.73333333333333295"/>
    <x v="19"/>
    <n v="0.57401543934963895"/>
    <n v="0.14170620068019699"/>
    <n v="9269.7855061681003"/>
    <n v="2"/>
    <x v="2"/>
    <n v="2013"/>
    <n v="3.9356149508109102"/>
    <n v="3.85771408307756"/>
    <n v="-7.7900867733348297E-2"/>
    <n v="28680"/>
    <n v="160320.56181461399"/>
    <n v="2.0193530690901101E-2"/>
    <n v="22.854515083680202"/>
    <n v="0.96261066662094896"/>
    <n v="166547.66810073607"/>
    <n v="-1.7950825339252297E-2"/>
  </r>
  <r>
    <d v="2013-04-03T00:00:00"/>
    <n v="8454"/>
    <x v="2"/>
    <d v="2013-04-01T00:00:00"/>
    <n v="2"/>
    <n v="1"/>
    <d v="2013-04-02T00:00:00"/>
    <d v="2013-04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1"/>
    <n v="0"/>
    <n v="1"/>
    <n v="7434.4545454545396"/>
    <x v="2"/>
    <n v="30"/>
    <n v="163558"/>
    <n v="1.1371378960368701"/>
    <n v="0.73333333333333295"/>
    <x v="20"/>
    <n v="1.0469354575435601"/>
    <n v="9.0202438493316703E-2"/>
    <n v="8074.9963515761601"/>
    <n v="3"/>
    <x v="2"/>
    <n v="2013"/>
    <n v="4.9825504083544701"/>
    <n v="4.9948519791144399"/>
    <n v="1.23015707599689E-2"/>
    <n v="37134"/>
    <n v="163961.81333763999"/>
    <n v="-2.4628499125514099E-3"/>
    <n v="22.854515083680202"/>
    <n v="0.96261066662094896"/>
    <n v="170330.351639667"/>
    <n v="-3.9760098975160196E-2"/>
  </r>
  <r>
    <d v="2013-04-04T00:00:00"/>
    <n v="2763"/>
    <x v="3"/>
    <d v="2013-04-01T00:00:00"/>
    <n v="3"/>
    <n v="2"/>
    <d v="2013-04-03T00:00:00"/>
    <d v="2013-04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371647978087284"/>
    <n v="0.73333333333333295"/>
    <x v="0"/>
    <n v="0.46475703380699501"/>
    <n v="-9.3109055719711203E-2"/>
    <n v="5945.0418154347299"/>
    <n v="4"/>
    <x v="2"/>
    <n v="2013"/>
    <n v="5.4473074421614696"/>
    <n v="5.3664999572017198"/>
    <n v="-8.0807484959742604E-2"/>
    <n v="39897"/>
    <n v="161131.71678294599"/>
    <n v="1.5057763086590599E-2"/>
    <n v="22.854515083680202"/>
    <n v="0.96261066662094896"/>
    <n v="167390.32962159792"/>
    <n v="-2.289457001644768E-2"/>
  </r>
  <r>
    <d v="2013-04-05T00:00:00"/>
    <n v="5447"/>
    <x v="4"/>
    <d v="2013-04-01T00:00:00"/>
    <n v="4"/>
    <n v="3"/>
    <d v="2013-04-04T00:00:00"/>
    <d v="2013-04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1"/>
    <n v="0"/>
    <n v="7434.4545454545396"/>
    <x v="2"/>
    <n v="30"/>
    <n v="163558"/>
    <n v="0.73266975629440301"/>
    <n v="0.73333333333333295"/>
    <x v="1"/>
    <n v="0.93412901861919695"/>
    <n v="-0.201459262324793"/>
    <n v="5831.1002992408903"/>
    <n v="5"/>
    <x v="2"/>
    <n v="2013"/>
    <n v="6.3814364607806597"/>
    <n v="6.0991697134961296"/>
    <n v="-0.28226674728453599"/>
    <n v="45344"/>
    <n v="156323.424378022"/>
    <n v="4.6279536485096001E-2"/>
    <n v="22.854515083680202"/>
    <n v="0.96261066662094896"/>
    <n v="162395.27547182111"/>
    <n v="7.1598420877745372E-3"/>
  </r>
  <r>
    <d v="2013-04-08T00:00:00"/>
    <n v="11791"/>
    <x v="5"/>
    <d v="2013-04-01T00:00:00"/>
    <n v="0"/>
    <n v="4"/>
    <d v="2013-04-05T00:00:00"/>
    <d v="2013-04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1.5859939593294099"/>
    <n v="0.73333333333333295"/>
    <x v="2"/>
    <n v="1.7357094672246101"/>
    <n v="-0.14971550789520599"/>
    <n v="6793.1875827431404"/>
    <n v="8"/>
    <x v="2"/>
    <n v="2013"/>
    <n v="8.1171459280052805"/>
    <n v="7.6851636728255404"/>
    <n v="-0.43198225517974298"/>
    <n v="57135"/>
    <n v="154853.690096081"/>
    <n v="5.6209896570871699E-2"/>
    <n v="22.854515083680202"/>
    <n v="0.96261066662094896"/>
    <n v="160868.45436656574"/>
    <n v="1.6718912629729576E-2"/>
  </r>
  <r>
    <d v="2013-04-09T00:00:00"/>
    <n v="1614"/>
    <x v="6"/>
    <d v="2013-04-01T00:00:00"/>
    <n v="1"/>
    <n v="0"/>
    <d v="2013-04-08T00:00:00"/>
    <d v="2013-04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217097298817544"/>
    <n v="0.73333333333333295"/>
    <x v="3"/>
    <n v="0.33615353426163902"/>
    <n v="-0.11905623544409499"/>
    <n v="4801.37745255347"/>
    <n v="9"/>
    <x v="2"/>
    <n v="2013"/>
    <n v="8.4532994622669193"/>
    <n v="7.9022609716430798"/>
    <n v="-0.55103849062383703"/>
    <n v="58749"/>
    <n v="152896.27508989201"/>
    <n v="6.97317505206691E-2"/>
    <n v="22.854515083680202"/>
    <n v="0.96261066662094896"/>
    <n v="158835.01024002125"/>
    <n v="2.973519347429554E-2"/>
  </r>
  <r>
    <d v="2013-04-10T00:00:00"/>
    <n v="6972"/>
    <x v="7"/>
    <d v="2013-04-01T00:00:00"/>
    <n v="2"/>
    <n v="1"/>
    <d v="2013-04-09T00:00:00"/>
    <d v="2013-04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93779576663935704"/>
    <n v="0.73333333333333295"/>
    <x v="4"/>
    <n v="0.919762505980531"/>
    <n v="1.8033260658826201E-2"/>
    <n v="7580.2176699596603"/>
    <n v="10"/>
    <x v="2"/>
    <n v="2013"/>
    <n v="9.3730619682474501"/>
    <n v="8.8400567382824402"/>
    <n v="-0.53300522996501098"/>
    <n v="65721"/>
    <n v="154257.16856434499"/>
    <n v="6.02943222815297E-2"/>
    <n v="22.854515083680202"/>
    <n v="0.96261066662094896"/>
    <n v="160248.76298725622"/>
    <n v="2.0650624385830207E-2"/>
  </r>
  <r>
    <d v="2013-04-11T00:00:00"/>
    <n v="2579"/>
    <x v="8"/>
    <d v="2013-04-01T00:00:00"/>
    <n v="3"/>
    <n v="2"/>
    <d v="2013-04-10T00:00:00"/>
    <d v="2013-04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34689834798664698"/>
    <n v="0.73333333333333295"/>
    <x v="5"/>
    <n v="0.46475703380699501"/>
    <n v="-0.117858685820348"/>
    <n v="5549.1360267847103"/>
    <n v="11"/>
    <x v="2"/>
    <n v="2013"/>
    <n v="9.8378190020544505"/>
    <n v="9.1869550862690907"/>
    <n v="-0.65086391578535896"/>
    <n v="68300"/>
    <n v="152737.105621297"/>
    <n v="7.0846532901651604E-2"/>
    <n v="22.854515083680202"/>
    <n v="0.96261066662094896"/>
    <n v="158669.65837543702"/>
    <n v="3.0808294885190879E-2"/>
  </r>
  <r>
    <d v="2013-04-12T00:00:00"/>
    <n v="6622"/>
    <x v="9"/>
    <d v="2013-04-01T00:00:00"/>
    <n v="4"/>
    <n v="3"/>
    <d v="2013-04-11T00:00:00"/>
    <d v="2013-04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89071766590444901"/>
    <n v="0.73333333333333295"/>
    <x v="6"/>
    <n v="0.82376327563989504"/>
    <n v="6.6954390264554797E-2"/>
    <n v="8038.7171846864103"/>
    <n v="12"/>
    <x v="2"/>
    <n v="2013"/>
    <n v="10.661582277694301"/>
    <n v="10.0776727521735"/>
    <n v="-0.583909525520805"/>
    <n v="74922"/>
    <n v="154600.317013775"/>
    <n v="5.7940909561175098E-2"/>
    <n v="22.854515083680202"/>
    <n v="0.96261066662094896"/>
    <n v="160605.23986968666"/>
    <n v="1.8385204198251515E-2"/>
  </r>
  <r>
    <d v="2013-04-15T00:00:00"/>
    <n v="16807"/>
    <x v="10"/>
    <d v="2013-04-01T00:00:00"/>
    <n v="0"/>
    <n v="4"/>
    <d v="2013-04-12T00:00:00"/>
    <d v="2013-04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3-04-15T00:00:00"/>
    <d v="2013-04-01T00:00:00"/>
    <d v="2013-04-03T00:00:00"/>
    <d v="2013-04-05T00:00:00"/>
    <d v="2013-04-03T00:00:00"/>
    <n v="1"/>
    <n v="0"/>
    <n v="0"/>
    <n v="0"/>
    <n v="0"/>
    <n v="7434.4545454545396"/>
    <x v="2"/>
    <n v="30"/>
    <n v="163558"/>
    <n v="2.2606903972902499"/>
    <n v="0.73333333333333295"/>
    <x v="7"/>
    <n v="1.98543633472987"/>
    <n v="0.27525406256038398"/>
    <n v="8465.1417454222501"/>
    <n v="15"/>
    <x v="2"/>
    <n v="2013"/>
    <n v="12.647018612424199"/>
    <n v="12.338363149463699"/>
    <n v="-0.30865546296042001"/>
    <n v="91729"/>
    <n v="159566.302687141"/>
    <n v="2.5015916554039098E-2"/>
    <n v="22.854515083680202"/>
    <n v="0.96261066662094896"/>
    <n v="165764.11234592643"/>
    <n v="-1.3308745268834743E-2"/>
  </r>
  <r>
    <d v="2013-04-16T00:00:00"/>
    <n v="5235"/>
    <x v="11"/>
    <d v="2013-04-01T00:00:00"/>
    <n v="1"/>
    <n v="0"/>
    <d v="2013-04-15T00:00:00"/>
    <d v="2013-04-17T00:00:00"/>
    <n v="0"/>
    <n v="0"/>
    <n v="0"/>
    <n v="0"/>
    <n v="0"/>
    <n v="1"/>
    <n v="0"/>
    <n v="0"/>
    <n v="0"/>
    <n v="1"/>
    <n v="0"/>
    <n v="0"/>
    <n v="0"/>
    <n v="0"/>
    <n v="0"/>
    <n v="1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70415387813497299"/>
    <n v="0.73333333333333295"/>
    <x v="8"/>
    <n v="0.38037257576887801"/>
    <n v="0.32378130236609398"/>
    <n v="13762.8218580639"/>
    <n v="16"/>
    <x v="2"/>
    <n v="2013"/>
    <n v="13.027391188193"/>
    <n v="13.0425170275987"/>
    <n v="1.5125839405675001E-2"/>
    <n v="96964"/>
    <n v="163747.90387298301"/>
    <n v="-1.1597331537820299E-3"/>
    <n v="22.854515083680202"/>
    <n v="0.96261066662094896"/>
    <n v="170108.13359028019"/>
    <n v="-3.8505704883322944E-2"/>
  </r>
  <r>
    <d v="2013-04-17T00:00:00"/>
    <n v="10537"/>
    <x v="12"/>
    <d v="2013-04-01T00:00:00"/>
    <n v="2"/>
    <n v="1"/>
    <d v="2013-04-16T00:00:00"/>
    <d v="2013-04-18T00:00:00"/>
    <n v="0"/>
    <n v="0"/>
    <n v="0"/>
    <n v="0"/>
    <n v="0"/>
    <n v="0"/>
    <n v="1"/>
    <n v="0"/>
    <n v="0"/>
    <n v="0"/>
    <n v="0"/>
    <n v="0"/>
    <n v="0"/>
    <n v="0"/>
    <n v="0"/>
    <n v="0"/>
    <n v="1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1.4173198498391999"/>
    <n v="0.73333333333333295"/>
    <x v="9"/>
    <n v="1.44127604476544"/>
    <n v="-2.3956194926242499E-2"/>
    <n v="7310.8826295068302"/>
    <n v="17"/>
    <x v="2"/>
    <n v="2013"/>
    <n v="14.4686672329585"/>
    <n v="14.459836877437899"/>
    <n v="-8.83035552056732E-3"/>
    <n v="107501"/>
    <n v="163458.17910668699"/>
    <n v="6.1068154471000103E-4"/>
    <n v="22.854515083680202"/>
    <n v="0.96261066662094896"/>
    <n v="169807.15545203252"/>
    <n v="-3.6801484810207508E-2"/>
  </r>
  <r>
    <d v="2013-04-18T00:00:00"/>
    <n v="3647"/>
    <x v="13"/>
    <d v="2013-04-01T00:00:00"/>
    <n v="3"/>
    <n v="2"/>
    <d v="2013-04-17T00:00:00"/>
    <d v="2013-04-19T00:00:00"/>
    <n v="0"/>
    <n v="0"/>
    <n v="0"/>
    <n v="0"/>
    <n v="0"/>
    <n v="0"/>
    <n v="0"/>
    <n v="1"/>
    <n v="0"/>
    <n v="0"/>
    <n v="0"/>
    <n v="0"/>
    <n v="0"/>
    <n v="0"/>
    <n v="0"/>
    <n v="0"/>
    <n v="1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49055380965773598"/>
    <n v="0.73333333333333295"/>
    <x v="10"/>
    <n v="0.98627057259190698"/>
    <n v="-0.495716762934171"/>
    <n v="3697.7682406316999"/>
    <n v="18"/>
    <x v="2"/>
    <n v="2013"/>
    <n v="15.454937805550401"/>
    <n v="14.9503906870957"/>
    <n v="-0.50454711845473899"/>
    <n v="111148"/>
    <n v="158218.430301402"/>
    <n v="3.3748089198112702E-2"/>
    <n v="22.854515083680202"/>
    <n v="0.96261066662094896"/>
    <n v="164363.88644725631"/>
    <n v="-4.9030627388755299E-3"/>
  </r>
  <r>
    <d v="2013-04-19T00:00:00"/>
    <n v="7219"/>
    <x v="14"/>
    <d v="2013-04-01T00:00:00"/>
    <n v="4"/>
    <n v="3"/>
    <d v="2013-04-18T00:00:00"/>
    <d v="2013-04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97101945487227703"/>
    <n v="0.73333333333333295"/>
    <x v="11"/>
    <n v="0.82376327563989404"/>
    <n v="0.14725617923238199"/>
    <n v="8763.4399511101292"/>
    <n v="19"/>
    <x v="2"/>
    <n v="2013"/>
    <n v="16.278701081190299"/>
    <n v="15.9214101419679"/>
    <n v="-0.357290939222357"/>
    <n v="118367"/>
    <n v="159968.16865253099"/>
    <n v="2.24409104492924E-2"/>
    <n v="22.854515083680202"/>
    <n v="0.96261066662094896"/>
    <n v="166181.58742627254"/>
    <n v="-1.5787473611879599E-2"/>
  </r>
  <r>
    <d v="2013-04-22T00:00:00"/>
    <n v="11867"/>
    <x v="15"/>
    <d v="2013-04-01T00:00:00"/>
    <n v="0"/>
    <n v="4"/>
    <d v="2013-04-19T00:00:00"/>
    <d v="2013-04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1.5962166326318401"/>
    <n v="0.73333333333333295"/>
    <x v="12"/>
    <n v="1.7357094672246101"/>
    <n v="-0.13949283459276901"/>
    <n v="6836.9737125275897"/>
    <n v="22"/>
    <x v="2"/>
    <n v="2013"/>
    <n v="18.014410548414901"/>
    <n v="17.517626774599801"/>
    <n v="-0.49678377381512401"/>
    <n v="130234"/>
    <n v="159047.55763724301"/>
    <n v="2.8359079697682001E-2"/>
    <n v="22.854515083680202"/>
    <n v="0.96261066662094896"/>
    <n v="165225.21841104122"/>
    <n v="-1.0090580766512147E-2"/>
  </r>
  <r>
    <d v="2013-04-23T00:00:00"/>
    <n v="1725"/>
    <x v="16"/>
    <d v="2013-04-01T00:00:00"/>
    <n v="1"/>
    <n v="0"/>
    <d v="2013-04-22T00:00:00"/>
    <d v="2013-04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232027782193472"/>
    <n v="0.73333333333333295"/>
    <x v="13"/>
    <n v="0.33615353426163902"/>
    <n v="-0.104125752068167"/>
    <n v="5131.5837085841003"/>
    <n v="23"/>
    <x v="2"/>
    <n v="2013"/>
    <n v="18.350564082676598"/>
    <n v="17.749654556793299"/>
    <n v="-0.60090952588329205"/>
    <n v="131959"/>
    <n v="158202.11231220901"/>
    <n v="3.3854716662826898E-2"/>
    <n v="22.854515083680202"/>
    <n v="0.96261066662094896"/>
    <n v="164346.93464133961"/>
    <n v="-4.8004220039840062E-3"/>
  </r>
  <r>
    <d v="2013-04-24T00:00:00"/>
    <n v="6196"/>
    <x v="17"/>
    <d v="2013-04-01T00:00:00"/>
    <n v="2"/>
    <n v="1"/>
    <d v="2013-04-23T00:00:00"/>
    <d v="2013-04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83341689186710499"/>
    <n v="0.73333333333333295"/>
    <x v="14"/>
    <n v="0.919762505980531"/>
    <n v="-8.6345614113425798E-2"/>
    <n v="6736.5216126032701"/>
    <n v="24"/>
    <x v="2"/>
    <n v="2013"/>
    <n v="19.270326588657099"/>
    <n v="18.583071448660402"/>
    <n v="-0.68725513999671795"/>
    <n v="138155"/>
    <n v="157724.88265917799"/>
    <n v="3.6982860551088403E-2"/>
    <n v="22.854515083680202"/>
    <n v="0.96261066662094896"/>
    <n v="163851.16862754137"/>
    <n v="-1.7892373304201348E-3"/>
  </r>
  <r>
    <d v="2013-04-25T00:00:00"/>
    <n v="1749"/>
    <x v="18"/>
    <d v="2013-04-01T00:00:00"/>
    <n v="3"/>
    <n v="2"/>
    <d v="2013-04-24T00:00:00"/>
    <d v="2013-04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235255994815294"/>
    <n v="0.73333333333333295"/>
    <x v="15"/>
    <n v="0.46475703380699501"/>
    <n v="-0.22950103899169999"/>
    <n v="3763.25665406997"/>
    <n v="25"/>
    <x v="2"/>
    <n v="2013"/>
    <n v="19.735083622464099"/>
    <n v="18.818327443475699"/>
    <n v="-0.91675617898841799"/>
    <n v="139904"/>
    <n v="155960.22083719401"/>
    <n v="4.8716134935055298E-2"/>
    <n v="22.854515083680202"/>
    <n v="0.96261066662094896"/>
    <n v="162017.96452626211"/>
    <n v="9.5053377459772825E-3"/>
  </r>
  <r>
    <d v="2013-04-26T00:00:00"/>
    <n v="6998"/>
    <x v="19"/>
    <d v="2013-04-01T00:00:00"/>
    <n v="4"/>
    <n v="3"/>
    <d v="2013-04-25T00:00:00"/>
    <d v="2013-04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94129299697966395"/>
    <n v="0.73333333333333295"/>
    <x v="16"/>
    <n v="0.82376327563989504"/>
    <n v="0.11752972133976899"/>
    <n v="8495.1589940252998"/>
    <n v="26"/>
    <x v="2"/>
    <n v="2013"/>
    <n v="20.558846898104001"/>
    <n v="19.759620440455301"/>
    <n v="-0.79922645764864997"/>
    <n v="146902"/>
    <n v="157199.672531149"/>
    <n v="4.0447460013570601E-2"/>
    <n v="22.854515083680202"/>
    <n v="0.96261066662094896"/>
    <n v="163305.55850058043"/>
    <n v="1.5458230677352081E-3"/>
  </r>
  <r>
    <d v="2013-04-29T00:00:00"/>
    <n v="12714"/>
    <x v="20"/>
    <d v="2013-04-01T00:00:00"/>
    <n v="0"/>
    <n v="4"/>
    <d v="2013-04-26T00:00:00"/>
    <d v="2013-04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1.71014563641032"/>
    <n v="0.73333333333333295"/>
    <x v="17"/>
    <n v="1.7357094672246101"/>
    <n v="-2.55638308142929E-2"/>
    <n v="7324.9586063095803"/>
    <n v="29"/>
    <x v="2"/>
    <n v="2013"/>
    <n v="22.294556365328599"/>
    <n v="21.469766076865699"/>
    <n v="-0.824790288462942"/>
    <n v="159616"/>
    <n v="157507.14849213001"/>
    <n v="3.8416361198815002E-2"/>
    <n v="22.854515083680202"/>
    <n v="0.96261066662094896"/>
    <n v="163624.97731822182"/>
    <n v="-4.0933431631018369E-4"/>
  </r>
  <r>
    <d v="2013-04-30T00:00:00"/>
    <n v="3942"/>
    <x v="21"/>
    <d v="2013-04-01T00:00:00"/>
    <n v="1"/>
    <n v="0"/>
    <d v="2013-04-29T00:00:00"/>
    <d v="2013-05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3-04-15T00:00:00"/>
    <d v="2013-04-01T00:00:00"/>
    <d v="2013-04-03T00:00:00"/>
    <d v="2013-04-05T00:00:00"/>
    <d v="2013-04-03T00:00:00"/>
    <n v="0"/>
    <n v="0"/>
    <n v="0"/>
    <n v="0"/>
    <n v="0"/>
    <n v="7434.4545454545396"/>
    <x v="2"/>
    <n v="30"/>
    <n v="163558"/>
    <n v="0.53023392313430096"/>
    <n v="0.73333333333333295"/>
    <x v="18"/>
    <n v="0.55995871835162703"/>
    <n v="-2.9724795217325999E-2"/>
    <n v="7039.8046691802901"/>
    <n v="30"/>
    <x v="2"/>
    <n v="2013"/>
    <n v="22.854515083680202"/>
    <n v="22"/>
    <n v="-0.85451508368026896"/>
    <n v="163558"/>
    <n v="157442.675411189"/>
    <n v="3.8841594712739597E-2"/>
    <n v="22.854515083680202"/>
    <n v="0.96261066662094896"/>
    <n v="163558.00000000049"/>
    <n v="-2.9976021664879227E-15"/>
  </r>
  <r>
    <d v="2013-05-01T00:00:00"/>
    <n v="20144"/>
    <x v="0"/>
    <d v="2013-05-01T00:00:00"/>
    <n v="2"/>
    <n v="1"/>
    <d v="2013-04-30T00:00:00"/>
    <d v="2013-05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1"/>
    <n v="0"/>
    <n v="1"/>
    <n v="7370.9090909090901"/>
    <x v="2"/>
    <n v="31"/>
    <n v="162160"/>
    <n v="2.7329057720769598"/>
    <n v="0.70967741935483797"/>
    <x v="21"/>
    <n v="2.6452188259009102"/>
    <n v="8.7686946176043098E-2"/>
    <n v="7615.24899292189"/>
    <n v="1"/>
    <x v="3"/>
    <n v="2013"/>
    <n v="2.6452188259009102"/>
    <n v="2.7329057720769598"/>
    <n v="8.7686946176043001E-2"/>
    <n v="20144"/>
    <n v="167535.47784428101"/>
    <n v="-3.20856090509853E-2"/>
    <n v="21.7232878847846"/>
    <n v="1.0127380402397099"/>
    <n v="165428.24618756038"/>
    <n v="-1.9756276590485511E-2"/>
  </r>
  <r>
    <d v="2013-05-02T00:00:00"/>
    <n v="5745"/>
    <x v="1"/>
    <d v="2013-05-01T00:00:00"/>
    <n v="3"/>
    <n v="2"/>
    <d v="2013-05-01T00:00:00"/>
    <d v="2013-05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77941539220522904"/>
    <n v="0.70967741935483797"/>
    <x v="19"/>
    <n v="0.67501226301569595"/>
    <n v="0.104403129189533"/>
    <n v="8510.95648889923"/>
    <n v="2"/>
    <x v="3"/>
    <n v="2013"/>
    <n v="3.3202310889166098"/>
    <n v="3.5123211642821901"/>
    <n v="0.19209007536557601"/>
    <n v="25889"/>
    <n v="171541.67428323301"/>
    <n v="-5.4690350449439401E-2"/>
    <n v="21.7232878847846"/>
    <n v="1.0127380402397099"/>
    <n v="169384.05339512162"/>
    <n v="-4.264895809447955E-2"/>
  </r>
  <r>
    <d v="2013-05-03T00:00:00"/>
    <n v="7737"/>
    <x v="2"/>
    <d v="2013-05-01T00:00:00"/>
    <n v="4"/>
    <n v="3"/>
    <d v="2013-05-02T00:00:00"/>
    <d v="2013-05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1"/>
    <n v="0"/>
    <n v="7370.9090909090901"/>
    <x v="2"/>
    <n v="31"/>
    <n v="162160"/>
    <n v="1.04966699555994"/>
    <n v="0.70967741935483797"/>
    <x v="20"/>
    <n v="0.90652234273989796"/>
    <n v="0.14314465282004199"/>
    <n v="8534.8144609601895"/>
    <n v="3"/>
    <x v="3"/>
    <n v="2013"/>
    <n v="4.2267534316565101"/>
    <n v="4.5619881598421301"/>
    <n v="0.335234728185618"/>
    <n v="33626"/>
    <n v="175021.32829879099"/>
    <n v="-7.3484348586564302E-2"/>
    <n v="21.7232878847846"/>
    <n v="1.0127380402397099"/>
    <n v="172819.94093691334"/>
    <n v="-6.1682354936139383E-2"/>
  </r>
  <r>
    <d v="2013-05-06T00:00:00"/>
    <n v="11070"/>
    <x v="3"/>
    <d v="2013-05-01T00:00:00"/>
    <n v="0"/>
    <n v="4"/>
    <d v="2013-05-03T00:00:00"/>
    <d v="2013-05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1"/>
    <n v="0"/>
    <n v="0"/>
    <n v="0"/>
    <n v="7370.9090909090901"/>
    <x v="2"/>
    <n v="31"/>
    <n v="162160"/>
    <n v="1.5018500246669899"/>
    <n v="0.70967741935483797"/>
    <x v="0"/>
    <n v="1.7081027913453199"/>
    <n v="-0.20625276667832401"/>
    <n v="6480.8746031502797"/>
    <n v="6"/>
    <x v="3"/>
    <n v="2013"/>
    <n v="5.9348562230018302"/>
    <n v="6.0638381845091196"/>
    <n v="0.12898196150729299"/>
    <n v="44696"/>
    <n v="165684.21593584001"/>
    <n v="-2.1270679985622699E-2"/>
    <n v="21.7232878847846"/>
    <n v="1.0127380402397099"/>
    <n v="163600.26912450485"/>
    <n v="-8.8035865234962207E-3"/>
  </r>
  <r>
    <d v="2013-05-07T00:00:00"/>
    <n v="2334"/>
    <x v="4"/>
    <d v="2013-05-01T00:00:00"/>
    <n v="1"/>
    <n v="0"/>
    <d v="2013-05-06T00:00:00"/>
    <d v="2013-05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31665022200296"/>
    <n v="0.70967741935483797"/>
    <x v="1"/>
    <n v="0.30854685838234103"/>
    <n v="8.1033636206189492E-3"/>
    <n v="7564.4912161373604"/>
    <n v="7"/>
    <x v="3"/>
    <n v="2013"/>
    <n v="6.2434030813841703"/>
    <n v="6.3804884065120797"/>
    <n v="0.13708532512791199"/>
    <n v="47030"/>
    <n v="165720.519164464"/>
    <n v="-2.1485083334372899E-2"/>
    <n v="21.7232878847846"/>
    <n v="1.0127380402397099"/>
    <n v="163636.11573752968"/>
    <n v="-9.0207209507303654E-3"/>
  </r>
  <r>
    <d v="2013-05-08T00:00:00"/>
    <n v="7325"/>
    <x v="5"/>
    <d v="2013-05-01T00:00:00"/>
    <n v="2"/>
    <n v="1"/>
    <d v="2013-05-07T00:00:00"/>
    <d v="2013-05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99377158362111495"/>
    <n v="0.70967741935483797"/>
    <x v="2"/>
    <n v="0.89215583010123201"/>
    <n v="0.101615753519882"/>
    <n v="8210.4490637794006"/>
    <n v="8"/>
    <x v="3"/>
    <n v="2013"/>
    <n v="7.1355589114853997"/>
    <n v="7.3742599901331998"/>
    <n v="0.238701078647795"/>
    <n v="54355"/>
    <n v="167584.62999656799"/>
    <n v="-3.2369495917851897E-2"/>
    <n v="21.7232878847846"/>
    <n v="1.0127380402397099"/>
    <n v="165476.7801127549"/>
    <n v="-2.0043779619683622E-2"/>
  </r>
  <r>
    <d v="2013-05-09T00:00:00"/>
    <n v="1889"/>
    <x v="6"/>
    <d v="2013-05-01T00:00:00"/>
    <n v="3"/>
    <n v="2"/>
    <d v="2013-05-08T00:00:00"/>
    <d v="2013-05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256277750370004"/>
    <n v="0.70967741935483797"/>
    <x v="3"/>
    <n v="0.43715035792769602"/>
    <n v="-0.180872607557691"/>
    <n v="4321.1676846263299"/>
    <n v="9"/>
    <x v="3"/>
    <n v="2013"/>
    <n v="7.5727092694131004"/>
    <n v="7.6305377405032004"/>
    <n v="5.78284710901035E-2"/>
    <n v="56244"/>
    <n v="163398.32363535301"/>
    <n v="-7.57855777098737E-3"/>
    <n v="21.7232878847846"/>
    <n v="1.0127380402397099"/>
    <n v="161343.12837372787"/>
    <n v="5.0629464948761527E-3"/>
  </r>
  <r>
    <d v="2013-05-10T00:00:00"/>
    <n v="6505"/>
    <x v="7"/>
    <d v="2013-05-01T00:00:00"/>
    <n v="4"/>
    <n v="3"/>
    <d v="2013-05-09T00:00:00"/>
    <d v="2013-05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88252343364578101"/>
    <n v="0.70967741935483797"/>
    <x v="4"/>
    <n v="0.79615659976059605"/>
    <n v="8.6366833885185498E-2"/>
    <n v="8170.5031421658095"/>
    <n v="10"/>
    <x v="3"/>
    <n v="2013"/>
    <n v="8.3688658691736997"/>
    <n v="8.5130611741489801"/>
    <n v="0.14419530497528901"/>
    <n v="62749"/>
    <n v="164954.011879306"/>
    <n v="-1.6938126253944401E-2"/>
    <n v="21.7232878847846"/>
    <n v="1.0127380402397099"/>
    <n v="162879.24944565387"/>
    <n v="-4.4158445480426689E-3"/>
  </r>
  <r>
    <d v="2013-05-13T00:00:00"/>
    <n v="12401"/>
    <x v="8"/>
    <d v="2013-05-01T00:00:00"/>
    <n v="0"/>
    <n v="4"/>
    <d v="2013-05-10T00:00:00"/>
    <d v="2013-05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68242476566354"/>
    <n v="0.70967741935483797"/>
    <x v="5"/>
    <n v="1.7081027913453199"/>
    <n v="-2.56780256817776E-2"/>
    <n v="7260.1017121650102"/>
    <n v="13"/>
    <x v="3"/>
    <n v="2013"/>
    <n v="10.076968660519"/>
    <n v="10.1954859398125"/>
    <n v="0.118517279293511"/>
    <n v="75150"/>
    <n v="164067.196763004"/>
    <n v="-1.16244855804971E-2"/>
    <n v="21.7232878847846"/>
    <n v="1.0127380402397099"/>
    <n v="162003.58853328996"/>
    <n v="9.6548149412067907E-4"/>
  </r>
  <r>
    <d v="2013-05-14T00:00:00"/>
    <n v="1808"/>
    <x v="9"/>
    <d v="2013-05-01T00:00:00"/>
    <n v="1"/>
    <n v="0"/>
    <d v="2013-05-13T00:00:00"/>
    <d v="2013-05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24528860384805101"/>
    <n v="0.70967741935483797"/>
    <x v="6"/>
    <n v="0.30854685838234103"/>
    <n v="-6.3258254534289904E-2"/>
    <n v="5859.7258435202803"/>
    <n v="14"/>
    <x v="3"/>
    <n v="2013"/>
    <n v="10.3855155189013"/>
    <n v="10.440774543660501"/>
    <n v="5.5259024759221703E-2"/>
    <n v="76958"/>
    <n v="163022.817395886"/>
    <n v="-5.2926173750944498E-3"/>
    <n v="21.7232878847846"/>
    <n v="1.0127380402397099"/>
    <n v="160972.34518543471"/>
    <n v="7.3780052915124461E-3"/>
  </r>
  <r>
    <d v="2013-05-15T00:00:00"/>
    <n v="9493"/>
    <x v="10"/>
    <d v="2013-05-01T00:00:00"/>
    <n v="2"/>
    <n v="1"/>
    <d v="2013-05-14T00:00:00"/>
    <d v="2013-05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2879008386778401"/>
    <n v="0.70967741935483797"/>
    <x v="7"/>
    <n v="1.0366869529581899"/>
    <n v="0.25121388571965297"/>
    <n v="9157.0555343748092"/>
    <n v="15"/>
    <x v="3"/>
    <n v="2013"/>
    <n v="11.422202471859499"/>
    <n v="11.7286753823384"/>
    <n v="0.30647291047887498"/>
    <n v="86451"/>
    <n v="166510.96885085799"/>
    <n v="-2.6130223617611099E-2"/>
    <n v="21.7232878847846"/>
    <n v="1.0127380402397099"/>
    <n v="164416.62328734741"/>
    <n v="-1.3725031217820094E-2"/>
  </r>
  <r>
    <d v="2013-05-16T00:00:00"/>
    <n v="9998"/>
    <x v="11"/>
    <d v="2013-05-01T00:00:00"/>
    <n v="3"/>
    <n v="2"/>
    <d v="2013-05-15T00:00:00"/>
    <d v="2013-05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3564134188455801"/>
    <n v="0.70967741935483797"/>
    <x v="8"/>
    <n v="1.2002498677742199"/>
    <n v="0.15616355107135599"/>
    <n v="8329.9321819885099"/>
    <n v="16"/>
    <x v="3"/>
    <n v="2013"/>
    <n v="12.6224523396337"/>
    <n v="13.085088801184"/>
    <n v="0.46263646155023203"/>
    <n v="96449"/>
    <n v="168103.46697348301"/>
    <n v="-3.5356004730236999E-2"/>
    <n v="21.7232878847846"/>
    <n v="1.0127380402397099"/>
    <n v="165989.09124979211"/>
    <n v="-2.3068330701502715E-2"/>
  </r>
  <r>
    <d v="2013-05-17T00:00:00"/>
    <n v="5318"/>
    <x v="12"/>
    <d v="2013-05-01T00:00:00"/>
    <n v="4"/>
    <n v="3"/>
    <d v="2013-05-16T00:00:00"/>
    <d v="2013-05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721484953132708"/>
    <n v="0.70967741935483797"/>
    <x v="9"/>
    <n v="0.79615659976059605"/>
    <n v="-7.4671646627887903E-2"/>
    <n v="6679.59042429481"/>
    <n v="17"/>
    <x v="3"/>
    <n v="2013"/>
    <n v="13.4186089393943"/>
    <n v="13.8065737543167"/>
    <n v="0.38796481492234403"/>
    <n v="101767"/>
    <n v="166848.442346889"/>
    <n v="-2.8100006694350501E-2"/>
    <n v="21.7232878847846"/>
    <n v="1.0127380402397099"/>
    <n v="164749.85210133746"/>
    <n v="-1.5719905470655271E-2"/>
  </r>
  <r>
    <d v="2013-05-20T00:00:00"/>
    <n v="10901"/>
    <x v="13"/>
    <d v="2013-05-01T00:00:00"/>
    <n v="0"/>
    <n v="4"/>
    <d v="2013-05-17T00:00:00"/>
    <d v="2013-05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1"/>
    <n v="0"/>
    <n v="0"/>
    <n v="0"/>
    <n v="0"/>
    <n v="7370.9090909090901"/>
    <x v="2"/>
    <n v="31"/>
    <n v="162160"/>
    <n v="1.4789220522940301"/>
    <n v="0.70967741935483797"/>
    <x v="10"/>
    <n v="1.81329853599361"/>
    <n v="-0.33437648369958101"/>
    <n v="6011.6962450569099"/>
    <n v="20"/>
    <x v="3"/>
    <n v="2013"/>
    <n v="15.231907475387899"/>
    <n v="15.285495806610699"/>
    <n v="5.3588331222762499E-2"/>
    <n v="112668"/>
    <n v="162730.505289972"/>
    <n v="-3.5058287870247599E-3"/>
    <n v="21.7232878847846"/>
    <n v="1.0127380402397099"/>
    <n v="160683.70972957253"/>
    <n v="9.1875540645161013E-3"/>
  </r>
  <r>
    <d v="2013-05-21T00:00:00"/>
    <n v="1968"/>
    <x v="14"/>
    <d v="2013-05-01T00:00:00"/>
    <n v="1"/>
    <n v="0"/>
    <d v="2013-05-20T00:00:00"/>
    <d v="2013-05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26699555994079899"/>
    <n v="0.70967741935483797"/>
    <x v="11"/>
    <n v="0.30854685838234103"/>
    <n v="-4.1551298441542102E-2"/>
    <n v="6378.2856526813703"/>
    <n v="21"/>
    <x v="3"/>
    <n v="2013"/>
    <n v="15.540454333770301"/>
    <n v="15.5524913665515"/>
    <n v="1.2037032781220701E-2"/>
    <n v="114636"/>
    <n v="162285.60284235401"/>
    <n v="-7.7396170796850596E-4"/>
    <n v="21.7232878847846"/>
    <n v="1.0127380402397099"/>
    <n v="160244.40318637851"/>
    <n v="1.1954219776359354E-2"/>
  </r>
  <r>
    <d v="2013-05-22T00:00:00"/>
    <n v="8449"/>
    <x v="15"/>
    <d v="2013-05-01T00:00:00"/>
    <n v="2"/>
    <n v="1"/>
    <d v="2013-05-21T00:00:00"/>
    <d v="2013-05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14626295017266"/>
    <n v="0.70967741935483797"/>
    <x v="12"/>
    <n v="0.89215583010123201"/>
    <n v="0.25410712007143599"/>
    <n v="9470.3186539074595"/>
    <n v="22"/>
    <x v="3"/>
    <n v="2013"/>
    <n v="16.432610163871502"/>
    <n v="16.698754316724202"/>
    <n v="0.26614415285265702"/>
    <n v="123085"/>
    <n v="164786.359135657"/>
    <n v="-1.5937964461583101E-2"/>
    <n v="21.7232878847846"/>
    <n v="1.0127380402397099"/>
    <n v="162713.70540861122"/>
    <n v="-3.4029426545276742E-3"/>
  </r>
  <r>
    <d v="2013-05-23T00:00:00"/>
    <n v="2253"/>
    <x v="16"/>
    <d v="2013-05-01T00:00:00"/>
    <n v="3"/>
    <n v="2"/>
    <d v="2013-05-22T00:00:00"/>
    <d v="2013-05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30566107548100602"/>
    <n v="0.70967741935483797"/>
    <x v="13"/>
    <n v="0.43715035792769602"/>
    <n v="-0.13148928244669"/>
    <n v="5153.8331357666102"/>
    <n v="23"/>
    <x v="3"/>
    <n v="2013"/>
    <n v="16.869760521799201"/>
    <n v="17.0044153922052"/>
    <n v="0.13465487040596699"/>
    <n v="125338"/>
    <n v="163454.36536795"/>
    <n v="-7.9188179834570604E-3"/>
    <n v="21.7232878847846"/>
    <n v="1.0127380402397099"/>
    <n v="161398.46522330891"/>
    <n v="4.7183520341251839E-3"/>
  </r>
  <r>
    <d v="2013-05-24T00:00:00"/>
    <n v="6878"/>
    <x v="17"/>
    <d v="2013-05-01T00:00:00"/>
    <n v="4"/>
    <n v="3"/>
    <d v="2013-05-23T00:00:00"/>
    <d v="2013-05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93312777503699995"/>
    <n v="0.70967741935483797"/>
    <x v="14"/>
    <n v="0.79615659976059605"/>
    <n v="0.13697117527640401"/>
    <n v="8639.0039372507999"/>
    <n v="24"/>
    <x v="3"/>
    <n v="2013"/>
    <n v="17.665917121559801"/>
    <n v="17.9375431672422"/>
    <n v="0.27162604568237098"/>
    <n v="132216"/>
    <n v="164653.325382699"/>
    <n v="-1.51428789968527E-2"/>
    <n v="21.7232878847846"/>
    <n v="1.0127380402397099"/>
    <n v="162582.34493070643"/>
    <n v="-2.5977293591529227E-3"/>
  </r>
  <r>
    <d v="2013-05-28T00:00:00"/>
    <n v="13426"/>
    <x v="18"/>
    <d v="2013-05-01T00:00:00"/>
    <n v="1"/>
    <n v="4"/>
    <d v="2013-05-24T00:00:00"/>
    <d v="2013-05-29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8214849531327"/>
    <n v="0.70967741935483797"/>
    <x v="15"/>
    <n v="1.7081027913453199"/>
    <n v="0.113382161787388"/>
    <n v="7860.1826939381899"/>
    <n v="28"/>
    <x v="3"/>
    <n v="2013"/>
    <n v="19.374019912905101"/>
    <n v="19.7590281203749"/>
    <n v="0.385008207469759"/>
    <n v="145642"/>
    <n v="165382.50783285801"/>
    <n v="-1.9485179388593E-2"/>
    <n v="21.7232878847846"/>
    <n v="1.0127380402397099"/>
    <n v="163302.35585276733"/>
    <n v="-6.995342148017003E-3"/>
  </r>
  <r>
    <d v="2013-05-29T00:00:00"/>
    <n v="2838"/>
    <x v="19"/>
    <d v="2013-05-01T00:00:00"/>
    <n v="2"/>
    <n v="1"/>
    <d v="2013-05-28T00:00:00"/>
    <d v="2013-05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38502713369511499"/>
    <n v="0.70967741935483797"/>
    <x v="16"/>
    <n v="0.89215583010123201"/>
    <n v="-0.50712869640611602"/>
    <n v="3181.0586270315198"/>
    <n v="29"/>
    <x v="3"/>
    <n v="2013"/>
    <n v="20.2661757430064"/>
    <n v="20.14405525407"/>
    <n v="-0.12212048893635601"/>
    <n v="148480"/>
    <n v="161182.85173399001"/>
    <n v="6.0623587155661501E-3"/>
    <n v="21.7232878847846"/>
    <n v="1.0127380402397099"/>
    <n v="159155.52228673029"/>
    <n v="1.8877621524542088E-2"/>
  </r>
  <r>
    <d v="2013-05-30T00:00:00"/>
    <n v="5715"/>
    <x v="20"/>
    <d v="2013-05-01T00:00:00"/>
    <n v="3"/>
    <n v="2"/>
    <d v="2013-05-29T00:00:00"/>
    <d v="2013-05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0.775345337937839"/>
    <n v="0.70967741935483797"/>
    <x v="17"/>
    <n v="0.43715035792769602"/>
    <n v="0.33819498001014198"/>
    <n v="13073.305091392"/>
    <n v="30"/>
    <x v="3"/>
    <n v="2013"/>
    <n v="20.703326100934099"/>
    <n v="20.919400592007801"/>
    <n v="0.21607449107378299"/>
    <n v="154195"/>
    <n v="163852.41595778801"/>
    <n v="-1.0328904507728999E-2"/>
    <n v="21.7232878847846"/>
    <n v="1.0127380402397099"/>
    <n v="161791.50920311612"/>
    <n v="2.2775657307285702E-3"/>
  </r>
  <r>
    <d v="2013-05-31T00:00:00"/>
    <n v="7965"/>
    <x v="21"/>
    <d v="2013-05-01T00:00:00"/>
    <n v="4"/>
    <n v="3"/>
    <d v="2013-05-30T00:00:00"/>
    <d v="2013-06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3-05-20T00:00:00"/>
    <d v="2013-05-06T00:00:00"/>
    <d v="2013-05-01T00:00:00"/>
    <d v="2013-05-03T00:00:00"/>
    <d v="2013-05-01T00:00:00"/>
    <n v="0"/>
    <n v="0"/>
    <n v="0"/>
    <n v="0"/>
    <n v="0"/>
    <n v="7370.9090909090901"/>
    <x v="2"/>
    <n v="31"/>
    <n v="162160"/>
    <n v="1.0805994079921"/>
    <n v="0.70967741935483797"/>
    <x v="18"/>
    <n v="1.0199617838505799"/>
    <n v="6.0637624141522899E-2"/>
    <n v="7809.1161121060204"/>
    <n v="31"/>
    <x v="3"/>
    <n v="2013"/>
    <n v="21.7232878847846"/>
    <n v="22"/>
    <n v="0.27671211521530698"/>
    <n v="162160"/>
    <n v="164225.60060527199"/>
    <n v="-1.2577823418877501E-2"/>
    <n v="21.7232878847846"/>
    <n v="1.0127380402397099"/>
    <n v="162160.00000000154"/>
    <n v="-9.5479180117763462E-15"/>
  </r>
  <r>
    <d v="2013-06-03T00:00:00"/>
    <n v="25738"/>
    <x v="0"/>
    <d v="2013-06-01T00:00:00"/>
    <n v="0"/>
    <n v="4"/>
    <d v="2013-05-31T00:00:00"/>
    <d v="2013-06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1"/>
    <n v="0"/>
    <n v="0"/>
    <n v="0"/>
    <n v="7539.15"/>
    <x v="3"/>
    <n v="30"/>
    <n v="150783"/>
    <n v="3.41391270899239"/>
    <n v="0.66666666666666596"/>
    <x v="20"/>
    <n v="3.2837988794377901"/>
    <n v="0.13011382955459899"/>
    <n v="7837.8734340778201"/>
    <n v="3"/>
    <x v="4"/>
    <n v="2013"/>
    <n v="3.2837988794377901"/>
    <n v="3.41391270899239"/>
    <n v="0.13011382955459899"/>
    <n v="25738"/>
    <n v="156757.468681556"/>
    <n v="-3.81128167723426E-2"/>
    <n v="19.6655923423404"/>
    <n v="1.0170047081134399"/>
    <n v="154136.42378543576"/>
    <n v="-2.1756205983498589E-2"/>
  </r>
  <r>
    <d v="2013-06-04T00:00:00"/>
    <n v="2510"/>
    <x v="1"/>
    <d v="2013-06-01T00:00:00"/>
    <n v="1"/>
    <n v="0"/>
    <d v="2013-06-03T00:00:00"/>
    <d v="2013-06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3292877844319302"/>
    <n v="0.66666666666666596"/>
    <x v="0"/>
    <n v="0.49621480732616102"/>
    <n v="-0.163286028882967"/>
    <n v="5058.2932289446599"/>
    <n v="4"/>
    <x v="4"/>
    <n v="2013"/>
    <n v="3.78001368676395"/>
    <n v="3.7468414874355802"/>
    <n v="-3.3172199328368401E-2"/>
    <n v="28248"/>
    <n v="149459.77629082499"/>
    <n v="8.8533767546894408E-3"/>
    <n v="19.6655923423404"/>
    <n v="1.0170047081134399"/>
    <n v="146960.75160564022"/>
    <n v="2.6008633955659999E-2"/>
  </r>
  <r>
    <d v="2013-06-05T00:00:00"/>
    <n v="9059"/>
    <x v="2"/>
    <d v="2013-06-01T00:00:00"/>
    <n v="2"/>
    <n v="1"/>
    <d v="2013-06-04T00:00:00"/>
    <d v="2013-06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1"/>
    <n v="0"/>
    <n v="1"/>
    <n v="7539.15"/>
    <x v="3"/>
    <n v="30"/>
    <n v="150783"/>
    <n v="1.2015943441899899"/>
    <n v="0.66666666666666596"/>
    <x v="1"/>
    <n v="0.96913482552008401"/>
    <n v="0.23245951866990999"/>
    <n v="9347.51260758635"/>
    <n v="5"/>
    <x v="4"/>
    <n v="2013"/>
    <n v="4.74914851228404"/>
    <n v="4.9484358316255799"/>
    <n v="0.19928731934154101"/>
    <n v="37307"/>
    <n v="157110.26893980001"/>
    <n v="-4.0272790457924201E-2"/>
    <n v="19.6655923423404"/>
    <n v="1.0170047081134399"/>
    <n v="154483.32508828084"/>
    <n v="-2.3952909391134924E-2"/>
  </r>
  <r>
    <d v="2013-06-06T00:00:00"/>
    <n v="2384"/>
    <x v="3"/>
    <d v="2013-06-01T00:00:00"/>
    <n v="3"/>
    <n v="2"/>
    <d v="2013-06-05T00:00:00"/>
    <d v="2013-06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1621601904724"/>
    <n v="0.66666666666666596"/>
    <x v="2"/>
    <n v="0.38695640178351698"/>
    <n v="-7.0740382736276905E-2"/>
    <n v="6160.9007862692697"/>
    <n v="6"/>
    <x v="4"/>
    <n v="2013"/>
    <n v="5.1361049140675501"/>
    <n v="5.2646518506728199"/>
    <n v="0.12854693660526501"/>
    <n v="39691"/>
    <n v="154556.8116854"/>
    <n v="-2.44169871534499E-2"/>
    <n v="19.6655923423404"/>
    <n v="1.0170047081134399"/>
    <n v="151972.56261684981"/>
    <n v="-7.8274827795653534E-3"/>
  </r>
  <r>
    <d v="2013-06-07T00:00:00"/>
    <n v="6506"/>
    <x v="4"/>
    <d v="2013-06-01T00:00:00"/>
    <n v="4"/>
    <n v="3"/>
    <d v="2013-06-06T00:00:00"/>
    <d v="2013-06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1"/>
    <n v="0"/>
    <n v="7539.15"/>
    <x v="3"/>
    <n v="30"/>
    <n v="150783"/>
    <n v="0.86296200500056297"/>
    <n v="0.66666666666666596"/>
    <x v="3"/>
    <n v="0.85632838659571797"/>
    <n v="6.6336184048448998E-3"/>
    <n v="7597.5526466712199"/>
    <n v="7"/>
    <x v="4"/>
    <n v="2013"/>
    <n v="5.9924333006632704"/>
    <n v="6.1276138556733803"/>
    <n v="0.135180555010109"/>
    <n v="46197"/>
    <n v="154184.444555725"/>
    <n v="-2.2060880171969201E-2"/>
    <n v="19.6655923423404"/>
    <n v="1.0170047081134399"/>
    <n v="151606.42160815583"/>
    <n v="-5.4313108865801096E-3"/>
  </r>
  <r>
    <d v="2013-06-10T00:00:00"/>
    <n v="12760"/>
    <x v="5"/>
    <d v="2013-06-01T00:00:00"/>
    <n v="0"/>
    <n v="4"/>
    <d v="2013-06-07T00:00:00"/>
    <d v="2013-06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1.69249849120922"/>
    <n v="0.66666666666666596"/>
    <x v="4"/>
    <n v="1.65790883520114"/>
    <n v="3.4589656008081102E-2"/>
    <n v="7696.4424877149104"/>
    <n v="10"/>
    <x v="4"/>
    <n v="2013"/>
    <n v="7.6503421358644097"/>
    <n v="7.8201123468825999"/>
    <n v="0.16977021101819001"/>
    <n v="58957"/>
    <n v="154129.0544997"/>
    <n v="-2.1709433763552902E-2"/>
    <n v="19.6655923423404"/>
    <n v="1.0170047081134399"/>
    <n v="151551.95769507525"/>
    <n v="-5.0738882345710001E-3"/>
  </r>
  <r>
    <d v="2013-06-11T00:00:00"/>
    <n v="2382"/>
    <x v="6"/>
    <d v="2013-06-01T00:00:00"/>
    <n v="1"/>
    <n v="0"/>
    <d v="2013-06-10T00:00:00"/>
    <d v="2013-06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1595073715206601"/>
    <n v="0.66666666666666596"/>
    <x v="5"/>
    <n v="0.25835290223816099"/>
    <n v="5.7597834913904702E-2"/>
    <n v="9219.9467447985608"/>
    <n v="11"/>
    <x v="4"/>
    <n v="2013"/>
    <n v="7.9086950381025698"/>
    <n v="8.1360630840346708"/>
    <n v="0.227368045932095"/>
    <n v="61339"/>
    <n v="155117.87900400799"/>
    <n v="-2.7945708333832399E-2"/>
    <n v="19.6655923423404"/>
    <n v="1.0170047081134399"/>
    <n v="152524.24867506765"/>
    <n v="-1.1416208833633701E-2"/>
  </r>
  <r>
    <d v="2013-06-12T00:00:00"/>
    <n v="6456"/>
    <x v="7"/>
    <d v="2013-06-01T00:00:00"/>
    <n v="2"/>
    <n v="1"/>
    <d v="2013-06-11T00:00:00"/>
    <d v="2013-06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856329957621217"/>
    <n v="0.66666666666666596"/>
    <x v="6"/>
    <n v="0.84196187395705202"/>
    <n v="1.4368083664164401E-2"/>
    <n v="7667.8056331198004"/>
    <n v="12"/>
    <x v="4"/>
    <n v="2013"/>
    <n v="8.7506569120596307"/>
    <n v="8.9923930416558893"/>
    <n v="0.24173612959625801"/>
    <n v="67795"/>
    <n v="154948.36714845701"/>
    <n v="-2.6882291340742399E-2"/>
    <n v="19.6655923423404"/>
    <n v="1.0170047081134399"/>
    <n v="152357.57112264395"/>
    <n v="-1.0334708744972443E-2"/>
  </r>
  <r>
    <d v="2013-06-13T00:00:00"/>
    <n v="2926"/>
    <x v="8"/>
    <d v="2013-06-01T00:00:00"/>
    <n v="3"/>
    <n v="2"/>
    <d v="2013-06-12T00:00:00"/>
    <d v="2013-06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88107412639355"/>
    <n v="0.66666666666666596"/>
    <x v="7"/>
    <n v="0.38695640178351698"/>
    <n v="1.1510108558389499E-3"/>
    <n v="7561.5753777784803"/>
    <n v="13"/>
    <x v="4"/>
    <n v="2013"/>
    <n v="9.1376133138431399"/>
    <n v="9.3805004542952393"/>
    <n v="0.242887140452099"/>
    <n v="70721"/>
    <n v="154790.96689911399"/>
    <n v="-2.58927699684596E-2"/>
    <n v="19.6655923423404"/>
    <n v="1.0170047081134399"/>
    <n v="152202.80266573603"/>
    <n v="-9.3283608505827509E-3"/>
  </r>
  <r>
    <d v="2013-06-14T00:00:00"/>
    <n v="6870"/>
    <x v="9"/>
    <d v="2013-06-01T00:00:00"/>
    <n v="4"/>
    <n v="3"/>
    <d v="2013-06-13T00:00:00"/>
    <d v="2013-06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91124330992220604"/>
    <n v="0.66666666666666596"/>
    <x v="8"/>
    <n v="1.50906215346294"/>
    <n v="-0.597818843540741"/>
    <n v="4552.4963860732596"/>
    <n v="14"/>
    <x v="4"/>
    <n v="2013"/>
    <n v="10.646675467306"/>
    <n v="10.291743764217401"/>
    <n v="-0.35493170308864203"/>
    <n v="77591"/>
    <n v="145756.29780069299"/>
    <n v="3.44870326370421E-2"/>
    <n v="19.6655923423404"/>
    <n v="1.0170047081134399"/>
    <n v="143319.19669386253"/>
    <n v="5.2078182674164308E-2"/>
  </r>
  <r>
    <d v="2013-06-17T00:00:00"/>
    <n v="22366"/>
    <x v="10"/>
    <d v="2013-06-01T00:00:00"/>
    <n v="0"/>
    <n v="4"/>
    <d v="2013-06-14T00:00:00"/>
    <d v="2013-06-18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3-06-17T00:00:00"/>
    <d v="2013-06-03T00:00:00"/>
    <d v="2013-06-05T00:00:00"/>
    <d v="2013-06-07T00:00:00"/>
    <d v="2013-06-05T00:00:00"/>
    <n v="1"/>
    <n v="0"/>
    <n v="0"/>
    <n v="0"/>
    <n v="0"/>
    <n v="7539.15"/>
    <x v="3"/>
    <n v="30"/>
    <n v="150783"/>
    <n v="2.9666474337292601"/>
    <n v="0.66666666666666596"/>
    <x v="9"/>
    <n v="2.6707352125529198"/>
    <n v="0.29591222117633997"/>
    <n v="8374.4730270810305"/>
    <n v="17"/>
    <x v="4"/>
    <n v="2013"/>
    <n v="13.317410679859"/>
    <n v="13.2583911979467"/>
    <n v="-5.90194819123031E-2"/>
    <n v="99957"/>
    <n v="150114.76690611101"/>
    <n v="4.4514814075966502E-3"/>
    <n v="19.6655923423404"/>
    <n v="1.0170047081134399"/>
    <n v="147604.79052705396"/>
    <n v="2.1531885663043759E-2"/>
  </r>
  <r>
    <d v="2013-06-18T00:00:00"/>
    <n v="1748"/>
    <x v="11"/>
    <d v="2013-06-01T00:00:00"/>
    <n v="1"/>
    <n v="0"/>
    <d v="2013-06-17T00:00:00"/>
    <d v="2013-06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231856376381952"/>
    <n v="0.66666666666666596"/>
    <x v="10"/>
    <n v="0.25835290223816099"/>
    <n v="-2.64965258562085E-2"/>
    <n v="6765.93908896217"/>
    <n v="18"/>
    <x v="4"/>
    <n v="2013"/>
    <n v="13.5757635820971"/>
    <n v="13.490247574328601"/>
    <n v="-8.5516007768511301E-2"/>
    <n v="101705"/>
    <n v="149833.19263768199"/>
    <n v="6.3390984707534202E-3"/>
    <n v="19.6655923423404"/>
    <n v="1.0170047081134399"/>
    <n v="147327.92428820342"/>
    <n v="2.3451601103384512E-2"/>
  </r>
  <r>
    <d v="2013-06-19T00:00:00"/>
    <n v="8141"/>
    <x v="12"/>
    <d v="2013-06-01T00:00:00"/>
    <n v="2"/>
    <n v="1"/>
    <d v="2013-06-18T00:00:00"/>
    <d v="2013-06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1.0798299543051899"/>
    <n v="0.66666666666666596"/>
    <x v="11"/>
    <n v="0.84196187395705202"/>
    <n v="0.23786808034814"/>
    <n v="9669.0839001283002"/>
    <n v="19"/>
    <x v="4"/>
    <n v="2013"/>
    <n v="14.4177254560542"/>
    <n v="14.570077528633799"/>
    <n v="0.15235207257962899"/>
    <n v="109846"/>
    <n v="152376.32362304899"/>
    <n v="-1.04565039053649E-2"/>
    <n v="19.6655923423404"/>
    <n v="1.0170047081134399"/>
    <n v="149828.5331497732"/>
    <n v="6.3703944112747379E-3"/>
  </r>
  <r>
    <d v="2013-06-20T00:00:00"/>
    <n v="2020"/>
    <x v="13"/>
    <d v="2013-06-01T00:00:00"/>
    <n v="3"/>
    <n v="2"/>
    <d v="2013-06-19T00:00:00"/>
    <d v="2013-06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267934714125597"/>
    <n v="0.66666666666666596"/>
    <x v="12"/>
    <n v="0.38695640178351698"/>
    <n v="-0.119021687657919"/>
    <n v="5220.2263373590304"/>
    <n v="20"/>
    <x v="4"/>
    <n v="2013"/>
    <n v="14.8046818578377"/>
    <n v="14.838012242759399"/>
    <n v="3.33303849217099E-2"/>
    <n v="111866"/>
    <n v="151122.463926203"/>
    <n v="-2.2462836919394601E-3"/>
    <n v="19.6655923423404"/>
    <n v="1.0170047081134399"/>
    <n v="148595.63846713974"/>
    <n v="1.4720227022975374E-2"/>
  </r>
  <r>
    <d v="2013-06-21T00:00:00"/>
    <n v="7109"/>
    <x v="14"/>
    <d v="2013-06-01T00:00:00"/>
    <n v="4"/>
    <n v="3"/>
    <d v="2013-06-20T00:00:00"/>
    <d v="2013-06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94294449639548195"/>
    <n v="0.66666666666666596"/>
    <x v="13"/>
    <n v="0.74596264361641595"/>
    <n v="0.19698185277906499"/>
    <n v="9529.9678353002491"/>
    <n v="21"/>
    <x v="4"/>
    <n v="2013"/>
    <n v="15.5506445014541"/>
    <n v="15.780956739154901"/>
    <n v="0.230312237700776"/>
    <n v="118975"/>
    <n v="153016.16597160901"/>
    <n v="-1.45943139891725E-2"/>
    <n v="19.6655923423404"/>
    <n v="1.0170047081134399"/>
    <n v="150457.67708928027"/>
    <n v="2.1622220747612442E-3"/>
  </r>
  <r>
    <d v="2013-06-24T00:00:00"/>
    <n v="12666"/>
    <x v="15"/>
    <d v="2013-06-01T00:00:00"/>
    <n v="0"/>
    <n v="4"/>
    <d v="2013-06-21T00:00:00"/>
    <d v="2013-06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1.68003024213605"/>
    <n v="0.66666666666666596"/>
    <x v="14"/>
    <n v="1.65790883520114"/>
    <n v="2.2121406934909701E-2"/>
    <n v="7639.7445571627804"/>
    <n v="24"/>
    <x v="4"/>
    <n v="2013"/>
    <n v="17.208553336655299"/>
    <n v="17.460986981290901"/>
    <n v="0.25243364463568602"/>
    <n v="131641"/>
    <n v="152994.84788136801"/>
    <n v="-1.4457008925449599E-2"/>
    <n v="19.6655923423404"/>
    <n v="1.0170047081134399"/>
    <n v="150436.71544567062"/>
    <n v="2.3018619710188926E-3"/>
  </r>
  <r>
    <d v="2013-06-25T00:00:00"/>
    <n v="1890"/>
    <x v="16"/>
    <d v="2013-06-01T00:00:00"/>
    <n v="1"/>
    <n v="0"/>
    <d v="2013-06-24T00:00:00"/>
    <d v="2013-06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25069139093929599"/>
    <n v="0.66666666666666596"/>
    <x v="15"/>
    <n v="0.25835290223816099"/>
    <n v="-7.6615112988646901E-3"/>
    <n v="7315.5748730769401"/>
    <n v="25"/>
    <x v="4"/>
    <n v="2013"/>
    <n v="17.466906238893401"/>
    <n v="17.7116783722302"/>
    <n v="0.24477213333681999"/>
    <n v="133531"/>
    <n v="152895.99448661"/>
    <n v="-1.38198158408628E-2"/>
    <n v="19.6655923423404"/>
    <n v="1.0170047081134399"/>
    <n v="150339.51491752255"/>
    <n v="2.9498903380176245E-3"/>
  </r>
  <r>
    <d v="2013-06-26T00:00:00"/>
    <n v="7117"/>
    <x v="17"/>
    <d v="2013-06-01T00:00:00"/>
    <n v="2"/>
    <n v="1"/>
    <d v="2013-06-25T00:00:00"/>
    <d v="2013-06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94400562397617704"/>
    <n v="0.66666666666666596"/>
    <x v="16"/>
    <n v="0.84196187395705202"/>
    <n v="0.102043750019124"/>
    <n v="8452.8768108602308"/>
    <n v="26"/>
    <x v="4"/>
    <n v="2013"/>
    <n v="18.308868112850501"/>
    <n v="18.655683996206399"/>
    <n v="0.34681588335594699"/>
    <n v="140648"/>
    <n v="153639.208205648"/>
    <n v="-1.8590360097569699E-2"/>
    <n v="19.6655923423404"/>
    <n v="1.0170047081134399"/>
    <n v="151070.30181861387"/>
    <n v="-1.9017756313138845E-3"/>
  </r>
  <r>
    <d v="2013-06-27T00:00:00"/>
    <n v="2445"/>
    <x v="18"/>
    <d v="2013-06-01T00:00:00"/>
    <n v="3"/>
    <n v="2"/>
    <d v="2013-06-26T00:00:00"/>
    <d v="2013-06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0.32430711685004199"/>
    <n v="0.66666666666666596"/>
    <x v="17"/>
    <n v="0.38695640178351698"/>
    <n v="-6.26492849334742E-2"/>
    <n v="6318.54128457566"/>
    <n v="27"/>
    <x v="4"/>
    <n v="2013"/>
    <n v="18.695824514634001"/>
    <n v="18.979991113056499"/>
    <n v="0.28416659842247299"/>
    <n v="143093"/>
    <n v="153074.82148005199"/>
    <n v="-1.49719036605339E-2"/>
    <n v="19.6655923423404"/>
    <n v="1.0170047081134399"/>
    <n v="150515.35185516434"/>
    <n v="1.7782116012539095E-3"/>
  </r>
  <r>
    <d v="2013-06-28T00:00:00"/>
    <n v="7690"/>
    <x v="19"/>
    <d v="2013-06-01T00:00:00"/>
    <n v="4"/>
    <n v="3"/>
    <d v="2013-06-27T00:00:00"/>
    <d v="2013-07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3-06-17T00:00:00"/>
    <d v="2013-06-03T00:00:00"/>
    <d v="2013-06-05T00:00:00"/>
    <d v="2013-06-07T00:00:00"/>
    <d v="2013-06-05T00:00:00"/>
    <n v="0"/>
    <n v="0"/>
    <n v="0"/>
    <n v="0"/>
    <n v="0"/>
    <n v="7539.15"/>
    <x v="3"/>
    <n v="30"/>
    <n v="150783"/>
    <n v="1.02000888694348"/>
    <n v="0.66666666666666596"/>
    <x v="18"/>
    <n v="0.96976782770640402"/>
    <n v="5.0241059237084398E-2"/>
    <n v="7929.7330559909396"/>
    <n v="28"/>
    <x v="4"/>
    <n v="2013"/>
    <n v="19.6655923423404"/>
    <n v="20"/>
    <n v="0.33440765765955399"/>
    <n v="150783"/>
    <n v="153347.02090346999"/>
    <n v="-1.67203828829776E-2"/>
    <n v="19.6655923423404"/>
    <n v="1.0170047081134399"/>
    <n v="150783.00000000151"/>
    <n v="-9.9920072216264089E-15"/>
  </r>
  <r>
    <d v="2013-07-01T00:00:00"/>
    <n v="24959"/>
    <x v="0"/>
    <d v="2013-07-01T00:00:00"/>
    <n v="0"/>
    <n v="4"/>
    <d v="2013-06-28T00:00:00"/>
    <d v="2013-07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1"/>
    <n v="0"/>
    <n v="0"/>
    <n v="0"/>
    <n v="7509.7727272727197"/>
    <x v="2"/>
    <n v="31"/>
    <n v="165215"/>
    <n v="3.3235359985473401"/>
    <n v="0.70967741935483797"/>
    <x v="21"/>
    <n v="3.3339928355819701"/>
    <n v="-1.0456837034626E-2"/>
    <n v="7486.2188465510599"/>
    <n v="1"/>
    <x v="5"/>
    <n v="2013"/>
    <n v="3.3339928355819701"/>
    <n v="3.3235359985473401"/>
    <n v="-1.0456837034626E-2"/>
    <n v="24959"/>
    <n v="164696.81462412301"/>
    <n v="3.1462987129360302E-3"/>
    <n v="22.506630576824001"/>
    <n v="0.977489719081018"/>
    <n v="168489.56199658292"/>
    <n v="-1.9434806273930127E-2"/>
  </r>
  <r>
    <d v="2013-07-02T00:00:00"/>
    <n v="4846"/>
    <x v="1"/>
    <d v="2013-07-01T00:00:00"/>
    <n v="1"/>
    <n v="0"/>
    <d v="2013-07-01T00:00:00"/>
    <d v="2013-07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64529249765457097"/>
    <n v="0.70967741935483797"/>
    <x v="19"/>
    <n v="0.54640876347033995"/>
    <n v="9.8883734184230507E-2"/>
    <n v="8868.8182254292096"/>
    <n v="2"/>
    <x v="5"/>
    <n v="2013"/>
    <n v="3.88040159905231"/>
    <n v="3.96882849620191"/>
    <n v="8.84268971496045E-2"/>
    <n v="29805"/>
    <n v="168979.93242764799"/>
    <n v="-2.22803523090572E-2"/>
    <n v="22.506630576824001"/>
    <n v="0.977489719081018"/>
    <n v="172871.31427480845"/>
    <n v="-4.4289096238589565E-2"/>
  </r>
  <r>
    <d v="2013-07-03T00:00:00"/>
    <n v="9190"/>
    <x v="2"/>
    <d v="2013-07-01T00:00:00"/>
    <n v="2"/>
    <n v="1"/>
    <d v="2013-07-02T00:00:00"/>
    <d v="2013-07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1"/>
    <n v="0"/>
    <n v="1"/>
    <n v="7509.7727272727197"/>
    <x v="2"/>
    <n v="31"/>
    <n v="165215"/>
    <n v="1.22373876464001"/>
    <n v="0.70967741935483797"/>
    <x v="20"/>
    <n v="1.01932878166426"/>
    <n v="0.20440998297575"/>
    <n v="9015.73679200486"/>
    <n v="3"/>
    <x v="5"/>
    <n v="2013"/>
    <n v="4.8997303807165702"/>
    <n v="5.1925672608419298"/>
    <n v="0.29283688012535403"/>
    <n v="38995"/>
    <n v="175089.22600645901"/>
    <n v="-5.6395394689191303E-2"/>
    <n v="22.506630576824001"/>
    <n v="0.977489719081018"/>
    <n v="179121.29671406557"/>
    <n v="-7.7636199431184494E-2"/>
  </r>
  <r>
    <d v="2013-07-05T00:00:00"/>
    <n v="7184"/>
    <x v="3"/>
    <d v="2013-07-01T00:00:00"/>
    <n v="4"/>
    <n v="2"/>
    <d v="2013-07-03T00:00:00"/>
    <d v="2013-07-08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1"/>
    <n v="0"/>
    <n v="7509.7727272727197"/>
    <x v="2"/>
    <n v="31"/>
    <n v="165215"/>
    <n v="0.95662016160760199"/>
    <n v="0.70967741935483797"/>
    <x v="0"/>
    <n v="1.0351258422852501"/>
    <n v="-7.8505680677651707E-2"/>
    <n v="6940.2189632710097"/>
    <n v="5"/>
    <x v="5"/>
    <n v="2013"/>
    <n v="5.9348562230018302"/>
    <n v="6.14918742244953"/>
    <n v="0.21433119944770301"/>
    <n v="46179"/>
    <n v="171181.56899277601"/>
    <n v="-3.4855206830290898E-2"/>
    <n v="22.506630576824001"/>
    <n v="0.977489719081018"/>
    <n v="175123.65158552513"/>
    <n v="-5.6580887252034251E-2"/>
  </r>
  <r>
    <d v="2013-07-08T00:00:00"/>
    <n v="12586"/>
    <x v="4"/>
    <d v="2013-07-01T00:00:00"/>
    <n v="0"/>
    <n v="4"/>
    <d v="2013-07-05T00:00:00"/>
    <d v="2013-07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6759495203220001"/>
    <n v="0.70967741935483797"/>
    <x v="1"/>
    <n v="1.7081027913453199"/>
    <n v="-3.2153271023315097E-2"/>
    <n v="7368.4090113143202"/>
    <n v="8"/>
    <x v="5"/>
    <n v="2013"/>
    <n v="7.6429590143471504"/>
    <n v="7.8251369427715396"/>
    <n v="0.18217792842438699"/>
    <n v="58765"/>
    <n v="169153.07246488301"/>
    <n v="-2.3281116964051801E-2"/>
    <n v="22.506630576824001"/>
    <n v="0.977489719081018"/>
    <n v="173048.44149554038"/>
    <n v="-4.5267333400065612E-2"/>
  </r>
  <r>
    <d v="2013-07-09T00:00:00"/>
    <n v="1611"/>
    <x v="5"/>
    <d v="2013-07-01T00:00:00"/>
    <n v="1"/>
    <n v="0"/>
    <d v="2013-07-08T00:00:00"/>
    <d v="2013-07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21452047332263999"/>
    <n v="0.70967741935483797"/>
    <x v="2"/>
    <n v="0.30854685838234103"/>
    <n v="-9.4026385059700901E-2"/>
    <n v="5221.2490784907004"/>
    <n v="9"/>
    <x v="5"/>
    <n v="2013"/>
    <n v="7.9515058727294896"/>
    <n v="8.0396574160941796"/>
    <n v="8.8151543364687293E-2"/>
    <n v="60376"/>
    <n v="167046.59736911501"/>
    <n v="-1.09645895095257E-2"/>
    <n v="22.506630576824001"/>
    <n v="0.977489719081018"/>
    <n v="170893.45709555232"/>
    <n v="-3.322805443848742E-2"/>
  </r>
  <r>
    <d v="2013-07-10T00:00:00"/>
    <n v="6815"/>
    <x v="6"/>
    <d v="2013-07-01T00:00:00"/>
    <n v="2"/>
    <n v="1"/>
    <d v="2013-07-09T00:00:00"/>
    <d v="2013-07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907484187271131"/>
    <n v="0.70967741935483797"/>
    <x v="3"/>
    <n v="0.89215583010123201"/>
    <n v="1.5328357169899E-2"/>
    <n v="7638.8000504650599"/>
    <n v="10"/>
    <x v="5"/>
    <n v="2013"/>
    <n v="8.8436617028307207"/>
    <n v="8.9471416033653099"/>
    <n v="0.103479900534585"/>
    <n v="67191"/>
    <n v="167148.184730635"/>
    <n v="-1.15656938407752E-2"/>
    <n v="22.506630576824001"/>
    <n v="0.977489719081018"/>
    <n v="170997.383878144"/>
    <n v="-3.3815627742379006E-2"/>
  </r>
  <r>
    <d v="2013-07-11T00:00:00"/>
    <n v="2444"/>
    <x v="7"/>
    <d v="2013-07-01T00:00:00"/>
    <n v="3"/>
    <n v="2"/>
    <d v="2013-07-10T00:00:00"/>
    <d v="2013-07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32544260509033601"/>
    <n v="0.70967741935483797"/>
    <x v="4"/>
    <n v="0.43715035792769602"/>
    <n v="-0.111707752837359"/>
    <n v="5590.7537433704401"/>
    <n v="11"/>
    <x v="5"/>
    <n v="2013"/>
    <n v="9.2808120607584197"/>
    <n v="9.2725842084556493"/>
    <n v="-8.2278523027738901E-3"/>
    <n v="69635"/>
    <n v="165068.52956085"/>
    <n v="8.8733109538874301E-4"/>
    <n v="22.506630576824001"/>
    <n v="0.977489719081018"/>
    <n v="168869.83703116482"/>
    <n v="-2.1642923895818789E-2"/>
  </r>
  <r>
    <d v="2013-07-12T00:00:00"/>
    <n v="4864"/>
    <x v="8"/>
    <d v="2013-07-01T00:00:00"/>
    <n v="4"/>
    <n v="3"/>
    <d v="2013-07-11T00:00:00"/>
    <d v="2013-07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64768937445147201"/>
    <n v="0.70967741935483797"/>
    <x v="5"/>
    <n v="0.79615659976059605"/>
    <n v="-0.14846722530912301"/>
    <n v="6109.3508506524904"/>
    <n v="12"/>
    <x v="5"/>
    <n v="2013"/>
    <n v="10.076968660519"/>
    <n v="9.9202735829071198"/>
    <n v="-0.15669507761189799"/>
    <n v="74499"/>
    <n v="162645.936016594"/>
    <n v="1.5795439138078501E-2"/>
    <n v="22.506630576824001"/>
    <n v="0.977489719081018"/>
    <n v="166391.45439760239"/>
    <n v="-7.0704015531420916E-3"/>
  </r>
  <r>
    <d v="2013-07-15T00:00:00"/>
    <n v="13932"/>
    <x v="9"/>
    <d v="2013-07-01T00:00:00"/>
    <n v="0"/>
    <n v="4"/>
    <d v="2013-07-12T00:00:00"/>
    <d v="2013-07-1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1"/>
    <n v="0"/>
    <n v="0"/>
    <n v="0"/>
    <n v="0"/>
    <n v="7509.7727272727197"/>
    <x v="2"/>
    <n v="31"/>
    <n v="165215"/>
    <n v="1.8551826408013801"/>
    <n v="0.70967741935483797"/>
    <x v="6"/>
    <n v="1.81329853599361"/>
    <n v="4.1884104807767997E-2"/>
    <n v="7683.2356743539904"/>
    <n v="15"/>
    <x v="5"/>
    <n v="2013"/>
    <n v="11.8902671965126"/>
    <n v="11.775456223708501"/>
    <n v="-0.11481097280413"/>
    <n v="88431"/>
    <n v="163619.704069442"/>
    <n v="9.7500233216416508E-3"/>
    <n v="22.506630576824001"/>
    <n v="0.977489719081018"/>
    <n v="167387.64702637432"/>
    <n v="-1.2979733361279555E-2"/>
  </r>
  <r>
    <d v="2013-07-16T00:00:00"/>
    <n v="9063"/>
    <x v="10"/>
    <d v="2013-07-01T00:00:00"/>
    <n v="1"/>
    <n v="0"/>
    <d v="2013-07-15T00:00:00"/>
    <d v="2013-07-17T00:00:00"/>
    <n v="0"/>
    <n v="0"/>
    <n v="0"/>
    <n v="0"/>
    <n v="0"/>
    <n v="1"/>
    <n v="0"/>
    <n v="0"/>
    <n v="0"/>
    <n v="1"/>
    <n v="0"/>
    <n v="1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20682746723965"/>
    <n v="0.70967741935483797"/>
    <x v="7"/>
    <n v="1.2161774910858301"/>
    <n v="-9.3500238461772696E-3"/>
    <n v="7452.0372778058199"/>
    <n v="16"/>
    <x v="5"/>
    <n v="2013"/>
    <n v="13.106444687598399"/>
    <n v="12.982283690948099"/>
    <n v="-0.124160996650307"/>
    <n v="97494"/>
    <n v="163649.87234329901"/>
    <n v="9.5638794842296503E-3"/>
    <n v="22.506630576824001"/>
    <n v="0.977489719081018"/>
    <n v="167418.5100352304"/>
    <n v="-1.3161687048622639E-2"/>
  </r>
  <r>
    <d v="2013-07-17T00:00:00"/>
    <n v="6568"/>
    <x v="11"/>
    <d v="2013-07-01T00:00:00"/>
    <n v="2"/>
    <n v="1"/>
    <d v="2013-07-16T00:00:00"/>
    <d v="2013-07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87459371122476703"/>
    <n v="0.70967741935483797"/>
    <x v="8"/>
    <n v="0.89215583010123201"/>
    <n v="-1.7562118876464802E-2"/>
    <n v="7361.9425871539997"/>
    <n v="17"/>
    <x v="5"/>
    <n v="2013"/>
    <n v="13.9986005176997"/>
    <n v="13.8568774021729"/>
    <n v="-0.141723115526772"/>
    <n v="104062"/>
    <n v="163542.34818725899"/>
    <n v="1.02276372528595E-2"/>
    <n v="22.506630576824001"/>
    <n v="0.977489719081018"/>
    <n v="167308.50974168131"/>
    <n v="-1.2512870653821562E-2"/>
  </r>
  <r>
    <d v="2013-07-18T00:00:00"/>
    <n v="2558"/>
    <x v="12"/>
    <d v="2013-07-01T00:00:00"/>
    <n v="3"/>
    <n v="2"/>
    <d v="2013-07-17T00:00:00"/>
    <d v="2013-07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34062282480404299"/>
    <n v="0.70967741935483797"/>
    <x v="9"/>
    <n v="0.43715035792769602"/>
    <n v="-9.6527533123653406E-2"/>
    <n v="5851.5335824638296"/>
    <n v="18"/>
    <x v="5"/>
    <n v="2013"/>
    <n v="14.435750875627299"/>
    <n v="14.197500226976899"/>
    <n v="-0.238250648650424"/>
    <n v="106620"/>
    <n v="162488.25712005401"/>
    <n v="1.67811688565935E-2"/>
    <n v="22.506630576824001"/>
    <n v="0.977489719081018"/>
    <n v="166230.14436695905"/>
    <n v="-6.1068608875060049E-3"/>
  </r>
  <r>
    <d v="2013-07-19T00:00:00"/>
    <n v="8297"/>
    <x v="13"/>
    <d v="2013-07-01T00:00:00"/>
    <n v="4"/>
    <n v="3"/>
    <d v="2013-07-18T00:00:00"/>
    <d v="2013-07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1048270435493099"/>
    <n v="0.70967741935483797"/>
    <x v="10"/>
    <n v="0.79615659976059605"/>
    <n v="0.308670443788718"/>
    <n v="10421.316613458799"/>
    <n v="19"/>
    <x v="5"/>
    <n v="2013"/>
    <n v="15.231907475387899"/>
    <n v="15.302327270526201"/>
    <n v="7.0419795138292302E-2"/>
    <n v="114917"/>
    <n v="165978.818088612"/>
    <n v="-4.6019009980219298E-3"/>
    <n v="22.506630576824001"/>
    <n v="0.977489719081018"/>
    <n v="169801.08828628666"/>
    <n v="-2.7008591832782924E-2"/>
  </r>
  <r>
    <d v="2013-07-22T00:00:00"/>
    <n v="12525"/>
    <x v="14"/>
    <d v="2013-07-01T00:00:00"/>
    <n v="0"/>
    <n v="4"/>
    <d v="2013-07-19T00:00:00"/>
    <d v="2013-07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6678267711769501"/>
    <n v="0.70967741935483797"/>
    <x v="11"/>
    <n v="1.7081027913453199"/>
    <n v="-4.0276020168368599E-2"/>
    <n v="7332.6968748380596"/>
    <n v="22"/>
    <x v="5"/>
    <n v="2013"/>
    <n v="16.940010266733299"/>
    <n v="16.9701540417032"/>
    <n v="3.0143774969925301E-2"/>
    <n v="127442"/>
    <n v="165508.99059996"/>
    <n v="-1.7762817530026999E-3"/>
    <n v="22.506630576824001"/>
    <n v="0.977489719081018"/>
    <n v="169320.44129892555"/>
    <n v="-2.4246578070734159E-2"/>
  </r>
  <r>
    <d v="2013-07-23T00:00:00"/>
    <n v="1654"/>
    <x v="15"/>
    <d v="2013-07-01T00:00:00"/>
    <n v="1"/>
    <n v="0"/>
    <d v="2013-07-22T00:00:00"/>
    <d v="2013-07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22024634567079199"/>
    <n v="0.70967741935483797"/>
    <x v="12"/>
    <n v="0.30854685838234103"/>
    <n v="-8.8300512711548595E-2"/>
    <n v="5360.6120272027401"/>
    <n v="23"/>
    <x v="5"/>
    <n v="2013"/>
    <n v="17.2485571251156"/>
    <n v="17.190400387374002"/>
    <n v="-5.8156737741622701E-2"/>
    <n v="129096"/>
    <n v="164657.94671396"/>
    <n v="3.38309384488444E-3"/>
    <n v="22.506630576824001"/>
    <n v="0.977489719081018"/>
    <n v="168449.79901043206"/>
    <n v="-1.9203341466924151E-2"/>
  </r>
  <r>
    <d v="2013-07-24T00:00:00"/>
    <n v="6260"/>
    <x v="16"/>
    <d v="2013-07-01T00:00:00"/>
    <n v="2"/>
    <n v="1"/>
    <d v="2013-07-23T00:00:00"/>
    <d v="2013-07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83358048603335"/>
    <n v="0.70967741935483797"/>
    <x v="13"/>
    <n v="0.89215583010123201"/>
    <n v="-5.8575344067881903E-2"/>
    <n v="7016.7114183288804"/>
    <n v="24"/>
    <x v="5"/>
    <n v="2013"/>
    <n v="18.140712955216799"/>
    <n v="18.0239808734073"/>
    <n v="-0.11673208180950501"/>
    <n v="135356"/>
    <n v="164151.872495377"/>
    <n v="6.4764872216289604E-3"/>
    <n v="22.506630576824001"/>
    <n v="0.977489719081018"/>
    <n v="167932.07057942724"/>
    <n v="-1.6179581244084917E-2"/>
  </r>
  <r>
    <d v="2013-07-25T00:00:00"/>
    <n v="1999"/>
    <x v="17"/>
    <d v="2013-07-01T00:00:00"/>
    <n v="3"/>
    <n v="2"/>
    <d v="2013-07-24T00:00:00"/>
    <d v="2013-07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26618648427806102"/>
    <n v="0.70967741935483797"/>
    <x v="14"/>
    <n v="0.43715035792769602"/>
    <n v="-0.170963873649634"/>
    <n v="4572.7973539269697"/>
    <n v="25"/>
    <x v="5"/>
    <n v="2013"/>
    <n v="18.577863313144501"/>
    <n v="18.290167357685402"/>
    <n v="-0.28769595545914201"/>
    <n v="137355"/>
    <n v="162656.487942935"/>
    <n v="1.57295419901257E-2"/>
    <n v="22.506630576824001"/>
    <n v="0.977489719081018"/>
    <n v="166402.24932069523"/>
    <n v="-7.1348153377850387E-3"/>
  </r>
  <r>
    <d v="2013-07-26T00:00:00"/>
    <n v="5661"/>
    <x v="18"/>
    <d v="2013-07-01T00:00:00"/>
    <n v="4"/>
    <n v="3"/>
    <d v="2013-07-25T00:00:00"/>
    <d v="2013-07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75381775262536699"/>
    <n v="0.70967741935483797"/>
    <x v="15"/>
    <n v="0.79615659976059605"/>
    <n v="-4.2338847135229299E-2"/>
    <n v="7110.4101902844905"/>
    <n v="26"/>
    <x v="5"/>
    <n v="2013"/>
    <n v="19.374019912905101"/>
    <n v="19.0439851103108"/>
    <n v="-0.33003480259437201"/>
    <n v="143016"/>
    <n v="162400.576346274"/>
    <n v="1.7330133408667899E-2"/>
    <n v="22.506630576824001"/>
    <n v="0.977489719081018"/>
    <n v="166140.44442222393"/>
    <n v="-5.5702536817106019E-3"/>
  </r>
  <r>
    <d v="2013-07-29T00:00:00"/>
    <n v="11478"/>
    <x v="19"/>
    <d v="2013-07-01T00:00:00"/>
    <n v="0"/>
    <n v="4"/>
    <d v="2013-07-26T00:00:00"/>
    <d v="2013-07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52840843749054"/>
    <n v="0.70967741935483797"/>
    <x v="16"/>
    <n v="1.7081027913453199"/>
    <n v="-0.179694353854777"/>
    <n v="6719.7361061390202"/>
    <n v="29"/>
    <x v="5"/>
    <n v="2013"/>
    <n v="21.082122704250398"/>
    <n v="20.572393547801301"/>
    <n v="-0.50972915644914696"/>
    <n v="154494"/>
    <n v="161220.387893612"/>
    <n v="2.4777338391118901E-2"/>
    <n v="22.506630576824001"/>
    <n v="0.977489719081018"/>
    <n v="164933.07780790143"/>
    <n v="1.7093126245235624E-3"/>
  </r>
  <r>
    <d v="2013-07-30T00:00:00"/>
    <n v="1878"/>
    <x v="20"/>
    <d v="2013-07-01T00:00:00"/>
    <n v="1"/>
    <n v="0"/>
    <d v="2013-07-29T00:00:00"/>
    <d v="2013-07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0.25007414581000498"/>
    <n v="0.70967741935483797"/>
    <x v="17"/>
    <n v="0.30854685838234103"/>
    <n v="-5.8472712572336098E-2"/>
    <n v="6086.59576002826"/>
    <n v="30"/>
    <x v="5"/>
    <n v="2013"/>
    <n v="21.390669562632802"/>
    <n v="20.822467693611301"/>
    <n v="-0.56820186902148595"/>
    <n v="156372"/>
    <n v="160826.38226573399"/>
    <n v="2.7287921747902E-2"/>
    <n v="22.506630576824001"/>
    <n v="0.977489719081018"/>
    <n v="164529.99875736274"/>
    <n v="4.1633820446778103E-3"/>
  </r>
  <r>
    <d v="2013-07-31T00:00:00"/>
    <n v="8843"/>
    <x v="21"/>
    <d v="2013-07-01T00:00:00"/>
    <n v="2"/>
    <n v="1"/>
    <d v="2013-07-30T00:00:00"/>
    <d v="2013-08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3-07-15T00:00:00"/>
    <d v="2013-07-01T00:00:00"/>
    <d v="2013-07-03T00:00:00"/>
    <d v="2013-07-05T00:00:00"/>
    <d v="2013-07-03T00:00:00"/>
    <n v="0"/>
    <n v="0"/>
    <n v="0"/>
    <n v="0"/>
    <n v="0"/>
    <n v="7509.7727272727197"/>
    <x v="2"/>
    <n v="31"/>
    <n v="165215"/>
    <n v="1.17753230638864"/>
    <n v="0.70967741935483797"/>
    <x v="18"/>
    <n v="1.11596101419121"/>
    <n v="6.1571292197425298E-2"/>
    <n v="7924.11194257432"/>
    <n v="31"/>
    <x v="5"/>
    <n v="2013"/>
    <n v="22.506630576824001"/>
    <n v="22"/>
    <n v="-0.50663057682405799"/>
    <n v="165215"/>
    <n v="161495.96393796999"/>
    <n v="2.3028662582911599E-2"/>
    <n v="22.506630576824001"/>
    <n v="0.977489719081018"/>
    <n v="165215.00000000044"/>
    <n v="-2.6645352591003757E-15"/>
  </r>
  <r>
    <d v="2013-08-01T00:00:00"/>
    <n v="14946"/>
    <x v="0"/>
    <d v="2013-08-01T00:00:00"/>
    <n v="3"/>
    <n v="2"/>
    <d v="2013-07-31T00:00:00"/>
    <d v="2013-08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2.1268426465546701"/>
    <n v="0.70967741935483797"/>
    <x v="21"/>
    <n v="2.0630404021643498"/>
    <n v="6.3802244390329804E-2"/>
    <n v="7244.64726154662"/>
    <n v="1"/>
    <x v="6"/>
    <n v="2013"/>
    <n v="2.0630404021643498"/>
    <n v="2.1268426465546701"/>
    <n v="6.3802244390329596E-2"/>
    <n v="14946"/>
    <n v="159382.23975402501"/>
    <n v="-2.9998572999128299E-2"/>
    <n v="21.139678913065801"/>
    <n v="1.04069697985821"/>
    <n v="153149.51694751799"/>
    <n v="9.4775555379611465E-3"/>
  </r>
  <r>
    <d v="2013-08-02T00:00:00"/>
    <n v="9259"/>
    <x v="1"/>
    <d v="2013-08-01T00:00:00"/>
    <n v="4"/>
    <n v="3"/>
    <d v="2013-08-01T00:00:00"/>
    <d v="2013-08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1"/>
    <n v="1"/>
    <n v="7027.3181818181802"/>
    <x v="2"/>
    <n v="31"/>
    <n v="154601"/>
    <n v="1.3175723313562"/>
    <n v="0.70967741935483797"/>
    <x v="19"/>
    <n v="1.1443842478278901"/>
    <n v="0.17318808352830201"/>
    <n v="8090.81391811716"/>
    <n v="2"/>
    <x v="6"/>
    <n v="2013"/>
    <n v="3.2074246499922401"/>
    <n v="3.4444149779108799"/>
    <n v="0.236990327918632"/>
    <n v="24205"/>
    <n v="166024.165213448"/>
    <n v="-6.8804232195730494E-2"/>
    <n v="21.139678913065801"/>
    <n v="1.04069697985821"/>
    <n v="159531.70656464173"/>
    <n v="-3.090737678935207E-2"/>
  </r>
  <r>
    <d v="2013-08-05T00:00:00"/>
    <n v="12779"/>
    <x v="2"/>
    <d v="2013-08-01T00:00:00"/>
    <n v="0"/>
    <n v="4"/>
    <d v="2013-08-02T00:00:00"/>
    <d v="2013-08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1"/>
    <n v="0"/>
    <n v="0"/>
    <n v="0"/>
    <n v="7027.3181818181802"/>
    <x v="2"/>
    <n v="31"/>
    <n v="154601"/>
    <n v="1.81847465410961"/>
    <n v="0.70967741935483797"/>
    <x v="20"/>
    <n v="1.7081027913453199"/>
    <n v="0.11037186276429101"/>
    <n v="7481.3998693457497"/>
    <n v="5"/>
    <x v="6"/>
    <n v="2013"/>
    <n v="4.9155274413375603"/>
    <n v="5.2628896320204896"/>
    <n v="0.34736219068292301"/>
    <n v="36984"/>
    <n v="165526.082340127"/>
    <n v="-6.6002180355350895E-2"/>
    <n v="21.139678913065801"/>
    <n v="1.04069697985821"/>
    <n v="159053.10147309181"/>
    <n v="-2.799128990166222E-2"/>
  </r>
  <r>
    <d v="2013-08-06T00:00:00"/>
    <n v="2052"/>
    <x v="3"/>
    <d v="2013-08-01T00:00:00"/>
    <n v="1"/>
    <n v="0"/>
    <d v="2013-08-05T00:00:00"/>
    <d v="2013-08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9200328587784002"/>
    <n v="0.70967741935483797"/>
    <x v="0"/>
    <n v="0.30854685838234103"/>
    <n v="-1.6543572504500802E-2"/>
    <n v="6650.5295524909498"/>
    <n v="6"/>
    <x v="6"/>
    <n v="2013"/>
    <n v="5.2240742997199003"/>
    <n v="5.5548929178983304"/>
    <n v="0.33081861817842201"/>
    <n v="39036"/>
    <n v="164391.23004932"/>
    <n v="-5.9554454616487201E-2"/>
    <n v="21.139678913065801"/>
    <n v="1.04069697985821"/>
    <n v="157962.62815302738"/>
    <n v="-2.1281161198272724E-2"/>
  </r>
  <r>
    <d v="2013-08-07T00:00:00"/>
    <n v="8738"/>
    <x v="4"/>
    <d v="2013-08-01T00:00:00"/>
    <n v="2"/>
    <n v="1"/>
    <d v="2013-08-06T00:00:00"/>
    <d v="2013-08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1"/>
    <n v="0"/>
    <n v="0"/>
    <n v="7027.3181818181802"/>
    <x v="2"/>
    <n v="31"/>
    <n v="154601"/>
    <n v="1.24343309551684"/>
    <n v="0.70967741935483797"/>
    <x v="1"/>
    <n v="1.01932878166426"/>
    <n v="0.224104313852582"/>
    <n v="8572.3077354231209"/>
    <n v="7"/>
    <x v="6"/>
    <n v="2013"/>
    <n v="6.2434030813841703"/>
    <n v="6.7983260134151697"/>
    <n v="0.55492293203100496"/>
    <n v="47774"/>
    <n v="168342.16633134399"/>
    <n v="-8.1626407873934298E-2"/>
    <n v="21.139678913065801"/>
    <n v="1.04069697985821"/>
    <n v="161759.06108066143"/>
    <n v="-4.425137629286835E-2"/>
  </r>
  <r>
    <d v="2013-08-08T00:00:00"/>
    <n v="2769"/>
    <x v="5"/>
    <d v="2013-08-01T00:00:00"/>
    <n v="3"/>
    <n v="2"/>
    <d v="2013-08-07T00:00:00"/>
    <d v="2013-08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39403367377960002"/>
    <n v="0.70967741935483797"/>
    <x v="2"/>
    <n v="0.43715035792769602"/>
    <n v="-4.3116684148096197E-2"/>
    <n v="6334.2050390313998"/>
    <n v="8"/>
    <x v="6"/>
    <n v="2013"/>
    <n v="6.6805534393118702"/>
    <n v="7.1923596871947701"/>
    <n v="0.51180624788290796"/>
    <n v="50543"/>
    <n v="166445.19201908101"/>
    <n v="-7.1159712548042306E-2"/>
    <n v="21.139678913065801"/>
    <n v="1.04069697985821"/>
    <n v="159936.2689048631"/>
    <n v="-3.335871807811619E-2"/>
  </r>
  <r>
    <d v="2013-08-09T00:00:00"/>
    <n v="5274"/>
    <x v="6"/>
    <d v="2013-08-01T00:00:00"/>
    <n v="4"/>
    <n v="3"/>
    <d v="2013-08-08T00:00:00"/>
    <d v="2013-08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75049967335269496"/>
    <n v="0.70967741935483797"/>
    <x v="3"/>
    <n v="0.79615659976059605"/>
    <n v="-4.5656926407901303E-2"/>
    <n v="6624.3249149550302"/>
    <n v="9"/>
    <x v="6"/>
    <n v="2013"/>
    <n v="7.4767100390724597"/>
    <n v="7.9428593605474704"/>
    <n v="0.46614932147500598"/>
    <n v="55817"/>
    <n v="164239.88540183299"/>
    <n v="-5.8687847828502497E-2"/>
    <n v="21.139678913065801"/>
    <n v="1.04069697985821"/>
    <n v="157817.20191425036"/>
    <n v="-2.0379286131291807E-2"/>
  </r>
  <r>
    <d v="2013-08-12T00:00:00"/>
    <n v="11382"/>
    <x v="7"/>
    <d v="2013-08-01T00:00:00"/>
    <n v="0"/>
    <n v="4"/>
    <d v="2013-08-09T00:00:00"/>
    <d v="2013-08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6196790447668501"/>
    <n v="0.70967741935483797"/>
    <x v="4"/>
    <n v="1.70810279134531"/>
    <n v="-8.8423746578468396E-2"/>
    <n v="6663.5333995534402"/>
    <n v="12"/>
    <x v="6"/>
    <n v="2013"/>
    <n v="9.1848128304177798"/>
    <n v="9.5625384053143208"/>
    <n v="0.37772557489653702"/>
    <n v="67199"/>
    <n v="160958.96860347301"/>
    <n v="-3.9500555070881599E-2"/>
    <n v="21.139678913065801"/>
    <n v="1.04069697985821"/>
    <n v="154664.5870207136"/>
    <n v="-4.1112850678015622E-4"/>
  </r>
  <r>
    <d v="2013-08-13T00:00:00"/>
    <n v="1841"/>
    <x v="8"/>
    <d v="2013-08-01T00:00:00"/>
    <n v="1"/>
    <n v="0"/>
    <d v="2013-08-12T00:00:00"/>
    <d v="2013-08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6197760687188298"/>
    <n v="0.70967741935483797"/>
    <x v="5"/>
    <n v="0.30854685838234103"/>
    <n v="-4.6569251510458098E-2"/>
    <n v="5966.6788041597601"/>
    <n v="13"/>
    <x v="6"/>
    <n v="2013"/>
    <n v="9.4933596888001208"/>
    <n v="9.8245160121861996"/>
    <n v="0.33115632338607998"/>
    <n v="69040"/>
    <n v="159993.93784604099"/>
    <n v="-3.3707138649406998E-2"/>
    <n v="21.139678913065801"/>
    <n v="1.04069697985821"/>
    <n v="153737.29427737903"/>
    <n v="5.6180624661095191E-3"/>
  </r>
  <r>
    <d v="2013-08-14T00:00:00"/>
    <n v="6591"/>
    <x v="9"/>
    <d v="2013-08-01T00:00:00"/>
    <n v="2"/>
    <n v="1"/>
    <d v="2013-08-13T00:00:00"/>
    <d v="2013-08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93791113899651302"/>
    <n v="0.70967741935483797"/>
    <x v="6"/>
    <n v="0.89215583010123201"/>
    <n v="4.5755308895280997E-2"/>
    <n v="7387.7228367740599"/>
    <n v="14"/>
    <x v="6"/>
    <n v="2013"/>
    <n v="10.3855155189013"/>
    <n v="10.762427151182701"/>
    <n v="0.37691163228136099"/>
    <n v="75631"/>
    <n v="160211.786980798"/>
    <n v="-3.5021062348370102E-2"/>
    <n v="21.139678913065801"/>
    <n v="1.04069697985821"/>
    <n v="153946.62431193693"/>
    <n v="4.250666040829465E-3"/>
  </r>
  <r>
    <d v="2013-08-15T00:00:00"/>
    <n v="5276"/>
    <x v="10"/>
    <d v="2013-08-01T00:00:00"/>
    <n v="3"/>
    <n v="2"/>
    <d v="2013-08-14T00:00:00"/>
    <d v="2013-08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75078427694516803"/>
    <n v="0.70967741935483797"/>
    <x v="7"/>
    <n v="0.58168148078465898"/>
    <n v="0.16910279616050899"/>
    <n v="9070.2561011276102"/>
    <n v="15"/>
    <x v="6"/>
    <n v="2013"/>
    <n v="10.967196999685999"/>
    <n v="11.5132114281278"/>
    <n v="0.54601442844187098"/>
    <n v="80907"/>
    <n v="162297.98735729401"/>
    <n v="-4.7425032698340398E-2"/>
    <n v="21.139678913065801"/>
    <n v="1.04069697985821"/>
    <n v="155951.24277136574"/>
    <n v="-8.658108440631529E-3"/>
  </r>
  <r>
    <d v="2013-08-16T00:00:00"/>
    <n v="13771"/>
    <x v="11"/>
    <d v="2013-08-01T00:00:00"/>
    <n v="4"/>
    <n v="3"/>
    <d v="2013-08-15T00:00:00"/>
    <d v="2013-08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95963803597648"/>
    <n v="0.70967741935483797"/>
    <x v="8"/>
    <n v="1.55925610960712"/>
    <n v="0.40038192636935299"/>
    <n v="8831.7755596094794"/>
    <n v="16"/>
    <x v="6"/>
    <n v="2013"/>
    <n v="12.526453109293101"/>
    <n v="13.4728494641043"/>
    <n v="0.94639635481122397"/>
    <n v="94678"/>
    <n v="166281.38722322899"/>
    <n v="-7.0244706387665196E-2"/>
    <n v="21.139678913065801"/>
    <n v="1.04069697985821"/>
    <n v="159778.86977810302"/>
    <n v="-3.2406473930463475E-2"/>
  </r>
  <r>
    <d v="2013-08-19T00:00:00"/>
    <n v="12335"/>
    <x v="12"/>
    <d v="2013-08-01T00:00:00"/>
    <n v="0"/>
    <n v="4"/>
    <d v="2013-08-16T00:00:00"/>
    <d v="2013-08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1"/>
    <n v="0"/>
    <n v="0"/>
    <n v="0"/>
    <n v="0"/>
    <n v="7027.3181818181802"/>
    <x v="2"/>
    <n v="31"/>
    <n v="154601"/>
    <n v="1.7552926565804801"/>
    <n v="0.70967741935483797"/>
    <x v="9"/>
    <n v="1.81329853599361"/>
    <n v="-5.8005879413124101E-2"/>
    <n v="6802.5202442690597"/>
    <n v="19"/>
    <x v="6"/>
    <n v="2013"/>
    <n v="14.3397516452867"/>
    <n v="15.228142120684801"/>
    <n v="0.88839047539810001"/>
    <n v="107013"/>
    <n v="164178.994046512"/>
    <n v="-5.8338730250709403E-2"/>
    <n v="21.139678913065801"/>
    <n v="1.04069697985821"/>
    <n v="157758.6917460658"/>
    <n v="-2.0015960522470233E-2"/>
  </r>
  <r>
    <d v="2013-08-20T00:00:00"/>
    <n v="1798"/>
    <x v="13"/>
    <d v="2013-08-01T00:00:00"/>
    <n v="1"/>
    <n v="0"/>
    <d v="2013-08-19T00:00:00"/>
    <d v="2013-08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5585862963370198"/>
    <n v="0.70967741935483797"/>
    <x v="10"/>
    <n v="0.30854685838234103"/>
    <n v="-5.2688228748639002E-2"/>
    <n v="5827.3158554477204"/>
    <n v="20"/>
    <x v="6"/>
    <n v="2013"/>
    <n v="14.6482985036691"/>
    <n v="15.484000750318501"/>
    <n v="0.83570224664946102"/>
    <n v="108811"/>
    <n v="163421.164540058"/>
    <n v="-5.3971984380862897E-2"/>
    <n v="21.139678913065801"/>
    <n v="1.04069697985821"/>
    <n v="157030.4975443705"/>
    <n v="-1.5471501283908395E-2"/>
  </r>
  <r>
    <d v="2013-08-21T00:00:00"/>
    <n v="8489"/>
    <x v="14"/>
    <d v="2013-08-01T00:00:00"/>
    <n v="2"/>
    <n v="1"/>
    <d v="2013-08-20T00:00:00"/>
    <d v="2013-08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2079999482538899"/>
    <n v="0.70967741935483797"/>
    <x v="11"/>
    <n v="0.89215583010123201"/>
    <n v="0.315844118152659"/>
    <n v="9515.1538706379997"/>
    <n v="21"/>
    <x v="6"/>
    <n v="2013"/>
    <n v="15.540454333770301"/>
    <n v="16.6920006985724"/>
    <n v="1.15154636480212"/>
    <n v="117300"/>
    <n v="166056.921153984"/>
    <n v="-6.8987917362153206E-2"/>
    <n v="21.139678913065801"/>
    <n v="1.04069697985821"/>
    <n v="159563.18156761589"/>
    <n v="-3.1098537387292735E-2"/>
  </r>
  <r>
    <d v="2013-08-22T00:00:00"/>
    <n v="1876"/>
    <x v="15"/>
    <d v="2013-08-01T00:00:00"/>
    <n v="3"/>
    <n v="2"/>
    <d v="2013-08-21T00:00:00"/>
    <d v="2013-08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66958169740169"/>
    <n v="0.70967741935483797"/>
    <x v="12"/>
    <n v="0.43715035792769602"/>
    <n v="-0.17019218818752599"/>
    <n v="4291.42963279989"/>
    <n v="22"/>
    <x v="6"/>
    <n v="2013"/>
    <n v="15.977604691698"/>
    <n v="16.9589588683126"/>
    <n v="0.98135417661459401"/>
    <n v="119176"/>
    <n v="164096.68724388399"/>
    <n v="-5.7866416460755001E-2"/>
    <n v="21.139678913065801"/>
    <n v="1.04069697985821"/>
    <n v="157679.60359243344"/>
    <n v="-1.9524424987717115E-2"/>
  </r>
  <r>
    <d v="2013-08-23T00:00:00"/>
    <n v="5365"/>
    <x v="16"/>
    <d v="2013-08-01T00:00:00"/>
    <n v="4"/>
    <n v="3"/>
    <d v="2013-08-22T00:00:00"/>
    <d v="2013-08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76344913681023996"/>
    <n v="0.70967741935483797"/>
    <x v="13"/>
    <n v="0.79615659976059605"/>
    <n v="-3.2707462950355801E-2"/>
    <n v="6738.6240365441299"/>
    <n v="23"/>
    <x v="6"/>
    <n v="2013"/>
    <n v="16.773761291458602"/>
    <n v="17.722408005122801"/>
    <n v="0.94864671366423803"/>
    <n v="124541"/>
    <n v="163344.52079005001"/>
    <n v="-5.3528093551960802E-2"/>
    <n v="21.139678913065801"/>
    <n v="1.04069697985821"/>
    <n v="156956.85098683115"/>
    <n v="-1.5009545438884997E-2"/>
  </r>
  <r>
    <d v="2013-08-26T00:00:00"/>
    <n v="11461"/>
    <x v="17"/>
    <d v="2013-08-01T00:00:00"/>
    <n v="0"/>
    <n v="4"/>
    <d v="2013-08-23T00:00:00"/>
    <d v="2013-08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6309208866695499"/>
    <n v="0.70967741935483797"/>
    <x v="14"/>
    <n v="1.70810279134531"/>
    <n v="-7.7181904675764093E-2"/>
    <n v="6709.7835435144898"/>
    <n v="26"/>
    <x v="6"/>
    <n v="2013"/>
    <n v="18.481864082803899"/>
    <n v="19.353328891792401"/>
    <n v="0.871464808988474"/>
    <n v="136002"/>
    <n v="161890.812885258"/>
    <n v="-4.5029194401695699E-2"/>
    <n v="21.139678913065801"/>
    <n v="1.04069697985821"/>
    <n v="155559.99106225534"/>
    <n v="-6.1647667610854606E-3"/>
  </r>
  <r>
    <d v="2013-08-27T00:00:00"/>
    <n v="1601"/>
    <x v="18"/>
    <d v="2013-08-01T00:00:00"/>
    <n v="1"/>
    <n v="0"/>
    <d v="2013-08-26T00:00:00"/>
    <d v="2013-08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2782517577505901"/>
    <n v="0.70967741935483797"/>
    <x v="15"/>
    <n v="0.30854685838234103"/>
    <n v="-8.0721682607281395E-2"/>
    <n v="5188.8390904181297"/>
    <n v="27"/>
    <x v="6"/>
    <n v="2013"/>
    <n v="18.790410941186199"/>
    <n v="19.5811540675674"/>
    <n v="0.79074312638119004"/>
    <n v="137603"/>
    <n v="161106.96085760399"/>
    <n v="-4.03828662831935E-2"/>
    <n v="21.139678913065801"/>
    <n v="1.04069697985821"/>
    <n v="154806.79196316606"/>
    <n v="-1.3293471207324048E-3"/>
  </r>
  <r>
    <d v="2013-08-28T00:00:00"/>
    <n v="6135"/>
    <x v="19"/>
    <d v="2013-08-01T00:00:00"/>
    <n v="2"/>
    <n v="1"/>
    <d v="2013-08-27T00:00:00"/>
    <d v="2013-08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87302151991254895"/>
    <n v="0.70967741935483797"/>
    <x v="16"/>
    <n v="0.89215583010123201"/>
    <n v="-1.91343101886834E-2"/>
    <n v="6876.6013660459503"/>
    <n v="28"/>
    <x v="6"/>
    <n v="2013"/>
    <n v="19.682566771287501"/>
    <n v="20.454175587480002"/>
    <n v="0.77160881619251098"/>
    <n v="143738"/>
    <n v="160661.76920649299"/>
    <n v="-3.7723779816616398E-2"/>
    <n v="21.139678913065801"/>
    <n v="1.04069697985821"/>
    <n v="154379.00975592664"/>
    <n v="1.437956134220153E-3"/>
  </r>
  <r>
    <d v="2013-08-29T00:00:00"/>
    <n v="1972"/>
    <x v="20"/>
    <d v="2013-08-01T00:00:00"/>
    <n v="3"/>
    <n v="2"/>
    <d v="2013-08-28T00:00:00"/>
    <d v="2013-08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0.28061914217889899"/>
    <n v="0.70967741935483797"/>
    <x v="17"/>
    <n v="0.43715035792769602"/>
    <n v="-0.156531215748797"/>
    <n v="4511.0337078258999"/>
    <n v="29"/>
    <x v="6"/>
    <n v="2013"/>
    <n v="20.1197171292152"/>
    <n v="20.734794729658901"/>
    <n v="0.61507760044371496"/>
    <n v="145710"/>
    <n v="159327.289713493"/>
    <n v="-2.96640313281669E-2"/>
    <n v="21.139678913065801"/>
    <n v="1.04069697985821"/>
    <n v="153096.71575601256"/>
    <n v="9.8257120445666146E-3"/>
  </r>
  <r>
    <d v="2013-08-30T00:00:00"/>
    <n v="8891"/>
    <x v="21"/>
    <d v="2013-08-01T00:00:00"/>
    <n v="4"/>
    <n v="3"/>
    <d v="2013-08-29T00:00:00"/>
    <d v="2013-09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3-08-19T00:00:00"/>
    <d v="2013-08-05T00:00:00"/>
    <d v="2013-08-07T00:00:00"/>
    <d v="2013-08-02T00:00:00"/>
    <d v="2013-08-02T00:00:00"/>
    <n v="0"/>
    <n v="0"/>
    <n v="0"/>
    <n v="0"/>
    <n v="0"/>
    <n v="7027.3181818181802"/>
    <x v="2"/>
    <n v="31"/>
    <n v="154601"/>
    <n v="1.2652052703410701"/>
    <n v="0.70967741935483797"/>
    <x v="18"/>
    <n v="1.0199617838505799"/>
    <n v="0.24524348649048699"/>
    <n v="8716.9932646245707"/>
    <n v="30"/>
    <x v="6"/>
    <n v="2013"/>
    <n v="21.139678913065801"/>
    <n v="22"/>
    <n v="0.86032108693419895"/>
    <n v="154601"/>
    <n v="160892.79378306001"/>
    <n v="-3.9105503951554502E-2"/>
    <n v="21.139678913065801"/>
    <n v="1.04069697985821"/>
    <n v="154601.00000000096"/>
    <n v="-6.2172489379008766E-15"/>
  </r>
  <r>
    <d v="2013-09-03T00:00:00"/>
    <n v="26182"/>
    <x v="0"/>
    <d v="2013-09-01T00:00:00"/>
    <n v="1"/>
    <n v="4"/>
    <d v="2013-08-30T00:00:00"/>
    <d v="2013-09-04T00:00:00"/>
    <n v="1"/>
    <n v="0"/>
    <n v="0"/>
    <n v="0"/>
    <n v="1"/>
    <n v="1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1"/>
    <n v="0"/>
    <n v="0"/>
    <n v="0"/>
    <n v="8020.85"/>
    <x v="3"/>
    <n v="30"/>
    <n v="160417"/>
    <n v="3.2642425678076501"/>
    <n v="0.66666666666666596"/>
    <x v="20"/>
    <n v="3.2837988794377901"/>
    <n v="-1.9556311630142899E-2"/>
    <n v="7973.0826890599601"/>
    <n v="3"/>
    <x v="7"/>
    <n v="2013"/>
    <n v="3.2837988794377901"/>
    <n v="3.2642425678076501"/>
    <n v="-1.9556311630143101E-2"/>
    <n v="26182"/>
    <n v="159461.65378119901"/>
    <n v="5.9910718103517403E-3"/>
    <n v="20.302048765456799"/>
    <n v="0.98512225199799397"/>
    <n v="161869.91356431597"/>
    <n v="-8.9758098483118109E-3"/>
  </r>
  <r>
    <d v="2013-09-04T00:00:00"/>
    <n v="4995"/>
    <x v="1"/>
    <d v="2013-09-01T00:00:00"/>
    <n v="2"/>
    <n v="1"/>
    <d v="2013-09-03T00:00:00"/>
    <d v="2013-09-05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1"/>
    <n v="0"/>
    <n v="1"/>
    <n v="8020.85"/>
    <x v="3"/>
    <n v="30"/>
    <n v="160417"/>
    <n v="0.62275195272321504"/>
    <n v="0.66666666666666596"/>
    <x v="0"/>
    <n v="1.20699673060808"/>
    <n v="-0.58424477788486895"/>
    <n v="4138.3707787538997"/>
    <n v="4"/>
    <x v="7"/>
    <n v="2013"/>
    <n v="4.4907956100458701"/>
    <n v="3.8869945205308598"/>
    <n v="-0.60380108951501299"/>
    <n v="31177"/>
    <n v="138848.44783519901"/>
    <n v="0.15533880645464501"/>
    <n v="20.302048765456799"/>
    <n v="0.98512225199799397"/>
    <n v="140945.39794791167"/>
    <n v="0.13814996683527281"/>
  </r>
  <r>
    <d v="2013-09-05T00:00:00"/>
    <n v="8187"/>
    <x v="2"/>
    <d v="2013-09-01T00:00:00"/>
    <n v="3"/>
    <n v="2"/>
    <d v="2013-09-04T00:00:00"/>
    <d v="2013-09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0207147621511401"/>
    <n v="0.66666666666666596"/>
    <x v="1"/>
    <n v="0.38695640178351698"/>
    <n v="0.63375836036762601"/>
    <n v="21157.422289088299"/>
    <n v="5"/>
    <x v="7"/>
    <n v="2013"/>
    <n v="4.87775201182939"/>
    <n v="4.9077092826820099"/>
    <n v="2.9957270852614501E-2"/>
    <n v="39364"/>
    <n v="161402.21931961799"/>
    <n v="-6.1041249852199497E-3"/>
    <n v="20.302048765456799"/>
    <n v="0.98512225199799397"/>
    <n v="163839.78637399379"/>
    <n v="-2.0891057353924158E-2"/>
  </r>
  <r>
    <d v="2013-09-06T00:00:00"/>
    <n v="5026"/>
    <x v="3"/>
    <d v="2013-09-01T00:00:00"/>
    <n v="4"/>
    <n v="3"/>
    <d v="2013-09-05T00:00:00"/>
    <d v="2013-09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1"/>
    <n v="0"/>
    <n v="8020.85"/>
    <x v="3"/>
    <n v="30"/>
    <n v="160417"/>
    <n v="0.62661687975713298"/>
    <n v="0.66666666666666596"/>
    <x v="2"/>
    <n v="0.85632838659571797"/>
    <n v="-0.22971150683858499"/>
    <n v="5869.2437138286996"/>
    <n v="6"/>
    <x v="7"/>
    <n v="2013"/>
    <n v="5.7340803984251103"/>
    <n v="5.5343261624391404"/>
    <n v="-0.199754235985972"/>
    <n v="44390"/>
    <n v="154828.66271701301"/>
    <n v="3.6093686949945497E-2"/>
    <n v="20.302048765456799"/>
    <n v="0.98512225199799397"/>
    <n v="157166.95303856442"/>
    <n v="2.0678946169033985E-2"/>
  </r>
  <r>
    <d v="2013-09-09T00:00:00"/>
    <n v="11074"/>
    <x v="4"/>
    <d v="2013-09-01T00:00:00"/>
    <n v="0"/>
    <n v="4"/>
    <d v="2013-09-06T00:00:00"/>
    <d v="2013-09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38065167656794"/>
    <n v="0.66666666666666596"/>
    <x v="3"/>
    <n v="1.65790883520114"/>
    <n v="-0.277257158633195"/>
    <n v="6679.4987546202901"/>
    <n v="9"/>
    <x v="7"/>
    <n v="2013"/>
    <n v="7.3919892336262496"/>
    <n v="6.9149778390070802"/>
    <n v="-0.47701139461916697"/>
    <n v="55464"/>
    <n v="150065.153633323"/>
    <n v="6.8982346107946596E-2"/>
    <n v="20.302048765456799"/>
    <n v="0.98512225199799397"/>
    <n v="152331.50335297632"/>
    <n v="5.3078296143958426E-2"/>
  </r>
  <r>
    <d v="2013-09-10T00:00:00"/>
    <n v="1588"/>
    <x v="5"/>
    <d v="2013-09-01T00:00:00"/>
    <n v="1"/>
    <n v="0"/>
    <d v="2013-09-09T00:00:00"/>
    <d v="2013-09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19798400418908199"/>
    <n v="0.66666666666666596"/>
    <x v="4"/>
    <n v="0.25835290223816099"/>
    <n v="-6.0368898049079397E-2"/>
    <n v="6146.6311631990402"/>
    <n v="10"/>
    <x v="7"/>
    <n v="2013"/>
    <n v="7.6503421358644097"/>
    <n v="7.1129618431961603"/>
    <n v="-0.53738029266824605"/>
    <n v="57052"/>
    <n v="149148.88507415401"/>
    <n v="7.5549441219380398E-2"/>
    <n v="20.302048765456799"/>
    <n v="0.98512225199799397"/>
    <n v="151401.39690445026"/>
    <n v="5.9547687669219584E-2"/>
  </r>
  <r>
    <d v="2013-09-11T00:00:00"/>
    <n v="8078"/>
    <x v="6"/>
    <d v="2013-09-01T00:00:00"/>
    <n v="2"/>
    <n v="1"/>
    <d v="2013-09-10T00:00:00"/>
    <d v="2013-09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0071251799996199"/>
    <n v="0.66666666666666596"/>
    <x v="5"/>
    <n v="0.84196187395705202"/>
    <n v="0.16516330604257301"/>
    <n v="9594.2586592846601"/>
    <n v="11"/>
    <x v="7"/>
    <n v="2013"/>
    <n v="8.4923040098214599"/>
    <n v="8.12008702319579"/>
    <n v="-0.37221698662567299"/>
    <n v="65130"/>
    <n v="153385.936077361"/>
    <n v="4.58390391091128E-2"/>
    <n v="20.302048765456799"/>
    <n v="0.98512225199799397"/>
    <n v="155702.43770889303"/>
    <n v="3.0279309434586343E-2"/>
  </r>
  <r>
    <d v="2013-09-12T00:00:00"/>
    <n v="2199"/>
    <x v="7"/>
    <d v="2013-09-01T00:00:00"/>
    <n v="3"/>
    <n v="2"/>
    <d v="2013-09-11T00:00:00"/>
    <d v="2013-09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27416046927694598"/>
    <n v="0.66666666666666596"/>
    <x v="6"/>
    <n v="0.38695640178351698"/>
    <n v="-0.11279593250657"/>
    <n v="5682.8107504220297"/>
    <n v="12"/>
    <x v="7"/>
    <n v="2013"/>
    <n v="8.8792604116049798"/>
    <n v="8.3942474924727399"/>
    <n v="-0.48501291913224498"/>
    <n v="67329"/>
    <n v="151654.522739309"/>
    <n v="5.7779201717266901E-2"/>
    <n v="20.302048765456799"/>
    <n v="0.98512225199799397"/>
    <n v="153944.87580777795"/>
    <n v="4.2041829312353451E-2"/>
  </r>
  <r>
    <d v="2013-09-13T00:00:00"/>
    <n v="8458"/>
    <x v="8"/>
    <d v="2013-09-01T00:00:00"/>
    <n v="4"/>
    <n v="3"/>
    <d v="2013-09-12T00:00:00"/>
    <d v="2013-09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05450170493152"/>
    <n v="0.66666666666666596"/>
    <x v="7"/>
    <n v="0.74596264361641595"/>
    <n v="0.308539061315105"/>
    <n v="11338.369384015899"/>
    <n v="13"/>
    <x v="7"/>
    <n v="2013"/>
    <n v="9.6252230552214009"/>
    <n v="9.4487491974042594"/>
    <n v="-0.17647385781713701"/>
    <n v="75787"/>
    <n v="157475.83108505199"/>
    <n v="1.86769543915523E-2"/>
    <n v="20.302048765456799"/>
    <n v="0.98512225199799397"/>
    <n v="159854.10010347969"/>
    <n v="3.521335368663836E-3"/>
  </r>
  <r>
    <d v="2013-09-16T00:00:00"/>
    <n v="23264"/>
    <x v="9"/>
    <d v="2013-09-01T00:00:00"/>
    <n v="0"/>
    <n v="4"/>
    <d v="2013-09-13T00:00:00"/>
    <d v="2013-09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1"/>
    <n v="0"/>
    <n v="0"/>
    <n v="0"/>
    <n v="0"/>
    <n v="8020.85"/>
    <x v="3"/>
    <n v="30"/>
    <n v="160417"/>
    <n v="2.9004407263569298"/>
    <n v="0.66666666666666596"/>
    <x v="8"/>
    <n v="2.5262040896959599"/>
    <n v="0.37423663666096801"/>
    <n v="9209.0738412191695"/>
    <n v="16"/>
    <x v="7"/>
    <n v="2013"/>
    <n v="12.151427144917299"/>
    <n v="12.3491899237611"/>
    <n v="0.19776277884382901"/>
    <n v="99051"/>
    <n v="163027.764259658"/>
    <n v="-1.60142308981184E-2"/>
    <n v="20.302048765456799"/>
    <n v="0.98512225199799397"/>
    <n v="165489.88100615059"/>
    <n v="-3.0653723208381889E-2"/>
  </r>
  <r>
    <d v="2013-09-17T00:00:00"/>
    <n v="2282"/>
    <x v="10"/>
    <d v="2013-09-01T00:00:00"/>
    <n v="1"/>
    <n v="0"/>
    <d v="2013-09-16T00:00:00"/>
    <d v="2013-09-18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28450849972259701"/>
    <n v="0.66666666666666596"/>
    <x v="9"/>
    <n v="0.402884025095124"/>
    <n v="-0.11837552537252601"/>
    <n v="5664.1610435191596"/>
    <n v="17"/>
    <x v="7"/>
    <n v="2013"/>
    <n v="12.554311170012401"/>
    <n v="12.6336984234837"/>
    <n v="7.9387253471304903E-2"/>
    <n v="101333"/>
    <n v="161431.39775290299"/>
    <n v="-6.2837698677165E-3"/>
    <n v="20.302048765456799"/>
    <n v="0.98512225199799397"/>
    <n v="163869.40547276658"/>
    <n v="-2.106802952513509E-2"/>
  </r>
  <r>
    <d v="2013-09-18T00:00:00"/>
    <n v="8020"/>
    <x v="11"/>
    <d v="2013-09-01T00:00:00"/>
    <n v="2"/>
    <n v="1"/>
    <d v="2013-09-17T00:00:00"/>
    <d v="2013-09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99989402619423096"/>
    <n v="0.66666666666666596"/>
    <x v="10"/>
    <n v="0.84196187395705202"/>
    <n v="0.15793215223717799"/>
    <n v="9525.3719296190902"/>
    <n v="18"/>
    <x v="7"/>
    <n v="2013"/>
    <n v="13.396273043969501"/>
    <n v="13.633592449678"/>
    <n v="0.23731940570848101"/>
    <n v="109353"/>
    <n v="163258.84018798199"/>
    <n v="-1.7406960534021899E-2"/>
    <n v="20.302048765456799"/>
    <n v="0.98512225199799397"/>
    <n v="165724.44674441821"/>
    <n v="-3.2025732163724729E-2"/>
  </r>
  <r>
    <d v="2013-09-19T00:00:00"/>
    <n v="1844"/>
    <x v="12"/>
    <d v="2013-09-01T00:00:00"/>
    <n v="3"/>
    <n v="2"/>
    <d v="2013-09-18T00:00:00"/>
    <d v="2013-09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22990082098530701"/>
    <n v="0.66666666666666596"/>
    <x v="11"/>
    <n v="0.38695640178351698"/>
    <n v="-0.15705558079821"/>
    <n v="4765.3947356881399"/>
    <n v="19"/>
    <x v="7"/>
    <n v="2013"/>
    <n v="13.783229445752999"/>
    <n v="13.8634932706633"/>
    <n v="8.0263824910271994E-2"/>
    <n v="111197"/>
    <n v="161351.155674568"/>
    <n v="-5.7895815537430898E-3"/>
    <n v="20.302048765456799"/>
    <n v="0.98512225199799397"/>
    <n v="163787.95154339675"/>
    <n v="-2.0581193620359706E-2"/>
  </r>
  <r>
    <d v="2013-09-20T00:00:00"/>
    <n v="5183"/>
    <x v="13"/>
    <d v="2013-09-01T00:00:00"/>
    <n v="4"/>
    <n v="3"/>
    <d v="2013-09-19T00:00:00"/>
    <d v="2013-09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64619086505794199"/>
    <n v="0.66666666666666596"/>
    <x v="12"/>
    <n v="0.74596264361641595"/>
    <n v="-9.9771778558473995E-2"/>
    <n v="6948.0691082235498"/>
    <n v="20"/>
    <x v="7"/>
    <n v="2013"/>
    <n v="14.529192089369401"/>
    <n v="14.5096841357212"/>
    <n v="-1.9507953648201199E-2"/>
    <n v="116380"/>
    <n v="160201.612428472"/>
    <n v="1.34447817510885E-3"/>
    <n v="20.302048765456799"/>
    <n v="0.98512225199799397"/>
    <n v="162621.04739138481"/>
    <n v="-1.3553272634385771E-2"/>
  </r>
  <r>
    <d v="2013-09-23T00:00:00"/>
    <n v="11468"/>
    <x v="14"/>
    <d v="2013-09-01T00:00:00"/>
    <n v="0"/>
    <n v="4"/>
    <d v="2013-09-20T00:00:00"/>
    <d v="2013-09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4297736524183799"/>
    <n v="0.66666666666666596"/>
    <x v="13"/>
    <n v="1.65790883520114"/>
    <n v="-0.22813518278275499"/>
    <n v="6917.1475273600799"/>
    <n v="23"/>
    <x v="7"/>
    <n v="2013"/>
    <n v="16.187100924570601"/>
    <n v="15.939457788139601"/>
    <n v="-0.247643136430959"/>
    <n v="127848"/>
    <n v="157962.81322486501"/>
    <n v="1.5536484347367501E-2"/>
    <n v="20.302048765456799"/>
    <n v="0.98512225199799397"/>
    <n v="160348.43686099944"/>
    <n v="4.2758844640311544E-4"/>
  </r>
  <r>
    <d v="2013-09-24T00:00:00"/>
    <n v="1455"/>
    <x v="15"/>
    <d v="2013-09-01T00:00:00"/>
    <n v="1"/>
    <n v="0"/>
    <d v="2013-09-23T00:00:00"/>
    <d v="2013-09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18140222046291801"/>
    <n v="0.66666666666666596"/>
    <x v="14"/>
    <n v="0.25835290223816099"/>
    <n v="-7.6950681775242794E-2"/>
    <n v="5631.8314499084399"/>
    <n v="24"/>
    <x v="7"/>
    <n v="2013"/>
    <n v="16.445453826808698"/>
    <n v="16.120860008602499"/>
    <n v="-0.32459381820620298"/>
    <n v="129303"/>
    <n v="157250.75314031701"/>
    <n v="2.0135018729334899E-2"/>
    <n v="20.302048765456799"/>
    <n v="0.98512225199799397"/>
    <n v="159625.62293297853"/>
    <n v="4.9577069926534101E-3"/>
  </r>
  <r>
    <d v="2013-09-25T00:00:00"/>
    <n v="6510"/>
    <x v="16"/>
    <d v="2013-09-01T00:00:00"/>
    <n v="2"/>
    <n v="1"/>
    <d v="2013-09-24T00:00:00"/>
    <d v="2013-09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81163467712274795"/>
    <n v="0.66666666666666596"/>
    <x v="15"/>
    <n v="0.84196187395705202"/>
    <n v="-3.0327196834304002E-2"/>
    <n v="7731.9415538429203"/>
    <n v="25"/>
    <x v="7"/>
    <n v="2013"/>
    <n v="17.287415700765798"/>
    <n v="16.932494685725299"/>
    <n v="-0.354921015040503"/>
    <n v="135813"/>
    <n v="157123.542755998"/>
    <n v="2.0960940583652599E-2"/>
    <n v="20.302048765456799"/>
    <n v="0.98512225199799397"/>
    <n v="159496.49136168204"/>
    <n v="5.7713409897561796E-3"/>
  </r>
  <r>
    <d v="2013-09-26T00:00:00"/>
    <n v="3635"/>
    <x v="17"/>
    <d v="2013-09-01T00:00:00"/>
    <n v="3"/>
    <n v="2"/>
    <d v="2013-09-25T00:00:00"/>
    <d v="2013-09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45319386349327001"/>
    <n v="0.66666666666666596"/>
    <x v="16"/>
    <n v="0.38695640178351698"/>
    <n v="6.6237461709753503E-2"/>
    <n v="9393.8231367822209"/>
    <n v="26"/>
    <x v="7"/>
    <n v="2013"/>
    <n v="17.674372102549299"/>
    <n v="17.3856885492186"/>
    <n v="-0.28868355333074902"/>
    <n v="139448"/>
    <n v="157796.83622241399"/>
    <n v="1.6604666103013001E-2"/>
    <n v="20.302048765456799"/>
    <n v="0.98512225199799397"/>
    <n v="160179.95320111472"/>
    <n v="1.4798780630660424E-3"/>
  </r>
  <r>
    <d v="2013-09-27T00:00:00"/>
    <n v="6737"/>
    <x v="18"/>
    <d v="2013-09-01T00:00:00"/>
    <n v="4"/>
    <n v="3"/>
    <d v="2013-09-26T00:00:00"/>
    <d v="2013-09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0.83993591701627601"/>
    <n v="0.66666666666666596"/>
    <x v="17"/>
    <n v="0.74596264361641595"/>
    <n v="9.39732733998596E-2"/>
    <n v="9031.2833459583308"/>
    <n v="27"/>
    <x v="7"/>
    <n v="2013"/>
    <n v="18.4203347461657"/>
    <n v="18.225624466234802"/>
    <n v="-0.19471027993089099"/>
    <n v="146185"/>
    <n v="158721.32837371799"/>
    <n v="1.0683325572279301E-2"/>
    <n v="20.302048765456799"/>
    <n v="0.98512225199799397"/>
    <n v="161118.40743806754"/>
    <n v="-4.3533662554178232E-3"/>
  </r>
  <r>
    <d v="2013-09-30T00:00:00"/>
    <n v="14232"/>
    <x v="19"/>
    <d v="2013-09-01T00:00:00"/>
    <n v="0"/>
    <n v="4"/>
    <d v="2013-09-27T00:00:00"/>
    <d v="2013-10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3-09-16T00:00:00"/>
    <d v="2013-09-02T00:00:00"/>
    <d v="2013-09-04T00:00:00"/>
    <d v="2013-09-06T00:00:00"/>
    <d v="2013-09-04T00:00:00"/>
    <n v="0"/>
    <n v="0"/>
    <n v="0"/>
    <n v="0"/>
    <n v="0"/>
    <n v="8020.85"/>
    <x v="3"/>
    <n v="30"/>
    <n v="160417"/>
    <n v="1.7743755337651199"/>
    <n v="0.66666666666666596"/>
    <x v="18"/>
    <n v="1.8817140192911199"/>
    <n v="-0.107338485526002"/>
    <n v="7563.3171959687197"/>
    <n v="30"/>
    <x v="7"/>
    <n v="2013"/>
    <n v="20.302048765456799"/>
    <n v="20"/>
    <n v="-0.30204876545689102"/>
    <n v="160417"/>
    <n v="158030.356298762"/>
    <n v="1.51024382728446E-2"/>
    <n v="20.302048765456799"/>
    <n v="0.98512225199799397"/>
    <n v="160417.00000000081"/>
    <n v="-5.1070259132757201E-15"/>
  </r>
  <r>
    <d v="2013-10-01T00:00:00"/>
    <n v="14823"/>
    <x v="0"/>
    <d v="2013-10-01T00:00:00"/>
    <n v="1"/>
    <n v="0"/>
    <d v="2013-09-30T00:00:00"/>
    <d v="2013-10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2.0803414223379"/>
    <n v="0.70967741935483797"/>
    <x v="21"/>
    <n v="1.93443690261899"/>
    <n v="0.145904519718906"/>
    <n v="7662.6950095562397"/>
    <n v="1"/>
    <x v="8"/>
    <n v="2013"/>
    <n v="1.93443690261899"/>
    <n v="2.0803414223379"/>
    <n v="0.145904519718906"/>
    <n v="14823"/>
    <n v="168579.290210237"/>
    <n v="-7.0134891394383697E-2"/>
    <n v="21.2356781434064"/>
    <n v="1.03599234511994"/>
    <n v="162722.52493402423"/>
    <n v="-3.6666865490462053E-2"/>
  </r>
  <r>
    <d v="2013-10-02T00:00:00"/>
    <n v="10339"/>
    <x v="1"/>
    <d v="2013-10-01T00:00:00"/>
    <n v="2"/>
    <n v="1"/>
    <d v="2013-10-01T00:00:00"/>
    <d v="2013-10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1"/>
    <n v="0"/>
    <n v="1"/>
    <n v="7125.2727272727197"/>
    <x v="2"/>
    <n v="31"/>
    <n v="156756"/>
    <n v="1.4510321773967101"/>
    <n v="0.70967741935483797"/>
    <x v="19"/>
    <n v="1.25719068675226"/>
    <n v="0.193841490644454"/>
    <n v="8223.8916569681405"/>
    <n v="2"/>
    <x v="8"/>
    <n v="2013"/>
    <n v="3.19162758937125"/>
    <n v="3.5313735997346098"/>
    <n v="0.33974601036336"/>
    <n v="25162"/>
    <n v="173442.54130509301"/>
    <n v="-9.6207892132651199E-2"/>
    <n v="21.2356781434064"/>
    <n v="1.03599234511994"/>
    <n v="167416.81743315762"/>
    <n v="-6.3678294669614166E-2"/>
  </r>
  <r>
    <d v="2013-10-03T00:00:00"/>
    <n v="2303"/>
    <x v="2"/>
    <d v="2013-10-01T00:00:00"/>
    <n v="3"/>
    <n v="2"/>
    <d v="2013-10-02T00:00:00"/>
    <d v="2013-10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32321569828268099"/>
    <n v="0.70967741935483797"/>
    <x v="20"/>
    <n v="0.43715035792769602"/>
    <n v="-0.11393465964501499"/>
    <n v="5268.21025817599"/>
    <n v="3"/>
    <x v="8"/>
    <n v="2013"/>
    <n v="3.6287779472989499"/>
    <n v="3.8545892980173"/>
    <n v="0.22581135071834499"/>
    <n v="27465"/>
    <n v="166510.60185420001"/>
    <n v="-5.8582467095650702E-2"/>
    <n v="21.2356781434064"/>
    <n v="1.03599234511994"/>
    <n v="160725.70674730564"/>
    <n v="-2.4698642349396227E-2"/>
  </r>
  <r>
    <d v="2013-10-04T00:00:00"/>
    <n v="7580"/>
    <x v="3"/>
    <d v="2013-10-01T00:00:00"/>
    <n v="4"/>
    <n v="3"/>
    <d v="2013-10-03T00:00:00"/>
    <d v="2013-10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1"/>
    <n v="0"/>
    <n v="7125.2727272727197"/>
    <x v="2"/>
    <n v="31"/>
    <n v="156756"/>
    <n v="1.06381892878103"/>
    <n v="0.70967741935483797"/>
    <x v="0"/>
    <n v="0.90652234273989796"/>
    <n v="0.157296586041137"/>
    <n v="8361.6251278374402"/>
    <n v="4"/>
    <x v="8"/>
    <n v="2013"/>
    <n v="4.5353002900388502"/>
    <n v="4.9184082267983298"/>
    <n v="0.38310793675948202"/>
    <n v="35045"/>
    <n v="169997.56371002999"/>
    <n v="-7.7892667524441794E-2"/>
    <n v="21.2356781434064"/>
    <n v="1.03599234511994"/>
    <n v="164091.52491406637"/>
    <n v="-4.4703862176355136E-2"/>
  </r>
  <r>
    <d v="2013-10-07T00:00:00"/>
    <n v="10891"/>
    <x v="4"/>
    <d v="2013-10-01T00:00:00"/>
    <n v="0"/>
    <n v="4"/>
    <d v="2013-10-04T00:00:00"/>
    <d v="2013-10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1"/>
    <n v="0"/>
    <n v="0"/>
    <n v="0"/>
    <n v="7125.2727272727197"/>
    <x v="2"/>
    <n v="31"/>
    <n v="156756"/>
    <n v="1.52850289622087"/>
    <n v="0.70967741935483797"/>
    <x v="1"/>
    <n v="1.7081027913453199"/>
    <n v="-0.17959989512444099"/>
    <n v="6376.0799731625802"/>
    <n v="7"/>
    <x v="8"/>
    <n v="2013"/>
    <n v="6.2434030813841703"/>
    <n v="6.44691112301921"/>
    <n v="0.20350804163503999"/>
    <n v="45936"/>
    <n v="161865.57023897101"/>
    <n v="-3.1566751542207297E-2"/>
    <n v="21.2356781434064"/>
    <n v="1.03599234511994"/>
    <n v="156242.05236789829"/>
    <n v="3.2894321619094669E-3"/>
  </r>
  <r>
    <d v="2013-10-08T00:00:00"/>
    <n v="1755"/>
    <x v="5"/>
    <d v="2013-10-01T00:00:00"/>
    <n v="1"/>
    <n v="0"/>
    <d v="2013-10-07T00:00:00"/>
    <d v="2013-10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24630636147898599"/>
    <n v="0.70967741935483797"/>
    <x v="2"/>
    <n v="0.30854685838234103"/>
    <n v="-6.22404969033548E-2"/>
    <n v="5687.9529067356698"/>
    <n v="8"/>
    <x v="8"/>
    <n v="2013"/>
    <n v="6.5519499397665104"/>
    <n v="6.6932174844982004"/>
    <n v="0.14126754473168601"/>
    <n v="47691"/>
    <n v="160135.83889460901"/>
    <n v="-2.1106074180148499E-2"/>
    <n v="21.2356781434064"/>
    <n v="1.03599234511994"/>
    <n v="154572.41518137921"/>
    <n v="1.4126613833771895E-2"/>
  </r>
  <r>
    <d v="2013-10-09T00:00:00"/>
    <n v="6312"/>
    <x v="6"/>
    <d v="2013-10-01T00:00:00"/>
    <n v="2"/>
    <n v="1"/>
    <d v="2013-10-08T00:00:00"/>
    <d v="2013-10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88586082829365298"/>
    <n v="0.70967741935483797"/>
    <x v="3"/>
    <n v="0.89215583010123201"/>
    <n v="-6.2950018075786599E-3"/>
    <n v="7074.9972000785701"/>
    <n v="9"/>
    <x v="8"/>
    <n v="2013"/>
    <n v="7.4441057698677398"/>
    <n v="7.5790783127918502"/>
    <n v="0.13497254292410699"/>
    <n v="54003"/>
    <n v="159598.215921253"/>
    <n v="-1.7808569505912399E-2"/>
    <n v="21.2356781434064"/>
    <n v="1.03599234511994"/>
    <n v="154053.47025298365"/>
    <n v="1.7542803434277054E-2"/>
  </r>
  <r>
    <d v="2013-10-10T00:00:00"/>
    <n v="2302"/>
    <x v="7"/>
    <d v="2013-10-01T00:00:00"/>
    <n v="3"/>
    <n v="2"/>
    <d v="2013-10-09T00:00:00"/>
    <d v="2013-10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32307535277756499"/>
    <n v="0.70967741935483797"/>
    <x v="4"/>
    <n v="0.43715035792769602"/>
    <n v="-0.114075005150131"/>
    <n v="5265.9227157278001"/>
    <n v="10"/>
    <x v="8"/>
    <n v="2013"/>
    <n v="7.8812561277954396"/>
    <n v="7.9021536655694202"/>
    <n v="2.0897537773976099E-2"/>
    <n v="56305"/>
    <n v="157171.64623432799"/>
    <n v="-2.6445370032512901E-3"/>
    <n v="21.2356781434064"/>
    <n v="1.03599234511994"/>
    <n v="151711.20421370724"/>
    <n v="3.3252625028184601E-2"/>
  </r>
  <r>
    <d v="2013-10-11T00:00:00"/>
    <n v="7071"/>
    <x v="8"/>
    <d v="2013-10-01T00:00:00"/>
    <n v="4"/>
    <n v="3"/>
    <d v="2013-10-10T00:00:00"/>
    <d v="2013-10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9238306667687304"/>
    <n v="0.70967741935483797"/>
    <x v="5"/>
    <n v="0.79615659976059605"/>
    <n v="0.19622646691627699"/>
    <n v="8881.41855776394"/>
    <n v="11"/>
    <x v="8"/>
    <n v="2013"/>
    <n v="8.6774127275560407"/>
    <n v="8.8945367322462907"/>
    <n v="0.217124004690253"/>
    <n v="63376"/>
    <n v="160678.30858987899"/>
    <n v="-2.4410940246397402E-2"/>
    <n v="21.2356781434064"/>
    <n v="1.03599234511994"/>
    <n v="155096.03844734738"/>
    <n v="1.0702797887491844E-2"/>
  </r>
  <r>
    <d v="2013-10-15T00:00:00"/>
    <n v="15656"/>
    <x v="9"/>
    <d v="2013-10-01T00:00:00"/>
    <n v="1"/>
    <n v="4"/>
    <d v="2013-10-11T00:00:00"/>
    <d v="2013-10-16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2.1972492280997198"/>
    <n v="0.70967741935483797"/>
    <x v="6"/>
    <n v="1.7081027913453199"/>
    <n v="0.489146436754402"/>
    <n v="9165.72473233251"/>
    <n v="15"/>
    <x v="8"/>
    <n v="2013"/>
    <n v="10.3855155189013"/>
    <n v="11.091785960346"/>
    <n v="0.70627044144465501"/>
    <n v="79032"/>
    <n v="167416.24398284301"/>
    <n v="-6.3675087489934099E-2"/>
    <n v="21.2356781434064"/>
    <n v="1.03599234511994"/>
    <n v="161599.88514535056"/>
    <n v="-2.9974558094479686E-2"/>
  </r>
  <r>
    <d v="2013-10-16T00:00:00"/>
    <n v="9946"/>
    <x v="10"/>
    <d v="2013-10-01T00:00:00"/>
    <n v="2"/>
    <n v="1"/>
    <d v="2013-10-15T00:00:00"/>
    <d v="2013-10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1.3958763938860299"/>
    <n v="0.70967741935483797"/>
    <x v="7"/>
    <n v="1.79978646280472"/>
    <n v="-0.40391006891868603"/>
    <n v="5526.2111397929302"/>
    <n v="16"/>
    <x v="8"/>
    <n v="2013"/>
    <n v="12.185301981706001"/>
    <n v="12.487662354232"/>
    <n v="0.30236037252596898"/>
    <n v="88978"/>
    <n v="160645.66991764601"/>
    <n v="-2.4212728047015099E-2"/>
    <n v="21.2356781434064"/>
    <n v="1.03599234511994"/>
    <n v="155064.53370468601"/>
    <n v="1.0908144208754633E-2"/>
  </r>
  <r>
    <d v="2013-10-17T00:00:00"/>
    <n v="6425"/>
    <x v="11"/>
    <d v="2013-10-01T00:00:00"/>
    <n v="3"/>
    <n v="2"/>
    <d v="2013-10-16T00:00:00"/>
    <d v="2013-10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0171987037178802"/>
    <n v="0.70967741935483797"/>
    <x v="8"/>
    <n v="0.43715035792769602"/>
    <n v="0.464569512444091"/>
    <n v="14697.4602296051"/>
    <n v="17"/>
    <x v="8"/>
    <n v="2013"/>
    <n v="12.6224523396337"/>
    <n v="13.3893822246038"/>
    <n v="0.76692988497005898"/>
    <n v="95403"/>
    <n v="166280.36640785501"/>
    <n v="-5.7278959708893698E-2"/>
    <n v="21.2356781434064"/>
    <n v="1.03599234511994"/>
    <n v="160503.47011840704"/>
    <n v="-2.3348218674913657E-2"/>
  </r>
  <r>
    <d v="2013-10-18T00:00:00"/>
    <n v="6952"/>
    <x v="12"/>
    <d v="2013-10-01T00:00:00"/>
    <n v="4"/>
    <n v="3"/>
    <d v="2013-10-17T00:00:00"/>
    <d v="2013-10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7568195156804205"/>
    <n v="0.70967741935483797"/>
    <x v="9"/>
    <n v="0.79615659976059605"/>
    <n v="0.179525351807445"/>
    <n v="8731.9504756858896"/>
    <n v="18"/>
    <x v="8"/>
    <n v="2013"/>
    <n v="13.4186089393943"/>
    <n v="14.365064176171799"/>
    <n v="0.94645523677750598"/>
    <n v="102355"/>
    <n v="167812.47670085399"/>
    <n v="-6.5885903826830294E-2"/>
    <n v="21.2356781434064"/>
    <n v="1.03599234511994"/>
    <n v="161982.35198487644"/>
    <n v="-3.2264946895970481E-2"/>
  </r>
  <r>
    <d v="2013-10-21T00:00:00"/>
    <n v="11451"/>
    <x v="13"/>
    <d v="2013-10-01T00:00:00"/>
    <n v="0"/>
    <n v="4"/>
    <d v="2013-10-18T00:00:00"/>
    <d v="2013-10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1"/>
    <n v="0"/>
    <n v="0"/>
    <n v="0"/>
    <n v="0"/>
    <n v="7125.2727272727197"/>
    <x v="2"/>
    <n v="31"/>
    <n v="156756"/>
    <n v="1.60709637908596"/>
    <n v="0.70967741935483797"/>
    <x v="10"/>
    <n v="1.81329853599361"/>
    <n v="-0.20620215690764301"/>
    <n v="6315.0108891062"/>
    <n v="21"/>
    <x v="8"/>
    <n v="2013"/>
    <n v="15.231907475387899"/>
    <n v="15.972160555257799"/>
    <n v="0.740253079869861"/>
    <n v="113806"/>
    <n v="164374.16023210299"/>
    <n v="-4.6346458721652203E-2"/>
    <n v="21.2356781434064"/>
    <n v="1.03599234511994"/>
    <n v="158663.48917189572"/>
    <n v="-1.2022231339115175E-2"/>
  </r>
  <r>
    <d v="2013-10-22T00:00:00"/>
    <n v="1701"/>
    <x v="14"/>
    <d v="2013-10-01T00:00:00"/>
    <n v="1"/>
    <n v="0"/>
    <d v="2013-10-21T00:00:00"/>
    <d v="2013-10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238727704202709"/>
    <n v="0.70967741935483797"/>
    <x v="11"/>
    <n v="0.30854685838234103"/>
    <n v="-6.9819154179631193E-2"/>
    <n v="5512.9389711438098"/>
    <n v="22"/>
    <x v="8"/>
    <n v="2013"/>
    <n v="15.540454333770301"/>
    <n v="16.2108882594605"/>
    <n v="0.67043392569023097"/>
    <n v="115507"/>
    <n v="163518.642725774"/>
    <n v="-4.13570135676537E-2"/>
    <n v="21.2356781434064"/>
    <n v="1.03599234511994"/>
    <n v="157837.69397141971"/>
    <n v="-6.853204353172937E-3"/>
  </r>
  <r>
    <d v="2013-10-23T00:00:00"/>
    <n v="6891"/>
    <x v="15"/>
    <d v="2013-10-01T00:00:00"/>
    <n v="2"/>
    <n v="1"/>
    <d v="2013-10-22T00:00:00"/>
    <d v="2013-10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6712087575595196"/>
    <n v="0.70967741935483797"/>
    <x v="12"/>
    <n v="0.89215583010123201"/>
    <n v="7.4965045654719398E-2"/>
    <n v="7723.9869622530796"/>
    <n v="23"/>
    <x v="8"/>
    <n v="2013"/>
    <n v="16.432610163871502"/>
    <n v="17.178009135216499"/>
    <n v="0.74539897134495003"/>
    <n v="122398"/>
    <n v="163866.60263627701"/>
    <n v="-4.3392628649661799E-2"/>
    <n v="21.2356781434064"/>
    <n v="1.03599234511994"/>
    <n v="158173.56509261369"/>
    <n v="-8.9620859957457721E-3"/>
  </r>
  <r>
    <d v="2013-10-24T00:00:00"/>
    <n v="1890"/>
    <x v="16"/>
    <d v="2013-10-01T00:00:00"/>
    <n v="3"/>
    <n v="2"/>
    <d v="2013-10-23T00:00:00"/>
    <d v="2013-10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26525300466967699"/>
    <n v="0.70967741935483797"/>
    <x v="13"/>
    <n v="0.43715035792769602"/>
    <n v="-0.171897353258019"/>
    <n v="4323.4552270745198"/>
    <n v="24"/>
    <x v="8"/>
    <n v="2013"/>
    <n v="16.869760521799201"/>
    <n v="17.443262139886102"/>
    <n v="0.57350161808693301"/>
    <n v="124288"/>
    <n v="162085.05132403399"/>
    <n v="-3.2878117263143603E-2"/>
    <n v="21.2356781434064"/>
    <n v="1.03599234511994"/>
    <n v="156453.90826248794"/>
    <n v="1.9308673133637821E-3"/>
  </r>
  <r>
    <d v="2013-10-25T00:00:00"/>
    <n v="6492"/>
    <x v="17"/>
    <d v="2013-10-01T00:00:00"/>
    <n v="4"/>
    <n v="3"/>
    <d v="2013-10-24T00:00:00"/>
    <d v="2013-10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1112301921457495"/>
    <n v="0.70967741935483797"/>
    <x v="14"/>
    <n v="0.79615659976059605"/>
    <n v="0.11496641945397899"/>
    <n v="8154.1746962245097"/>
    <n v="25"/>
    <x v="8"/>
    <n v="2013"/>
    <n v="17.665917121559801"/>
    <n v="18.354385159100701"/>
    <n v="0.68846803754091102"/>
    <n v="130780"/>
    <n v="162865.02309515799"/>
    <n v="-3.7509730321832198E-2"/>
    <n v="21.2356781434064"/>
    <n v="1.03599234511994"/>
    <n v="157206.78233033037"/>
    <n v="-2.8674483609948398E-3"/>
  </r>
  <r>
    <d v="2013-10-28T00:00:00"/>
    <n v="13024"/>
    <x v="18"/>
    <d v="2013-10-01T00:00:00"/>
    <n v="0"/>
    <n v="4"/>
    <d v="2013-10-25T00:00:00"/>
    <d v="2013-10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1.8278598586338"/>
    <n v="0.70967741935483797"/>
    <x v="15"/>
    <n v="1.7081027913453199"/>
    <n v="0.11975706728848"/>
    <n v="7624.8338601110499"/>
    <n v="28"/>
    <x v="8"/>
    <n v="2013"/>
    <n v="19.374019912905101"/>
    <n v="20.182245017734498"/>
    <n v="0.80822510482938903"/>
    <n v="143804"/>
    <n v="163295.38290051199"/>
    <n v="-4.0046342917707402E-2"/>
    <n v="21.2356781434064"/>
    <n v="1.03599234511994"/>
    <n v="157622.19061725566"/>
    <n v="-5.4953595928569632E-3"/>
  </r>
  <r>
    <d v="2013-10-29T00:00:00"/>
    <n v="1806"/>
    <x v="19"/>
    <d v="2013-10-01T00:00:00"/>
    <n v="1"/>
    <n v="0"/>
    <d v="2013-10-28T00:00:00"/>
    <d v="2013-10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25346398223991401"/>
    <n v="0.70967741935483797"/>
    <x v="16"/>
    <n v="0.30854685838234103"/>
    <n v="-5.50828761424269E-2"/>
    <n v="5853.2438459057703"/>
    <n v="29"/>
    <x v="8"/>
    <n v="2013"/>
    <n v="19.682566771287501"/>
    <n v="20.435708999974398"/>
    <n v="0.75314222868696401"/>
    <n v="145610"/>
    <n v="162754.17922997099"/>
    <n v="-3.6854225546464101E-2"/>
    <n v="21.2356781434064"/>
    <n v="1.03599234511994"/>
    <n v="157099.78939190769"/>
    <n v="-2.1883504315213242E-3"/>
  </r>
  <r>
    <d v="2013-10-30T00:00:00"/>
    <n v="6603"/>
    <x v="20"/>
    <d v="2013-10-01T00:00:00"/>
    <n v="2"/>
    <n v="1"/>
    <d v="2013-10-29T00:00:00"/>
    <d v="2013-10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92670137028247701"/>
    <n v="0.70967741935483797"/>
    <x v="17"/>
    <n v="0.89215583010123201"/>
    <n v="3.4545540181244699E-2"/>
    <n v="7401.1734017932204"/>
    <n v="30"/>
    <x v="8"/>
    <n v="2013"/>
    <n v="20.5747226013887"/>
    <n v="21.362410370256899"/>
    <n v="0.78768776886820602"/>
    <n v="152213"/>
    <n v="162757.28547484599"/>
    <n v="-3.6872607314243203E-2"/>
    <n v="21.2356781434064"/>
    <n v="1.03599234511994"/>
    <n v="157102.78771992636"/>
    <n v="-2.207393802232116E-3"/>
  </r>
  <r>
    <d v="2013-10-31T00:00:00"/>
    <n v="4543"/>
    <x v="21"/>
    <d v="2013-10-01T00:00:00"/>
    <n v="3"/>
    <n v="2"/>
    <d v="2013-10-30T00:00:00"/>
    <d v="2013-11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3-10-21T00:00:00"/>
    <d v="2013-10-07T00:00:00"/>
    <d v="2013-10-02T00:00:00"/>
    <d v="2013-10-04T00:00:00"/>
    <d v="2013-10-02T00:00:00"/>
    <n v="0"/>
    <n v="0"/>
    <n v="0"/>
    <n v="0"/>
    <n v="0"/>
    <n v="7125.2727272727197"/>
    <x v="2"/>
    <n v="31"/>
    <n v="156756"/>
    <n v="0.63758962974304001"/>
    <n v="0.70967741935483797"/>
    <x v="18"/>
    <n v="0.66095554201768303"/>
    <n v="-2.33659122746438E-2"/>
    <n v="6873.3821130112401"/>
    <n v="31"/>
    <x v="8"/>
    <n v="2013"/>
    <n v="21.2356781434064"/>
    <n v="22"/>
    <n v="0.764321856593564"/>
    <n v="156756"/>
    <n v="162398.01605162199"/>
    <n v="-3.4741902572434799E-2"/>
    <n v="21.2356781434064"/>
    <n v="1.03599234511994"/>
    <n v="156756.00000000108"/>
    <n v="-6.8833827526759706E-15"/>
  </r>
  <r>
    <d v="2013-11-01T00:00:00"/>
    <n v="17439"/>
    <x v="0"/>
    <d v="2013-11-01T00:00:00"/>
    <n v="4"/>
    <n v="3"/>
    <d v="2013-10-31T00:00:00"/>
    <d v="2013-11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1"/>
    <n v="1"/>
    <n v="8376.9473684210498"/>
    <x v="0"/>
    <n v="30"/>
    <n v="159162"/>
    <n v="2.0817845968258699"/>
    <n v="0.63333333333333297"/>
    <x v="0"/>
    <n v="2.44331811482063"/>
    <n v="-0.36153351799475703"/>
    <n v="7137.4250836265801"/>
    <n v="1"/>
    <x v="9"/>
    <n v="2013"/>
    <n v="2.44331811482063"/>
    <n v="2.0817845968258699"/>
    <n v="-0.36153351799475703"/>
    <n v="17439"/>
    <n v="135611.07658890501"/>
    <n v="0.17366519021516"/>
    <n v="19.155743177257399"/>
    <n v="0.99186963534558104"/>
    <n v="136722.68184886663"/>
    <n v="0.16412286423651201"/>
  </r>
  <r>
    <d v="2013-11-04T00:00:00"/>
    <n v="14524"/>
    <x v="1"/>
    <d v="2013-11-01T00:00:00"/>
    <n v="0"/>
    <n v="4"/>
    <d v="2013-11-01T00:00:00"/>
    <d v="2013-11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1"/>
    <n v="0"/>
    <n v="0"/>
    <n v="0"/>
    <n v="8376.9473684210498"/>
    <x v="0"/>
    <n v="30"/>
    <n v="159162"/>
    <n v="1.73380580791897"/>
    <n v="0.63333333333333297"/>
    <x v="1"/>
    <n v="1.8568704242773999"/>
    <n v="-0.123064616358425"/>
    <n v="7821.7627951352597"/>
    <n v="4"/>
    <x v="9"/>
    <n v="2013"/>
    <n v="4.3001885390980297"/>
    <n v="3.8155904047448499"/>
    <n v="-0.484598134353183"/>
    <n v="31963"/>
    <n v="141225.66824183401"/>
    <n v="0.127004757573183"/>
    <n v="19.155743177257399"/>
    <n v="0.99186963534558104"/>
    <n v="142383.29636195602"/>
    <n v="0.1178417979268469"/>
  </r>
  <r>
    <d v="2013-11-05T00:00:00"/>
    <n v="1985"/>
    <x v="2"/>
    <d v="2013-11-01T00:00:00"/>
    <n v="1"/>
    <n v="0"/>
    <d v="2013-11-04T00:00:00"/>
    <d v="2013-11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23695982709440599"/>
    <n v="0.63333333333333297"/>
    <x v="2"/>
    <n v="0.219452586226422"/>
    <n v="1.75072408679844E-2"/>
    <n v="9045.2340258681397"/>
    <n v="5"/>
    <x v="9"/>
    <n v="2013"/>
    <n v="4.5196411253244504"/>
    <n v="4.0525502318392501"/>
    <n v="-0.467090893485198"/>
    <n v="33948"/>
    <n v="142713.10091101399"/>
    <n v="0.115258508041542"/>
    <n v="19.155743177257399"/>
    <n v="0.99186963534558104"/>
    <n v="143882.92153060157"/>
    <n v="0.1061910496872196"/>
  </r>
  <r>
    <d v="2013-11-06T00:00:00"/>
    <n v="9307"/>
    <x v="3"/>
    <d v="2013-11-01T00:00:00"/>
    <n v="2"/>
    <n v="1"/>
    <d v="2013-11-05T00:00:00"/>
    <d v="2013-11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1"/>
    <n v="0"/>
    <n v="0"/>
    <n v="8376.9473684210498"/>
    <x v="0"/>
    <n v="30"/>
    <n v="159162"/>
    <n v="1.1110252447192099"/>
    <n v="0.63333333333333297"/>
    <x v="3"/>
    <n v="0.93023450950834496"/>
    <n v="0.180790735210871"/>
    <n v="10005.0040122882"/>
    <n v="6"/>
    <x v="9"/>
    <n v="2013"/>
    <n v="5.4498756348328001"/>
    <n v="5.1635754765584698"/>
    <n v="-0.28630015827432698"/>
    <n v="43255"/>
    <n v="150800.688872089"/>
    <n v="5.5446106980341102E-2"/>
    <n v="19.155743177257399"/>
    <n v="0.99186963534558104"/>
    <n v="152036.80352564479"/>
    <n v="4.6864945257503843E-2"/>
  </r>
  <r>
    <d v="2013-11-07T00:00:00"/>
    <n v="2006"/>
    <x v="4"/>
    <d v="2013-11-01T00:00:00"/>
    <n v="3"/>
    <n v="2"/>
    <d v="2013-11-06T00:00:00"/>
    <d v="2013-11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23946670687726901"/>
    <n v="0.63333333333333297"/>
    <x v="4"/>
    <n v="0.34805608577177699"/>
    <n v="-0.108589378894508"/>
    <n v="5763.4389456282697"/>
    <n v="7"/>
    <x v="9"/>
    <n v="2013"/>
    <n v="5.7979317206045797"/>
    <n v="5.4030421834357396"/>
    <n v="-0.39488953716883501"/>
    <n v="45261"/>
    <n v="148321.68460071599"/>
    <n v="7.3086517514051305E-2"/>
    <n v="19.155743177257399"/>
    <n v="0.99186963534558104"/>
    <n v="149537.47883313199"/>
    <n v="6.4361932820921508E-2"/>
  </r>
  <r>
    <d v="2013-11-08T00:00:00"/>
    <n v="7185"/>
    <x v="5"/>
    <d v="2013-11-01T00:00:00"/>
    <n v="4"/>
    <n v="3"/>
    <d v="2013-11-07T00:00:00"/>
    <d v="2013-11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85771101142232398"/>
    <n v="0.63333333333333297"/>
    <x v="5"/>
    <n v="0.70706232760467702"/>
    <n v="0.15064868381764601"/>
    <n v="10161.763283783899"/>
    <n v="8"/>
    <x v="9"/>
    <n v="2013"/>
    <n v="6.5049940482092499"/>
    <n v="6.2607531948580597"/>
    <n v="-0.244240853351189"/>
    <n v="52446"/>
    <n v="153185.99719154401"/>
    <n v="3.9011416957273198E-2"/>
    <n v="19.155743177257399"/>
    <n v="0.99186963534558104"/>
    <n v="154441.66423964882"/>
    <n v="3.0563875257304751E-2"/>
  </r>
  <r>
    <d v="2013-11-12T00:00:00"/>
    <n v="13407"/>
    <x v="6"/>
    <d v="2013-11-01T00:00:00"/>
    <n v="1"/>
    <n v="4"/>
    <d v="2013-11-08T00:00:00"/>
    <d v="2013-11-13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6004636785162201"/>
    <n v="0.63333333333333297"/>
    <x v="6"/>
    <n v="1.6190085191893999"/>
    <n v="-1.85448406731725E-2"/>
    <n v="8280.9941029294605"/>
    <n v="12"/>
    <x v="9"/>
    <n v="2013"/>
    <n v="8.1240025673986498"/>
    <n v="7.86121687337429"/>
    <n v="-0.26278569402436103"/>
    <n v="65853"/>
    <n v="154013.61454771599"/>
    <n v="3.3428119114027703E-2"/>
    <n v="19.155743177257399"/>
    <n v="0.99186963534558104"/>
    <n v="155276.0655830105"/>
    <n v="2.5025971661499113E-2"/>
  </r>
  <r>
    <d v="2013-11-13T00:00:00"/>
    <n v="3153"/>
    <x v="7"/>
    <d v="2013-11-01T00:00:00"/>
    <n v="2"/>
    <n v="1"/>
    <d v="2013-11-12T00:00:00"/>
    <d v="2013-11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37639009311267702"/>
    <n v="0.63333333333333297"/>
    <x v="7"/>
    <n v="0.80306155794531298"/>
    <n v="-0.42667146483263602"/>
    <n v="3926.2245450612199"/>
    <n v="13"/>
    <x v="9"/>
    <n v="2013"/>
    <n v="8.9270641253439695"/>
    <n v="8.23760696648697"/>
    <n v="-0.68945715885699699"/>
    <n v="69006"/>
    <n v="146869.56222009601"/>
    <n v="8.3696292098167799E-2"/>
    <n v="19.155743177257399"/>
    <n v="0.99186963534558104"/>
    <n v="148073.45339181132"/>
    <n v="7.4885446068767791E-2"/>
  </r>
  <r>
    <d v="2013-11-14T00:00:00"/>
    <n v="6023"/>
    <x v="8"/>
    <d v="2013-11-01T00:00:00"/>
    <n v="3"/>
    <n v="2"/>
    <d v="2013-11-13T00:00:00"/>
    <d v="2013-11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71899699677058504"/>
    <n v="0.63333333333333297"/>
    <x v="8"/>
    <n v="0.34805608577177799"/>
    <n v="0.37094091099880699"/>
    <n v="17304.682337746301"/>
    <n v="14"/>
    <x v="9"/>
    <n v="2013"/>
    <n v="9.27512021111575"/>
    <n v="8.9566039632575603"/>
    <n v="-0.31851624785818899"/>
    <n v="75029"/>
    <n v="153696.229003215"/>
    <n v="3.5562167219275402E-2"/>
    <n v="19.155743177257399"/>
    <n v="0.99186963534558104"/>
    <n v="154956.07842623969"/>
    <n v="2.7142669177462109E-2"/>
  </r>
  <r>
    <d v="2013-11-15T00:00:00"/>
    <n v="9171"/>
    <x v="9"/>
    <d v="2013-11-01T00:00:00"/>
    <n v="4"/>
    <n v="3"/>
    <d v="2013-11-14T00:00:00"/>
    <d v="2013-11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09479021374448"/>
    <n v="0.63333333333333297"/>
    <x v="9"/>
    <n v="1.4701618374512"/>
    <n v="-0.375371623706721"/>
    <n v="6238.0887371553499"/>
    <n v="15"/>
    <x v="9"/>
    <n v="2013"/>
    <n v="10.745282048566899"/>
    <n v="10.051394177002001"/>
    <n v="-0.69388787156491105"/>
    <n v="84200"/>
    <n v="148883.94671904901"/>
    <n v="6.9033992632838007E-2"/>
    <n v="19.155743177257399"/>
    <n v="0.99186963534558104"/>
    <n v="150104.34981929546"/>
    <n v="6.0342356444757828E-2"/>
  </r>
  <r>
    <d v="2013-11-18T00:00:00"/>
    <n v="18482"/>
    <x v="10"/>
    <d v="2013-11-01T00:00:00"/>
    <n v="0"/>
    <n v="4"/>
    <d v="2013-11-15T00:00:00"/>
    <d v="2013-11-19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3-11-18T00:00:00"/>
    <d v="2013-11-04T00:00:00"/>
    <d v="2013-11-06T00:00:00"/>
    <d v="2013-11-01T00:00:00"/>
    <d v="2013-11-01T00:00:00"/>
    <n v="1"/>
    <n v="0"/>
    <n v="0"/>
    <n v="0"/>
    <n v="0"/>
    <n v="8376.9473684210498"/>
    <x v="0"/>
    <n v="30"/>
    <n v="159162"/>
    <n v="2.20629295937472"/>
    <n v="0.63333333333333297"/>
    <x v="10"/>
    <n v="2.63183489654118"/>
    <n v="-0.42554193716646099"/>
    <n v="7022.4769890730704"/>
    <n v="18"/>
    <x v="9"/>
    <n v="2013"/>
    <n v="13.377116945108099"/>
    <n v="12.257687136376701"/>
    <n v="-1.1194298087313701"/>
    <n v="102682"/>
    <n v="145842.93521582999"/>
    <n v="9.1324716994062693E-2"/>
    <n v="19.155743177257399"/>
    <n v="0.99186963534558104"/>
    <n v="147038.41111641415"/>
    <n v="8.245184908851666E-2"/>
  </r>
  <r>
    <d v="2013-11-19T00:00:00"/>
    <n v="1831"/>
    <x v="11"/>
    <d v="2013-11-01T00:00:00"/>
    <n v="1"/>
    <n v="0"/>
    <d v="2013-11-18T00:00:00"/>
    <d v="2013-11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21857604202007999"/>
    <n v="0.63333333333333297"/>
    <x v="11"/>
    <n v="0.219452586226422"/>
    <n v="-8.7654420634221495E-4"/>
    <n v="8343.4879100073395"/>
    <n v="19"/>
    <x v="9"/>
    <n v="2013"/>
    <n v="13.596569531334501"/>
    <n v="12.476263178396801"/>
    <n v="-1.12030635293771"/>
    <n v="104513"/>
    <n v="146047.64793234499"/>
    <n v="8.9795024112473795E-2"/>
    <n v="19.155743177257399"/>
    <n v="0.99186963534558104"/>
    <n v="147244.80186497563"/>
    <n v="8.0934593167862889E-2"/>
  </r>
  <r>
    <d v="2013-11-20T00:00:00"/>
    <n v="8539"/>
    <x v="12"/>
    <d v="2013-11-01T00:00:00"/>
    <n v="2"/>
    <n v="1"/>
    <d v="2013-11-19T00:00:00"/>
    <d v="2013-11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0193450698030899"/>
    <n v="0.63333333333333297"/>
    <x v="12"/>
    <n v="0.80306155794531298"/>
    <n v="0.21628351185778"/>
    <n v="10633.057846583501"/>
    <n v="20"/>
    <x v="9"/>
    <n v="2013"/>
    <n v="14.399631089279801"/>
    <n v="13.4956082481999"/>
    <n v="-0.90402284107993403"/>
    <n v="113052"/>
    <n v="149169.65488088899"/>
    <n v="6.6986446587208301E-2"/>
    <n v="19.155743177257399"/>
    <n v="0.99186963534558104"/>
    <n v="150392.39993360327"/>
    <n v="5.8311457695125579E-2"/>
  </r>
  <r>
    <d v="2013-11-21T00:00:00"/>
    <n v="2459"/>
    <x v="13"/>
    <d v="2013-11-01T00:00:00"/>
    <n v="3"/>
    <n v="2"/>
    <d v="2013-11-20T00:00:00"/>
    <d v="2013-11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29354368505045098"/>
    <n v="0.63333333333333297"/>
    <x v="13"/>
    <n v="0.34805608577177699"/>
    <n v="-5.4512400721326099E-2"/>
    <n v="7064.9533236789202"/>
    <n v="21"/>
    <x v="9"/>
    <n v="2013"/>
    <n v="14.747687175051601"/>
    <n v="13.789151933250301"/>
    <n v="-0.95853524180126104"/>
    <n v="115511"/>
    <n v="148817.16529170299"/>
    <n v="6.9513719657399803E-2"/>
    <n v="19.155743177257399"/>
    <n v="0.99186963534558104"/>
    <n v="150037.02098396656"/>
    <n v="6.0818183113676705E-2"/>
  </r>
  <r>
    <d v="2013-11-22T00:00:00"/>
    <n v="6655"/>
    <x v="14"/>
    <d v="2013-11-01T00:00:00"/>
    <n v="4"/>
    <n v="3"/>
    <d v="2013-11-21T00:00:00"/>
    <d v="2013-11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79444214071197805"/>
    <n v="0.63333333333333297"/>
    <x v="14"/>
    <n v="0.70706232760467702"/>
    <n v="8.7379813107301293E-2"/>
    <n v="9412.1829719668604"/>
    <n v="22"/>
    <x v="9"/>
    <n v="2013"/>
    <n v="15.4547495026563"/>
    <n v="14.583594073962299"/>
    <n v="-0.87115542869396001"/>
    <n v="122166"/>
    <n v="150190.33466709001"/>
    <n v="5.9735304224445201E-2"/>
    <n v="19.155743177257399"/>
    <n v="0.99186963534558104"/>
    <n v="151421.44624153365"/>
    <n v="5.1119269763936437E-2"/>
  </r>
  <r>
    <d v="2013-11-25T00:00:00"/>
    <n v="12997"/>
    <x v="15"/>
    <d v="2013-11-01T00:00:00"/>
    <n v="0"/>
    <n v="4"/>
    <d v="2013-11-22T00:00:00"/>
    <d v="2013-11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55151983513652"/>
    <n v="0.63333333333333297"/>
    <x v="15"/>
    <n v="1.6190085191893999"/>
    <n v="-6.7488684052873699E-2"/>
    <n v="8027.7526930539398"/>
    <n v="25"/>
    <x v="9"/>
    <n v="2013"/>
    <n v="17.073758021845698"/>
    <n v="16.135113909098902"/>
    <n v="-0.93864411274683202"/>
    <n v="135163"/>
    <n v="150411.93606668999"/>
    <n v="5.8173999764421197E-2"/>
    <n v="19.155743177257399"/>
    <n v="0.99186963534558104"/>
    <n v="151644.86410987363"/>
    <n v="4.9570659278509233E-2"/>
  </r>
  <r>
    <d v="2013-11-26T00:00:00"/>
    <n v="2583"/>
    <x v="16"/>
    <d v="2013-11-01T00:00:00"/>
    <n v="1"/>
    <n v="0"/>
    <d v="2013-11-25T00:00:00"/>
    <d v="2013-11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0.30834621329211698"/>
    <n v="0.63333333333333297"/>
    <x v="16"/>
    <n v="0.219452586226422"/>
    <n v="8.8893627065694994E-2"/>
    <n v="11770.1962160289"/>
    <n v="26"/>
    <x v="9"/>
    <n v="2013"/>
    <n v="17.293210608072101"/>
    <n v="16.443460122390999"/>
    <n v="-0.84975048568114098"/>
    <n v="137746"/>
    <n v="151341.12799033101"/>
    <n v="5.1677109279696799E-2"/>
    <n v="19.155743177257399"/>
    <n v="0.99186963534558104"/>
    <n v="152581.67262838149"/>
    <n v="4.3126590882544225E-2"/>
  </r>
  <r>
    <d v="2013-11-27T00:00:00"/>
    <n v="9168"/>
    <x v="17"/>
    <d v="2013-11-01T00:00:00"/>
    <n v="2"/>
    <n v="1"/>
    <d v="2013-11-26T00:00:00"/>
    <d v="2013-11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0944320880612199"/>
    <n v="0.63333333333333297"/>
    <x v="17"/>
    <n v="0.80306155794531298"/>
    <n v="0.29137053011590602"/>
    <n v="11416.310380311201"/>
    <n v="27"/>
    <x v="9"/>
    <n v="2013"/>
    <n v="18.0962721660174"/>
    <n v="17.537892210452199"/>
    <n v="-0.55837995556523201"/>
    <n v="146914"/>
    <n v="154250.88517633101"/>
    <n v="3.18384871377215E-2"/>
    <n v="19.155743177257399"/>
    <n v="0.99186963534558104"/>
    <n v="155515.28112118153"/>
    <n v="2.3449263972823653E-2"/>
  </r>
  <r>
    <d v="2013-11-29T00:00:00"/>
    <n v="12248"/>
    <x v="18"/>
    <d v="2013-11-01T00:00:00"/>
    <n v="4"/>
    <n v="2"/>
    <d v="2013-11-27T00:00:00"/>
    <d v="2013-12-02T00:00:00"/>
    <n v="0"/>
    <n v="1"/>
    <n v="0"/>
    <n v="0"/>
    <n v="0"/>
    <n v="0"/>
    <n v="0"/>
    <n v="1"/>
    <n v="1"/>
    <n v="0"/>
    <n v="0"/>
    <n v="0"/>
    <n v="0"/>
    <n v="0"/>
    <n v="0"/>
    <n v="0"/>
    <n v="0"/>
    <d v="2013-11-18T00:00:00"/>
    <d v="2013-11-04T00:00:00"/>
    <d v="2013-11-06T00:00:00"/>
    <d v="2013-11-01T00:00:00"/>
    <d v="2013-11-01T00:00:00"/>
    <n v="0"/>
    <n v="0"/>
    <n v="0"/>
    <n v="0"/>
    <n v="0"/>
    <n v="8376.9473684210498"/>
    <x v="0"/>
    <n v="30"/>
    <n v="159162"/>
    <n v="1.4621077895477499"/>
    <n v="0.63333333333333297"/>
    <x v="18"/>
    <n v="1.0594710112400201"/>
    <n v="0.40263677830773498"/>
    <n v="11560.4861955257"/>
    <n v="29"/>
    <x v="9"/>
    <n v="2013"/>
    <n v="19.155743177257399"/>
    <n v="19"/>
    <n v="-0.15574317725749501"/>
    <n v="159162"/>
    <n v="157867.95490087301"/>
    <n v="8.1970093293419703E-3"/>
    <n v="19.155743177257399"/>
    <n v="0.99186963534558104"/>
    <n v="159162.00000000087"/>
    <n v="-5.440092820663267E-15"/>
  </r>
  <r>
    <d v="2013-12-02T00:00:00"/>
    <n v="19232"/>
    <x v="0"/>
    <d v="2013-12-01T00:00:00"/>
    <n v="0"/>
    <n v="4"/>
    <d v="2013-11-29T00:00:00"/>
    <d v="2013-12-03T00:00:00"/>
    <n v="1"/>
    <n v="0"/>
    <n v="0"/>
    <n v="0"/>
    <n v="1"/>
    <n v="0"/>
    <n v="0"/>
    <n v="0"/>
    <n v="0"/>
    <n v="0"/>
    <n v="0"/>
    <n v="0"/>
    <n v="0"/>
    <n v="1"/>
    <n v="0"/>
    <n v="0"/>
    <n v="0"/>
    <d v="2013-12-16T00:00:00"/>
    <d v="2013-12-02T00:00:00"/>
    <d v="2013-12-04T00:00:00"/>
    <d v="2013-12-06T00:00:00"/>
    <d v="2013-12-04T00:00:00"/>
    <n v="0"/>
    <n v="1"/>
    <n v="0"/>
    <n v="0"/>
    <n v="0"/>
    <n v="9284.8571428571395"/>
    <x v="1"/>
    <n v="31"/>
    <n v="194982"/>
    <n v="2.0713296611994898"/>
    <n v="0.67741935483870896"/>
    <x v="19"/>
    <n v="2.3889209129547799"/>
    <n v="-0.31759125175529401"/>
    <n v="8050.4967308492696"/>
    <n v="2"/>
    <x v="10"/>
    <n v="2013"/>
    <n v="2.3889209129547799"/>
    <n v="2.0713296611994898"/>
    <n v="-0.31759125175529401"/>
    <n v="19232"/>
    <n v="169060.431347834"/>
    <n v="0.15332723598008899"/>
    <n v="20.680424496712199"/>
    <n v="1.01545304369059"/>
    <n v="166487.68980335875"/>
    <n v="0.17114965214723288"/>
  </r>
  <r>
    <d v="2013-12-03T00:00:00"/>
    <n v="3781"/>
    <x v="1"/>
    <d v="2013-12-01T00:00:00"/>
    <n v="1"/>
    <n v="0"/>
    <d v="2013-12-02T00:00:00"/>
    <d v="2013-12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40722220512662699"/>
    <n v="0.67741935483870896"/>
    <x v="20"/>
    <n v="0.50876329636220596"/>
    <n v="-0.101541091235578"/>
    <n v="7431.7468005950104"/>
    <n v="3"/>
    <x v="10"/>
    <n v="2013"/>
    <n v="2.8976842093169899"/>
    <n v="2.4785518663261201"/>
    <n v="-0.41913234299087299"/>
    <n v="23013"/>
    <n v="166779.043225662"/>
    <n v="0.169103720880426"/>
    <n v="20.680424496712199"/>
    <n v="1.01545304369059"/>
    <n v="164241.01957439308"/>
    <n v="0.18716993175802088"/>
  </r>
  <r>
    <d v="2013-12-04T00:00:00"/>
    <n v="8516"/>
    <x v="2"/>
    <d v="2013-12-01T00:00:00"/>
    <n v="2"/>
    <n v="1"/>
    <d v="2013-12-03T00:00:00"/>
    <d v="2013-12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1"/>
    <n v="0"/>
    <n v="1"/>
    <n v="9284.8571428571395"/>
    <x v="1"/>
    <n v="31"/>
    <n v="194982"/>
    <n v="0.91719235621749695"/>
    <n v="0.67741935483870896"/>
    <x v="0"/>
    <n v="0.98168331455612901"/>
    <n v="-6.4490958338632706E-2"/>
    <n v="8674.8953289997899"/>
    <n v="4"/>
    <x v="10"/>
    <n v="2013"/>
    <n v="3.8793675238731198"/>
    <n v="3.3957442225436099"/>
    <n v="-0.48362330132950598"/>
    <n v="31529"/>
    <n v="170674.471012469"/>
    <n v="0.142420414976732"/>
    <n v="20.680424496712199"/>
    <n v="1.01545304369059"/>
    <n v="168077.16720427171"/>
    <n v="0.16007428756238884"/>
  </r>
  <r>
    <d v="2013-12-05T00:00:00"/>
    <n v="2181"/>
    <x v="3"/>
    <d v="2013-12-01T00:00:00"/>
    <n v="3"/>
    <n v="2"/>
    <d v="2013-12-04T00:00:00"/>
    <d v="2013-12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23489860602517099"/>
    <n v="0.67741935483870896"/>
    <x v="1"/>
    <n v="0.39950489081956098"/>
    <n v="-0.16460628479438999"/>
    <n v="5459.25732104505"/>
    <n v="5"/>
    <x v="10"/>
    <n v="2013"/>
    <n v="4.27887241469268"/>
    <n v="3.6306428285687899"/>
    <n v="-0.64822958612389603"/>
    <n v="33710"/>
    <n v="165443.11944642101"/>
    <n v="0.17854402559874699"/>
    <n v="20.680424496712199"/>
    <n v="1.01545304369059"/>
    <n v="162925.42572439468"/>
    <n v="0.19675611791760694"/>
  </r>
  <r>
    <d v="2013-12-06T00:00:00"/>
    <n v="7546"/>
    <x v="4"/>
    <d v="2013-12-01T00:00:00"/>
    <n v="4"/>
    <n v="3"/>
    <d v="2013-12-05T00:00:00"/>
    <d v="2013-12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1"/>
    <n v="0"/>
    <n v="9284.8571428571395"/>
    <x v="1"/>
    <n v="31"/>
    <n v="194982"/>
    <n v="0.812721174262239"/>
    <n v="0.67741935483870896"/>
    <x v="2"/>
    <n v="0.86887687563176297"/>
    <n v="-5.6155701369524101E-2"/>
    <n v="8684.7748071477599"/>
    <n v="6"/>
    <x v="10"/>
    <n v="2013"/>
    <n v="5.1477492903244499"/>
    <n v="4.4433640028310304"/>
    <n v="-0.70438528749342"/>
    <n v="41256"/>
    <n v="168301.90266422101"/>
    <n v="0.158525227067741"/>
    <n v="20.680424496712199"/>
    <n v="1.01545304369059"/>
    <n v="165740.7043190696"/>
    <n v="0.17642796801827032"/>
  </r>
  <r>
    <d v="2013-12-09T00:00:00"/>
    <n v="13076"/>
    <x v="5"/>
    <d v="2013-12-01T00:00:00"/>
    <n v="0"/>
    <n v="4"/>
    <d v="2013-12-06T00:00:00"/>
    <d v="2013-12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40831461365664"/>
    <n v="0.67741935483870896"/>
    <x v="3"/>
    <n v="1.6704573242371801"/>
    <n v="-0.26214271058054001"/>
    <n v="7827.7965023567103"/>
    <n v="9"/>
    <x v="10"/>
    <n v="2013"/>
    <n v="6.81820661456163"/>
    <n v="5.8516786164876704"/>
    <n v="-0.96652799807395995"/>
    <n v="54332"/>
    <n v="167341.951410393"/>
    <n v="0.16517106652964"/>
    <n v="20.680424496712199"/>
    <n v="1.01545304369059"/>
    <n v="164795.36148929349"/>
    <n v="0.18317650592773327"/>
  </r>
  <r>
    <d v="2013-12-10T00:00:00"/>
    <n v="2536"/>
    <x v="6"/>
    <d v="2013-12-01T00:00:00"/>
    <n v="1"/>
    <n v="0"/>
    <d v="2013-12-09T00:00:00"/>
    <d v="2013-12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27313290457580602"/>
    <n v="0.67741935483870896"/>
    <x v="4"/>
    <n v="0.27090139127420598"/>
    <n v="2.2315133016005801E-3"/>
    <n v="9361.33988855399"/>
    <n v="10"/>
    <x v="10"/>
    <n v="2013"/>
    <n v="7.0891080058358398"/>
    <n v="6.1248115210634797"/>
    <n v="-0.96429648477235996"/>
    <n v="56868"/>
    <n v="168459.55781981201"/>
    <n v="0.15744100556500401"/>
    <n v="20.680424496712199"/>
    <n v="1.01545304369059"/>
    <n v="165895.96029724699"/>
    <n v="0.1753269919932805"/>
  </r>
  <r>
    <d v="2013-12-11T00:00:00"/>
    <n v="7547"/>
    <x v="7"/>
    <d v="2013-12-01T00:00:00"/>
    <n v="2"/>
    <n v="1"/>
    <d v="2013-12-10T00:00:00"/>
    <d v="2013-12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81282887651167801"/>
    <n v="0.67741935483870896"/>
    <x v="5"/>
    <n v="0.85451036299309702"/>
    <n v="-4.1681486481419699E-2"/>
    <n v="8831.9584253666399"/>
    <n v="11"/>
    <x v="10"/>
    <n v="2013"/>
    <n v="7.9436183688289397"/>
    <n v="6.9376403975751604"/>
    <n v="-1.00597797125378"/>
    <n v="64415"/>
    <n v="170289.52514991199"/>
    <n v="0.14500289919976"/>
    <n v="20.680424496712199"/>
    <n v="1.01545304369059"/>
    <n v="167698.07940208373"/>
    <n v="0.16269667902694684"/>
  </r>
  <r>
    <d v="2013-12-12T00:00:00"/>
    <n v="2482"/>
    <x v="8"/>
    <d v="2013-12-01T00:00:00"/>
    <n v="3"/>
    <n v="2"/>
    <d v="2013-12-11T00:00:00"/>
    <d v="2013-12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267316983106132"/>
    <n v="0.67741935483870896"/>
    <x v="6"/>
    <n v="0.39950489081956198"/>
    <n v="-0.132187907713429"/>
    <n v="6212.6898995111496"/>
    <n v="12"/>
    <x v="10"/>
    <n v="2013"/>
    <n v="8.3431232596485003"/>
    <n v="7.2049573806812903"/>
    <n v="-1.1381658789672"/>
    <n v="66897"/>
    <n v="168382.62558033699"/>
    <n v="0.157969828110153"/>
    <n v="20.680424496712199"/>
    <n v="1.01545304369059"/>
    <n v="165820.19880344573"/>
    <n v="0.17586398645632473"/>
  </r>
  <r>
    <d v="2013-12-13T00:00:00"/>
    <n v="9402"/>
    <x v="9"/>
    <d v="2013-12-01T00:00:00"/>
    <n v="4"/>
    <n v="3"/>
    <d v="2013-12-12T00:00:00"/>
    <d v="2013-12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0126165492199199"/>
    <n v="0.67741935483870896"/>
    <x v="7"/>
    <n v="0.75851113265246095"/>
    <n v="0.25410541656746599"/>
    <n v="12395.3355399305"/>
    <n v="13"/>
    <x v="10"/>
    <n v="2013"/>
    <n v="9.1016343923009604"/>
    <n v="8.2175739299012207"/>
    <n v="-0.88406046239974301"/>
    <n v="76299"/>
    <n v="176042.99743740101"/>
    <n v="0.107581686510043"/>
    <n v="20.680424496712199"/>
    <n v="1.01545304369059"/>
    <n v="173363.99603233812"/>
    <n v="0.12469719470258056"/>
  </r>
  <r>
    <d v="2013-12-16T00:00:00"/>
    <n v="25325"/>
    <x v="10"/>
    <d v="2013-12-01T00:00:00"/>
    <n v="0"/>
    <n v="4"/>
    <d v="2013-12-13T00:00:00"/>
    <d v="2013-12-17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3-12-16T00:00:00"/>
    <d v="2013-12-02T00:00:00"/>
    <d v="2013-12-04T00:00:00"/>
    <d v="2013-12-06T00:00:00"/>
    <d v="2013-12-04T00:00:00"/>
    <n v="1"/>
    <n v="0"/>
    <n v="0"/>
    <n v="0"/>
    <n v="0"/>
    <n v="9284.8571428571395"/>
    <x v="1"/>
    <n v="31"/>
    <n v="194982"/>
    <n v="2.7275594670277199"/>
    <n v="0.67741935483870896"/>
    <x v="8"/>
    <n v="2.6832837015889699"/>
    <n v="4.4275765438754701E-2"/>
    <n v="9438.0627680193393"/>
    <n v="16"/>
    <x v="10"/>
    <n v="2013"/>
    <n v="11.7849180938899"/>
    <n v="10.945133396928901"/>
    <n v="-0.83978469696098801"/>
    <n v="101624"/>
    <n v="181087.72441163199"/>
    <n v="7.6726766728728801E-2"/>
    <n v="20.680424496712199"/>
    <n v="1.01545304369059"/>
    <n v="178331.952951249"/>
    <n v="9.3365472497812352E-2"/>
  </r>
  <r>
    <d v="2013-12-17T00:00:00"/>
    <n v="3614"/>
    <x v="11"/>
    <d v="2013-12-01T00:00:00"/>
    <n v="1"/>
    <n v="0"/>
    <d v="2013-12-16T00:00:00"/>
    <d v="2013-12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38923592947041202"/>
    <n v="0.67741935483870896"/>
    <x v="9"/>
    <n v="0.27090139127420598"/>
    <n v="0.118334538196206"/>
    <n v="13340.647617205799"/>
    <n v="17"/>
    <x v="10"/>
    <n v="2013"/>
    <n v="12.055819485164101"/>
    <n v="11.334369326399299"/>
    <n v="-0.72145015876478102"/>
    <n v="105238"/>
    <n v="183313.79320332501"/>
    <n v="6.3651548488403403E-2"/>
    <n v="20.680424496712199"/>
    <n v="1.01545304369059"/>
    <n v="180524.1456927298"/>
    <n v="8.0088202338754799E-2"/>
  </r>
  <r>
    <d v="2013-12-18T00:00:00"/>
    <n v="9277"/>
    <x v="12"/>
    <d v="2013-12-01T00:00:00"/>
    <n v="2"/>
    <n v="1"/>
    <d v="2013-12-17T00:00:00"/>
    <d v="2013-12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99915376804012601"/>
    <n v="0.67741935483870896"/>
    <x v="10"/>
    <n v="0.85451036299309702"/>
    <n v="0.14464340504702899"/>
    <n v="10856.509647823799"/>
    <n v="18"/>
    <x v="10"/>
    <n v="2013"/>
    <n v="12.9103298481572"/>
    <n v="12.3335230944394"/>
    <n v="-0.57680675371775203"/>
    <n v="114515"/>
    <n v="186270.60875158399"/>
    <n v="4.6767395601489098E-2"/>
    <n v="20.680424496712199"/>
    <n v="1.01545304369059"/>
    <n v="183435.9647735144"/>
    <n v="6.2943137899600599E-2"/>
  </r>
  <r>
    <d v="2013-12-19T00:00:00"/>
    <n v="3068"/>
    <x v="13"/>
    <d v="2013-12-01T00:00:00"/>
    <n v="3"/>
    <n v="2"/>
    <d v="2013-12-18T00:00:00"/>
    <d v="2013-12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33043050127703999"/>
    <n v="0.67741935483870896"/>
    <x v="11"/>
    <n v="0.39950489081956098"/>
    <n v="-6.9074389542520903E-2"/>
    <n v="7679.5054841660804"/>
    <n v="19"/>
    <x v="10"/>
    <n v="2013"/>
    <n v="13.3098347389768"/>
    <n v="12.663953595716499"/>
    <n v="-0.64588114326027202"/>
    <n v="117583"/>
    <n v="185520.18476751001"/>
    <n v="5.1001540583561301E-2"/>
    <n v="20.680424496712199"/>
    <n v="1.01545304369059"/>
    <n v="182696.96065241034"/>
    <n v="6.7242713309076496E-2"/>
  </r>
  <r>
    <d v="2013-12-20T00:00:00"/>
    <n v="9299"/>
    <x v="14"/>
    <d v="2013-12-01T00:00:00"/>
    <n v="4"/>
    <n v="3"/>
    <d v="2013-12-19T00:00:00"/>
    <d v="2013-12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00152321752777"/>
    <n v="0.67741935483870896"/>
    <x v="12"/>
    <n v="0.75851113265246095"/>
    <n v="0.24301208487531001"/>
    <n v="12259.5432020648"/>
    <n v="20"/>
    <x v="10"/>
    <n v="2013"/>
    <n v="14.0683458716292"/>
    <n v="13.665476813244201"/>
    <n v="-0.40286905838496301"/>
    <n v="126882"/>
    <n v="189398.38587373399"/>
    <n v="2.9480790453978799E-2"/>
    <n v="20.680424496712199"/>
    <n v="1.01545304369059"/>
    <n v="186516.14375528466"/>
    <n v="4.5389402087482766E-2"/>
  </r>
  <r>
    <d v="2013-12-23T00:00:00"/>
    <n v="19515"/>
    <x v="15"/>
    <d v="2013-12-01T00:00:00"/>
    <n v="0"/>
    <n v="4"/>
    <d v="2013-12-20T00:00:00"/>
    <d v="2013-12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2.1018093977905599"/>
    <n v="0.67741935483870896"/>
    <x v="13"/>
    <n v="1.6704573242371801"/>
    <n v="0.43135207355337901"/>
    <n v="11682.429545999599"/>
    <n v="23"/>
    <x v="10"/>
    <n v="2013"/>
    <n v="15.738803195866399"/>
    <n v="15.767286211034801"/>
    <n v="2.8483015168417201E-2"/>
    <n v="146397"/>
    <n v="195334.86515718201"/>
    <n v="-1.8064627474373401E-3"/>
    <n v="20.680424496712199"/>
    <n v="1.01545304369059"/>
    <n v="192362.28240279082"/>
    <n v="1.3618665595387824E-2"/>
  </r>
  <r>
    <d v="2013-12-24T00:00:00"/>
    <n v="5315"/>
    <x v="16"/>
    <d v="2013-12-01T00:00:00"/>
    <n v="1"/>
    <n v="0"/>
    <d v="2013-12-23T00:00:00"/>
    <d v="2013-12-26T00:00:00"/>
    <n v="0"/>
    <n v="0"/>
    <n v="0"/>
    <n v="0"/>
    <n v="0"/>
    <n v="1"/>
    <n v="0"/>
    <n v="0"/>
    <n v="0"/>
    <n v="0"/>
    <n v="0"/>
    <n v="0"/>
    <n v="1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57243745576514704"/>
    <n v="0.67741935483870896"/>
    <x v="14"/>
    <n v="0.53965125778093004"/>
    <n v="3.27861979842171E-2"/>
    <n v="9848.9532329740396"/>
    <n v="24"/>
    <x v="10"/>
    <n v="2013"/>
    <n v="16.278454453647299"/>
    <n v="16.339723666800001"/>
    <n v="6.1269213152634401E-2"/>
    <n v="151712"/>
    <n v="195715.877638871"/>
    <n v="-3.7497092608196302E-3"/>
    <n v="20.680424496712199"/>
    <n v="1.01545304369059"/>
    <n v="192737.49668183355"/>
    <n v="1.1645390008730994E-2"/>
  </r>
  <r>
    <d v="2013-12-26T00:00:00"/>
    <n v="9099"/>
    <x v="17"/>
    <d v="2013-12-01T00:00:00"/>
    <n v="3"/>
    <n v="1"/>
    <d v="2013-12-24T00:00:00"/>
    <d v="2013-12-27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97998276764008896"/>
    <n v="0.67741935483870896"/>
    <x v="15"/>
    <n v="0.98311386253845301"/>
    <n v="-3.1310948983633898E-3"/>
    <n v="9255.2860321854096"/>
    <n v="26"/>
    <x v="10"/>
    <n v="2013"/>
    <n v="17.261568316185802"/>
    <n v="17.3197064344401"/>
    <n v="5.8138118254269899E-2"/>
    <n v="160811"/>
    <n v="195638.71243573001"/>
    <n v="-3.3567611826645898E-3"/>
    <n v="20.680424496712199"/>
    <n v="1.01545304369059"/>
    <n v="192661.50576957889"/>
    <n v="1.2044410330709354E-2"/>
  </r>
  <r>
    <d v="2013-12-27T00:00:00"/>
    <n v="8029"/>
    <x v="18"/>
    <d v="2013-12-01T00:00:00"/>
    <n v="4"/>
    <n v="3"/>
    <d v="2013-12-26T00:00:00"/>
    <d v="2013-12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0.86474136074099095"/>
    <n v="0.67741935483870896"/>
    <x v="16"/>
    <n v="0.75851113265246095"/>
    <n v="0.106230228088529"/>
    <n v="10585.2104924592"/>
    <n v="27"/>
    <x v="10"/>
    <n v="2013"/>
    <n v="18.020079448838199"/>
    <n v="18.184447795181001"/>
    <n v="0.16436834634280101"/>
    <n v="168840"/>
    <n v="196760.508746179"/>
    <n v="-9.0389517566961102E-3"/>
    <n v="20.680424496712199"/>
    <n v="1.01545304369059"/>
    <n v="193766.2307171477"/>
    <n v="6.2744126174751891E-3"/>
  </r>
  <r>
    <d v="2013-12-30T00:00:00"/>
    <n v="16758"/>
    <x v="19"/>
    <d v="2013-12-01T00:00:00"/>
    <n v="0"/>
    <n v="4"/>
    <d v="2013-12-27T00:00:00"/>
    <d v="2013-12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80487429608886"/>
    <n v="0.67741935483870896"/>
    <x v="17"/>
    <n v="1.6704573242371801"/>
    <n v="0.134416971851684"/>
    <n v="10031.983311906801"/>
    <n v="30"/>
    <x v="10"/>
    <n v="2013"/>
    <n v="19.690536773075401"/>
    <n v="19.989322091269901"/>
    <n v="0.29878531819448201"/>
    <n v="185598"/>
    <n v="197940.66789126099"/>
    <n v="-1.4947246176245901E-2"/>
    <n v="20.680424496712199"/>
    <n v="1.01545304369059"/>
    <n v="194928.43034066953"/>
    <n v="2.7481706612442203E-4"/>
  </r>
  <r>
    <d v="2013-12-31T00:00:00"/>
    <n v="9384"/>
    <x v="20"/>
    <d v="2013-12-01T00:00:00"/>
    <n v="1"/>
    <n v="0"/>
    <d v="2013-12-30T00:00:00"/>
    <d v="2014-01-02T00:00:00"/>
    <n v="0"/>
    <n v="1"/>
    <n v="0"/>
    <n v="1"/>
    <n v="0"/>
    <n v="1"/>
    <n v="0"/>
    <n v="0"/>
    <n v="0"/>
    <n v="0"/>
    <n v="0"/>
    <n v="0"/>
    <n v="0"/>
    <n v="0"/>
    <n v="0"/>
    <n v="0"/>
    <n v="0"/>
    <d v="2013-12-16T00:00:00"/>
    <d v="2013-12-02T00:00:00"/>
    <d v="2013-12-04T00:00:00"/>
    <d v="2013-12-06T00:00:00"/>
    <d v="2013-12-04T00:00:00"/>
    <n v="0"/>
    <n v="0"/>
    <n v="0"/>
    <n v="0"/>
    <n v="0"/>
    <n v="9284.8571428571395"/>
    <x v="1"/>
    <n v="31"/>
    <n v="194982"/>
    <n v="1.0106779087300299"/>
    <n v="0.67741935483870896"/>
    <x v="18"/>
    <n v="0.98988772363676203"/>
    <n v="2.07901850932737E-2"/>
    <n v="9479.8629944858603"/>
    <n v="31"/>
    <x v="10"/>
    <n v="2013"/>
    <n v="20.680424496712199"/>
    <n v="21"/>
    <n v="0.31957550328775802"/>
    <n v="194982"/>
    <n v="197995.065364879"/>
    <n v="-1.5217881108940901E-2"/>
    <n v="20.680424496712199"/>
    <n v="1.01545304369059"/>
    <n v="194982.00000000148"/>
    <n v="-7.6605388699135801E-15"/>
  </r>
  <r>
    <d v="2014-01-02T00:00:00"/>
    <n v="29245"/>
    <x v="0"/>
    <d v="2014-01-01T00:00:00"/>
    <n v="3"/>
    <n v="1"/>
    <d v="2013-12-31T00:00:00"/>
    <d v="2014-01-03T00:00:00"/>
    <n v="1"/>
    <n v="0"/>
    <n v="1"/>
    <n v="0"/>
    <n v="0"/>
    <n v="0"/>
    <n v="1"/>
    <n v="1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1"/>
    <n v="0"/>
    <n v="1"/>
    <n v="8808.7142857142808"/>
    <x v="1"/>
    <n v="31"/>
    <n v="184983"/>
    <n v="3.32000778449911"/>
    <n v="0.67741935483870896"/>
    <x v="19"/>
    <n v="3.1849803960178802"/>
    <n v="0.135027388481232"/>
    <n v="9182.1601277560203"/>
    <n v="2"/>
    <x v="11"/>
    <n v="2014"/>
    <n v="3.1849803960178802"/>
    <n v="3.32000778449911"/>
    <n v="0.135027388481232"/>
    <n v="29245"/>
    <n v="192825.362682876"/>
    <n v="-4.0670804782948301E-2"/>
    <n v="21.178185499459499"/>
    <n v="0.99158636609996098"/>
    <n v="194461.49047135861"/>
    <n v="-4.8742249421124595E-2"/>
  </r>
  <r>
    <d v="2014-01-03T00:00:00"/>
    <n v="9745"/>
    <x v="1"/>
    <d v="2014-01-01T00:00:00"/>
    <n v="4"/>
    <n v="3"/>
    <d v="2014-01-02T00:00:00"/>
    <d v="2014-01-06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1"/>
    <n v="0"/>
    <n v="8808.7142857142808"/>
    <x v="1"/>
    <n v="31"/>
    <n v="184983"/>
    <n v="1.1062908483482199"/>
    <n v="0.67741935483870896"/>
    <x v="20"/>
    <n v="1.10673878071976"/>
    <n v="-4.4793237153678702E-4"/>
    <n v="8805.1491189839508"/>
    <n v="3"/>
    <x v="11"/>
    <n v="2014"/>
    <n v="4.2917191767376401"/>
    <n v="4.4262986328473399"/>
    <n v="0.13457945610969599"/>
    <n v="38990"/>
    <n v="190783.685111103"/>
    <n v="-3.0404513403363299E-2"/>
    <n v="21.178185499459499"/>
    <n v="0.99158636609996098"/>
    <n v="192402.48921683049"/>
    <n v="-3.8562334858719072E-2"/>
  </r>
  <r>
    <d v="2014-01-06T00:00:00"/>
    <n v="12115"/>
    <x v="2"/>
    <d v="2014-01-01T00:00:00"/>
    <n v="0"/>
    <n v="4"/>
    <d v="2014-01-03T00:00:00"/>
    <d v="2014-01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1"/>
    <n v="0"/>
    <n v="0"/>
    <n v="0"/>
    <n v="8808.7142857142808"/>
    <x v="1"/>
    <n v="31"/>
    <n v="184983"/>
    <n v="1.37534259904964"/>
    <n v="0.67741935483870896"/>
    <x v="0"/>
    <n v="1.6704573242371801"/>
    <n v="-0.295114725187542"/>
    <n v="7252.5049423410501"/>
    <n v="6"/>
    <x v="11"/>
    <n v="2014"/>
    <n v="5.96217650097483"/>
    <n v="5.8016412318969799"/>
    <n v="-0.16053526907784599"/>
    <n v="51105"/>
    <n v="180002.21895888599"/>
    <n v="2.76706646724784E-2"/>
    <n v="21.178185499459499"/>
    <n v="0.99158636609996098"/>
    <n v="181529.54206788758"/>
    <n v="1.9024219930114272E-2"/>
  </r>
  <r>
    <d v="2014-01-07T00:00:00"/>
    <n v="6373"/>
    <x v="3"/>
    <d v="2014-01-01T00:00:00"/>
    <n v="1"/>
    <n v="0"/>
    <d v="2014-01-06T00:00:00"/>
    <d v="2014-01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72348810431228805"/>
    <n v="0.67741935483870896"/>
    <x v="1"/>
    <n v="0.27090139127420598"/>
    <n v="0.45258671303808101"/>
    <n v="23525.1652640988"/>
    <n v="7"/>
    <x v="11"/>
    <n v="2014"/>
    <n v="6.23307789224903"/>
    <n v="6.5251293362092699"/>
    <n v="0.29205144396023403"/>
    <n v="57478"/>
    <n v="193650.39565781399"/>
    <n v="-4.4757954810118898E-2"/>
    <n v="21.178185499459499"/>
    <n v="0.99158636609996098"/>
    <n v="195293.52387071101"/>
    <n v="-5.2795011664272251E-2"/>
  </r>
  <r>
    <d v="2014-01-08T00:00:00"/>
    <n v="6443"/>
    <x v="4"/>
    <d v="2014-01-01T00:00:00"/>
    <n v="2"/>
    <n v="1"/>
    <d v="2014-01-07T00:00:00"/>
    <d v="2014-01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73143478049334198"/>
    <n v="0.67741935483870896"/>
    <x v="2"/>
    <n v="0.85451036299309702"/>
    <n v="-0.123075582499755"/>
    <n v="7539.9904776251797"/>
    <n v="8"/>
    <x v="11"/>
    <n v="2014"/>
    <n v="7.0875882552421299"/>
    <n v="7.2565641167026103"/>
    <n v="0.16897586146047899"/>
    <n v="63921"/>
    <n v="189393.19718624599"/>
    <n v="-2.3285932397612698E-2"/>
    <n v="21.178185499459499"/>
    <n v="0.99158636609996098"/>
    <n v="191000.20296885999"/>
    <n v="-3.1503646987438128E-2"/>
  </r>
  <r>
    <d v="2014-01-09T00:00:00"/>
    <n v="2290"/>
    <x v="5"/>
    <d v="2014-01-01T00:00:00"/>
    <n v="3"/>
    <n v="2"/>
    <d v="2014-01-08T00:00:00"/>
    <d v="2014-01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25996983506592403"/>
    <n v="0.67741935483870896"/>
    <x v="3"/>
    <n v="0.39950489081956198"/>
    <n v="-0.13953505575363701"/>
    <n v="5732.09503218394"/>
    <n v="9"/>
    <x v="11"/>
    <n v="2014"/>
    <n v="7.4870931460616896"/>
    <n v="7.5165339517685403"/>
    <n v="2.9440805706842699E-2"/>
    <n v="66211"/>
    <n v="185710.39158653701"/>
    <n v="-3.9168060565889498E-3"/>
    <n v="21.178185499459499"/>
    <n v="0.99158636609996098"/>
    <n v="187286.14867604637"/>
    <n v="-1.2297485384411333E-2"/>
  </r>
  <r>
    <d v="2014-01-10T00:00:00"/>
    <n v="5445"/>
    <x v="6"/>
    <d v="2014-01-01T00:00:00"/>
    <n v="4"/>
    <n v="3"/>
    <d v="2014-01-09T00:00:00"/>
    <d v="2014-01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61813788294059402"/>
    <n v="0.67741935483870896"/>
    <x v="4"/>
    <n v="0.75851113265246095"/>
    <n v="-0.14037324971186699"/>
    <n v="7178.5366959074199"/>
    <n v="10"/>
    <x v="11"/>
    <n v="2014"/>
    <n v="8.2456042787141595"/>
    <n v="8.1346718347091294"/>
    <n v="-0.110932444005024"/>
    <n v="71656"/>
    <n v="182494.32656919301"/>
    <n v="1.36369906812583E-2"/>
    <n v="21.178185499459499"/>
    <n v="0.99158636609996098"/>
    <n v="184042.79527053953"/>
    <n v="5.1086201341290494E-3"/>
  </r>
  <r>
    <d v="2014-01-13T00:00:00"/>
    <n v="12221"/>
    <x v="7"/>
    <d v="2014-01-01T00:00:00"/>
    <n v="0"/>
    <n v="4"/>
    <d v="2014-01-10T00:00:00"/>
    <d v="2014-01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38737613726666"/>
    <n v="0.67741935483870896"/>
    <x v="5"/>
    <n v="1.6704573242371801"/>
    <n v="-0.28308118697051698"/>
    <n v="7315.9606190961604"/>
    <n v="13"/>
    <x v="11"/>
    <n v="2014"/>
    <n v="9.9160616029513395"/>
    <n v="9.5220479719758"/>
    <n v="-0.39401363097554298"/>
    <n v="83877"/>
    <n v="177632.72058291201"/>
    <n v="4.1379084849725301E-2"/>
    <n v="21.178185499459499"/>
    <n v="0.99158636609996098"/>
    <n v="179139.93844183738"/>
    <n v="3.2617302478641363E-2"/>
  </r>
  <r>
    <d v="2014-01-14T00:00:00"/>
    <n v="2630"/>
    <x v="8"/>
    <d v="2014-01-01T00:00:00"/>
    <n v="1"/>
    <n v="0"/>
    <d v="2014-01-13T00:00:00"/>
    <d v="2014-01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29856797651676098"/>
    <n v="0.67741935483870896"/>
    <x v="6"/>
    <n v="0.27090139127420598"/>
    <n v="2.7666585242554598E-2"/>
    <n v="9708.3296162842998"/>
    <n v="14"/>
    <x v="11"/>
    <n v="2014"/>
    <n v="10.1869629942255"/>
    <n v="9.8206159484925593"/>
    <n v="-0.36634704573298799"/>
    <n v="86507"/>
    <n v="178330.578115357"/>
    <n v="3.7303876625907499E-2"/>
    <n v="21.178185499459499"/>
    <n v="0.99158636609996098"/>
    <n v="179843.71731204446"/>
    <n v="2.8576381564880737E-2"/>
  </r>
  <r>
    <d v="2014-01-15T00:00:00"/>
    <n v="10781"/>
    <x v="9"/>
    <d v="2014-01-01T00:00:00"/>
    <n v="2"/>
    <n v="1"/>
    <d v="2014-01-14T00:00:00"/>
    <d v="2014-01-1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2239016558278299"/>
    <n v="0.67741935483870896"/>
    <x v="7"/>
    <n v="0.85451036299309702"/>
    <n v="0.36939129283473499"/>
    <n v="12616.581924457099"/>
    <n v="15"/>
    <x v="11"/>
    <n v="2014"/>
    <n v="11.041473357218599"/>
    <n v="11.044517604320299"/>
    <n v="3.0442471017479902E-3"/>
    <n v="97288"/>
    <n v="185034.001704519"/>
    <n v="-2.7563422965226598E-4"/>
    <n v="21.178185499459499"/>
    <n v="0.99158636609996098"/>
    <n v="186604.01960979265"/>
    <n v="-8.6869490441972008E-3"/>
  </r>
  <r>
    <d v="2014-01-16T00:00:00"/>
    <n v="10692"/>
    <x v="10"/>
    <d v="2014-01-01T00:00:00"/>
    <n v="3"/>
    <n v="2"/>
    <d v="2014-01-15T00:00:00"/>
    <d v="2014-01-17T00:00:00"/>
    <n v="0"/>
    <n v="0"/>
    <n v="0"/>
    <n v="0"/>
    <n v="0"/>
    <n v="0"/>
    <n v="0"/>
    <n v="1"/>
    <n v="0"/>
    <n v="1"/>
    <n v="0"/>
    <n v="1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21379802468334"/>
    <n v="0.67741935483870896"/>
    <x v="8"/>
    <n v="1.30713552352305"/>
    <n v="-9.3337498839706101E-2"/>
    <n v="8179.7180227972003"/>
    <n v="16"/>
    <x v="11"/>
    <n v="2014"/>
    <n v="12.3486088807417"/>
    <n v="12.2583156290037"/>
    <n v="-9.0293251737957506E-2"/>
    <n v="107980"/>
    <n v="183630.40095442699"/>
    <n v="7.3658775373934803E-3"/>
    <n v="21.178185499459499"/>
    <n v="0.99158636609996098"/>
    <n v="185188.50927395231"/>
    <n v="-1.1097301595980325E-3"/>
  </r>
  <r>
    <d v="2014-01-17T00:00:00"/>
    <n v="7928"/>
    <x v="11"/>
    <d v="2014-01-01T00:00:00"/>
    <n v="4"/>
    <n v="3"/>
    <d v="2014-01-16T00:00:00"/>
    <d v="2014-01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1"/>
    <n v="0"/>
    <n v="0"/>
    <n v="0"/>
    <n v="0"/>
    <n v="8808.7142857142808"/>
    <x v="1"/>
    <n v="31"/>
    <n v="184983"/>
    <n v="0.90001783947714098"/>
    <n v="0.67741935483870896"/>
    <x v="9"/>
    <n v="0.86370687730075302"/>
    <n v="3.63109621763874E-2"/>
    <n v="9179.0400289233403"/>
    <n v="17"/>
    <x v="11"/>
    <n v="2014"/>
    <n v="13.212315758042401"/>
    <n v="13.1583334684808"/>
    <n v="-5.3982289561570598E-2"/>
    <n v="115908"/>
    <n v="184227.204721349"/>
    <n v="4.1025172139677003E-3"/>
    <n v="21.178185499459499"/>
    <n v="0.99158636609996098"/>
    <n v="185790.37693503191"/>
    <n v="-4.3456337639824483E-3"/>
  </r>
  <r>
    <d v="2014-01-21T00:00:00"/>
    <n v="14621"/>
    <x v="12"/>
    <d v="2014-01-01T00:00:00"/>
    <n v="1"/>
    <n v="4"/>
    <d v="2014-01-17T00:00:00"/>
    <d v="2014-01-22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1"/>
    <n v="0"/>
    <n v="0"/>
    <n v="0"/>
    <n v="0"/>
    <n v="8808.7142857142808"/>
    <x v="1"/>
    <n v="31"/>
    <n v="184983"/>
    <n v="1.6598336063313901"/>
    <n v="0.67741935483870896"/>
    <x v="10"/>
    <n v="1.7756530688854699"/>
    <n v="-0.115819462554084"/>
    <n v="8234.15353832443"/>
    <n v="21"/>
    <x v="11"/>
    <n v="2014"/>
    <n v="14.987968826927901"/>
    <n v="14.8181670748122"/>
    <n v="-0.16980175211565399"/>
    <n v="130529"/>
    <n v="182887.289909171"/>
    <n v="1.14590253476276E-2"/>
    <n v="21.178185499459499"/>
    <n v="0.99158636609996098"/>
    <n v="184439.09291380431"/>
    <n v="2.9489794034602834E-3"/>
  </r>
  <r>
    <d v="2014-01-22T00:00:00"/>
    <n v="3587"/>
    <x v="13"/>
    <d v="2014-01-01T00:00:00"/>
    <n v="2"/>
    <n v="1"/>
    <d v="2014-01-21T00:00:00"/>
    <d v="2014-01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40721039230632"/>
    <n v="0.67741935483870896"/>
    <x v="11"/>
    <n v="0.85451036299309702"/>
    <n v="-0.44729997068677702"/>
    <n v="4197.7255693375"/>
    <n v="22"/>
    <x v="11"/>
    <n v="2014"/>
    <n v="15.842479189921001"/>
    <n v="15.2253774671186"/>
    <n v="-0.61710172280243203"/>
    <n v="134116"/>
    <n v="177777.47827447401"/>
    <n v="4.0531127989118898E-2"/>
    <n v="21.178185499459499"/>
    <n v="0.99158636609996098"/>
    <n v="179285.92440585577"/>
    <n v="3.1776480016621811E-2"/>
  </r>
  <r>
    <d v="2014-01-23T00:00:00"/>
    <n v="8107"/>
    <x v="14"/>
    <d v="2014-01-01T00:00:00"/>
    <n v="3"/>
    <n v="2"/>
    <d v="2014-01-22T00:00:00"/>
    <d v="2014-01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92033862571155101"/>
    <n v="0.67741935483870896"/>
    <x v="12"/>
    <n v="0.39950489081956098"/>
    <n v="0.52083373489198903"/>
    <n v="20292.6176532381"/>
    <n v="23"/>
    <x v="11"/>
    <n v="2014"/>
    <n v="16.241984080740501"/>
    <n v="16.145716092830099"/>
    <n v="-9.6267987910440597E-2"/>
    <n v="142223"/>
    <n v="183886.58584769399"/>
    <n v="5.9624477079209797E-3"/>
    <n v="21.178185499459499"/>
    <n v="0.99158636609996098"/>
    <n v="185446.86790213347"/>
    <n v="-2.5013520442861426E-3"/>
  </r>
  <r>
    <d v="2014-01-24T00:00:00"/>
    <n v="5537"/>
    <x v="15"/>
    <d v="2014-01-01T00:00:00"/>
    <n v="4"/>
    <n v="3"/>
    <d v="2014-01-23T00:00:00"/>
    <d v="2014-01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62858208592140896"/>
    <n v="0.67741935483870896"/>
    <x v="13"/>
    <n v="0.75851113265246095"/>
    <n v="-0.12992904673105199"/>
    <n v="7299.8269394379004"/>
    <n v="24"/>
    <x v="11"/>
    <n v="2014"/>
    <n v="17.000495213392998"/>
    <n v="16.774298178751501"/>
    <n v="-0.22619703464149399"/>
    <n v="147760"/>
    <n v="182521.74192875699"/>
    <n v="1.34847391068808E-2"/>
    <n v="21.178185499459499"/>
    <n v="0.99158636609996098"/>
    <n v="184070.44325008194"/>
    <n v="4.9576495487557715E-3"/>
  </r>
  <r>
    <d v="2014-01-27T00:00:00"/>
    <n v="13738"/>
    <x v="16"/>
    <d v="2014-01-01T00:00:00"/>
    <n v="0"/>
    <n v="4"/>
    <d v="2014-01-24T00:00:00"/>
    <d v="2014-01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5595919625046599"/>
    <n v="0.67741935483870896"/>
    <x v="14"/>
    <n v="1.6704573242371801"/>
    <n v="-0.110865361732522"/>
    <n v="8224.0951628461698"/>
    <n v="27"/>
    <x v="11"/>
    <n v="2014"/>
    <n v="18.6709525376302"/>
    <n v="18.333890141256202"/>
    <n v="-0.33706239637401902"/>
    <n v="161498"/>
    <n v="181643.54460034601"/>
    <n v="1.8384663253519298E-2"/>
    <n v="21.178185499459499"/>
    <n v="0.99158636609996098"/>
    <n v="183184.79439645301"/>
    <n v="9.8163475274877232E-3"/>
  </r>
  <r>
    <d v="2014-01-28T00:00:00"/>
    <n v="3107"/>
    <x v="17"/>
    <d v="2014-01-01T00:00:00"/>
    <n v="1"/>
    <n v="0"/>
    <d v="2014-01-27T00:00:00"/>
    <d v="2014-01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35271889849337501"/>
    <n v="0.67741935483870896"/>
    <x v="15"/>
    <n v="0.27090139127420598"/>
    <n v="8.1817507219168695E-2"/>
    <n v="11469.117915511501"/>
    <n v="28"/>
    <x v="11"/>
    <n v="2014"/>
    <n v="18.941853928904401"/>
    <n v="18.686609039749499"/>
    <n v="-0.255244889154848"/>
    <n v="164605"/>
    <n v="182490.32079828301"/>
    <n v="1.36592406151325E-2"/>
    <n v="21.178185499459499"/>
    <n v="0.99158636609996098"/>
    <n v="184038.75551056871"/>
    <n v="5.1306828652026848E-3"/>
  </r>
  <r>
    <d v="2014-01-29T00:00:00"/>
    <n v="7902"/>
    <x v="18"/>
    <d v="2014-01-01T00:00:00"/>
    <n v="2"/>
    <n v="1"/>
    <d v="2014-01-28T00:00:00"/>
    <d v="2014-01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89706621689560595"/>
    <n v="0.67741935483870896"/>
    <x v="16"/>
    <n v="0.85451036299309702"/>
    <n v="4.2555853902508801E-2"/>
    <n v="9247.4010172581402"/>
    <n v="29"/>
    <x v="11"/>
    <n v="2014"/>
    <n v="19.7963642918975"/>
    <n v="19.583675256645201"/>
    <n v="-0.21268903525234201"/>
    <n v="172507"/>
    <n v="182995.57164053101"/>
    <n v="1.086052706987E-2"/>
    <n v="21.178185499459499"/>
    <n v="0.99158636609996098"/>
    <n v="184548.29341823002"/>
    <n v="2.3555166711015652E-3"/>
  </r>
  <r>
    <d v="2014-01-30T00:00:00"/>
    <n v="2315"/>
    <x v="19"/>
    <d v="2014-01-01T00:00:00"/>
    <n v="3"/>
    <n v="2"/>
    <d v="2014-01-29T00:00:00"/>
    <d v="2014-01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0.262807933702015"/>
    <n v="0.67741935483870896"/>
    <x v="17"/>
    <n v="0.39950489081956098"/>
    <n v="-0.13669695711754601"/>
    <n v="5794.6724888671697"/>
    <n v="30"/>
    <x v="11"/>
    <n v="2014"/>
    <n v="20.1958691827171"/>
    <n v="19.8464831903472"/>
    <n v="-0.34938599236988499"/>
    <n v="174822"/>
    <n v="181782.817406132"/>
    <n v="1.7604428402701398E-2"/>
    <n v="21.178185499459499"/>
    <n v="0.99158636609996098"/>
    <n v="183325.24893530767"/>
    <n v="9.0426772870622063E-3"/>
  </r>
  <r>
    <d v="2014-01-31T00:00:00"/>
    <n v="10161"/>
    <x v="20"/>
    <d v="2014-01-01T00:00:00"/>
    <n v="4"/>
    <n v="3"/>
    <d v="2014-01-30T00:00:00"/>
    <d v="2014-02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01-20T00:00:00"/>
    <d v="2014-01-06T00:00:00"/>
    <d v="2014-01-01T00:00:00"/>
    <d v="2014-01-03T00:00:00"/>
    <d v="2014-01-01T00:00:00"/>
    <n v="0"/>
    <n v="0"/>
    <n v="0"/>
    <n v="0"/>
    <n v="0"/>
    <n v="8808.7142857142808"/>
    <x v="1"/>
    <n v="31"/>
    <n v="184983"/>
    <n v="1.1535168096527699"/>
    <n v="0.67741935483870896"/>
    <x v="18"/>
    <n v="0.98231631674244801"/>
    <n v="0.17120049291032899"/>
    <n v="10343.918579807199"/>
    <n v="31"/>
    <x v="11"/>
    <n v="2014"/>
    <n v="21.178185499459499"/>
    <n v="21"/>
    <n v="-0.178185499459555"/>
    <n v="184983"/>
    <n v="183426.620760269"/>
    <n v="8.4850237837883393E-3"/>
    <n v="21.178185499459499"/>
    <n v="0.99158636609996098"/>
    <n v="184983.00000000058"/>
    <n v="-3.1086244689504383E-15"/>
  </r>
  <r>
    <d v="2014-02-03T00:00:00"/>
    <n v="32241"/>
    <x v="0"/>
    <d v="2014-02-01T00:00:00"/>
    <n v="0"/>
    <n v="4"/>
    <d v="2014-01-31T00:00:00"/>
    <d v="2014-02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1"/>
    <n v="0"/>
    <n v="0"/>
    <n v="0"/>
    <n v="9320.9473684210498"/>
    <x v="0"/>
    <n v="28"/>
    <n v="177098"/>
    <n v="3.4589831618651798"/>
    <n v="0.67857142857142805"/>
    <x v="0"/>
    <n v="3.2976918494419798"/>
    <n v="0.161291312423195"/>
    <n v="9776.8383075136608"/>
    <n v="3"/>
    <x v="0"/>
    <n v="2014"/>
    <n v="3.2976918494419798"/>
    <n v="3.4589831618651798"/>
    <n v="0.161291312423195"/>
    <n v="32241"/>
    <n v="185759.927842759"/>
    <n v="-4.6629689962475102E-2"/>
    <n v="19.776401614830199"/>
    <n v="0.96074100688529596"/>
    <n v="193350.68089264783"/>
    <n v="-8.4058048400003527E-2"/>
  </r>
  <r>
    <d v="2014-02-04T00:00:00"/>
    <n v="3901"/>
    <x v="1"/>
    <d v="2014-02-01T00:00:00"/>
    <n v="1"/>
    <n v="0"/>
    <d v="2014-02-03T00:00:00"/>
    <d v="2014-02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41851968966335001"/>
    <n v="0.67857142857142805"/>
    <x v="1"/>
    <n v="0.51010777733035295"/>
    <n v="-9.1588087667003507E-2"/>
    <n v="7647.4034966019499"/>
    <n v="4"/>
    <x v="0"/>
    <n v="2014"/>
    <n v="3.80779962677234"/>
    <n v="3.8775028515285301"/>
    <n v="6.9703224756191895E-2"/>
    <n v="36142"/>
    <n v="180339.84644882"/>
    <n v="-1.79763181163657E-2"/>
    <n v="19.776401614830199"/>
    <n v="0.96074100688529596"/>
    <n v="187709.11739624699"/>
    <n v="-5.6529579081911696E-2"/>
  </r>
  <r>
    <d v="2014-02-05T00:00:00"/>
    <n v="9407"/>
    <x v="2"/>
    <d v="2014-02-01T00:00:00"/>
    <n v="2"/>
    <n v="1"/>
    <d v="2014-02-04T00:00:00"/>
    <d v="2014-02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1"/>
    <n v="0"/>
    <n v="1"/>
    <n v="9320.9473684210498"/>
    <x v="0"/>
    <n v="28"/>
    <n v="177098"/>
    <n v="1.0092321765350201"/>
    <n v="0.67857142857142805"/>
    <x v="2"/>
    <n v="0.98302779552427699"/>
    <n v="2.6204381010748099E-2"/>
    <n v="9569.4140520034507"/>
    <n v="5"/>
    <x v="0"/>
    <n v="2014"/>
    <n v="4.7908274222966103"/>
    <n v="4.8867350280635504"/>
    <n v="9.5907605766940102E-2"/>
    <n v="45549"/>
    <n v="180643.32603012599"/>
    <n v="-1.9626111343496601E-2"/>
    <n v="19.776401614830199"/>
    <n v="0.96074100688529596"/>
    <n v="188024.99813739533"/>
    <n v="-5.8114603088099237E-2"/>
  </r>
  <r>
    <d v="2014-02-06T00:00:00"/>
    <n v="2624"/>
    <x v="3"/>
    <d v="2014-02-01T00:00:00"/>
    <n v="3"/>
    <n v="2"/>
    <d v="2014-02-05T00:00:00"/>
    <d v="2014-02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281516448520028"/>
    <n v="0.67857142857142805"/>
    <x v="3"/>
    <n v="0.40084937178770902"/>
    <n v="-0.119332923267681"/>
    <n v="6546.0998187360801"/>
    <n v="6"/>
    <x v="0"/>
    <n v="2014"/>
    <n v="5.1916767940843203"/>
    <n v="5.1682514765835803"/>
    <n v="-2.3425317500741699E-2"/>
    <n v="48173"/>
    <n v="176298.91772980199"/>
    <n v="4.53254211929832E-3"/>
    <n v="19.776401614830199"/>
    <n v="0.96074100688529596"/>
    <n v="183503.0632255002"/>
    <n v="-3.4904394035260577E-2"/>
  </r>
  <r>
    <d v="2014-02-07T00:00:00"/>
    <n v="5526"/>
    <x v="4"/>
    <d v="2014-02-01T00:00:00"/>
    <n v="4"/>
    <n v="3"/>
    <d v="2014-02-06T00:00:00"/>
    <d v="2014-02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1"/>
    <n v="0"/>
    <n v="9320.9473684210498"/>
    <x v="0"/>
    <n v="28"/>
    <n v="177098"/>
    <n v="0.59285819150978503"/>
    <n v="0.67857142857142805"/>
    <x v="4"/>
    <n v="0.87022135659991096"/>
    <n v="-0.27736316509012598"/>
    <n v="6350.1084615883601"/>
    <n v="7"/>
    <x v="0"/>
    <n v="2014"/>
    <n v="6.0618981506842298"/>
    <n v="5.7611096680933702"/>
    <n v="-0.30078848259086699"/>
    <n v="53699"/>
    <n v="168310.48206985"/>
    <n v="5.22101643467607E-2"/>
    <n v="19.776401614830199"/>
    <n v="0.96074100688529596"/>
    <n v="175188.1941788976"/>
    <n v="1.0901452749448204E-2"/>
  </r>
  <r>
    <d v="2014-02-10T00:00:00"/>
    <n v="13404"/>
    <x v="5"/>
    <d v="2014-02-01T00:00:00"/>
    <n v="0"/>
    <n v="4"/>
    <d v="2014-02-07T00:00:00"/>
    <d v="2014-02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1.4380512484612999"/>
    <n v="0.67857142857142805"/>
    <x v="5"/>
    <n v="1.6718018052053301"/>
    <n v="-0.233750556744029"/>
    <n v="8017.6968096727796"/>
    <n v="10"/>
    <x v="0"/>
    <n v="2014"/>
    <n v="7.7336999558895698"/>
    <n v="7.1991609165546704"/>
    <n v="-0.53453903933489599"/>
    <n v="67103"/>
    <n v="164857.31374011401"/>
    <n v="7.42501863107001E-2"/>
    <n v="19.776401614830199"/>
    <n v="0.96074100688529596"/>
    <n v="171593.91819297819"/>
    <n v="3.2076205642858513E-2"/>
  </r>
  <r>
    <d v="2014-02-11T00:00:00"/>
    <n v="3618"/>
    <x v="6"/>
    <d v="2014-02-01T00:00:00"/>
    <n v="1"/>
    <n v="0"/>
    <d v="2014-02-10T00:00:00"/>
    <d v="2014-02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388157969034094"/>
    <n v="0.67857142857142805"/>
    <x v="6"/>
    <n v="0.27224587224235403"/>
    <n v="0.11591209679174"/>
    <n v="13289.4576883767"/>
    <n v="11"/>
    <x v="0"/>
    <n v="2014"/>
    <n v="8.0059458281319191"/>
    <n v="7.5873188855887603"/>
    <n v="-0.41862694254315702"/>
    <n v="70721"/>
    <n v="167837.633284802"/>
    <n v="5.5174554919299401E-2"/>
    <n v="19.776401614830199"/>
    <n v="0.96074100688529596"/>
    <n v="174696.02325909765"/>
    <n v="1.3749464332911021E-2"/>
  </r>
  <r>
    <d v="2014-02-12T00:00:00"/>
    <n v="6955"/>
    <x v="7"/>
    <d v="2014-02-01T00:00:00"/>
    <n v="2"/>
    <n v="1"/>
    <d v="2014-02-11T00:00:00"/>
    <d v="2014-02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74616878790274299"/>
    <n v="0.67857142857142805"/>
    <x v="7"/>
    <n v="0.855854843961245"/>
    <n v="-0.109686056058502"/>
    <n v="8126.3780290234899"/>
    <n v="12"/>
    <x v="0"/>
    <n v="2014"/>
    <n v="8.8618006720931692"/>
    <n v="8.3334876734915095"/>
    <n v="-0.52831299860165704"/>
    <n v="77676"/>
    <n v="166539.96796019099"/>
    <n v="6.33963856792156E-2"/>
    <n v="19.776401614830199"/>
    <n v="0.96074100688529596"/>
    <n v="173345.33112114252"/>
    <n v="2.1648514295634191E-2"/>
  </r>
  <r>
    <d v="2014-02-13T00:00:00"/>
    <n v="2399"/>
    <x v="8"/>
    <d v="2014-02-01T00:00:00"/>
    <n v="3"/>
    <n v="2"/>
    <d v="2014-02-12T00:00:00"/>
    <d v="2014-02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25737727134129101"/>
    <n v="0.67857142857142805"/>
    <x v="8"/>
    <n v="0.40084937178770902"/>
    <n v="-0.143472100446418"/>
    <n v="5984.7917169008597"/>
    <n v="13"/>
    <x v="0"/>
    <n v="2014"/>
    <n v="9.2626500438808801"/>
    <n v="8.5908649448328003"/>
    <n v="-0.67178509904807804"/>
    <n v="80075"/>
    <n v="164253.74949851201"/>
    <n v="7.8197609130398402E-2"/>
    <n v="19.776401614830199"/>
    <n v="0.96074100688529596"/>
    <n v="170965.69035917439"/>
    <n v="3.5868656617257466E-2"/>
  </r>
  <r>
    <d v="2014-02-14T00:00:00"/>
    <n v="9162"/>
    <x v="9"/>
    <d v="2014-02-01T00:00:00"/>
    <n v="4"/>
    <n v="3"/>
    <d v="2014-02-13T00:00:00"/>
    <d v="2014-02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1"/>
    <n v="0"/>
    <n v="0"/>
    <n v="0"/>
    <n v="0"/>
    <n v="9320.9473684210498"/>
    <x v="0"/>
    <n v="28"/>
    <n v="177098"/>
    <n v="0.98294729471817799"/>
    <n v="0.67857142857142805"/>
    <x v="9"/>
    <n v="1.62815086811543"/>
    <n v="-0.64520357339725298"/>
    <n v="5627.2426465029703"/>
    <n v="14"/>
    <x v="0"/>
    <n v="2014"/>
    <n v="10.890800911996299"/>
    <n v="9.5738122395509802"/>
    <n v="-1.3169886724453299"/>
    <n v="89237"/>
    <n v="155682.122343489"/>
    <n v="0.13756157312179501"/>
    <n v="19.776401614830199"/>
    <n v="0.96074100688529596"/>
    <n v="162043.79872178918"/>
    <n v="9.2902051155053345E-2"/>
  </r>
  <r>
    <d v="2014-02-18T00:00:00"/>
    <n v="28853"/>
    <x v="10"/>
    <d v="2014-02-01T00:00:00"/>
    <n v="1"/>
    <n v="4"/>
    <d v="2014-02-14T00:00:00"/>
    <d v="2014-02-19T00:00:00"/>
    <n v="0"/>
    <n v="0"/>
    <n v="0"/>
    <n v="0"/>
    <n v="1"/>
    <n v="1"/>
    <n v="0"/>
    <n v="0"/>
    <n v="0"/>
    <n v="1"/>
    <n v="0"/>
    <n v="1"/>
    <n v="0"/>
    <n v="0"/>
    <n v="0"/>
    <n v="0"/>
    <n v="0"/>
    <d v="2014-02-17T00:00:00"/>
    <d v="2014-02-03T00:00:00"/>
    <d v="2014-02-05T00:00:00"/>
    <d v="2014-02-07T00:00:00"/>
    <d v="2014-02-05T00:00:00"/>
    <n v="1"/>
    <n v="0"/>
    <n v="0"/>
    <n v="0"/>
    <n v="0"/>
    <n v="9320.9473684210498"/>
    <x v="0"/>
    <n v="28"/>
    <n v="177098"/>
    <n v="3.0955007961693499"/>
    <n v="0.67857142857142805"/>
    <x v="10"/>
    <n v="2.6846281825571099"/>
    <n v="0.41087261361223298"/>
    <n v="10747.4845818378"/>
    <n v="18"/>
    <x v="0"/>
    <n v="2014"/>
    <n v="13.5754290945534"/>
    <n v="12.6693130357203"/>
    <n v="-0.90611605883309698"/>
    <n v="118090"/>
    <n v="165277.28032553999"/>
    <n v="7.1520535981576899E-2"/>
    <n v="19.776401614830199"/>
    <n v="0.96074100688529596"/>
    <n v="172031.04597498785"/>
    <n v="2.9453718637209469E-2"/>
  </r>
  <r>
    <d v="2014-02-19T00:00:00"/>
    <n v="4557"/>
    <x v="11"/>
    <d v="2014-02-01T00:00:00"/>
    <n v="2"/>
    <n v="1"/>
    <d v="2014-02-18T00:00:00"/>
    <d v="2014-02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48889880179335699"/>
    <n v="0.67857142857142805"/>
    <x v="11"/>
    <n v="0.855854843961245"/>
    <n v="-0.36695604216788802"/>
    <n v="5324.5010321006503"/>
    <n v="19"/>
    <x v="0"/>
    <n v="2014"/>
    <n v="14.4312839385146"/>
    <n v="13.158211837513599"/>
    <n v="-1.27307210100098"/>
    <n v="122647"/>
    <n v="161475.09881507"/>
    <n v="9.6751148007170107E-2"/>
    <n v="19.776401614830199"/>
    <n v="0.96074100688529596"/>
    <n v="168073.49499796075"/>
    <n v="5.3693802239006994E-2"/>
  </r>
  <r>
    <d v="2014-02-20T00:00:00"/>
    <n v="7908"/>
    <x v="12"/>
    <d v="2014-02-01T00:00:00"/>
    <n v="3"/>
    <n v="2"/>
    <d v="2014-02-19T00:00:00"/>
    <d v="2014-02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84841161390868303"/>
    <n v="0.67857142857142805"/>
    <x v="12"/>
    <n v="0.40084937178770902"/>
    <n v="0.44756224212097301"/>
    <n v="19728.108752501801"/>
    <n v="20"/>
    <x v="0"/>
    <n v="2014"/>
    <n v="14.8321333103023"/>
    <n v="14.0066234514223"/>
    <n v="-0.82550985888001205"/>
    <n v="130555"/>
    <n v="167241.28270051401"/>
    <n v="5.8937106558410501E-2"/>
    <n v="19.776401614830199"/>
    <n v="0.96074100688529596"/>
    <n v="174075.3038560398"/>
    <n v="1.7364301983123109E-2"/>
  </r>
  <r>
    <d v="2014-02-21T00:00:00"/>
    <n v="6163"/>
    <x v="13"/>
    <d v="2014-02-01T00:00:00"/>
    <n v="4"/>
    <n v="3"/>
    <d v="2014-02-20T00:00:00"/>
    <d v="2014-02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66119888423358797"/>
    <n v="0.67857142857142805"/>
    <x v="13"/>
    <n v="0.75985561362060905"/>
    <n v="-9.8656729387021205E-2"/>
    <n v="8110.7514237265896"/>
    <n v="21"/>
    <x v="0"/>
    <n v="2014"/>
    <n v="15.5919889239229"/>
    <n v="14.667822335655901"/>
    <n v="-0.92416658826703402"/>
    <n v="136718"/>
    <n v="166601.067552992"/>
    <n v="6.3006393663528296E-2"/>
    <n v="19.776401614830199"/>
    <n v="0.96074100688529596"/>
    <n v="173408.92744144506"/>
    <n v="2.1273832973798923E-2"/>
  </r>
  <r>
    <d v="2014-02-24T00:00:00"/>
    <n v="16506"/>
    <x v="14"/>
    <d v="2014-02-01T00:00:00"/>
    <n v="0"/>
    <n v="4"/>
    <d v="2014-02-21T00:00:00"/>
    <d v="2014-02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1.7708500378321601"/>
    <n v="0.67857142857142805"/>
    <x v="14"/>
    <n v="1.6718018052053301"/>
    <n v="9.9048232626827604E-2"/>
    <n v="9873.17991200082"/>
    <n v="24"/>
    <x v="0"/>
    <n v="2014"/>
    <n v="17.263790729128299"/>
    <n v="16.4386723734881"/>
    <n v="-0.82511835564020597"/>
    <n v="153224"/>
    <n v="168633.647480908"/>
    <n v="5.0193734438733498E-2"/>
    <n v="19.776401614830199"/>
    <n v="0.96074100688529596"/>
    <n v="175524.56517663974"/>
    <n v="8.9641858492959248E-3"/>
  </r>
  <r>
    <d v="2014-02-25T00:00:00"/>
    <n v="2098"/>
    <x v="15"/>
    <d v="2014-02-01T00:00:00"/>
    <n v="1"/>
    <n v="0"/>
    <d v="2014-02-24T00:00:00"/>
    <d v="2014-02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225084416537736"/>
    <n v="0.67857142857142805"/>
    <x v="15"/>
    <n v="0.27224587224235403"/>
    <n v="-4.7161455704618001E-2"/>
    <n v="7706.2692731383304"/>
    <n v="25"/>
    <x v="0"/>
    <n v="2014"/>
    <n v="17.536036601370601"/>
    <n v="16.663756790025801"/>
    <n v="-0.87227981134482102"/>
    <n v="155322"/>
    <n v="168288.76827100801"/>
    <n v="5.2345927892258198E-2"/>
    <n v="19.776401614830199"/>
    <n v="0.96074100688529596"/>
    <n v="175165.59308382036"/>
    <n v="1.1031886354844422E-2"/>
  </r>
  <r>
    <d v="2014-02-26T00:00:00"/>
    <n v="7868"/>
    <x v="16"/>
    <d v="2014-02-01T00:00:00"/>
    <n v="2"/>
    <n v="1"/>
    <d v="2014-02-25T00:00:00"/>
    <d v="2014-02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84412020463246296"/>
    <n v="0.67857142857142805"/>
    <x v="16"/>
    <n v="0.855854843961245"/>
    <n v="-1.1734639328782199E-2"/>
    <n v="9193.1477113381497"/>
    <n v="26"/>
    <x v="0"/>
    <n v="2014"/>
    <n v="18.3918914453319"/>
    <n v="17.5078769946583"/>
    <n v="-0.88401445067360696"/>
    <n v="163190"/>
    <n v="168585.70578323901"/>
    <n v="5.0492384139054498E-2"/>
    <n v="19.776401614830199"/>
    <n v="0.96074100688529596"/>
    <n v="175474.66442573423"/>
    <n v="9.2511108630888295E-3"/>
  </r>
  <r>
    <d v="2014-02-27T00:00:00"/>
    <n v="3170"/>
    <x v="17"/>
    <d v="2014-02-01T00:00:00"/>
    <n v="3"/>
    <n v="2"/>
    <d v="2014-02-26T00:00:00"/>
    <d v="2014-02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0.34009418514042999"/>
    <n v="0.67857142857142805"/>
    <x v="17"/>
    <n v="0.40084937178770902"/>
    <n v="-6.0755186647278997E-2"/>
    <n v="7908.2074791895502"/>
    <n v="27"/>
    <x v="0"/>
    <n v="2014"/>
    <n v="18.792740817119601"/>
    <n v="17.847971179798702"/>
    <n v="-0.94476963732088404"/>
    <n v="166360"/>
    <n v="168194.731718992"/>
    <n v="5.2934287477459603E-2"/>
    <n v="19.776401614830199"/>
    <n v="0.96074100688529596"/>
    <n v="175067.71389333851"/>
    <n v="1.1597147535144403E-2"/>
  </r>
  <r>
    <d v="2014-02-28T00:00:00"/>
    <n v="10738"/>
    <x v="18"/>
    <d v="2014-02-01T00:00:00"/>
    <n v="4"/>
    <n v="3"/>
    <d v="2014-02-27T00:00:00"/>
    <d v="2014-03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02-17T00:00:00"/>
    <d v="2014-02-03T00:00:00"/>
    <d v="2014-02-05T00:00:00"/>
    <d v="2014-02-07T00:00:00"/>
    <d v="2014-02-05T00:00:00"/>
    <n v="0"/>
    <n v="0"/>
    <n v="0"/>
    <n v="0"/>
    <n v="0"/>
    <n v="9320.9473684210498"/>
    <x v="0"/>
    <n v="28"/>
    <n v="177098"/>
    <n v="1.1520288202012401"/>
    <n v="0.67857142857142805"/>
    <x v="18"/>
    <n v="0.983660797710596"/>
    <n v="0.168368022490647"/>
    <n v="10916.3646909503"/>
    <n v="28"/>
    <x v="0"/>
    <n v="2014"/>
    <n v="19.776401614830199"/>
    <n v="18.999999999999901"/>
    <n v="-0.77640161483023795"/>
    <n v="177098"/>
    <n v="170145.310837372"/>
    <n v="4.0863242885801697E-2"/>
    <n v="19.776401614830199"/>
    <n v="0.96074100688529596"/>
    <n v="177098.00000000041"/>
    <n v="-2.3314683517128287E-15"/>
  </r>
  <r>
    <d v="2014-03-03T00:00:00"/>
    <n v="35500"/>
    <x v="0"/>
    <d v="2014-03-01T00:00:00"/>
    <n v="0"/>
    <n v="4"/>
    <d v="2014-02-28T00:00:00"/>
    <d v="2014-03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1"/>
    <n v="0"/>
    <n v="0"/>
    <n v="0"/>
    <n v="9713.1428571428496"/>
    <x v="1"/>
    <n v="31"/>
    <n v="203976"/>
    <n v="3.65484174608777"/>
    <n v="0.67741935483870896"/>
    <x v="19"/>
    <n v="3.29634736847383"/>
    <n v="0.35849437761393699"/>
    <n v="10769.496060858401"/>
    <n v="3"/>
    <x v="1"/>
    <n v="2014"/>
    <n v="3.29634736847383"/>
    <n v="3.65484174608777"/>
    <n v="0.35849437761393599"/>
    <n v="35500"/>
    <n v="226159.417278026"/>
    <n v="-9.8087524035117696E-2"/>
    <n v="22.417937754494002"/>
    <n v="0.93674985763533103"/>
    <n v="241429.89233959324"/>
    <n v="-0.15513361654036983"/>
  </r>
  <r>
    <d v="2014-03-04T00:00:00"/>
    <n v="3942"/>
    <x v="1"/>
    <d v="2014-03-01T00:00:00"/>
    <n v="1"/>
    <n v="0"/>
    <d v="2014-03-03T00:00:00"/>
    <d v="2014-03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40584186374867598"/>
    <n v="0.67741935483870896"/>
    <x v="20"/>
    <n v="0.50876329636220596"/>
    <n v="-0.102921432613529"/>
    <n v="7748.20044642834"/>
    <n v="4"/>
    <x v="1"/>
    <n v="2014"/>
    <n v="3.80511066483604"/>
    <n v="4.0606836098364498"/>
    <n v="0.255572945000407"/>
    <n v="39442"/>
    <n v="217676.192089327"/>
    <n v="-6.2938403864146494E-2"/>
    <n v="22.417937754494002"/>
    <n v="0.93674985763533103"/>
    <n v="232373.87261399237"/>
    <n v="-0.12220768322420428"/>
  </r>
  <r>
    <d v="2014-03-05T00:00:00"/>
    <n v="10193"/>
    <x v="2"/>
    <d v="2014-03-01T00:00:00"/>
    <n v="2"/>
    <n v="1"/>
    <d v="2014-03-04T00:00:00"/>
    <d v="2014-03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1"/>
    <n v="0"/>
    <n v="1"/>
    <n v="9713.1428571428496"/>
    <x v="1"/>
    <n v="31"/>
    <n v="203976"/>
    <n v="1.0494028709259899"/>
    <n v="0.67741935483870896"/>
    <x v="0"/>
    <n v="0.98168331455612901"/>
    <n v="6.7719556369861503E-2"/>
    <n v="10383.1855435057"/>
    <n v="5"/>
    <x v="1"/>
    <n v="2014"/>
    <n v="4.7867939793921703"/>
    <n v="5.1100864807624404"/>
    <n v="0.32329250137026899"/>
    <n v="49635"/>
    <n v="217752.21672112899"/>
    <n v="-6.3265563623501095E-2"/>
    <n v="22.417937754494002"/>
    <n v="0.93674985763533103"/>
    <n v="232455.030493208"/>
    <n v="-0.12251415008220323"/>
  </r>
  <r>
    <d v="2014-03-06T00:00:00"/>
    <n v="3585"/>
    <x v="3"/>
    <d v="2014-03-01T00:00:00"/>
    <n v="3"/>
    <n v="2"/>
    <d v="2014-03-05T00:00:00"/>
    <d v="2014-03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36908753971055402"/>
    <n v="0.67741935483870896"/>
    <x v="1"/>
    <n v="0.39950489081956098"/>
    <n v="-3.0417351109007701E-2"/>
    <n v="8973.6072883753004"/>
    <n v="6"/>
    <x v="1"/>
    <n v="2014"/>
    <n v="5.1862988702117301"/>
    <n v="5.47917402047299"/>
    <n v="0.29287515026125999"/>
    <n v="53220"/>
    <n v="215494.71558980399"/>
    <n v="-5.3452427166380899E-2"/>
    <n v="22.417937754494002"/>
    <n v="0.93674985763533103"/>
    <n v="230045.10097688704"/>
    <n v="-0.11332169590304053"/>
  </r>
  <r>
    <d v="2014-03-07T00:00:00"/>
    <n v="7260"/>
    <x v="4"/>
    <d v="2014-03-01T00:00:00"/>
    <n v="4"/>
    <n v="3"/>
    <d v="2014-03-06T00:00:00"/>
    <d v="2014-03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1"/>
    <n v="0"/>
    <n v="9713.1428571428496"/>
    <x v="1"/>
    <n v="31"/>
    <n v="203976"/>
    <n v="0.74744087539710502"/>
    <n v="0.67741935483870896"/>
    <x v="2"/>
    <n v="0.86887687563176297"/>
    <n v="-0.121436000234658"/>
    <n v="8355.6142459439106"/>
    <n v="7"/>
    <x v="1"/>
    <n v="2014"/>
    <n v="6.0551757458435"/>
    <n v="6.2266148958701004"/>
    <n v="0.17143915002660301"/>
    <n v="60480"/>
    <n v="209751.13742517299"/>
    <n v="-2.7533282994634999E-2"/>
    <n v="22.417937754494002"/>
    <n v="0.93674985763533103"/>
    <n v="223913.71155866064"/>
    <n v="-8.9041941290126769E-2"/>
  </r>
  <r>
    <d v="2014-03-10T00:00:00"/>
    <n v="16659"/>
    <x v="5"/>
    <d v="2014-03-01T00:00:00"/>
    <n v="0"/>
    <n v="4"/>
    <d v="2014-03-07T00:00:00"/>
    <d v="2014-03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1.71509883515707"/>
    <n v="0.67741935483870896"/>
    <x v="3"/>
    <n v="1.6704573242371801"/>
    <n v="4.4641510919892102E-2"/>
    <n v="9972.7181043714099"/>
    <n v="10"/>
    <x v="1"/>
    <n v="2014"/>
    <n v="7.7256330700806801"/>
    <n v="7.9417137310271801"/>
    <n v="0.216080660946495"/>
    <n v="77139"/>
    <n v="209681.06889175301"/>
    <n v="-2.7208316525222698E-2"/>
    <n v="22.417937754494002"/>
    <n v="0.93674985763533103"/>
    <n v="223838.9119386246"/>
    <n v="-8.8737528996168935E-2"/>
  </r>
  <r>
    <d v="2014-03-11T00:00:00"/>
    <n v="3074"/>
    <x v="6"/>
    <d v="2014-03-01T00:00:00"/>
    <n v="1"/>
    <n v="0"/>
    <d v="2014-03-10T00:00:00"/>
    <d v="2014-03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31647840922461401"/>
    <n v="0.67741935483870896"/>
    <x v="4"/>
    <n v="0.27090139127420598"/>
    <n v="4.5577017950408298E-2"/>
    <n v="11347.3023727977"/>
    <n v="11"/>
    <x v="1"/>
    <n v="2014"/>
    <n v="7.9965344613548899"/>
    <n v="8.2581921402517899"/>
    <n v="0.261657678896903"/>
    <n v="80213"/>
    <n v="210650.37712781699"/>
    <n v="-3.16846198844827E-2"/>
    <n v="22.417937754494002"/>
    <n v="0.93674985763533103"/>
    <n v="224873.66868629126"/>
    <n v="-9.2930705530688162E-2"/>
  </r>
  <r>
    <d v="2014-03-12T00:00:00"/>
    <n v="7375"/>
    <x v="7"/>
    <d v="2014-03-01T00:00:00"/>
    <n v="2"/>
    <n v="1"/>
    <d v="2014-03-11T00:00:00"/>
    <d v="2014-03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75928050358865695"/>
    <n v="0.67741935483870896"/>
    <x v="5"/>
    <n v="0.85451036299309702"/>
    <n v="-9.5229859404440204E-2"/>
    <n v="8630.6735639431499"/>
    <n v="12"/>
    <x v="1"/>
    <n v="2014"/>
    <n v="8.85104482434798"/>
    <n v="9.0174726438404509"/>
    <n v="0.16642781949246299"/>
    <n v="87588"/>
    <n v="207811.398145924"/>
    <n v="-1.8456149085868699E-2"/>
    <n v="22.417937754494002"/>
    <n v="0.93674985763533103"/>
    <n v="221842.99944331934"/>
    <n v="-8.0538937393353827E-2"/>
  </r>
  <r>
    <d v="2014-03-13T00:00:00"/>
    <n v="2978"/>
    <x v="8"/>
    <d v="2014-03-01T00:00:00"/>
    <n v="3"/>
    <n v="2"/>
    <d v="2014-03-12T00:00:00"/>
    <d v="2014-03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30659489351688402"/>
    <n v="0.67741935483870896"/>
    <x v="6"/>
    <n v="0.39950489081956198"/>
    <n v="-9.2909997302677599E-2"/>
    <n v="7454.2266401064498"/>
    <n v="13"/>
    <x v="1"/>
    <n v="2014"/>
    <n v="9.2505497151675495"/>
    <n v="9.3240675373573296"/>
    <n v="7.3517822189785406E-2"/>
    <n v="90566"/>
    <n v="205597.07893700499"/>
    <n v="-7.8847372024314303E-3"/>
    <n v="22.417937754494002"/>
    <n v="0.93674985763533103"/>
    <n v="219479.16752931406"/>
    <n v="-7.0636168816538891E-2"/>
  </r>
  <r>
    <d v="2014-03-14T00:00:00"/>
    <n v="10720"/>
    <x v="9"/>
    <d v="2014-03-01T00:00:00"/>
    <n v="4"/>
    <n v="3"/>
    <d v="2014-03-13T00:00:00"/>
    <d v="2014-03-17T00:00:00"/>
    <n v="0"/>
    <n v="0"/>
    <n v="0"/>
    <n v="0"/>
    <n v="0"/>
    <n v="0"/>
    <n v="0"/>
    <n v="0"/>
    <n v="1"/>
    <n v="1"/>
    <n v="0"/>
    <n v="0"/>
    <n v="0"/>
    <n v="0"/>
    <n v="1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1.10365925402988"/>
    <n v="0.67741935483870896"/>
    <x v="7"/>
    <n v="1.93706979609674"/>
    <n v="-0.83341054206685605"/>
    <n v="5534.1320284902104"/>
    <n v="14"/>
    <x v="1"/>
    <n v="2014"/>
    <n v="11.187619511264201"/>
    <n v="10.427726791387199"/>
    <n v="-0.75989271987706997"/>
    <n v="101286"/>
    <n v="190121.41035529599"/>
    <n v="7.2872327313437499E-2"/>
    <n v="22.417937754494002"/>
    <n v="0.93674985763533103"/>
    <n v="202958.56872103285"/>
    <n v="5.012999871740309E-3"/>
  </r>
  <r>
    <d v="2014-03-17T00:00:00"/>
    <n v="34213"/>
    <x v="10"/>
    <d v="2014-03-01T00:00:00"/>
    <n v="0"/>
    <n v="4"/>
    <d v="2014-03-14T00:00:00"/>
    <d v="2014-03-18T00:00:00"/>
    <n v="0"/>
    <n v="0"/>
    <n v="0"/>
    <n v="0"/>
    <n v="1"/>
    <n v="0"/>
    <n v="0"/>
    <n v="0"/>
    <n v="0"/>
    <n v="1"/>
    <n v="0"/>
    <n v="1"/>
    <n v="0"/>
    <n v="0"/>
    <n v="1"/>
    <n v="0"/>
    <n v="0"/>
    <d v="2014-03-17T00:00:00"/>
    <d v="2014-03-03T00:00:00"/>
    <d v="2014-03-05T00:00:00"/>
    <d v="2014-03-07T00:00:00"/>
    <d v="2014-03-05T00:00:00"/>
    <n v="1"/>
    <n v="0"/>
    <n v="0"/>
    <n v="0"/>
    <n v="0"/>
    <n v="9713.1428571428496"/>
    <x v="1"/>
    <n v="31"/>
    <n v="203976"/>
    <n v="3.5223408636310101"/>
    <n v="0.67741935483870896"/>
    <x v="8"/>
    <n v="3.0987428551867202"/>
    <n v="0.42359800844429302"/>
    <n v="11040.929047317901"/>
    <n v="17"/>
    <x v="1"/>
    <n v="2014"/>
    <n v="14.286362366451"/>
    <n v="13.9500676550182"/>
    <n v="-0.336294711432778"/>
    <n v="135499"/>
    <n v="199174.494319288"/>
    <n v="2.4107030858147901E-2"/>
    <n v="22.417937754494002"/>
    <n v="0.93674985763533103"/>
    <n v="212622.92456822135"/>
    <n v="-4.0667884640289254E-2"/>
  </r>
  <r>
    <d v="2014-03-18T00:00:00"/>
    <n v="2355"/>
    <x v="11"/>
    <d v="2014-03-01T00:00:00"/>
    <n v="1"/>
    <n v="0"/>
    <d v="2014-03-17T00:00:00"/>
    <d v="2014-03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242454994705259"/>
    <n v="0.67741935483870896"/>
    <x v="9"/>
    <n v="0.27090139127420598"/>
    <n v="-2.8446396568946999E-2"/>
    <n v="8693.2000936690201"/>
    <n v="18"/>
    <x v="1"/>
    <n v="2014"/>
    <n v="14.557263757725201"/>
    <n v="14.192522649723401"/>
    <n v="-0.36474110800172499"/>
    <n v="137854"/>
    <n v="198865.25711012899"/>
    <n v="2.5699526222622001E-2"/>
    <n v="22.417937754494002"/>
    <n v="0.93674985763533103"/>
    <n v="212292.80740125466"/>
    <n v="-3.9176114834333808E-2"/>
  </r>
  <r>
    <d v="2014-03-19T00:00:00"/>
    <n v="8904"/>
    <x v="12"/>
    <d v="2014-03-01T00:00:00"/>
    <n v="2"/>
    <n v="1"/>
    <d v="2014-03-18T00:00:00"/>
    <d v="2014-03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91669608189198704"/>
    <n v="0.67741935483870896"/>
    <x v="10"/>
    <n v="0.85451036299309702"/>
    <n v="6.2185718898889603E-2"/>
    <n v="10420.002361132099"/>
    <n v="19"/>
    <x v="1"/>
    <n v="2014"/>
    <n v="15.411774120718301"/>
    <n v="15.1092187316154"/>
    <n v="-0.30255538910283503"/>
    <n v="146758"/>
    <n v="199971.65646600799"/>
    <n v="2.0024555503306701E-2"/>
    <n v="22.417937754494002"/>
    <n v="0.93674985763533103"/>
    <n v="213473.91177704965"/>
    <n v="-4.4492142847736726E-2"/>
  </r>
  <r>
    <d v="2014-03-20T00:00:00"/>
    <n v="2799"/>
    <x v="13"/>
    <d v="2014-03-01T00:00:00"/>
    <n v="3"/>
    <n v="2"/>
    <d v="2014-03-19T00:00:00"/>
    <d v="2014-03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28816625485351199"/>
    <n v="0.67741935483870896"/>
    <x v="11"/>
    <n v="0.39950489081956098"/>
    <n v="-0.111338635966049"/>
    <n v="7006.1720502545204"/>
    <n v="20"/>
    <x v="1"/>
    <n v="2014"/>
    <n v="15.811279011537801"/>
    <n v="15.3973849864689"/>
    <n v="-0.41389402506888401"/>
    <n v="149557"/>
    <n v="198636.492197004"/>
    <n v="2.6880799917168199E-2"/>
    <n v="22.417937754494002"/>
    <n v="0.93674985763533103"/>
    <n v="212048.59608778582"/>
    <n v="-3.8069556869142596E-2"/>
  </r>
  <r>
    <d v="2014-03-21T00:00:00"/>
    <n v="5981"/>
    <x v="14"/>
    <d v="2014-03-01T00:00:00"/>
    <n v="4"/>
    <n v="3"/>
    <d v="2014-03-20T00:00:00"/>
    <d v="2014-03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61576361924932299"/>
    <n v="0.67741935483870896"/>
    <x v="12"/>
    <n v="0.75851113265246095"/>
    <n v="-0.14274751340313799"/>
    <n v="7885.1842016937198"/>
    <n v="21"/>
    <x v="1"/>
    <n v="2014"/>
    <n v="16.5697901441903"/>
    <n v="16.0131486057183"/>
    <n v="-0.55664153847202102"/>
    <n v="155538"/>
    <n v="197123.679393442"/>
    <n v="3.4761529551611201E-2"/>
    <n v="22.417937754494002"/>
    <n v="0.93674985763533103"/>
    <n v="210433.63688471634"/>
    <n v="-3.0687284506013102E-2"/>
  </r>
  <r>
    <d v="2014-03-24T00:00:00"/>
    <n v="13302"/>
    <x v="15"/>
    <d v="2014-03-01T00:00:00"/>
    <n v="0"/>
    <n v="4"/>
    <d v="2014-03-21T00:00:00"/>
    <d v="2014-03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1.3694846452523799"/>
    <n v="0.67741935483870896"/>
    <x v="13"/>
    <n v="1.6704573242371801"/>
    <n v="-0.30097267898480201"/>
    <n v="7963.0887943062899"/>
    <n v="24"/>
    <x v="1"/>
    <n v="2014"/>
    <n v="18.240247468427501"/>
    <n v="17.382633250970699"/>
    <n v="-0.85761421745682398"/>
    <n v="168840"/>
    <n v="194385.52059873199"/>
    <n v="4.9337416551024298E-2"/>
    <n v="22.417937754494002"/>
    <n v="0.93674985763533103"/>
    <n v="207510.59529320535"/>
    <n v="-1.7033324434403418E-2"/>
  </r>
  <r>
    <d v="2014-03-25T00:00:00"/>
    <n v="1822"/>
    <x v="16"/>
    <d v="2014-03-01T00:00:00"/>
    <n v="1"/>
    <n v="0"/>
    <d v="2014-03-24T00:00:00"/>
    <d v="2014-03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18758089186963101"/>
    <n v="0.67741935483870896"/>
    <x v="14"/>
    <n v="0.27090139127420598"/>
    <n v="-8.3320499404574602E-2"/>
    <n v="6725.6945098365004"/>
    <n v="25"/>
    <x v="1"/>
    <n v="2014"/>
    <n v="18.511148859701699"/>
    <n v="17.5702141428403"/>
    <n v="-0.94093471686139896"/>
    <n v="170662"/>
    <n v="193607.75644790201"/>
    <n v="5.35528314687512E-2"/>
    <n v="22.417937754494002"/>
    <n v="0.93674985763533103"/>
    <n v="206680.31584934884"/>
    <n v="-1.3084535110349127E-2"/>
  </r>
  <r>
    <d v="2014-03-26T00:00:00"/>
    <n v="7314"/>
    <x v="17"/>
    <d v="2014-03-01T00:00:00"/>
    <n v="2"/>
    <n v="1"/>
    <d v="2014-03-25T00:00:00"/>
    <d v="2014-03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75300035298270296"/>
    <n v="0.67741935483870896"/>
    <x v="15"/>
    <n v="0.85451036299309702"/>
    <n v="-0.101510010010393"/>
    <n v="8559.2876537871507"/>
    <n v="26"/>
    <x v="1"/>
    <n v="2014"/>
    <n v="19.365659222694799"/>
    <n v="18.323214495822999"/>
    <n v="-1.04244472687179"/>
    <n v="177976"/>
    <n v="192996.06365168199"/>
    <n v="5.6892022254579198E-2"/>
    <n v="22.417937754494002"/>
    <n v="0.93674985763533103"/>
    <n v="206027.32103837095"/>
    <n v="-9.9565486171074857E-3"/>
  </r>
  <r>
    <d v="2014-03-27T00:00:00"/>
    <n v="2378"/>
    <x v="18"/>
    <d v="2014-03-01T00:00:00"/>
    <n v="3"/>
    <n v="2"/>
    <d v="2014-03-26T00:00:00"/>
    <d v="2014-03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24482292034356901"/>
    <n v="0.67741935483870896"/>
    <x v="16"/>
    <n v="0.39950489081956198"/>
    <n v="-0.154681970475992"/>
    <n v="5952.3676797089101"/>
    <n v="27"/>
    <x v="1"/>
    <n v="2014"/>
    <n v="19.765164113514299"/>
    <n v="18.5680374161666"/>
    <n v="-1.1971266973477801"/>
    <n v="180354"/>
    <n v="191621.682382609"/>
    <n v="6.4472441029523403E-2"/>
    <n v="22.417937754494002"/>
    <n v="0.93674985763533103"/>
    <n v="204560.14038403711"/>
    <n v="-2.8555924088654594E-3"/>
  </r>
  <r>
    <d v="2014-03-28T00:00:00"/>
    <n v="7287"/>
    <x v="19"/>
    <d v="2014-03-01T00:00:00"/>
    <n v="4"/>
    <n v="3"/>
    <d v="2014-03-27T00:00:00"/>
    <d v="2014-03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0.75022061418990404"/>
    <n v="0.67741935483870896"/>
    <x v="17"/>
    <n v="0.75851113265246095"/>
    <n v="-8.2905184625568507E-3"/>
    <n v="9606.9783109416694"/>
    <n v="28"/>
    <x v="1"/>
    <n v="2014"/>
    <n v="20.5236752461668"/>
    <n v="19.3182580303565"/>
    <n v="-1.20541721581034"/>
    <n v="187641"/>
    <n v="191995.87562836401"/>
    <n v="6.2397821476251197E-2"/>
    <n v="22.417937754494002"/>
    <n v="0.93674985763533103"/>
    <n v="204959.59947410817"/>
    <n v="-4.798991980038636E-3"/>
  </r>
  <r>
    <d v="2014-03-31T00:00:00"/>
    <n v="16335"/>
    <x v="20"/>
    <d v="2014-03-01T00:00:00"/>
    <n v="0"/>
    <n v="4"/>
    <d v="2014-03-28T00:00:00"/>
    <d v="2014-04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4-03-17T00:00:00"/>
    <d v="2014-03-03T00:00:00"/>
    <d v="2014-03-05T00:00:00"/>
    <d v="2014-03-07T00:00:00"/>
    <d v="2014-03-05T00:00:00"/>
    <n v="0"/>
    <n v="0"/>
    <n v="0"/>
    <n v="0"/>
    <n v="0"/>
    <n v="9713.1428571428496"/>
    <x v="1"/>
    <n v="31"/>
    <n v="203976"/>
    <n v="1.6817419696434801"/>
    <n v="0.67741935483870896"/>
    <x v="18"/>
    <n v="1.89426250832717"/>
    <n v="-0.21252053868368401"/>
    <n v="8623.40880854231"/>
    <n v="31"/>
    <x v="1"/>
    <n v="2014"/>
    <n v="22.417937754494002"/>
    <n v="21"/>
    <n v="-1.4179377544940199"/>
    <n v="203976"/>
    <n v="191074.48896102401"/>
    <n v="6.7520845452096495E-2"/>
    <n v="22.417937754494002"/>
    <n v="0.93674985763533103"/>
    <n v="203976.00000000032"/>
    <n v="-1.5543122344752192E-15"/>
  </r>
  <r>
    <d v="2014-04-01T00:00:00"/>
    <n v="15481"/>
    <x v="0"/>
    <d v="2014-04-01T00:00:00"/>
    <n v="1"/>
    <n v="0"/>
    <d v="2014-03-31T00:00:00"/>
    <d v="2014-04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2.0323304412168302"/>
    <n v="0.73333333333333295"/>
    <x v="21"/>
    <n v="1.9620435784982899"/>
    <n v="7.0286862718543994E-2"/>
    <n v="7890.2426886200101"/>
    <n v="1"/>
    <x v="2"/>
    <n v="2014"/>
    <n v="1.9620435784982899"/>
    <n v="2.0323304412168302"/>
    <n v="7.0286862718543994E-2"/>
    <n v="15481"/>
    <n v="173585.33914964"/>
    <n v="-3.4584367430160801E-2"/>
    <n v="22.0385681224361"/>
    <n v="0.99824997149443095"/>
    <n v="173889.65099570647"/>
    <n v="-3.6273872306881616E-2"/>
  </r>
  <r>
    <d v="2014-04-02T00:00:00"/>
    <n v="10323"/>
    <x v="1"/>
    <d v="2014-04-01T00:00:00"/>
    <n v="2"/>
    <n v="1"/>
    <d v="2014-04-01T00:00:00"/>
    <d v="2014-04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1"/>
    <n v="0"/>
    <n v="1"/>
    <n v="7617.3636363636297"/>
    <x v="2"/>
    <n v="30"/>
    <n v="167582"/>
    <n v="1.3551932785143901"/>
    <n v="0.73333333333333295"/>
    <x v="19"/>
    <n v="1.2847973626315601"/>
    <n v="7.0395915882836196E-2"/>
    <n v="8034.73006735949"/>
    <n v="2"/>
    <x v="2"/>
    <n v="2014"/>
    <n v="3.2468409411298502"/>
    <n v="3.38752371973123"/>
    <n v="0.14068277860138001"/>
    <n v="25804"/>
    <n v="174843.18150874699"/>
    <n v="-4.15296807464249E-2"/>
    <n v="22.0385681224361"/>
    <n v="0.99824997149443095"/>
    <n v="175149.69847381883"/>
    <n v="-4.3207031126862305E-2"/>
  </r>
  <r>
    <d v="2014-04-03T00:00:00"/>
    <n v="2711"/>
    <x v="2"/>
    <d v="2014-04-01T00:00:00"/>
    <n v="3"/>
    <n v="2"/>
    <d v="2014-04-02T00:00:00"/>
    <d v="2014-04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3558974114165"/>
    <n v="0.73333333333333295"/>
    <x v="20"/>
    <n v="0.46475703380699501"/>
    <n v="-0.108859622390494"/>
    <n v="5833.1553969032002"/>
    <n v="3"/>
    <x v="2"/>
    <n v="2014"/>
    <n v="3.7115979749368502"/>
    <n v="3.7434211311477301"/>
    <n v="3.1823156210885203E-2"/>
    <n v="28515"/>
    <n v="169018.844238019"/>
    <n v="-8.5010890028095407E-3"/>
    <n v="22.0385681224361"/>
    <n v="0.99824997149443095"/>
    <n v="169315.15057795562"/>
    <n v="-1.023624036029569E-2"/>
  </r>
  <r>
    <d v="2014-04-04T00:00:00"/>
    <n v="8208"/>
    <x v="3"/>
    <d v="2014-04-01T00:00:00"/>
    <n v="4"/>
    <n v="3"/>
    <d v="2014-04-03T00:00:00"/>
    <d v="2014-04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1"/>
    <n v="0"/>
    <n v="7617.3636363636297"/>
    <x v="2"/>
    <n v="30"/>
    <n v="167582"/>
    <n v="1.0775381604229499"/>
    <n v="0.73333333333333295"/>
    <x v="0"/>
    <n v="0.93412901861919695"/>
    <n v="0.14340914180375999"/>
    <n v="8786.7947964327504"/>
    <n v="4"/>
    <x v="2"/>
    <n v="2014"/>
    <n v="4.6457269935560399"/>
    <n v="4.8209592915706896"/>
    <n v="0.17523229801464499"/>
    <n v="36723"/>
    <n v="173903.02984239499"/>
    <n v="-3.6348014454515999E-2"/>
    <n v="22.0385681224361"/>
    <n v="0.99824997149443095"/>
    <n v="174207.89863089522"/>
    <n v="-3.80344328986707E-2"/>
  </r>
  <r>
    <d v="2014-04-07T00:00:00"/>
    <n v="12416"/>
    <x v="4"/>
    <d v="2014-04-01T00:00:00"/>
    <n v="0"/>
    <n v="4"/>
    <d v="2014-04-04T00:00:00"/>
    <d v="2014-04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1"/>
    <n v="0"/>
    <n v="0"/>
    <n v="0"/>
    <n v="7617.3636363636297"/>
    <x v="2"/>
    <n v="30"/>
    <n v="167582"/>
    <n v="1.6299602582616199"/>
    <n v="0.73333333333333295"/>
    <x v="1"/>
    <n v="1.7357094672246101"/>
    <n v="-0.105749208962991"/>
    <n v="7153.2708868915997"/>
    <n v="7"/>
    <x v="2"/>
    <n v="2014"/>
    <n v="6.3814364607806597"/>
    <n v="6.45091954983232"/>
    <n v="6.94830890516549E-2"/>
    <n v="49139"/>
    <n v="169406.68557056299"/>
    <n v="-1.0771036363871399E-2"/>
    <n v="22.0385681224361"/>
    <n v="0.99824997149443095"/>
    <n v="169703.67183377253"/>
    <n v="-1.2502215248770487E-2"/>
  </r>
  <r>
    <d v="2014-04-08T00:00:00"/>
    <n v="1982"/>
    <x v="5"/>
    <d v="2014-04-01T00:00:00"/>
    <n v="1"/>
    <n v="0"/>
    <d v="2014-04-07T00:00:00"/>
    <d v="2014-04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26019500901051401"/>
    <n v="0.73333333333333295"/>
    <x v="2"/>
    <n v="0.33615353426163902"/>
    <n v="-7.5958525251125605E-2"/>
    <n v="5896.11531038475"/>
    <n v="8"/>
    <x v="2"/>
    <n v="2014"/>
    <n v="6.7175899950423004"/>
    <n v="6.71111455884283"/>
    <n v="-6.4754361994712097E-3"/>
    <n v="51121"/>
    <n v="167420.45894882199"/>
    <n v="9.6488238171099595E-4"/>
    <n v="22.0385681224361"/>
    <n v="0.99824997149443095"/>
    <n v="167713.96316514342"/>
    <n v="-7.8683469553142427E-4"/>
  </r>
  <r>
    <d v="2014-04-09T00:00:00"/>
    <n v="7326"/>
    <x v="6"/>
    <d v="2014-04-01T00:00:00"/>
    <n v="2"/>
    <n v="1"/>
    <d v="2014-04-08T00:00:00"/>
    <d v="2014-04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96175006862312096"/>
    <n v="0.73333333333333295"/>
    <x v="3"/>
    <n v="0.919762505980531"/>
    <n v="4.1987562642590598E-2"/>
    <n v="7965.0996342691396"/>
    <n v="9"/>
    <x v="2"/>
    <n v="2014"/>
    <n v="7.6373525010228303"/>
    <n v="7.67286462746595"/>
    <n v="3.5512126443118797E-2"/>
    <n v="58447"/>
    <n v="168361.22201087201"/>
    <n v="-4.6282748578670898E-3"/>
    <n v="22.0385681224361"/>
    <n v="0.99824997149443095"/>
    <n v="168656.37547560115"/>
    <n v="-6.3702037505043441E-3"/>
  </r>
  <r>
    <d v="2014-04-10T00:00:00"/>
    <n v="2359"/>
    <x v="7"/>
    <d v="2014-04-01T00:00:00"/>
    <n v="3"/>
    <n v="2"/>
    <d v="2014-04-09T00:00:00"/>
    <d v="2014-04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309687197909083"/>
    <n v="0.73333333333333295"/>
    <x v="4"/>
    <n v="0.46475703380699501"/>
    <n v="-0.15506983589791101"/>
    <n v="5075.7704099205603"/>
    <n v="10"/>
    <x v="2"/>
    <n v="2014"/>
    <n v="8.1021095348298307"/>
    <n v="7.9825518253750403"/>
    <n v="-0.11955770945479301"/>
    <n v="60806"/>
    <n v="165109.09834645799"/>
    <n v="1.49773796738459E-2"/>
    <n v="22.0385681224361"/>
    <n v="0.99824997149443095"/>
    <n v="165398.55052465675"/>
    <n v="1.3201140326908556E-2"/>
  </r>
  <r>
    <d v="2014-04-11T00:00:00"/>
    <n v="7676"/>
    <x v="8"/>
    <d v="2014-04-01T00:00:00"/>
    <n v="4"/>
    <n v="3"/>
    <d v="2014-04-10T00:00:00"/>
    <d v="2014-04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00769772409924"/>
    <n v="0.73333333333333295"/>
    <x v="5"/>
    <n v="0.82376327563989404"/>
    <n v="0.183934448459352"/>
    <n v="9318.2109800140297"/>
    <n v="11"/>
    <x v="2"/>
    <n v="2014"/>
    <n v="8.9258728104697198"/>
    <n v="8.9902495494742798"/>
    <n v="6.4376739004559896E-2"/>
    <n v="68482"/>
    <n v="168790.66417267401"/>
    <n v="-7.1607288151775902E-3"/>
    <n v="22.0385681224361"/>
    <n v="0.99824997149443095"/>
    <n v="169086.57049094248"/>
    <n v="-8.898225841200591E-3"/>
  </r>
  <r>
    <d v="2014-04-14T00:00:00"/>
    <n v="13101"/>
    <x v="9"/>
    <d v="2014-04-01T00:00:00"/>
    <n v="0"/>
    <n v="4"/>
    <d v="2014-04-11T00:00:00"/>
    <d v="2014-04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71988638397918"/>
    <n v="0.73333333333333295"/>
    <x v="6"/>
    <n v="1.7357094672246101"/>
    <n v="-1.5823083245431999E-2"/>
    <n v="7547.9221882383099"/>
    <n v="14"/>
    <x v="2"/>
    <n v="2014"/>
    <n v="10.661582277694301"/>
    <n v="10.710135933453399"/>
    <n v="4.8553655759126998E-2"/>
    <n v="81583"/>
    <n v="168345.18116087199"/>
    <n v="-4.5334303934898498E-3"/>
    <n v="22.0385681224361"/>
    <n v="0.99824997149443095"/>
    <n v="168640.30650444367"/>
    <n v="-6.2755252666466532E-3"/>
  </r>
  <r>
    <d v="2014-04-15T00:00:00"/>
    <n v="6541"/>
    <x v="10"/>
    <d v="2014-04-01T00:00:00"/>
    <n v="1"/>
    <n v="0"/>
    <d v="2014-04-14T00:00:00"/>
    <d v="2014-04-16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85869604134095501"/>
    <n v="0.73333333333333295"/>
    <x v="7"/>
    <n v="0.48068465711860198"/>
    <n v="0.37801138422235298"/>
    <n v="13607.6737693462"/>
    <n v="15"/>
    <x v="2"/>
    <n v="2014"/>
    <n v="11.1422669348129"/>
    <n v="11.568831974794399"/>
    <n v="0.42656503998147899"/>
    <n v="88124"/>
    <n v="173997.626456303"/>
    <n v="-3.68719193874417E-2"/>
    <n v="22.0385681224361"/>
    <n v="0.99824997149443095"/>
    <n v="174302.66108179346"/>
    <n v="-3.8557420983031943E-2"/>
  </r>
  <r>
    <d v="2014-04-16T00:00:00"/>
    <n v="8423"/>
    <x v="11"/>
    <d v="2014-04-01T00:00:00"/>
    <n v="2"/>
    <n v="1"/>
    <d v="2014-04-15T00:00:00"/>
    <d v="2014-04-17T00:00:00"/>
    <n v="0"/>
    <n v="0"/>
    <n v="0"/>
    <n v="0"/>
    <n v="0"/>
    <n v="0"/>
    <n v="1"/>
    <n v="0"/>
    <n v="0"/>
    <n v="1"/>
    <n v="0"/>
    <n v="0"/>
    <n v="0"/>
    <n v="0"/>
    <n v="0"/>
    <n v="1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10576314878686"/>
    <n v="0.73333333333333295"/>
    <x v="8"/>
    <n v="0.96398154748776999"/>
    <n v="0.14178160129909201"/>
    <n v="8737.71912123334"/>
    <n v="16"/>
    <x v="2"/>
    <n v="2014"/>
    <n v="12.1062484823007"/>
    <n v="12.6745951235812"/>
    <n v="0.568346641280573"/>
    <n v="96547"/>
    <n v="175449.39731786601"/>
    <n v="-4.4841404063720697E-2"/>
    <n v="22.0385681224361"/>
    <n v="0.99824997149443095"/>
    <n v="175756.97703773569"/>
    <n v="-4.6512958833950013E-2"/>
  </r>
  <r>
    <d v="2014-04-17T00:00:00"/>
    <n v="9745"/>
    <x v="12"/>
    <d v="2014-04-01T00:00:00"/>
    <n v="3"/>
    <n v="2"/>
    <d v="2014-04-16T00:00:00"/>
    <d v="2014-04-18T00:00:00"/>
    <n v="0"/>
    <n v="0"/>
    <n v="0"/>
    <n v="0"/>
    <n v="0"/>
    <n v="0"/>
    <n v="0"/>
    <n v="1"/>
    <n v="0"/>
    <n v="0"/>
    <n v="0"/>
    <n v="0"/>
    <n v="0"/>
    <n v="0"/>
    <n v="0"/>
    <n v="0"/>
    <n v="1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2793140074709599"/>
    <n v="0.73333333333333295"/>
    <x v="9"/>
    <n v="0.98627057259190698"/>
    <n v="0.29304343487906198"/>
    <n v="9880.6557458063999"/>
    <n v="17"/>
    <x v="2"/>
    <n v="2014"/>
    <n v="13.0925190548926"/>
    <n v="13.9539091310522"/>
    <n v="0.86139007615963503"/>
    <n v="106292"/>
    <n v="178607.64534279099"/>
    <n v="-6.1731093994495202E-2"/>
    <n v="22.0385681224361"/>
    <n v="0.99824997149443095"/>
    <n v="178920.7617761381"/>
    <n v="-6.337309132589608E-2"/>
  </r>
  <r>
    <d v="2014-04-18T00:00:00"/>
    <n v="7309"/>
    <x v="13"/>
    <d v="2014-04-01T00:00:00"/>
    <n v="4"/>
    <n v="3"/>
    <d v="2014-04-17T00:00:00"/>
    <d v="2014-04-21T00:00:00"/>
    <n v="0"/>
    <n v="0"/>
    <n v="0"/>
    <n v="0"/>
    <n v="0"/>
    <n v="0"/>
    <n v="0"/>
    <n v="0"/>
    <n v="1"/>
    <n v="0"/>
    <n v="0"/>
    <n v="0"/>
    <n v="0"/>
    <n v="0"/>
    <n v="0"/>
    <n v="0"/>
    <n v="1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95951832535713799"/>
    <n v="0.73333333333333295"/>
    <x v="10"/>
    <n v="1.3452768144248"/>
    <n v="-0.38575848906766802"/>
    <n v="5433.0825608743298"/>
    <n v="18"/>
    <x v="2"/>
    <n v="2014"/>
    <n v="14.4377958693174"/>
    <n v="14.9134274564094"/>
    <n v="0.47563158709196701"/>
    <n v="113601"/>
    <n v="173102.73830032701"/>
    <n v="-3.1892842103680999E-2"/>
    <n v="22.0385681224361"/>
    <n v="0.99824997149443095"/>
    <n v="173406.20410054602"/>
    <n v="-3.358705722644717E-2"/>
  </r>
  <r>
    <d v="2014-04-21T00:00:00"/>
    <n v="11863"/>
    <x v="14"/>
    <d v="2014-04-01T00:00:00"/>
    <n v="0"/>
    <n v="4"/>
    <d v="2014-04-18T00:00:00"/>
    <d v="2014-04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1"/>
    <n v="0"/>
    <n v="0"/>
    <n v="0"/>
    <n v="0"/>
    <n v="7617.3636363636297"/>
    <x v="2"/>
    <n v="30"/>
    <n v="167582"/>
    <n v="1.5573629626093399"/>
    <n v="0.73333333333333295"/>
    <x v="11"/>
    <n v="1.8409052118729099"/>
    <n v="-0.28354224926356097"/>
    <n v="6444.1123440194697"/>
    <n v="21"/>
    <x v="2"/>
    <n v="2014"/>
    <n v="16.278701081190299"/>
    <n v="16.470790419018702"/>
    <n v="0.19208933782840601"/>
    <n v="125464"/>
    <n v="169559.474446604"/>
    <n v="-1.16624237781934E-2"/>
    <n v="22.0385681224361"/>
    <n v="0.99824997149443095"/>
    <n v="169856.72856345327"/>
    <n v="-1.3392042709709395E-2"/>
  </r>
  <r>
    <d v="2014-04-22T00:00:00"/>
    <n v="1648"/>
    <x v="15"/>
    <d v="2014-04-01T00:00:00"/>
    <n v="1"/>
    <n v="0"/>
    <d v="2014-04-21T00:00:00"/>
    <d v="2014-04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216347817784726"/>
    <n v="0.73333333333333295"/>
    <x v="12"/>
    <n v="0.33615353426163902"/>
    <n v="-0.119805716476913"/>
    <n v="4902.5217111574502"/>
    <n v="22"/>
    <x v="2"/>
    <n v="2014"/>
    <n v="16.6148546154519"/>
    <n v="16.687138236803399"/>
    <n v="7.2283621351491606E-2"/>
    <n v="127112"/>
    <n v="168311.07251454701"/>
    <n v="-4.3316966831418099E-3"/>
    <n v="22.0385681224361"/>
    <n v="0.99824997149443095"/>
    <n v="168606.13806237123"/>
    <n v="-6.0741445960430518E-3"/>
  </r>
  <r>
    <d v="2014-04-23T00:00:00"/>
    <n v="6975"/>
    <x v="16"/>
    <d v="2014-04-01T00:00:00"/>
    <n v="2"/>
    <n v="1"/>
    <d v="2014-04-22T00:00:00"/>
    <d v="2014-04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91567113413135004"/>
    <n v="0.73333333333333295"/>
    <x v="13"/>
    <n v="0.919762505980531"/>
    <n v="-4.0913718491804498E-3"/>
    <n v="7583.4793815215999"/>
    <n v="23"/>
    <x v="2"/>
    <n v="2014"/>
    <n v="17.5346171214325"/>
    <n v="17.6028093709348"/>
    <n v="6.8192249502313701E-2"/>
    <n v="134087"/>
    <n v="168233.72757847799"/>
    <n v="-3.8739412593372601E-3"/>
    <n v="22.0385681224361"/>
    <n v="0.99824997149443095"/>
    <n v="168528.65753316681"/>
    <n v="-5.6171902572742516E-3"/>
  </r>
  <r>
    <d v="2014-04-24T00:00:00"/>
    <n v="1899"/>
    <x v="17"/>
    <d v="2014-04-01T00:00:00"/>
    <n v="3"/>
    <n v="2"/>
    <d v="2014-04-23T00:00:00"/>
    <d v="2014-04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24929885071189001"/>
    <n v="0.73333333333333295"/>
    <x v="14"/>
    <n v="0.46475703380699501"/>
    <n v="-0.215458183095105"/>
    <n v="4086.0059382955301"/>
    <n v="24"/>
    <x v="2"/>
    <n v="2014"/>
    <n v="17.999374155239501"/>
    <n v="17.852108221646699"/>
    <n v="-0.147265933592795"/>
    <n v="135986"/>
    <n v="166210.89012303899"/>
    <n v="8.2492180623365795E-3"/>
    <n v="22.0385681224361"/>
    <n v="0.99824997149443095"/>
    <n v="166502.27384851704"/>
    <n v="6.4847531900091848E-3"/>
  </r>
  <r>
    <d v="2014-04-25T00:00:00"/>
    <n v="6775"/>
    <x v="18"/>
    <d v="2014-04-01T00:00:00"/>
    <n v="4"/>
    <n v="3"/>
    <d v="2014-04-24T00:00:00"/>
    <d v="2014-04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88941533100213599"/>
    <n v="0.73333333333333295"/>
    <x v="15"/>
    <n v="0.82376327563989504"/>
    <n v="6.5652055362241293E-2"/>
    <n v="8224.4501549759098"/>
    <n v="25"/>
    <x v="2"/>
    <n v="2014"/>
    <n v="18.823137430879399"/>
    <n v="18.7415235526488"/>
    <n v="-8.1613878230552203E-2"/>
    <n v="142761"/>
    <n v="166855.39334412999"/>
    <n v="4.3547088368394099E-3"/>
    <n v="22.0385681224361"/>
    <n v="0.99824997149443095"/>
    <n v="167147.90694593167"/>
    <n v="2.5970594666719915E-3"/>
  </r>
  <r>
    <d v="2014-04-28T00:00:00"/>
    <n v="14004"/>
    <x v="19"/>
    <d v="2014-04-01T00:00:00"/>
    <n v="0"/>
    <n v="4"/>
    <d v="2014-04-25T00:00:00"/>
    <d v="2014-04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8384313351075801"/>
    <n v="0.73333333333333295"/>
    <x v="16"/>
    <n v="1.7357094672246101"/>
    <n v="0.10272186788297"/>
    <n v="8068.1705460720004"/>
    <n v="28"/>
    <x v="2"/>
    <n v="2014"/>
    <n v="20.558846898104001"/>
    <n v="20.579954887756401"/>
    <n v="2.1107989652417499E-2"/>
    <n v="156765"/>
    <n v="167754.058245263"/>
    <n v="-1.0256577221641099E-3"/>
    <n v="22.0385681224361"/>
    <n v="0.99824997149443095"/>
    <n v="168048.14729333521"/>
    <n v="-2.7738912974835106E-3"/>
  </r>
  <r>
    <d v="2014-04-29T00:00:00"/>
    <n v="1962"/>
    <x v="20"/>
    <d v="2014-04-01T00:00:00"/>
    <n v="1"/>
    <n v="0"/>
    <d v="2014-04-28T00:00:00"/>
    <d v="2014-04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0.25756942869759197"/>
    <n v="0.73333333333333295"/>
    <x v="17"/>
    <n v="0.33615353426163902"/>
    <n v="-7.8584105564046894E-2"/>
    <n v="5836.6186876765296"/>
    <n v="29"/>
    <x v="2"/>
    <n v="2014"/>
    <n v="20.895000432365599"/>
    <n v="20.837524316454001"/>
    <n v="-5.7476115911629898E-2"/>
    <n v="158727"/>
    <n v="167121.03028201"/>
    <n v="2.7582986845635601E-3"/>
    <n v="22.0385681224361"/>
    <n v="0.99824997149443095"/>
    <n v="167414.00957099165"/>
    <n v="1.0034430776661996E-3"/>
  </r>
  <r>
    <d v="2014-04-30T00:00:00"/>
    <n v="8855"/>
    <x v="21"/>
    <d v="2014-04-01T00:00:00"/>
    <n v="2"/>
    <n v="1"/>
    <d v="2014-04-29T00:00:00"/>
    <d v="2014-05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4-04-21T00:00:00"/>
    <d v="2014-04-07T00:00:00"/>
    <d v="2014-04-02T00:00:00"/>
    <d v="2014-04-04T00:00:00"/>
    <d v="2014-04-02T00:00:00"/>
    <n v="0"/>
    <n v="0"/>
    <n v="0"/>
    <n v="0"/>
    <n v="0"/>
    <n v="7617.3636363636297"/>
    <x v="2"/>
    <n v="30"/>
    <n v="167582"/>
    <n v="1.16247568354596"/>
    <n v="0.73333333333333295"/>
    <x v="18"/>
    <n v="1.1435676900705101"/>
    <n v="1.89079934754471E-2"/>
    <n v="7743.3107606021504"/>
    <n v="30"/>
    <x v="2"/>
    <n v="2014"/>
    <n v="22.0385681224361"/>
    <n v="22"/>
    <n v="-3.8568122436181698E-2"/>
    <n v="167582"/>
    <n v="167288.72672297899"/>
    <n v="1.7530964743719399E-3"/>
    <n v="22.0385681224361"/>
    <n v="0.99824997149443095"/>
    <n v="167582.00000000067"/>
    <n v="-3.9968028886505635E-15"/>
  </r>
  <r>
    <d v="2014-05-01T00:00:00"/>
    <n v="15579"/>
    <x v="0"/>
    <d v="2014-05-01T00:00:00"/>
    <n v="3"/>
    <n v="2"/>
    <d v="2014-04-30T00:00:00"/>
    <d v="2014-05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2.0164255733542"/>
    <n v="0.67741935483870896"/>
    <x v="19"/>
    <n v="2.0253949350562102"/>
    <n v="-8.9693617020081499E-3"/>
    <n v="7691.8331977400703"/>
    <n v="1"/>
    <x v="3"/>
    <n v="2014"/>
    <n v="2.0253949350562102"/>
    <n v="2.0164255733542"/>
    <n v="-8.9693617020083494E-3"/>
    <n v="15579"/>
    <n v="161528.49715254101"/>
    <n v="4.4481491509196199E-3"/>
    <n v="20.040577245412599"/>
    <n v="1.0478740079608699"/>
    <n v="154148.77735814004"/>
    <n v="5.2535107839649209E-2"/>
  </r>
  <r>
    <d v="2014-05-02T00:00:00"/>
    <n v="9101"/>
    <x v="1"/>
    <d v="2014-05-01T00:00:00"/>
    <n v="4"/>
    <n v="3"/>
    <d v="2014-05-01T00:00:00"/>
    <d v="2014-05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1"/>
    <n v="1"/>
    <n v="7726.0476190476102"/>
    <x v="1"/>
    <n v="31"/>
    <n v="162247"/>
    <n v="1.17796322890407"/>
    <n v="0.67741935483870896"/>
    <x v="20"/>
    <n v="1.10673878071976"/>
    <n v="7.1224448184314795E-2"/>
    <n v="8223.2593260002996"/>
    <n v="2"/>
    <x v="3"/>
    <n v="2014"/>
    <n v="3.1321337157759701"/>
    <n v="3.1943888022582798"/>
    <n v="6.2255086482306099E-2"/>
    <n v="24680"/>
    <n v="165471.862644151"/>
    <n v="-1.9488888277562001E-2"/>
    <n v="20.040577245412599"/>
    <n v="1.0478740079608699"/>
    <n v="157911.9831077359"/>
    <n v="2.7452108490756633E-2"/>
  </r>
  <r>
    <d v="2014-05-05T00:00:00"/>
    <n v="12618"/>
    <x v="2"/>
    <d v="2014-05-01T00:00:00"/>
    <n v="0"/>
    <n v="4"/>
    <d v="2014-05-02T00:00:00"/>
    <d v="2014-05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1"/>
    <n v="0"/>
    <n v="0"/>
    <n v="0"/>
    <n v="7726.0476190476102"/>
    <x v="1"/>
    <n v="31"/>
    <n v="162247"/>
    <n v="1.6331765764544099"/>
    <n v="0.67741935483870896"/>
    <x v="0"/>
    <n v="1.6704573242371801"/>
    <n v="-3.7280747782766903E-2"/>
    <n v="7553.6200876978401"/>
    <n v="5"/>
    <x v="3"/>
    <n v="2014"/>
    <n v="4.8025910400131604"/>
    <n v="4.8275653787127002"/>
    <n v="2.4974338699538901E-2"/>
    <n v="37298"/>
    <n v="163090.71363233399"/>
    <n v="-5.1732781931167404E-3"/>
    <n v="20.040577245412599"/>
    <n v="1.0478740079608699"/>
    <n v="155639.6211694415"/>
    <n v="4.2453064206351421E-2"/>
  </r>
  <r>
    <d v="2014-05-06T00:00:00"/>
    <n v="2101"/>
    <x v="3"/>
    <d v="2014-05-01T00:00:00"/>
    <n v="1"/>
    <n v="0"/>
    <d v="2014-05-05T00:00:00"/>
    <d v="2014-05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27193723150505"/>
    <n v="0.67741935483870896"/>
    <x v="1"/>
    <n v="0.27090139127420598"/>
    <n v="1.0358402308445001E-3"/>
    <n v="7755.5895527807297"/>
    <n v="6"/>
    <x v="3"/>
    <n v="2014"/>
    <n v="5.0734924312873702"/>
    <n v="5.0995026102177503"/>
    <n v="2.6010178930383699E-2"/>
    <n v="39399"/>
    <n v="163078.78866590801"/>
    <n v="-5.1005325261072E-3"/>
    <n v="20.040577245412599"/>
    <n v="1.0478740079608699"/>
    <n v="155628.24101654629"/>
    <n v="4.2529292500003368E-2"/>
  </r>
  <r>
    <d v="2014-05-07T00:00:00"/>
    <n v="9499"/>
    <x v="4"/>
    <d v="2014-05-01T00:00:00"/>
    <n v="2"/>
    <n v="1"/>
    <d v="2014-05-06T00:00:00"/>
    <d v="2014-05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1"/>
    <n v="0"/>
    <n v="0"/>
    <n v="7726.0476190476102"/>
    <x v="1"/>
    <n v="31"/>
    <n v="162247"/>
    <n v="1.2294772784704799"/>
    <n v="0.67741935483870896"/>
    <x v="2"/>
    <n v="0.98168331455612901"/>
    <n v="0.24779396391434999"/>
    <n v="9676.2365817483496"/>
    <n v="7"/>
    <x v="3"/>
    <n v="2014"/>
    <n v="6.0551757458434903"/>
    <n v="6.32897988868823"/>
    <n v="0.27380414284473498"/>
    <n v="48898"/>
    <n v="169583.51715965799"/>
    <n v="-4.3261970753628802E-2"/>
    <n v="20.040577245412599"/>
    <n v="1.0478740079608699"/>
    <n v="161835.78929461486"/>
    <n v="2.5409132749774077E-3"/>
  </r>
  <r>
    <d v="2014-05-08T00:00:00"/>
    <n v="2382"/>
    <x v="5"/>
    <d v="2014-05-01T00:00:00"/>
    <n v="3"/>
    <n v="2"/>
    <d v="2014-05-07T00:00:00"/>
    <d v="2014-05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30830770368635402"/>
    <n v="0.67741935483870896"/>
    <x v="3"/>
    <n v="0.39950489081956098"/>
    <n v="-9.1197187133207097E-2"/>
    <n v="5962.38007277823"/>
    <n v="8"/>
    <x v="3"/>
    <n v="2014"/>
    <n v="6.4546806366630598"/>
    <n v="6.6372875923745802"/>
    <n v="0.18260695571152699"/>
    <n v="51280"/>
    <n v="166837.06919335999"/>
    <n v="-2.7512286181680601E-2"/>
    <n v="20.040577245412599"/>
    <n v="1.0478740079608699"/>
    <n v="159214.81774132405"/>
    <n v="1.9044598371505517E-2"/>
  </r>
  <r>
    <d v="2014-05-09T00:00:00"/>
    <n v="6788"/>
    <x v="6"/>
    <d v="2014-05-01T00:00:00"/>
    <n v="4"/>
    <n v="3"/>
    <d v="2014-05-08T00:00:00"/>
    <d v="2014-05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87858635290637099"/>
    <n v="0.67741935483870896"/>
    <x v="4"/>
    <n v="0.75851113265246095"/>
    <n v="0.120075220253909"/>
    <n v="8949.1105770100203"/>
    <n v="9"/>
    <x v="3"/>
    <n v="2014"/>
    <n v="7.2131917693155199"/>
    <n v="7.5158739452809602"/>
    <n v="0.30268217596543601"/>
    <n v="58068"/>
    <n v="169055.25861483"/>
    <n v="-4.0272385908691699E-2"/>
    <n v="20.040577245412599"/>
    <n v="1.0478740079608699"/>
    <n v="161331.66519112966"/>
    <n v="5.6736215285817515E-3"/>
  </r>
  <r>
    <d v="2014-05-12T00:00:00"/>
    <n v="12975"/>
    <x v="7"/>
    <d v="2014-05-01T00:00:00"/>
    <n v="0"/>
    <n v="4"/>
    <d v="2014-05-09T00:00:00"/>
    <d v="2014-05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1.67938390232176"/>
    <n v="0.67741935483870896"/>
    <x v="5"/>
    <n v="1.6704573242371801"/>
    <n v="8.9265780845835998E-3"/>
    <n v="7767.3340179013703"/>
    <n v="12"/>
    <x v="3"/>
    <n v="2014"/>
    <n v="8.8836490935526999"/>
    <n v="9.1952578476027291"/>
    <n v="0.31160875405001998"/>
    <n v="71043"/>
    <n v="167938.08313328601"/>
    <n v="-3.3887984351766598E-2"/>
    <n v="20.040577245412599"/>
    <n v="1.0478740079608699"/>
    <n v="160265.52987996038"/>
    <n v="1.2363669976468206E-2"/>
  </r>
  <r>
    <d v="2014-05-13T00:00:00"/>
    <n v="1757"/>
    <x v="8"/>
    <d v="2014-05-01T00:00:00"/>
    <n v="1"/>
    <n v="0"/>
    <d v="2014-05-12T00:00:00"/>
    <d v="2014-05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227412525347155"/>
    <n v="0.67741935483870896"/>
    <x v="6"/>
    <n v="0.27090139127420598"/>
    <n v="-4.3488865927050403E-2"/>
    <n v="6485.75480449107"/>
    <n v="13"/>
    <x v="3"/>
    <n v="2014"/>
    <n v="9.1545504848269097"/>
    <n v="9.4226703729498809"/>
    <n v="0.268119888122969"/>
    <n v="72800"/>
    <n v="166998.91518801299"/>
    <n v="-2.84547668029092E-2"/>
    <n v="20.040577245412599"/>
    <n v="1.0478740079608699"/>
    <n v="159369.2695107387"/>
    <n v="1.8056997425513144E-2"/>
  </r>
  <r>
    <d v="2014-05-14T00:00:00"/>
    <n v="6714"/>
    <x v="9"/>
    <d v="2014-05-01T00:00:00"/>
    <n v="2"/>
    <n v="1"/>
    <d v="2014-05-13T00:00:00"/>
    <d v="2014-05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86900836379100999"/>
    <n v="0.67741935483870896"/>
    <x v="7"/>
    <n v="0.85451036299309702"/>
    <n v="1.44980007979122E-2"/>
    <n v="7857.1311604494003"/>
    <n v="14"/>
    <x v="3"/>
    <n v="2014"/>
    <n v="10.009060847820001"/>
    <n v="10.291678736740799"/>
    <n v="0.28261788892088102"/>
    <n v="79514"/>
    <n v="166828.23947100699"/>
    <n v="-2.74608153004181E-2"/>
    <n v="20.040577245412599"/>
    <n v="1.0478740079608699"/>
    <n v="159206.39142071098"/>
    <n v="1.9098533370146331E-2"/>
  </r>
  <r>
    <d v="2014-05-15T00:00:00"/>
    <n v="5961"/>
    <x v="10"/>
    <d v="2014-05-01T00:00:00"/>
    <n v="3"/>
    <n v="2"/>
    <d v="2014-05-14T00:00:00"/>
    <d v="2014-05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77154585292794298"/>
    <n v="0.67741935483870896"/>
    <x v="8"/>
    <n v="0.54403601367652399"/>
    <n v="0.22750983925141799"/>
    <n v="10956.9952174973"/>
    <n v="15"/>
    <x v="3"/>
    <n v="2014"/>
    <n v="10.553096861496501"/>
    <n v="11.063224589668801"/>
    <n v="0.51012772817230101"/>
    <n v="85475"/>
    <n v="170089.882008858"/>
    <n v="-4.6110220762278803E-2"/>
    <n v="20.040577245412599"/>
    <n v="1.0478740079608699"/>
    <n v="162319.01995531752"/>
    <n v="-4.4369387726306275E-4"/>
  </r>
  <r>
    <d v="2014-05-16T00:00:00"/>
    <n v="13429"/>
    <x v="11"/>
    <d v="2014-05-01T00:00:00"/>
    <n v="4"/>
    <n v="3"/>
    <d v="2014-05-15T00:00:00"/>
    <d v="2014-05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1.73814615986736"/>
    <n v="0.67741935483870896"/>
    <x v="9"/>
    <n v="1.5216106424989899"/>
    <n v="0.21653551736836901"/>
    <n v="8825.5166104418804"/>
    <n v="16"/>
    <x v="3"/>
    <n v="2014"/>
    <n v="12.0747075039955"/>
    <n v="12.801370749536201"/>
    <n v="0.72666324554066997"/>
    <n v="98904"/>
    <n v="172011.123193893"/>
    <n v="-5.6764487159861203E-2"/>
    <n v="20.040577245412599"/>
    <n v="1.0478740079608699"/>
    <n v="164152.48578273426"/>
    <n v="-1.16080227091796E-2"/>
  </r>
  <r>
    <d v="2014-05-19T00:00:00"/>
    <n v="12124"/>
    <x v="12"/>
    <d v="2014-05-01T00:00:00"/>
    <n v="0"/>
    <n v="4"/>
    <d v="2014-05-16T00:00:00"/>
    <d v="2014-05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1"/>
    <n v="0"/>
    <n v="0"/>
    <n v="0"/>
    <n v="0"/>
    <n v="7726.0476190476102"/>
    <x v="1"/>
    <n v="31"/>
    <n v="162247"/>
    <n v="1.56923702749511"/>
    <n v="0.67741935483870896"/>
    <x v="10"/>
    <n v="1.7756530688854699"/>
    <n v="-0.20641604139036099"/>
    <n v="6827.91036855519"/>
    <n v="19"/>
    <x v="3"/>
    <n v="2014"/>
    <n v="13.850360572881"/>
    <n v="14.370607777031299"/>
    <n v="0.52024720415030801"/>
    <n v="111028"/>
    <n v="168341.32134908001"/>
    <n v="-3.6202171280592998E-2"/>
    <n v="20.040577245412599"/>
    <n v="1.0478740079608699"/>
    <n v="160650.34543290923"/>
    <n v="9.9386936441885343E-3"/>
  </r>
  <r>
    <d v="2014-05-20T00:00:00"/>
    <n v="1717"/>
    <x v="13"/>
    <d v="2014-05-01T00:00:00"/>
    <n v="1"/>
    <n v="0"/>
    <d v="2014-05-19T00:00:00"/>
    <d v="2014-05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22223523393344699"/>
    <n v="0.67741935483870896"/>
    <x v="11"/>
    <n v="0.27090139127420598"/>
    <n v="-4.8666157340759103E-2"/>
    <n v="6338.0996012015703"/>
    <n v="20"/>
    <x v="3"/>
    <n v="2014"/>
    <n v="14.121261964155201"/>
    <n v="14.5928430109647"/>
    <n v="0.47158104680954999"/>
    <n v="112745"/>
    <n v="167665.25583973399"/>
    <n v="-3.2315913112696097E-2"/>
    <n v="20.040577245412599"/>
    <n v="1.0478740079608699"/>
    <n v="160005.16719181376"/>
    <n v="1.4011002566552966E-2"/>
  </r>
  <r>
    <d v="2014-05-21T00:00:00"/>
    <n v="8997"/>
    <x v="14"/>
    <d v="2014-05-01T00:00:00"/>
    <n v="2"/>
    <n v="1"/>
    <d v="2014-05-20T00:00:00"/>
    <d v="2014-05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1.1645022712284301"/>
    <n v="0.67741935483870896"/>
    <x v="12"/>
    <n v="0.85451036299309702"/>
    <n v="0.30999190823533701"/>
    <n v="10528.8366175995"/>
    <n v="21"/>
    <x v="3"/>
    <n v="2014"/>
    <n v="14.975772327148301"/>
    <n v="15.757345282193199"/>
    <n v="0.781572955044888"/>
    <n v="121742"/>
    <n v="170714.53439268601"/>
    <n v="-4.9600547620677803E-2"/>
    <n v="20.040577245412599"/>
    <n v="1.0478740079608699"/>
    <n v="162915.13397196631"/>
    <n v="-4.1011166714645109E-3"/>
  </r>
  <r>
    <d v="2014-05-22T00:00:00"/>
    <n v="2303"/>
    <x v="15"/>
    <d v="2014-05-01T00:00:00"/>
    <n v="3"/>
    <n v="2"/>
    <d v="2014-05-21T00:00:00"/>
    <d v="2014-05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29808255314428"/>
    <n v="0.67741935483870896"/>
    <x v="13"/>
    <n v="0.39950489081956098"/>
    <n v="-0.101422337675281"/>
    <n v="5764.6353096592202"/>
    <n v="22"/>
    <x v="3"/>
    <n v="2014"/>
    <n v="15.375277217967801"/>
    <n v="16.055427835337401"/>
    <n v="0.68015061736960503"/>
    <n v="124045"/>
    <n v="169424.262279694"/>
    <n v="-4.2362659179509099E-2"/>
    <n v="20.040577245412599"/>
    <n v="1.0478740079608699"/>
    <n v="161683.81026015675"/>
    <n v="3.4832784985525667E-3"/>
  </r>
  <r>
    <d v="2014-05-23T00:00:00"/>
    <n v="7334"/>
    <x v="16"/>
    <d v="2014-05-01T00:00:00"/>
    <n v="4"/>
    <n v="3"/>
    <d v="2014-05-22T00:00:00"/>
    <d v="2014-05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94925638070349505"/>
    <n v="0.67741935483870896"/>
    <x v="14"/>
    <n v="0.75851113265246095"/>
    <n v="0.19074524805103299"/>
    <n v="9668.9418049192009"/>
    <n v="23"/>
    <x v="3"/>
    <n v="2014"/>
    <n v="16.1337883506203"/>
    <n v="17.0046842160409"/>
    <n v="0.87089586542063901"/>
    <n v="131379"/>
    <n v="171005.03242277299"/>
    <n v="-5.1215056648867399E-2"/>
    <n v="20.040577245412599"/>
    <n v="1.0478740079608699"/>
    <n v="163192.36007728122"/>
    <n v="-5.7929187177239161E-3"/>
  </r>
  <r>
    <d v="2014-05-27T00:00:00"/>
    <n v="14321"/>
    <x v="17"/>
    <d v="2014-05-01T00:00:00"/>
    <n v="1"/>
    <n v="4"/>
    <d v="2014-05-23T00:00:00"/>
    <d v="2014-05-28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1.8535997583930599"/>
    <n v="0.67741935483870896"/>
    <x v="15"/>
    <n v="1.6704573242371801"/>
    <n v="0.18314243415588199"/>
    <n v="8573.1013849992705"/>
    <n v="27"/>
    <x v="3"/>
    <n v="2014"/>
    <n v="17.804245674857501"/>
    <n v="18.858283974433999"/>
    <n v="1.0540382995765201"/>
    <n v="145700"/>
    <n v="171852.26804192999"/>
    <n v="-5.5892588159424703E-2"/>
    <n v="20.040577245412599"/>
    <n v="1.0478740079608699"/>
    <n v="164000.88821398484"/>
    <n v="-1.0694382409053849E-2"/>
  </r>
  <r>
    <d v="2014-05-28T00:00:00"/>
    <n v="3171"/>
    <x v="18"/>
    <d v="2014-05-01T00:00:00"/>
    <n v="2"/>
    <n v="1"/>
    <d v="2014-05-27T00:00:00"/>
    <d v="2014-05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41042977682175902"/>
    <n v="0.67741935483870896"/>
    <x v="16"/>
    <n v="0.85451036299309702"/>
    <n v="-0.444080586171338"/>
    <n v="3710.89706729"/>
    <n v="28"/>
    <x v="3"/>
    <n v="2014"/>
    <n v="18.658756037850601"/>
    <n v="19.268713751255799"/>
    <n v="0.60995771340518701"/>
    <n v="148871"/>
    <n v="167550.880329754"/>
    <n v="-3.1655341465926003E-2"/>
    <n v="20.040577245412599"/>
    <n v="1.0478740079608699"/>
    <n v="159896.01713263581"/>
    <n v="1.4703198425599417E-2"/>
  </r>
  <r>
    <d v="2014-05-29T00:00:00"/>
    <n v="6169"/>
    <x v="19"/>
    <d v="2014-05-01T00:00:00"/>
    <n v="3"/>
    <n v="2"/>
    <d v="2014-05-28T00:00:00"/>
    <d v="2014-05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79846776827922805"/>
    <n v="0.67741935483870896"/>
    <x v="17"/>
    <n v="0.39950489081956198"/>
    <n v="0.39896287745966602"/>
    <n v="15441.613211153999"/>
    <n v="29"/>
    <x v="3"/>
    <n v="2014"/>
    <n v="19.058260928670101"/>
    <n v="20.067181519535001"/>
    <n v="1.00892059086485"/>
    <n v="155040"/>
    <n v="170836.15405338901"/>
    <n v="-5.0277144793985297E-2"/>
    <n v="20.040577245412599"/>
    <n v="1.0478740079608699"/>
    <n v="163031.1972198188"/>
    <n v="-4.8101052632365526E-3"/>
  </r>
  <r>
    <d v="2014-05-30T00:00:00"/>
    <n v="7207"/>
    <x v="20"/>
    <d v="2014-05-01T00:00:00"/>
    <n v="4"/>
    <n v="3"/>
    <d v="2014-05-29T00:00:00"/>
    <d v="2014-06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05-19T00:00:00"/>
    <d v="2014-05-05T00:00:00"/>
    <d v="2014-05-07T00:00:00"/>
    <d v="2014-05-02T00:00:00"/>
    <d v="2014-05-02T00:00:00"/>
    <n v="0"/>
    <n v="0"/>
    <n v="0"/>
    <n v="0"/>
    <n v="0"/>
    <n v="7726.0476190476102"/>
    <x v="1"/>
    <n v="31"/>
    <n v="162247"/>
    <n v="0.93281848046496996"/>
    <n v="0.67741935483870896"/>
    <x v="18"/>
    <n v="0.98231631674244801"/>
    <n v="-4.9497836277478703E-2"/>
    <n v="7336.7405968576404"/>
    <n v="30"/>
    <x v="3"/>
    <n v="2014"/>
    <n v="20.040577245412599"/>
    <n v="21"/>
    <n v="0.95942275458737203"/>
    <n v="162247"/>
    <n v="170014.41416962701"/>
    <n v="-4.5686797837493999E-2"/>
    <n v="20.040577245412599"/>
    <n v="1.0478740079608699"/>
    <n v="162247.0000000007"/>
    <n v="-4.3298697960381105E-15"/>
  </r>
  <r>
    <d v="2014-06-02T00:00:00"/>
    <n v="27093"/>
    <x v="0"/>
    <d v="2014-06-01T00:00:00"/>
    <n v="0"/>
    <n v="4"/>
    <d v="2014-05-30T00:00:00"/>
    <d v="2014-06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1"/>
    <n v="0"/>
    <n v="0"/>
    <n v="0"/>
    <n v="8126.4761904761899"/>
    <x v="1"/>
    <n v="30"/>
    <n v="170656"/>
    <n v="3.3339173542096301"/>
    <n v="0.7"/>
    <x v="19"/>
    <n v="3.32269919544953"/>
    <n v="1.12181587601049E-2"/>
    <n v="8153.9129503820604"/>
    <n v="2"/>
    <x v="4"/>
    <n v="2014"/>
    <n v="3.32269919544953"/>
    <n v="3.3339173542096301"/>
    <n v="1.1218158760105E-2"/>
    <n v="27093"/>
    <n v="171232.17195802301"/>
    <n v="-3.36485808382158E-3"/>
    <n v="21.377308303941501"/>
    <n v="0.98235005555530996"/>
    <n v="174308.71102381934"/>
    <n v="-2.0955412970268594E-2"/>
  </r>
  <r>
    <d v="2014-06-03T00:00:00"/>
    <n v="2699"/>
    <x v="1"/>
    <d v="2014-06-01T00:00:00"/>
    <n v="1"/>
    <n v="0"/>
    <d v="2014-06-02T00:00:00"/>
    <d v="2014-06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332124273392087"/>
    <n v="0.7"/>
    <x v="20"/>
    <n v="0.53511512333790001"/>
    <n v="-0.20299084994581301"/>
    <n v="5043.7744744801503"/>
    <n v="3"/>
    <x v="4"/>
    <n v="2014"/>
    <n v="3.8578143187874301"/>
    <n v="3.6660416276017198"/>
    <n v="-0.191772691185708"/>
    <n v="29792"/>
    <n v="162172.65744315099"/>
    <n v="5.2310560180726301E-2"/>
    <n v="21.377308303941501"/>
    <n v="0.98235005555530996"/>
    <n v="165086.42364913155"/>
    <n v="3.3737337254975186E-2"/>
  </r>
  <r>
    <d v="2014-06-04T00:00:00"/>
    <n v="9980"/>
    <x v="2"/>
    <d v="2014-06-01T00:00:00"/>
    <n v="2"/>
    <n v="1"/>
    <d v="2014-06-03T00:00:00"/>
    <d v="2014-06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1"/>
    <n v="0"/>
    <n v="1"/>
    <n v="8126.4761904761899"/>
    <x v="1"/>
    <n v="30"/>
    <n v="170656"/>
    <n v="1.2280845677854799"/>
    <n v="0.7"/>
    <x v="0"/>
    <n v="1.0080351415318201"/>
    <n v="0.220049426253662"/>
    <n v="9900.4484951132308"/>
    <n v="4"/>
    <x v="4"/>
    <n v="2014"/>
    <n v="4.8658494603192501"/>
    <n v="4.8941261953872104"/>
    <n v="2.8276735067954001E-2"/>
    <n v="39772"/>
    <n v="171647.72704357299"/>
    <n v="-5.7776881794764298E-3"/>
    <n v="21.377308303941501"/>
    <n v="0.98235005555530996"/>
    <n v="174731.73241339475"/>
    <n v="-2.3325656748781287E-2"/>
  </r>
  <r>
    <d v="2014-06-05T00:00:00"/>
    <n v="2101"/>
    <x v="3"/>
    <d v="2014-06-01T00:00:00"/>
    <n v="3"/>
    <n v="2"/>
    <d v="2014-06-04T00:00:00"/>
    <d v="2014-06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258537642977686"/>
    <n v="0.7"/>
    <x v="1"/>
    <n v="0.42585671779525602"/>
    <n v="-0.16731907481757"/>
    <n v="4933.5842601645199"/>
    <n v="5"/>
    <x v="4"/>
    <n v="2014"/>
    <n v="5.2917061781145103"/>
    <n v="5.1526638383648899"/>
    <n v="-0.139042339749615"/>
    <n v="41873"/>
    <n v="166171.92459338601"/>
    <n v="2.6984554807234901E-2"/>
    <n v="21.377308303941501"/>
    <n v="0.98235005555530996"/>
    <n v="169157.54588057846"/>
    <n v="8.8583344693320409E-3"/>
  </r>
  <r>
    <d v="2014-06-06T00:00:00"/>
    <n v="7150"/>
    <x v="4"/>
    <d v="2014-06-01T00:00:00"/>
    <n v="4"/>
    <n v="3"/>
    <d v="2014-06-05T00:00:00"/>
    <d v="2014-06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1"/>
    <n v="0"/>
    <n v="8126.4761904761899"/>
    <x v="1"/>
    <n v="30"/>
    <n v="170656"/>
    <n v="0.87984014625914098"/>
    <n v="0.7"/>
    <x v="2"/>
    <n v="0.89522870260745802"/>
    <n v="-1.53885563483168E-2"/>
    <n v="7986.7859231666598"/>
    <n v="6"/>
    <x v="4"/>
    <n v="2014"/>
    <n v="6.18693488072197"/>
    <n v="6.0325039846240296"/>
    <n v="-0.15443089609793201"/>
    <n v="49023"/>
    <n v="166396.28828287599"/>
    <n v="2.5599800098193799E-2"/>
    <n v="21.377308303941501"/>
    <n v="0.98235005555530996"/>
    <n v="169385.94072640967"/>
    <n v="7.4980206039751973E-3"/>
  </r>
  <r>
    <d v="2014-06-09T00:00:00"/>
    <n v="13199"/>
    <x v="5"/>
    <d v="2014-06-01T00:00:00"/>
    <n v="0"/>
    <n v="4"/>
    <d v="2014-06-06T00:00:00"/>
    <d v="2014-06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1.6241972154509601"/>
    <n v="0.7"/>
    <x v="3"/>
    <n v="1.69680915121287"/>
    <n v="-7.2611935761913701E-2"/>
    <n v="7778.7180665340902"/>
    <n v="9"/>
    <x v="4"/>
    <n v="2014"/>
    <n v="7.8837440319348504"/>
    <n v="7.6567012000750001"/>
    <n v="-0.227042831859845"/>
    <n v="62222"/>
    <n v="165741.301938149"/>
    <n v="2.96528264492836E-2"/>
    <n v="21.377308303941501"/>
    <n v="0.98235005555530996"/>
    <n v="168719.18620135699"/>
    <n v="1.14795112651358E-2"/>
  </r>
  <r>
    <d v="2014-06-10T00:00:00"/>
    <n v="1981"/>
    <x v="6"/>
    <d v="2014-06-01T00:00:00"/>
    <n v="1"/>
    <n v="0"/>
    <d v="2014-06-09T00:00:00"/>
    <d v="2014-06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243771095068441"/>
    <n v="0.7"/>
    <x v="4"/>
    <n v="0.29725321824989998"/>
    <n v="-5.3482123181459E-2"/>
    <n v="6664.3517323824999"/>
    <n v="10"/>
    <x v="4"/>
    <n v="2014"/>
    <n v="8.1809972501847508"/>
    <n v="7.9004722951434401"/>
    <n v="-0.28052495504130398"/>
    <n v="64203"/>
    <n v="164804.23581239401"/>
    <n v="3.5507365200653403E-2"/>
    <n v="21.377308303941501"/>
    <n v="0.98235005555530996"/>
    <n v="167765.28375033574"/>
    <n v="1.7230717732794831E-2"/>
  </r>
  <r>
    <d v="2014-06-11T00:00:00"/>
    <n v="7620"/>
    <x v="7"/>
    <d v="2014-06-01T00:00:00"/>
    <n v="2"/>
    <n v="1"/>
    <d v="2014-06-10T00:00:00"/>
    <d v="2014-06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93767579223701403"/>
    <n v="0.7"/>
    <x v="5"/>
    <n v="0.88086218996879195"/>
    <n v="5.6813602268222699E-2"/>
    <n v="8650.6153706858095"/>
    <n v="11"/>
    <x v="4"/>
    <n v="2014"/>
    <n v="9.0618594401535404"/>
    <n v="8.8381480873804605"/>
    <n v="-0.22371135277308299"/>
    <n v="71823"/>
    <n v="166442.99218731199"/>
    <n v="2.5312016789185598E-2"/>
    <n v="21.377308303941501"/>
    <n v="0.98235005555530996"/>
    <n v="169433.48376279618"/>
    <n v="7.2153166543829084E-3"/>
  </r>
  <r>
    <d v="2014-06-12T00:00:00"/>
    <n v="2262"/>
    <x v="8"/>
    <d v="2014-06-01T00:00:00"/>
    <n v="3"/>
    <n v="2"/>
    <d v="2014-06-11T00:00:00"/>
    <d v="2014-06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278349428089255"/>
    <n v="0.7"/>
    <x v="6"/>
    <n v="0.42585671779525602"/>
    <n v="-0.14750728970599999"/>
    <n v="5311.6456908577502"/>
    <n v="12"/>
    <x v="4"/>
    <n v="2014"/>
    <n v="9.4877161579487996"/>
    <n v="9.1164975154697103"/>
    <n v="-0.37121864247908198"/>
    <n v="74085"/>
    <n v="163978.87269177599"/>
    <n v="4.0719436587260002E-2"/>
    <n v="21.377308303941501"/>
    <n v="0.98235005555530996"/>
    <n v="166925.09127928095"/>
    <n v="2.2350796348985735E-2"/>
  </r>
  <r>
    <d v="2014-06-13T00:00:00"/>
    <n v="7059"/>
    <x v="9"/>
    <d v="2014-06-01T00:00:00"/>
    <n v="4"/>
    <n v="3"/>
    <d v="2014-06-12T00:00:00"/>
    <d v="2014-06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86864218076129696"/>
    <n v="0.7"/>
    <x v="7"/>
    <n v="0.784862959628155"/>
    <n v="8.3779221133141596E-2"/>
    <n v="8993.92679117427"/>
    <n v="13"/>
    <x v="4"/>
    <n v="2014"/>
    <n v="10.2725791175769"/>
    <n v="9.9851396962310108"/>
    <n v="-0.28743942134594203"/>
    <n v="81144"/>
    <n v="165880.83484159401"/>
    <n v="2.8786720075077099E-2"/>
    <n v="21.377308303941501"/>
    <n v="0.98235005555530996"/>
    <n v="168861.22610114326"/>
    <n v="1.0628691620311548E-2"/>
  </r>
  <r>
    <d v="2014-06-16T00:00:00"/>
    <n v="24021"/>
    <x v="10"/>
    <d v="2014-06-01T00:00:00"/>
    <n v="0"/>
    <n v="4"/>
    <d v="2014-06-13T00:00:00"/>
    <d v="2014-06-17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4-06-16T00:00:00"/>
    <d v="2014-06-02T00:00:00"/>
    <d v="2014-06-04T00:00:00"/>
    <d v="2014-06-06T00:00:00"/>
    <d v="2014-06-04T00:00:00"/>
    <n v="1"/>
    <n v="0"/>
    <n v="0"/>
    <n v="0"/>
    <n v="0"/>
    <n v="8126.4761904761899"/>
    <x v="1"/>
    <n v="30"/>
    <n v="170656"/>
    <n v="2.9558937277329802"/>
    <n v="0.7"/>
    <x v="8"/>
    <n v="2.7096355285646601"/>
    <n v="0.24625819916831801"/>
    <n v="8865.0299078135704"/>
    <n v="16"/>
    <x v="4"/>
    <n v="2014"/>
    <n v="12.9822146461416"/>
    <n v="12.9410334239639"/>
    <n v="-4.1181222177623697E-2"/>
    <n v="105165"/>
    <n v="170114.65764482299"/>
    <n v="3.1822205250906501E-3"/>
    <n v="21.377308303941501"/>
    <n v="0.98235005555530996"/>
    <n v="173171.11826156563"/>
    <n v="-1.4523889935079581E-2"/>
  </r>
  <r>
    <d v="2014-06-17T00:00:00"/>
    <n v="3078"/>
    <x v="11"/>
    <d v="2014-06-01T00:00:00"/>
    <n v="1"/>
    <n v="0"/>
    <d v="2014-06-16T00:00:00"/>
    <d v="2014-06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37876195387211697"/>
    <n v="0.7"/>
    <x v="9"/>
    <n v="0.29725321824989998"/>
    <n v="8.1508735622216305E-2"/>
    <n v="10354.8079920612"/>
    <n v="17"/>
    <x v="4"/>
    <n v="2014"/>
    <n v="13.279467864391499"/>
    <n v="13.319795377836099"/>
    <n v="4.0327513444594801E-2"/>
    <n v="108243"/>
    <n v="171174.25360810201"/>
    <n v="-3.0276376100865001E-3"/>
    <n v="21.377308303941501"/>
    <n v="0.98235005555530996"/>
    <n v="174249.75205130927"/>
    <n v="-2.0624144419161494E-2"/>
  </r>
  <r>
    <d v="2014-06-18T00:00:00"/>
    <n v="8440"/>
    <x v="12"/>
    <d v="2014-06-01T00:00:00"/>
    <n v="2"/>
    <n v="1"/>
    <d v="2014-06-17T00:00:00"/>
    <d v="2014-06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1.0385805362835101"/>
    <n v="0.7"/>
    <x v="10"/>
    <n v="0.88086218996879195"/>
    <n v="0.15771834631472501"/>
    <n v="9581.5214866913702"/>
    <n v="18"/>
    <x v="4"/>
    <n v="2014"/>
    <n v="14.160330054360299"/>
    <n v="14.3583759141196"/>
    <n v="0.19804585975931799"/>
    <n v="116683"/>
    <n v="173042.78859273301"/>
    <n v="-1.37930543777285E-2"/>
    <n v="21.377308303941501"/>
    <n v="0.98235005555530996"/>
    <n v="176151.85912003092"/>
    <n v="-3.119955217892989E-2"/>
  </r>
  <r>
    <d v="2014-06-19T00:00:00"/>
    <n v="1849"/>
    <x v="13"/>
    <d v="2014-06-01T00:00:00"/>
    <n v="3"/>
    <n v="2"/>
    <d v="2014-06-18T00:00:00"/>
    <d v="2014-06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227527892368273"/>
    <n v="0.7"/>
    <x v="11"/>
    <n v="0.42585671779525602"/>
    <n v="-0.19832882542698299"/>
    <n v="4341.8359338620603"/>
    <n v="19"/>
    <x v="4"/>
    <n v="2014"/>
    <n v="14.5861867721555"/>
    <n v="14.585903806487901"/>
    <n v="-2.8296566766350297E-4"/>
    <n v="118532"/>
    <n v="170652.68934796"/>
    <n v="1.9399940615061299E-5"/>
    <n v="21.377308303941501"/>
    <n v="0.98235005555530996"/>
    <n v="173718.81681372112"/>
    <n v="-1.7630886911953692E-2"/>
  </r>
  <r>
    <d v="2014-06-20T00:00:00"/>
    <n v="7019"/>
    <x v="14"/>
    <d v="2014-06-01T00:00:00"/>
    <n v="4"/>
    <n v="3"/>
    <d v="2014-06-19T00:00:00"/>
    <d v="2014-06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86371999812488198"/>
    <n v="0.7"/>
    <x v="12"/>
    <n v="0.784862959628155"/>
    <n v="7.88570384967269E-2"/>
    <n v="8942.9624801320497"/>
    <n v="20"/>
    <x v="4"/>
    <n v="2014"/>
    <n v="15.3710497317837"/>
    <n v="15.449623804612701"/>
    <n v="7.8574072829061495E-2"/>
    <n v="125551"/>
    <n v="171528.36312461999"/>
    <n v="-5.08582434257076E-3"/>
    <n v="21.377308303941501"/>
    <n v="0.98235005555530996"/>
    <n v="174610.22387549828"/>
    <n v="-2.2646004270160836E-2"/>
  </r>
  <r>
    <d v="2014-06-23T00:00:00"/>
    <n v="13726"/>
    <x v="15"/>
    <d v="2014-06-01T00:00:00"/>
    <n v="0"/>
    <n v="4"/>
    <d v="2014-06-20T00:00:00"/>
    <d v="2014-06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1.6890469716857299"/>
    <n v="0.7"/>
    <x v="13"/>
    <n v="1.69680915121287"/>
    <n v="-7.7621795271489999E-3"/>
    <n v="8089.3010213839598"/>
    <n v="23"/>
    <x v="4"/>
    <n v="2014"/>
    <n v="17.0678588829966"/>
    <n v="17.1386707762985"/>
    <n v="7.0811893301914994E-2"/>
    <n v="139277"/>
    <n v="171364.02521547501"/>
    <n v="-4.1317027572431702E-3"/>
    <n v="21.377308303941501"/>
    <n v="0.98235005555530996"/>
    <n v="174442.93329693479"/>
    <n v="-2.170872287780623E-2"/>
  </r>
  <r>
    <d v="2014-06-24T00:00:00"/>
    <n v="1551"/>
    <x v="16"/>
    <d v="2014-06-01T00:00:00"/>
    <n v="1"/>
    <n v="0"/>
    <d v="2014-06-23T00:00:00"/>
    <d v="2014-06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190857631726982"/>
    <n v="0.7"/>
    <x v="14"/>
    <n v="0.29725321824989998"/>
    <n v="-0.106395586522917"/>
    <n v="5217.7736178320301"/>
    <n v="24"/>
    <x v="4"/>
    <n v="2014"/>
    <n v="17.365112101246499"/>
    <n v="17.329528408025499"/>
    <n v="-3.5583693221003097E-2"/>
    <n v="140828"/>
    <n v="170306.30051548599"/>
    <n v="2.05335612044277E-3"/>
    <n v="21.377308303941501"/>
    <n v="0.98235005555530996"/>
    <n v="173366.20439158491"/>
    <n v="-1.5632829945698812E-2"/>
  </r>
  <r>
    <d v="2014-06-25T00:00:00"/>
    <n v="6899"/>
    <x v="17"/>
    <d v="2014-06-01T00:00:00"/>
    <n v="2"/>
    <n v="1"/>
    <d v="2014-06-24T00:00:00"/>
    <d v="2014-06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84895345021563795"/>
    <n v="0.7"/>
    <x v="15"/>
    <n v="0.88086218996879195"/>
    <n v="-3.19087397531536E-2"/>
    <n v="7832.0991394175098"/>
    <n v="25"/>
    <x v="4"/>
    <n v="2014"/>
    <n v="18.245974291215202"/>
    <n v="18.178481858241099"/>
    <n v="-6.74924329741593E-2"/>
    <n v="147727"/>
    <n v="170024.73808667"/>
    <n v="3.7127650977939399E-3"/>
    <n v="21.377308303941501"/>
    <n v="0.98235005555530996"/>
    <n v="173079.58311312797"/>
    <n v="-1.400270944461357E-2"/>
  </r>
  <r>
    <d v="2014-06-26T00:00:00"/>
    <n v="2901"/>
    <x v="18"/>
    <d v="2014-06-01T00:00:00"/>
    <n v="3"/>
    <n v="2"/>
    <d v="2014-06-25T00:00:00"/>
    <d v="2014-06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35698129570598103"/>
    <n v="0.7"/>
    <x v="16"/>
    <n v="0.42585671779525602"/>
    <n v="-6.8875422089274593E-2"/>
    <n v="6812.1503754104097"/>
    <n v="26"/>
    <x v="4"/>
    <n v="2014"/>
    <n v="18.6718310090105"/>
    <n v="18.535463153947099"/>
    <n v="-0.13636785506343299"/>
    <n v="150628"/>
    <n v="169409.63092872399"/>
    <n v="7.3571323214760504E-3"/>
    <n v="21.377308303941501"/>
    <n v="0.98235005555530996"/>
    <n v="172453.42428668195"/>
    <n v="-1.0422665099963258E-2"/>
  </r>
  <r>
    <d v="2014-06-27T00:00:00"/>
    <n v="5760"/>
    <x v="19"/>
    <d v="2014-06-01T00:00:00"/>
    <n v="4"/>
    <n v="3"/>
    <d v="2014-06-26T00:00:00"/>
    <d v="2014-06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0.70879429964372698"/>
    <n v="0.7"/>
    <x v="17"/>
    <n v="0.784862959628155"/>
    <n v="-7.6068659984428105E-2"/>
    <n v="7338.86079007845"/>
    <n v="27"/>
    <x v="4"/>
    <n v="2014"/>
    <n v="19.456693968638699"/>
    <n v="19.244257453590802"/>
    <n v="-0.21243651504786201"/>
    <n v="156388"/>
    <n v="168792.70472638099"/>
    <n v="1.1038956195642701E-2"/>
    <n v="21.377308303941501"/>
    <n v="0.98235005555530996"/>
    <n v="171825.41373295404"/>
    <n v="-6.8058252126284025E-3"/>
  </r>
  <r>
    <d v="2014-06-30T00:00:00"/>
    <n v="14268"/>
    <x v="20"/>
    <d v="2014-06-01T00:00:00"/>
    <n v="0"/>
    <n v="4"/>
    <d v="2014-06-27T00:00:00"/>
    <d v="2014-07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4-06-16T00:00:00"/>
    <d v="2014-06-02T00:00:00"/>
    <d v="2014-06-04T00:00:00"/>
    <d v="2014-06-06T00:00:00"/>
    <d v="2014-06-04T00:00:00"/>
    <n v="0"/>
    <n v="0"/>
    <n v="0"/>
    <n v="0"/>
    <n v="0"/>
    <n v="8126.4761904761899"/>
    <x v="1"/>
    <n v="30"/>
    <n v="170656"/>
    <n v="1.7557425464091501"/>
    <n v="0.7"/>
    <x v="18"/>
    <n v="1.92061433530286"/>
    <n v="-0.16487178889371601"/>
    <n v="7428.8730109629396"/>
    <n v="30"/>
    <x v="4"/>
    <n v="2014"/>
    <n v="21.377308303941501"/>
    <n v="21"/>
    <n v="-0.377308303941575"/>
    <n v="170656"/>
    <n v="167643.93108084699"/>
    <n v="1.7967062092455899E-2"/>
    <n v="21.377308303941501"/>
    <n v="0.98235005555530996"/>
    <n v="170656.00000000064"/>
    <n v="-3.7747582837255322E-15"/>
  </r>
  <r>
    <d v="2014-07-01T00:00:00"/>
    <n v="13487"/>
    <x v="0"/>
    <d v="2014-07-01T00:00:00"/>
    <n v="1"/>
    <n v="0"/>
    <d v="2014-06-30T00:00:00"/>
    <d v="2014-07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79933536282155"/>
    <n v="0.70967741935483797"/>
    <x v="21"/>
    <n v="1.93443690261899"/>
    <n v="-0.13510153979744"/>
    <n v="6972.0547523365703"/>
    <n v="1"/>
    <x v="5"/>
    <n v="2014"/>
    <n v="1.93443690261899"/>
    <n v="1.79933536282155"/>
    <n v="-0.13510153979744"/>
    <n v="13487"/>
    <n v="153385.20455140399"/>
    <n v="7.5084135280699404E-2"/>
    <n v="21.346043886385701"/>
    <n v="1.0306359397129901"/>
    <n v="148825.7867216618"/>
    <n v="0.10802034803554839"/>
  </r>
  <r>
    <d v="2014-07-02T00:00:00"/>
    <n v="11012"/>
    <x v="1"/>
    <d v="2014-07-01T00:00:00"/>
    <n v="2"/>
    <n v="1"/>
    <d v="2014-07-01T00:00:00"/>
    <d v="2014-07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1"/>
    <n v="0"/>
    <n v="1"/>
    <n v="7495.5454545454504"/>
    <x v="2"/>
    <n v="31"/>
    <n v="164902"/>
    <n v="1.4691392463402499"/>
    <n v="0.70967741935483797"/>
    <x v="19"/>
    <n v="1.25719068675226"/>
    <n v="0.211948559587986"/>
    <n v="8759.2121991037002"/>
    <n v="2"/>
    <x v="5"/>
    <n v="2014"/>
    <n v="3.19162758937125"/>
    <n v="3.2684746091618"/>
    <n v="7.6847019790545895E-2"/>
    <n v="24499"/>
    <n v="168872.45924145399"/>
    <n v="-2.3511585366194299E-2"/>
    <n v="21.346043886385701"/>
    <n v="1.0306359397129901"/>
    <n v="163852.67846227295"/>
    <n v="6.4040548349575399E-3"/>
  </r>
  <r>
    <d v="2014-07-03T00:00:00"/>
    <n v="5920"/>
    <x v="2"/>
    <d v="2014-07-01T00:00:00"/>
    <n v="3"/>
    <n v="2"/>
    <d v="2014-07-02T00:00:00"/>
    <d v="2014-07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1"/>
    <n v="0"/>
    <n v="7495.5454545454504"/>
    <x v="2"/>
    <n v="31"/>
    <n v="164902"/>
    <n v="0.78980242810881596"/>
    <n v="0.70967741935483797"/>
    <x v="20"/>
    <n v="0.54751610090699898"/>
    <n v="0.242286327201817"/>
    <n v="10812.467414552901"/>
    <n v="3"/>
    <x v="5"/>
    <n v="2014"/>
    <n v="3.73914369027825"/>
    <n v="4.0582770372706198"/>
    <n v="0.31913334699236301"/>
    <n v="30419"/>
    <n v="178976.27249253899"/>
    <n v="-7.8637644513050706E-2"/>
    <n v="21.346043886385701"/>
    <n v="1.0306359397129901"/>
    <n v="173656.15305670458"/>
    <n v="-5.0410842936535971E-2"/>
  </r>
  <r>
    <d v="2014-07-07T00:00:00"/>
    <n v="18901"/>
    <x v="3"/>
    <d v="2014-07-01T00:00:00"/>
    <n v="0"/>
    <n v="3"/>
    <d v="2014-07-03T00:00:00"/>
    <d v="2014-07-08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1"/>
    <n v="0"/>
    <n v="1"/>
    <n v="0"/>
    <n v="7495.5454545454504"/>
    <x v="2"/>
    <n v="31"/>
    <n v="164902"/>
    <n v="2.5216310293386299"/>
    <n v="0.70967741935483797"/>
    <x v="0"/>
    <n v="2.3060782757028702"/>
    <n v="0.21555275363576001"/>
    <n v="8196.1658453415203"/>
    <n v="7"/>
    <x v="5"/>
    <n v="2014"/>
    <n v="6.0452219659811304"/>
    <n v="6.5799080666092502"/>
    <n v="0.53468610062812305"/>
    <n v="49320"/>
    <n v="179487.20594643999"/>
    <n v="-8.1260421151090195E-2"/>
    <n v="21.346043886385701"/>
    <n v="1.0306359397129901"/>
    <n v="174151.89887170406"/>
    <n v="-5.3113970801537902E-2"/>
  </r>
  <r>
    <d v="2014-07-08T00:00:00"/>
    <n v="2247"/>
    <x v="4"/>
    <d v="2014-07-01T00:00:00"/>
    <n v="1"/>
    <n v="0"/>
    <d v="2014-07-07T00:00:00"/>
    <d v="2014-07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29977804999332902"/>
    <n v="0.70967741935483797"/>
    <x v="1"/>
    <n v="0.30854685838234103"/>
    <n v="-8.7688083890117997E-3"/>
    <n v="7282.5243199060196"/>
    <n v="8"/>
    <x v="5"/>
    <n v="2014"/>
    <n v="6.3537688243634696"/>
    <n v="6.8796861166025796"/>
    <n v="0.52591729223911099"/>
    <n v="51567"/>
    <n v="178551.349814596"/>
    <n v="-7.6444954511795005E-2"/>
    <n v="21.346043886385701"/>
    <n v="1.0306359397129901"/>
    <n v="173243.86132344589"/>
    <n v="-4.81509778165915E-2"/>
  </r>
  <r>
    <d v="2014-07-09T00:00:00"/>
    <n v="6825"/>
    <x v="5"/>
    <d v="2014-07-01T00:00:00"/>
    <n v="2"/>
    <n v="1"/>
    <d v="2014-07-08T00:00:00"/>
    <d v="2014-07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91054080605450505"/>
    <n v="0.70967741935483797"/>
    <x v="2"/>
    <n v="0.89215583010123201"/>
    <n v="1.83849759532725E-2"/>
    <n v="7650.0088546477"/>
    <n v="9"/>
    <x v="5"/>
    <n v="2014"/>
    <n v="7.2459246544646998"/>
    <n v="7.7902269226570899"/>
    <n v="0.54430226819238303"/>
    <n v="58392"/>
    <n v="177289.17443385901"/>
    <n v="-6.9869886153038199E-2"/>
    <n v="21.346043886385701"/>
    <n v="1.0306359397129901"/>
    <n v="172019.20445664972"/>
    <n v="-4.1374476059987342E-2"/>
  </r>
  <r>
    <d v="2014-07-10T00:00:00"/>
    <n v="2115"/>
    <x v="6"/>
    <d v="2014-07-01T00:00:00"/>
    <n v="3"/>
    <n v="2"/>
    <d v="2014-07-09T00:00:00"/>
    <d v="2014-07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28216759044765899"/>
    <n v="0.70967741935483797"/>
    <x v="3"/>
    <n v="0.43715035792769602"/>
    <n v="-0.154982767480036"/>
    <n v="4838.1522779167299"/>
    <n v="10"/>
    <x v="5"/>
    <n v="2014"/>
    <n v="7.6830750123923996"/>
    <n v="8.0723945131047508"/>
    <n v="0.389319500712347"/>
    <n v="60507"/>
    <n v="173257.97260249499"/>
    <n v="-4.82285027175424E-2"/>
    <n v="21.346043886385701"/>
    <n v="1.0306359397129901"/>
    <n v="168107.83121995928"/>
    <n v="-1.9070088506255467E-2"/>
  </r>
  <r>
    <d v="2014-07-11T00:00:00"/>
    <n v="5831"/>
    <x v="7"/>
    <d v="2014-07-01T00:00:00"/>
    <n v="4"/>
    <n v="3"/>
    <d v="2014-07-10T00:00:00"/>
    <d v="2014-07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77792870917271995"/>
    <n v="0.70967741935483797"/>
    <x v="4"/>
    <n v="0.79615659976059605"/>
    <n v="-1.8227890587875599E-2"/>
    <n v="7323.9360218245702"/>
    <n v="11"/>
    <x v="5"/>
    <n v="2014"/>
    <n v="8.4792316121530007"/>
    <n v="8.8503232222774706"/>
    <n v="0.37109161012447101"/>
    <n v="66338"/>
    <n v="172118.89788553899"/>
    <n v="-4.1929724011704202E-2"/>
    <n v="21.346043886385701"/>
    <n v="1.0306359397129901"/>
    <n v="167002.61581550396"/>
    <n v="-1.2578340795719067E-2"/>
  </r>
  <r>
    <d v="2014-07-14T00:00:00"/>
    <n v="11401"/>
    <x v="8"/>
    <d v="2014-07-01T00:00:00"/>
    <n v="0"/>
    <n v="4"/>
    <d v="2014-07-11T00:00:00"/>
    <d v="2014-07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52103673697104"/>
    <n v="0.70967741935483797"/>
    <x v="5"/>
    <n v="1.7081027913453199"/>
    <n v="-0.18706605437427001"/>
    <n v="6674.6568518984996"/>
    <n v="14"/>
    <x v="5"/>
    <n v="2014"/>
    <n v="10.1873344034983"/>
    <n v="10.371359959248499"/>
    <n v="0.18402555575020099"/>
    <n v="77739"/>
    <n v="167880.81477061301"/>
    <n v="-1.7743628267968901E-2"/>
    <n v="21.346043886385701"/>
    <n v="1.0306359397129901"/>
    <n v="162890.51089889708"/>
    <n v="1.2348718719112028E-2"/>
  </r>
  <r>
    <d v="2014-07-15T00:00:00"/>
    <n v="5478"/>
    <x v="9"/>
    <d v="2014-07-01T00:00:00"/>
    <n v="1"/>
    <n v="0"/>
    <d v="2014-07-14T00:00:00"/>
    <d v="2014-07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73083407114528598"/>
    <n v="0.70967741935483797"/>
    <x v="6"/>
    <n v="0.30854685838234103"/>
    <n v="0.42228721276294401"/>
    <n v="17754.191466152701"/>
    <n v="15"/>
    <x v="5"/>
    <n v="2014"/>
    <n v="10.4958812618806"/>
    <n v="11.1021940303938"/>
    <n v="0.60631276851314497"/>
    <n v="83217"/>
    <n v="174427.84977466101"/>
    <n v="-5.4611977313068098E-2"/>
    <n v="21.346043886385701"/>
    <n v="1.0306359397129901"/>
    <n v="169242.93346808426"/>
    <n v="-2.5649126844654146E-2"/>
  </r>
  <r>
    <d v="2014-07-16T00:00:00"/>
    <n v="14500"/>
    <x v="10"/>
    <d v="2014-07-01T00:00:00"/>
    <n v="2"/>
    <n v="1"/>
    <d v="2014-07-15T00:00:00"/>
    <d v="2014-07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93448229857733"/>
    <n v="0.70967741935483797"/>
    <x v="7"/>
    <n v="1.79978646280472"/>
    <n v="0.13469583577260999"/>
    <n v="8056.5113137942399"/>
    <n v="16"/>
    <x v="5"/>
    <n v="2014"/>
    <n v="12.2956677246853"/>
    <n v="13.036676328971099"/>
    <n v="0.74100860428575599"/>
    <n v="97717"/>
    <n v="174839.955676746"/>
    <n v="-5.6840300824146997E-2"/>
    <n v="21.346043886385701"/>
    <n v="1.0306359397129901"/>
    <n v="169642.78940771002"/>
    <n v="-2.7945717140480775E-2"/>
  </r>
  <r>
    <d v="2014-07-17T00:00:00"/>
    <n v="2450"/>
    <x v="11"/>
    <d v="2014-07-01T00:00:00"/>
    <n v="3"/>
    <n v="2"/>
    <d v="2014-07-16T00:00:00"/>
    <d v="2014-07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32686080217341201"/>
    <n v="0.70967741935483797"/>
    <x v="8"/>
    <n v="0.43715035792769602"/>
    <n v="-0.11028955575428399"/>
    <n v="5604.4789980595697"/>
    <n v="17"/>
    <x v="5"/>
    <n v="2014"/>
    <n v="12.732818082613001"/>
    <n v="13.363537131144501"/>
    <n v="0.63071904853147098"/>
    <n v="100167"/>
    <n v="173070.406386246"/>
    <n v="-4.7197013959840099E-2"/>
    <n v="21.346043886385701"/>
    <n v="1.0306359397129901"/>
    <n v="167925.84046161291"/>
    <n v="-1.8006999121163547E-2"/>
  </r>
  <r>
    <d v="2014-07-18T00:00:00"/>
    <n v="9721"/>
    <x v="12"/>
    <d v="2014-07-01T00:00:00"/>
    <n v="4"/>
    <n v="3"/>
    <d v="2014-07-17T00:00:00"/>
    <d v="2014-07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2969036154807001"/>
    <n v="0.70967741935483797"/>
    <x v="9"/>
    <n v="0.79615659976059605"/>
    <n v="0.50074701572011304"/>
    <n v="12209.9094611827"/>
    <n v="18"/>
    <x v="5"/>
    <n v="2014"/>
    <n v="13.528974682373599"/>
    <n v="14.6604407466252"/>
    <n v="1.1314660642515799"/>
    <n v="109888"/>
    <n v="178693.21635657299"/>
    <n v="-7.7178175186311496E-2"/>
    <n v="21.346043886385701"/>
    <n v="1.0306359397129901"/>
    <n v="173381.51084303969"/>
    <n v="-4.8906661395493933E-2"/>
  </r>
  <r>
    <d v="2014-07-21T00:00:00"/>
    <n v="13020"/>
    <x v="13"/>
    <d v="2014-07-01T00:00:00"/>
    <n v="0"/>
    <n v="4"/>
    <d v="2014-07-18T00:00:00"/>
    <d v="2014-07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1"/>
    <n v="0"/>
    <n v="0"/>
    <n v="0"/>
    <n v="0"/>
    <n v="7495.5454545454504"/>
    <x v="2"/>
    <n v="31"/>
    <n v="164902"/>
    <n v="1.73703169155013"/>
    <n v="0.70967741935483797"/>
    <x v="10"/>
    <n v="1.81329853599361"/>
    <n v="-7.6266844443479198E-2"/>
    <n v="7180.2848464031704"/>
    <n v="21"/>
    <x v="5"/>
    <n v="2014"/>
    <n v="15.3422732183672"/>
    <n v="16.397472438175399"/>
    <n v="1.0551992198080999"/>
    <n v="122908"/>
    <n v="176243.50456507801"/>
    <n v="-6.4351333645267794E-2"/>
    <n v="21.346043886385701"/>
    <n v="1.0306359397129901"/>
    <n v="171004.61741530159"/>
    <n v="-3.5686857510290437E-2"/>
  </r>
  <r>
    <d v="2014-07-22T00:00:00"/>
    <n v="1865"/>
    <x v="14"/>
    <d v="2014-07-01T00:00:00"/>
    <n v="1"/>
    <n v="0"/>
    <d v="2014-07-21T00:00:00"/>
    <d v="2014-07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24881444736874"/>
    <n v="0.70967741935483797"/>
    <x v="11"/>
    <n v="0.30854685838234103"/>
    <n v="-5.9732411013601099E-2"/>
    <n v="6044.4627755339197"/>
    <n v="22"/>
    <x v="5"/>
    <n v="2014"/>
    <n v="15.6508200767496"/>
    <n v="16.6462868855441"/>
    <n v="0.995466808794503"/>
    <n v="124773"/>
    <n v="175390.55375621401"/>
    <n v="-5.9801132567226301E-2"/>
    <n v="21.346043886385701"/>
    <n v="1.0306359397129901"/>
    <n v="170177.02080625825"/>
    <n v="-3.0997256746336577E-2"/>
  </r>
  <r>
    <d v="2014-07-23T00:00:00"/>
    <n v="6937"/>
    <x v="15"/>
    <d v="2014-07-01T00:00:00"/>
    <n v="2"/>
    <n v="1"/>
    <d v="2014-07-22T00:00:00"/>
    <d v="2014-07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92548301415386103"/>
    <n v="0.70967741935483797"/>
    <x v="12"/>
    <n v="0.89215583010123201"/>
    <n v="3.3327184052628502E-2"/>
    <n v="7775.5474614932"/>
    <n v="23"/>
    <x v="5"/>
    <n v="2014"/>
    <n v="16.542975906850799"/>
    <n v="17.571769899698001"/>
    <n v="1.0287939928471299"/>
    <n v="131710"/>
    <n v="175157.11902838599"/>
    <n v="-5.8548114317432301E-2"/>
    <n v="21.346043886385701"/>
    <n v="1.0306359397129901"/>
    <n v="169950.52499058424"/>
    <n v="-2.9705851104984471E-2"/>
  </r>
  <r>
    <d v="2014-07-24T00:00:00"/>
    <n v="1988"/>
    <x v="16"/>
    <d v="2014-07-01T00:00:00"/>
    <n v="3"/>
    <n v="2"/>
    <d v="2014-07-23T00:00:00"/>
    <d v="2014-07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26522419376356798"/>
    <n v="0.70967741935483797"/>
    <x v="13"/>
    <n v="0.43715035792769602"/>
    <n v="-0.17192616416412801"/>
    <n v="4547.6343869968996"/>
    <n v="24"/>
    <x v="5"/>
    <n v="2014"/>
    <n v="16.980126264778502"/>
    <n v="17.836994093461499"/>
    <n v="0.85686782868300404"/>
    <n v="133698"/>
    <n v="173223.446877493"/>
    <n v="-4.80388020645868E-2"/>
    <n v="21.346043886385701"/>
    <n v="1.0306359397129901"/>
    <n v="168074.33178172793"/>
    <n v="-1.8874576195535453E-2"/>
  </r>
  <r>
    <d v="2014-07-25T00:00:00"/>
    <n v="5410"/>
    <x v="17"/>
    <d v="2014-07-01T00:00:00"/>
    <n v="4"/>
    <n v="3"/>
    <d v="2014-07-24T00:00:00"/>
    <d v="2014-07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72176201622781999"/>
    <n v="0.70967741935483797"/>
    <x v="14"/>
    <n v="0.79615659976059605"/>
    <n v="-7.4394583532776198E-2"/>
    <n v="6795.1455801870898"/>
    <n v="25"/>
    <x v="5"/>
    <n v="2014"/>
    <n v="17.776282864539098"/>
    <n v="18.558756109689298"/>
    <n v="0.78247324515022798"/>
    <n v="139108"/>
    <n v="172160.62679250899"/>
    <n v="-4.21619445034737E-2"/>
    <n v="21.346043886385701"/>
    <n v="1.0306359397129901"/>
    <n v="167043.10431911843"/>
    <n v="-1.2817675580478194E-2"/>
  </r>
  <r>
    <d v="2014-07-28T00:00:00"/>
    <n v="12974"/>
    <x v="18"/>
    <d v="2014-07-01T00:00:00"/>
    <n v="0"/>
    <n v="4"/>
    <d v="2014-07-25T00:00:00"/>
    <d v="2014-07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1.7308947132236101"/>
    <n v="0.70967741935483797"/>
    <x v="15"/>
    <n v="1.7081027913453199"/>
    <n v="2.2791921878291498E-2"/>
    <n v="7595.56161709772"/>
    <n v="28"/>
    <x v="5"/>
    <n v="2014"/>
    <n v="19.484385655884399"/>
    <n v="20.289650822913"/>
    <n v="0.80526516702851902"/>
    <n v="152082"/>
    <n v="171717.19237601501"/>
    <n v="-3.9688468473747102E-2"/>
    <n v="21.346043886385701"/>
    <n v="1.0306359397129901"/>
    <n v="166612.85111388232"/>
    <n v="-1.0268422288223888E-2"/>
  </r>
  <r>
    <d v="2014-07-29T00:00:00"/>
    <n v="1475"/>
    <x v="19"/>
    <d v="2014-07-01T00:00:00"/>
    <n v="1"/>
    <n v="0"/>
    <d v="2014-07-28T00:00:00"/>
    <d v="2014-07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19678354416562499"/>
    <n v="0.70967741935483797"/>
    <x v="16"/>
    <n v="0.30854685838234103"/>
    <n v="-0.111763314216715"/>
    <n v="4780.47324070377"/>
    <n v="29"/>
    <x v="5"/>
    <n v="2014"/>
    <n v="19.792932514266798"/>
    <n v="20.486434367078601"/>
    <n v="0.69350185281180199"/>
    <n v="153557"/>
    <n v="170679.81197657"/>
    <n v="-3.38517596759665E-2"/>
    <n v="21.346043886385701"/>
    <n v="1.0306359397129901"/>
    <n v="165606.30713508869"/>
    <n v="-4.2529004315891017E-3"/>
  </r>
  <r>
    <d v="2014-07-30T00:00:00"/>
    <n v="6821"/>
    <x v="20"/>
    <d v="2014-07-01T00:00:00"/>
    <n v="2"/>
    <n v="1"/>
    <d v="2014-07-29T00:00:00"/>
    <d v="2014-07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91000715576524205"/>
    <n v="0.70967741935483797"/>
    <x v="17"/>
    <n v="0.89215583010123201"/>
    <n v="1.78513256640098E-2"/>
    <n v="7645.5253329746402"/>
    <n v="30"/>
    <x v="5"/>
    <n v="2014"/>
    <n v="20.685088344368001"/>
    <n v="21.396441522843801"/>
    <n v="0.71135317847581403"/>
    <n v="160378"/>
    <n v="170572.92389861401"/>
    <n v="-3.3246331064739898E-2"/>
    <n v="21.346043886385701"/>
    <n v="1.0306359397129901"/>
    <n v="165502.59633495347"/>
    <n v="-3.6289239459298406E-3"/>
  </r>
  <r>
    <d v="2014-07-31T00:00:00"/>
    <n v="4524"/>
    <x v="21"/>
    <d v="2014-07-01T00:00:00"/>
    <n v="3"/>
    <n v="2"/>
    <d v="2014-07-30T00:00:00"/>
    <d v="2014-08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4-07-21T00:00:00"/>
    <d v="2014-07-07T00:00:00"/>
    <d v="2014-07-02T00:00:00"/>
    <d v="2014-07-04T00:00:00"/>
    <d v="2014-07-02T00:00:00"/>
    <n v="0"/>
    <n v="0"/>
    <n v="0"/>
    <n v="0"/>
    <n v="0"/>
    <n v="7495.5454545454504"/>
    <x v="2"/>
    <n v="31"/>
    <n v="164902"/>
    <n v="0.60355847715612898"/>
    <n v="0.70967741935483797"/>
    <x v="18"/>
    <n v="0.66095554201768403"/>
    <n v="-5.7397064861554797E-2"/>
    <n v="6844.6358527983402"/>
    <n v="31"/>
    <x v="5"/>
    <n v="2014"/>
    <n v="21.346043886385701"/>
    <n v="22"/>
    <n v="0.65395611361425998"/>
    <n v="164902"/>
    <n v="169953.92773055201"/>
    <n v="-2.9725277891557201E-2"/>
    <n v="21.346043886385701"/>
    <n v="1.0306359397129901"/>
    <n v="164902.00000000111"/>
    <n v="-6.6613381477509392E-15"/>
  </r>
  <r>
    <d v="2014-08-01T00:00:00"/>
    <n v="19198"/>
    <x v="0"/>
    <d v="2014-08-01T00:00:00"/>
    <n v="4"/>
    <n v="3"/>
    <d v="2014-07-31T00:00:00"/>
    <d v="2014-08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1"/>
    <n v="1"/>
    <n v="7660.9047619047597"/>
    <x v="1"/>
    <n v="31"/>
    <n v="160879"/>
    <n v="2.5059703255241499"/>
    <n v="0.67741935483870896"/>
    <x v="19"/>
    <n v="2.4947669198684101"/>
    <n v="1.12034056557343E-2"/>
    <n v="7695.3080654975802"/>
    <n v="1"/>
    <x v="6"/>
    <n v="2014"/>
    <n v="2.4947669198684101"/>
    <n v="2.5059703255241499"/>
    <n v="1.12034056557344E-2"/>
    <n v="19198"/>
    <n v="161601.469375449"/>
    <n v="-4.47068568275688E-3"/>
    <n v="20.675073255713802"/>
    <n v="1.01571586906935"/>
    <n v="159101.05797944966"/>
    <n v="1.1174922675749821E-2"/>
  </r>
  <r>
    <d v="2014-08-04T00:00:00"/>
    <n v="17163"/>
    <x v="1"/>
    <d v="2014-08-01T00:00:00"/>
    <n v="0"/>
    <n v="4"/>
    <d v="2014-08-01T00:00:00"/>
    <d v="2014-08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1"/>
    <n v="0"/>
    <n v="0"/>
    <n v="0"/>
    <n v="7660.9047619047597"/>
    <x v="1"/>
    <n v="31"/>
    <n v="160879"/>
    <n v="2.2403359046239699"/>
    <n v="0.67741935483870896"/>
    <x v="20"/>
    <n v="1.9083192293251801"/>
    <n v="0.33201667529878698"/>
    <n v="8993.7782611293696"/>
    <n v="4"/>
    <x v="6"/>
    <n v="2014"/>
    <n v="4.4030861491935998"/>
    <n v="4.7463062301481198"/>
    <n v="0.34322008095452"/>
    <n v="36361"/>
    <n v="173419.50035200699"/>
    <n v="-7.2313092394758999E-2"/>
    <n v="20.675073255713802"/>
    <n v="1.01571586906935"/>
    <n v="170736.23208319416"/>
    <n v="-5.7733686417485552E-2"/>
  </r>
  <r>
    <d v="2014-08-05T00:00:00"/>
    <n v="2402"/>
    <x v="2"/>
    <d v="2014-08-01T00:00:00"/>
    <n v="1"/>
    <n v="0"/>
    <d v="2014-08-04T00:00:00"/>
    <d v="2014-08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313539989681686"/>
    <n v="0.67741935483870896"/>
    <x v="0"/>
    <n v="0.27090139127420598"/>
    <n v="4.2638598407479703E-2"/>
    <n v="8866.6949575341805"/>
    <n v="5"/>
    <x v="6"/>
    <n v="2014"/>
    <n v="4.6739875404677997"/>
    <n v="5.0598462198298098"/>
    <n v="0.38585867936200102"/>
    <n v="38763"/>
    <n v="174160.28454336099"/>
    <n v="-7.6258973612636699E-2"/>
    <n v="20.675073255713802"/>
    <n v="1.01571586906935"/>
    <n v="171465.55434142845"/>
    <n v="-6.1741580587947764E-2"/>
  </r>
  <r>
    <d v="2014-08-06T00:00:00"/>
    <n v="9489"/>
    <x v="3"/>
    <d v="2014-08-01T00:00:00"/>
    <n v="2"/>
    <n v="1"/>
    <d v="2014-08-05T00:00:00"/>
    <d v="2014-08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1"/>
    <n v="0"/>
    <n v="0"/>
    <n v="7660.9047619047597"/>
    <x v="1"/>
    <n v="31"/>
    <n v="160879"/>
    <n v="1.2386265454161201"/>
    <n v="0.67741935483870896"/>
    <x v="1"/>
    <n v="0.98168331455612901"/>
    <n v="0.25694323085998999"/>
    <n v="9666.0499972849902"/>
    <n v="6"/>
    <x v="6"/>
    <n v="2014"/>
    <n v="5.6556708550239296"/>
    <n v="6.29847276524593"/>
    <n v="0.64280191022199096"/>
    <n v="48252"/>
    <n v="179163.89160092099"/>
    <n v="-0.10205678966635801"/>
    <n v="20.675073255713802"/>
    <n v="1.01571586906935"/>
    <n v="176391.74207751697"/>
    <n v="-8.7944831741044616E-2"/>
  </r>
  <r>
    <d v="2014-08-07T00:00:00"/>
    <n v="2090"/>
    <x v="4"/>
    <d v="2014-08-01T00:00:00"/>
    <n v="3"/>
    <n v="2"/>
    <d v="2014-08-06T00:00:00"/>
    <d v="2014-08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7281372957315703"/>
    <n v="0.67741935483870896"/>
    <x v="2"/>
    <n v="0.39950489081956198"/>
    <n v="-0.126691161246404"/>
    <n v="5231.4753787180898"/>
    <n v="7"/>
    <x v="6"/>
    <n v="2014"/>
    <n v="6.0551757458435"/>
    <n v="6.5712864948190797"/>
    <n v="0.51611074897558695"/>
    <n v="50342"/>
    <n v="174591.464289981"/>
    <n v="-7.8540290304265001E-2"/>
    <n v="20.675073255713802"/>
    <n v="1.01571586906935"/>
    <n v="171890.06257227369"/>
    <n v="-6.405875015400575E-2"/>
  </r>
  <r>
    <d v="2014-08-08T00:00:00"/>
    <n v="6194"/>
    <x v="5"/>
    <d v="2014-08-01T00:00:00"/>
    <n v="4"/>
    <n v="3"/>
    <d v="2014-08-07T00:00:00"/>
    <d v="2014-08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80852068946226596"/>
    <n v="0.67741935483870896"/>
    <x v="3"/>
    <n v="0.75851113265246095"/>
    <n v="5.0009556809805102E-2"/>
    <n v="8165.9974829110297"/>
    <n v="8"/>
    <x v="6"/>
    <n v="2014"/>
    <n v="6.8136868784959601"/>
    <n v="7.3798071842813497"/>
    <n v="0.56612030578539196"/>
    <n v="56536"/>
    <n v="174245.75287528799"/>
    <n v="-7.6712072774909601E-2"/>
    <n v="20.675073255713802"/>
    <n v="1.01571586906935"/>
    <n v="171549.70024731502"/>
    <n v="-6.2201800597328827E-2"/>
  </r>
  <r>
    <d v="2014-08-11T00:00:00"/>
    <n v="12056"/>
    <x v="6"/>
    <d v="2014-08-01T00:00:00"/>
    <n v="0"/>
    <n v="4"/>
    <d v="2014-08-08T00:00:00"/>
    <d v="2014-08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5737044611167399"/>
    <n v="0.67741935483870896"/>
    <x v="4"/>
    <n v="1.6704573242371801"/>
    <n v="-9.6752863120445107E-2"/>
    <n v="7217.1852732037696"/>
    <n v="11"/>
    <x v="6"/>
    <n v="2014"/>
    <n v="8.4841442027331393"/>
    <n v="8.9535116453980894"/>
    <n v="0.46936744266494801"/>
    <n v="68592"/>
    <n v="169779.29247548201"/>
    <n v="-5.2422720967386198E-2"/>
    <n v="20.675073255713802"/>
    <n v="1.01571586906935"/>
    <n v="167152.34805875679"/>
    <n v="-3.7530720517019667E-2"/>
  </r>
  <r>
    <d v="2014-08-12T00:00:00"/>
    <n v="2185"/>
    <x v="7"/>
    <d v="2014-08-01T00:00:00"/>
    <n v="1"/>
    <n v="0"/>
    <d v="2014-08-11T00:00:00"/>
    <d v="2014-08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8521435364466402"/>
    <n v="0.67741935483870896"/>
    <x v="5"/>
    <n v="0.27090139127420598"/>
    <n v="1.4312962370458201E-2"/>
    <n v="8065.6654796886696"/>
    <n v="12"/>
    <x v="6"/>
    <n v="2014"/>
    <n v="8.7550455940073508"/>
    <n v="9.2387259990427495"/>
    <n v="0.48368040503540499"/>
    <n v="70777"/>
    <n v="169766.90572775001"/>
    <n v="-5.2353582635259403E-2"/>
    <n v="20.675073255713802"/>
    <n v="1.01571586906935"/>
    <n v="167140.15296748205"/>
    <n v="-3.7460495615916911E-2"/>
  </r>
  <r>
    <d v="2014-08-13T00:00:00"/>
    <n v="6661"/>
    <x v="8"/>
    <d v="2014-08-01T00:00:00"/>
    <n v="2"/>
    <n v="1"/>
    <d v="2014-08-12T00:00:00"/>
    <d v="2014-08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86947954674009598"/>
    <n v="0.67741935483870896"/>
    <x v="6"/>
    <n v="0.85451036299309702"/>
    <n v="1.49691837469988E-2"/>
    <n v="7795.1073368712296"/>
    <n v="13"/>
    <x v="6"/>
    <n v="2014"/>
    <n v="9.6095559570004507"/>
    <n v="10.1082055457828"/>
    <n v="0.49864958878240401"/>
    <n v="77438"/>
    <n v="169227.17420832801"/>
    <n v="-4.9331168279461997E-2"/>
    <n v="20.675073255713802"/>
    <n v="1.01571586906935"/>
    <n v="166608.77255307959"/>
    <n v="-3.4390581391830044E-2"/>
  </r>
  <r>
    <d v="2014-08-14T00:00:00"/>
    <n v="2167"/>
    <x v="9"/>
    <d v="2014-08-01T00:00:00"/>
    <n v="3"/>
    <n v="2"/>
    <d v="2014-08-13T00:00:00"/>
    <d v="2014-08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8286476171532599"/>
    <n v="0.67741935483870896"/>
    <x v="7"/>
    <n v="0.39950489081956198"/>
    <n v="-0.116640129104235"/>
    <n v="5424.2139453024402"/>
    <n v="14"/>
    <x v="6"/>
    <n v="2014"/>
    <n v="10.009060847820001"/>
    <n v="10.391070307498101"/>
    <n v="0.38200945967816902"/>
    <n v="79605"/>
    <n v="167019.16647495399"/>
    <n v="-3.6763244629622903E-2"/>
    <n v="20.675073255713802"/>
    <n v="1.01571586906935"/>
    <n v="164434.92866561798"/>
    <n v="-2.1625141899438094E-2"/>
  </r>
  <r>
    <d v="2014-08-15T00:00:00"/>
    <n v="9866"/>
    <x v="10"/>
    <d v="2014-08-01T00:00:00"/>
    <n v="4"/>
    <n v="3"/>
    <d v="2014-08-14T00:00:00"/>
    <d v="2014-08-18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2878374430472499"/>
    <n v="0.67741935483870896"/>
    <x v="8"/>
    <n v="1.66614176535595"/>
    <n v="-0.37830432230869598"/>
    <n v="5921.4649108158101"/>
    <n v="15"/>
    <x v="6"/>
    <n v="2014"/>
    <n v="11.6752026131759"/>
    <n v="11.678907750545401"/>
    <n v="3.7051373694723098E-3"/>
    <n v="89471"/>
    <n v="160930.055113526"/>
    <n v="-3.1725033270335601E-4"/>
    <n v="20.675073255713802"/>
    <n v="1.01571586906935"/>
    <n v="158440.03231039396"/>
    <n v="1.5393632871949725E-2"/>
  </r>
  <r>
    <d v="2014-08-18T00:00:00"/>
    <n v="20984"/>
    <x v="11"/>
    <d v="2014-08-01T00:00:00"/>
    <n v="0"/>
    <n v="4"/>
    <d v="2014-08-15T00:00:00"/>
    <d v="2014-08-19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1"/>
    <n v="0"/>
    <n v="0"/>
    <n v="0"/>
    <n v="0"/>
    <n v="7660.9047619047597"/>
    <x v="1"/>
    <n v="31"/>
    <n v="160879"/>
    <n v="2.7391020580684802"/>
    <n v="0.67741935483870896"/>
    <x v="9"/>
    <n v="2.5387525787320002"/>
    <n v="0.20034947933647801"/>
    <n v="8265.4765871200198"/>
    <n v="18"/>
    <x v="6"/>
    <n v="2014"/>
    <n v="14.2139551919079"/>
    <n v="14.418009808613901"/>
    <n v="0.20405461670595099"/>
    <n v="110455"/>
    <n v="163188.56846548399"/>
    <n v="-1.41527589046333E-2"/>
    <n v="20.675073255713802"/>
    <n v="1.01571586906935"/>
    <n v="160663.60035804767"/>
    <n v="1.3406872587959917E-3"/>
  </r>
  <r>
    <d v="2014-08-19T00:00:00"/>
    <n v="1806"/>
    <x v="12"/>
    <d v="2014-08-01T00:00:00"/>
    <n v="1"/>
    <n v="0"/>
    <d v="2014-08-18T00:00:00"/>
    <d v="2014-08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35742390243599"/>
    <n v="0.67741935483870896"/>
    <x v="10"/>
    <n v="0.27090139127420598"/>
    <n v="-3.5159001030607102E-2"/>
    <n v="6666.6324285207002"/>
    <n v="19"/>
    <x v="6"/>
    <n v="2014"/>
    <n v="14.484856583182101"/>
    <n v="14.6537521988575"/>
    <n v="0.168895615675344"/>
    <n v="112261"/>
    <n v="162754.87344052599"/>
    <n v="-1.1525758958071701E-2"/>
    <n v="20.675073255713802"/>
    <n v="1.01571586906935"/>
    <n v="160236.61576701771"/>
    <n v="4.0089727925627372E-3"/>
  </r>
  <r>
    <d v="2014-08-20T00:00:00"/>
    <n v="8723"/>
    <x v="13"/>
    <d v="2014-08-01T00:00:00"/>
    <n v="2"/>
    <n v="1"/>
    <d v="2014-08-19T00:00:00"/>
    <d v="2014-08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1386383555342801"/>
    <n v="0.67741935483870896"/>
    <x v="11"/>
    <n v="0.85451036299309702"/>
    <n v="0.28412799254118498"/>
    <n v="10208.185152308601"/>
    <n v="20"/>
    <x v="6"/>
    <n v="2014"/>
    <n v="15.3393669461752"/>
    <n v="15.792390554391799"/>
    <n v="0.45302360821652898"/>
    <n v="120984"/>
    <n v="165630.303317927"/>
    <n v="-2.8686195839460499E-2"/>
    <n v="20.675073255713802"/>
    <n v="1.01571586906935"/>
    <n v="163067.55497449005"/>
    <n v="-1.3421155268026341E-2"/>
  </r>
  <r>
    <d v="2014-08-21T00:00:00"/>
    <n v="2407"/>
    <x v="14"/>
    <d v="2014-08-01T00:00:00"/>
    <n v="3"/>
    <n v="2"/>
    <d v="2014-08-20T00:00:00"/>
    <d v="2014-08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31419265410650199"/>
    <n v="0.67741935483870896"/>
    <x v="12"/>
    <n v="0.39950489081956098"/>
    <n v="-8.5312236713059403E-2"/>
    <n v="6024.9575294614597"/>
    <n v="21"/>
    <x v="6"/>
    <n v="2014"/>
    <n v="15.7388718369948"/>
    <n v="16.1065832084983"/>
    <n v="0.367711371503471"/>
    <n v="123391"/>
    <n v="164637.658075927"/>
    <n v="-2.2829880598726399E-2"/>
    <n v="20.675073255713802"/>
    <n v="1.01571586906935"/>
    <n v="162090.26863661894"/>
    <n v="-7.4728029437376442E-3"/>
  </r>
  <r>
    <d v="2014-08-22T00:00:00"/>
    <n v="5032"/>
    <x v="15"/>
    <d v="2014-08-01T00:00:00"/>
    <n v="4"/>
    <n v="3"/>
    <d v="2014-08-21T00:00:00"/>
    <d v="2014-08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65684147713498897"/>
    <n v="0.67741935483870896"/>
    <x v="13"/>
    <n v="0.75851113265246095"/>
    <n v="-0.10166965551747099"/>
    <n v="6634.0489722325301"/>
    <n v="22"/>
    <x v="6"/>
    <n v="2014"/>
    <n v="16.497382969647301"/>
    <n v="16.7634246856333"/>
    <n v="0.26604171598599802"/>
    <n v="128423"/>
    <n v="163473.38271541899"/>
    <n v="-1.5870367838023001E-2"/>
    <n v="20.675073255713802"/>
    <n v="1.01571586906935"/>
    <n v="160944.00776193663"/>
    <n v="-4.0391539169815083E-4"/>
  </r>
  <r>
    <d v="2014-08-25T00:00:00"/>
    <n v="12561"/>
    <x v="16"/>
    <d v="2014-08-01T00:00:00"/>
    <n v="0"/>
    <n v="4"/>
    <d v="2014-08-22T00:00:00"/>
    <d v="2014-08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6396235680231701"/>
    <n v="0.67741935483870896"/>
    <x v="14"/>
    <n v="1.6704573242371801"/>
    <n v="-3.0833756214012301E-2"/>
    <n v="7519.4976954804697"/>
    <n v="25"/>
    <x v="6"/>
    <n v="2014"/>
    <n v="18.167840293884399"/>
    <n v="18.403048253656401"/>
    <n v="0.235207959771987"/>
    <n v="140984"/>
    <n v="162961.80239962699"/>
    <n v="-1.27809239279287E-2"/>
    <n v="20.675073255713802"/>
    <n v="1.01571586906935"/>
    <n v="160440.34297597656"/>
    <n v="2.7340818143795076E-3"/>
  </r>
  <r>
    <d v="2014-08-26T00:00:00"/>
    <n v="2060"/>
    <x v="17"/>
    <d v="2014-08-01T00:00:00"/>
    <n v="1"/>
    <n v="0"/>
    <d v="2014-08-25T00:00:00"/>
    <d v="2014-08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6889774302426001"/>
    <n v="0.67741935483870896"/>
    <x v="15"/>
    <n v="0.27090139127420598"/>
    <n v="-2.0036482499459899E-3"/>
    <n v="7604.2429694089897"/>
    <n v="26"/>
    <x v="6"/>
    <n v="2014"/>
    <n v="18.4387416851586"/>
    <n v="18.671945996680702"/>
    <n v="0.23320431152203999"/>
    <n v="143044"/>
    <n v="162913.719997382"/>
    <n v="-1.24895558054577E-2"/>
    <n v="20.675073255713802"/>
    <n v="1.01571586906935"/>
    <n v="160393.00453841747"/>
    <n v="3.0300290401139574E-3"/>
  </r>
  <r>
    <d v="2014-08-27T00:00:00"/>
    <n v="7010"/>
    <x v="18"/>
    <d v="2014-08-01T00:00:00"/>
    <n v="2"/>
    <n v="1"/>
    <d v="2014-08-26T00:00:00"/>
    <d v="2014-08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91503552359226503"/>
    <n v="0.67741935483870896"/>
    <x v="16"/>
    <n v="0.85451036299309702"/>
    <n v="6.0525160599167203E-2"/>
    <n v="8203.5283638293604"/>
    <n v="27"/>
    <x v="6"/>
    <n v="2014"/>
    <n v="19.2932520481517"/>
    <n v="19.586981520273"/>
    <n v="0.29372947212120598"/>
    <n v="150054"/>
    <n v="163328.296968051"/>
    <n v="-1.4996158127641599E-2"/>
    <n v="20.675073255713802"/>
    <n v="1.01571586906935"/>
    <n v="160801.16688311831"/>
    <n v="4.8403328402635282E-4"/>
  </r>
  <r>
    <d v="2014-08-28T00:00:00"/>
    <n v="2003"/>
    <x v="19"/>
    <d v="2014-08-01T00:00:00"/>
    <n v="3"/>
    <n v="2"/>
    <d v="2014-08-27T00:00:00"/>
    <d v="2014-08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0.26145736858135599"/>
    <n v="0.67741935483870896"/>
    <x v="17"/>
    <n v="0.39950489081956198"/>
    <n v="-0.13804752223820499"/>
    <n v="5013.7058294604503"/>
    <n v="28"/>
    <x v="6"/>
    <n v="2014"/>
    <n v="19.6927569389713"/>
    <n v="19.8484388888543"/>
    <n v="0.15568194988299999"/>
    <n v="152057"/>
    <n v="162150.83595942601"/>
    <n v="-7.8435362475996993E-3"/>
    <n v="20.675073255713802"/>
    <n v="1.01571586906935"/>
    <n v="159641.92437792433"/>
    <n v="7.7490648330391654E-3"/>
  </r>
  <r>
    <d v="2014-08-29T00:00:00"/>
    <n v="8822"/>
    <x v="20"/>
    <d v="2014-08-01T00:00:00"/>
    <n v="4"/>
    <n v="3"/>
    <d v="2014-08-28T00:00:00"/>
    <d v="2014-09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08-18T00:00:00"/>
    <d v="2014-08-04T00:00:00"/>
    <d v="2014-08-06T00:00:00"/>
    <d v="2014-08-01T00:00:00"/>
    <d v="2014-08-01T00:00:00"/>
    <n v="0"/>
    <n v="0"/>
    <n v="0"/>
    <n v="0"/>
    <n v="0"/>
    <n v="7660.9047619047597"/>
    <x v="1"/>
    <n v="31"/>
    <n v="160879"/>
    <n v="1.1515611111456401"/>
    <n v="0.67741935483870896"/>
    <x v="18"/>
    <n v="0.98231631674244801"/>
    <n v="0.16924479440319401"/>
    <n v="8980.8138678337891"/>
    <n v="29"/>
    <x v="6"/>
    <n v="2014"/>
    <n v="20.675073255713802"/>
    <n v="21"/>
    <n v="0.324926744286194"/>
    <n v="160879"/>
    <n v="163407.35330000901"/>
    <n v="-1.54727021088664E-2"/>
    <n v="20.675073255713802"/>
    <n v="1.01571586906935"/>
    <n v="160879.0000000014"/>
    <n v="-8.659739592076221E-15"/>
  </r>
  <r>
    <d v="2014-09-02T00:00:00"/>
    <n v="28604"/>
    <x v="0"/>
    <d v="2014-09-01T00:00:00"/>
    <n v="1"/>
    <n v="4"/>
    <d v="2014-08-29T00:00:00"/>
    <d v="2014-09-03T00:00:00"/>
    <n v="1"/>
    <n v="0"/>
    <n v="0"/>
    <n v="0"/>
    <n v="1"/>
    <n v="1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1"/>
    <n v="0"/>
    <n v="0"/>
    <n v="0"/>
    <n v="8161.05"/>
    <x v="3"/>
    <n v="30"/>
    <n v="163221"/>
    <n v="3.5049411534054999"/>
    <n v="0.66666666666666596"/>
    <x v="20"/>
    <n v="3.2837988794377901"/>
    <n v="0.22114227396771099"/>
    <n v="8710.6430844806091"/>
    <n v="2"/>
    <x v="7"/>
    <n v="2014"/>
    <n v="3.2837988794377901"/>
    <n v="3.5049411534054999"/>
    <n v="0.22114227396771099"/>
    <n v="28604"/>
    <n v="174212.86168961201"/>
    <n v="-6.3094432770388398E-2"/>
    <n v="20.302048765456799"/>
    <n v="0.98512225199799397"/>
    <n v="176843.90067961553"/>
    <n v="-7.7033477701308195E-2"/>
  </r>
  <r>
    <d v="2014-09-03T00:00:00"/>
    <n v="5166"/>
    <x v="1"/>
    <d v="2014-09-01T00:00:00"/>
    <n v="2"/>
    <n v="1"/>
    <d v="2014-09-02T00:00:00"/>
    <d v="2014-09-04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1"/>
    <n v="0"/>
    <n v="1"/>
    <n v="8161.05"/>
    <x v="3"/>
    <n v="30"/>
    <n v="163221"/>
    <n v="0.63300678221552298"/>
    <n v="0.66666666666666596"/>
    <x v="0"/>
    <n v="1.20699673060808"/>
    <n v="-0.57398994839256001"/>
    <n v="4280.0447333418797"/>
    <n v="3"/>
    <x v="7"/>
    <n v="2014"/>
    <n v="4.4907956100458701"/>
    <n v="4.1379479356210203"/>
    <n v="-0.35284767442484899"/>
    <n v="33770"/>
    <n v="150396.51292281799"/>
    <n v="8.5271173034199496E-2"/>
    <n v="20.302048765456799"/>
    <n v="0.98512225199799397"/>
    <n v="152667.86697568648"/>
    <n v="6.9124782007953245E-2"/>
  </r>
  <r>
    <d v="2014-09-04T00:00:00"/>
    <n v="8799"/>
    <x v="2"/>
    <d v="2014-09-01T00:00:00"/>
    <n v="3"/>
    <n v="2"/>
    <d v="2014-09-03T00:00:00"/>
    <d v="2014-09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0781700884077401"/>
    <n v="0.66666666666666596"/>
    <x v="1"/>
    <n v="0.38695640178351698"/>
    <n v="0.691213686624224"/>
    <n v="22738.995813080201"/>
    <n v="4"/>
    <x v="7"/>
    <n v="2014"/>
    <n v="4.87775201182939"/>
    <n v="5.2161180240287699"/>
    <n v="0.33836601219937501"/>
    <n v="42569"/>
    <n v="174543.518804411"/>
    <n v="-6.4869316729538107E-2"/>
    <n v="20.302048765456799"/>
    <n v="0.98512225199799397"/>
    <n v="177179.5515230805"/>
    <n v="-7.8781955384180868E-2"/>
  </r>
  <r>
    <d v="2014-09-05T00:00:00"/>
    <n v="5089"/>
    <x v="3"/>
    <d v="2014-09-01T00:00:00"/>
    <n v="4"/>
    <n v="3"/>
    <d v="2014-09-04T00:00:00"/>
    <d v="2014-09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1"/>
    <n v="0"/>
    <n v="8161.05"/>
    <x v="3"/>
    <n v="30"/>
    <n v="163221"/>
    <n v="0.62357172177599696"/>
    <n v="0.66666666666666596"/>
    <x v="2"/>
    <n v="0.85632838659571797"/>
    <n v="-0.23275666481972099"/>
    <n v="5942.8136211051096"/>
    <n v="5"/>
    <x v="7"/>
    <n v="2014"/>
    <n v="5.7340803984251103"/>
    <n v="5.8396897458047601"/>
    <n v="0.105609347379653"/>
    <n v="47658"/>
    <n v="166227.177467164"/>
    <n v="-1.80847531250307E-2"/>
    <n v="20.302048765456799"/>
    <n v="0.98512225199799397"/>
    <n v="168737.61315413163"/>
    <n v="-3.2693440727364909E-2"/>
  </r>
  <r>
    <d v="2014-09-08T00:00:00"/>
    <n v="12232"/>
    <x v="4"/>
    <d v="2014-09-01T00:00:00"/>
    <n v="0"/>
    <n v="4"/>
    <d v="2014-09-05T00:00:00"/>
    <d v="2014-09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4988267441076799"/>
    <n v="0.66666666666666596"/>
    <x v="3"/>
    <n v="1.65790883520114"/>
    <n v="-0.159082091093458"/>
    <n v="7377.9690054646398"/>
    <n v="8"/>
    <x v="7"/>
    <n v="2014"/>
    <n v="7.3919892336262496"/>
    <n v="7.3385164899124398"/>
    <n v="-5.3472743713804498E-2"/>
    <n v="59890"/>
    <n v="162040.27930008201"/>
    <n v="7.2865876621397404E-3"/>
    <n v="20.302048765456799"/>
    <n v="0.98512225199799397"/>
    <n v="164487.48261592656"/>
    <n v="-7.6995683548988225E-3"/>
  </r>
  <r>
    <d v="2014-09-09T00:00:00"/>
    <n v="1682"/>
    <x v="5"/>
    <d v="2014-09-01T00:00:00"/>
    <n v="1"/>
    <n v="0"/>
    <d v="2014-09-08T00:00:00"/>
    <d v="2014-09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206100930640052"/>
    <n v="0.66666666666666596"/>
    <x v="4"/>
    <n v="0.25835290223816099"/>
    <n v="-5.2251971598109001E-2"/>
    <n v="6510.4745695848796"/>
    <n v="9"/>
    <x v="7"/>
    <n v="2014"/>
    <n v="7.6503421358644097"/>
    <n v="7.5446174205525001"/>
    <n v="-0.10572471531191401"/>
    <n v="61572"/>
    <n v="160965.35006285101"/>
    <n v="1.4013263949462101E-2"/>
    <n v="20.302048765456799"/>
    <n v="0.98512225199799397"/>
    <n v="163396.31932624293"/>
    <n v="-1.0729698622701234E-3"/>
  </r>
  <r>
    <d v="2014-09-10T00:00:00"/>
    <n v="7053"/>
    <x v="6"/>
    <d v="2014-09-01T00:00:00"/>
    <n v="2"/>
    <n v="1"/>
    <d v="2014-09-09T00:00:00"/>
    <d v="2014-09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86422702961015996"/>
    <n v="0.66666666666666596"/>
    <x v="5"/>
    <n v="0.84196187395705202"/>
    <n v="2.22651556531074E-2"/>
    <n v="8376.8638677809795"/>
    <n v="10"/>
    <x v="7"/>
    <n v="2014"/>
    <n v="8.4923040098214599"/>
    <n v="8.4088444501626594"/>
    <n v="-8.3459559658805901E-2"/>
    <n v="68625"/>
    <n v="161616.9179074"/>
    <n v="9.9252115024188702E-3"/>
    <n v="20.302048765456799"/>
    <n v="0.98512225199799397"/>
    <n v="164057.72743394418"/>
    <n v="-5.100201295187845E-3"/>
  </r>
  <r>
    <d v="2014-09-11T00:00:00"/>
    <n v="2756"/>
    <x v="7"/>
    <d v="2014-09-01T00:00:00"/>
    <n v="3"/>
    <n v="2"/>
    <d v="2014-09-10T00:00:00"/>
    <d v="2014-09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33770164378358097"/>
    <n v="0.66666666666666596"/>
    <x v="6"/>
    <n v="0.38695640178351698"/>
    <n v="-4.92547579999352E-2"/>
    <n v="7122.2493988918304"/>
    <n v="11"/>
    <x v="7"/>
    <n v="2014"/>
    <n v="8.8792604116049798"/>
    <n v="8.7465460939462396"/>
    <n v="-0.13271431765874001"/>
    <n v="71381"/>
    <n v="160781.40901624301"/>
    <n v="1.5173339994240099E-2"/>
    <n v="20.302048765456799"/>
    <n v="0.98512225199799397"/>
    <n v="163209.60032133252"/>
    <n v="6.9846863450573338E-5"/>
  </r>
  <r>
    <d v="2014-09-12T00:00:00"/>
    <n v="7633"/>
    <x v="8"/>
    <d v="2014-09-01T00:00:00"/>
    <n v="4"/>
    <n v="3"/>
    <d v="2014-09-11T00:00:00"/>
    <d v="2014-09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93529631603776398"/>
    <n v="0.66666666666666596"/>
    <x v="7"/>
    <n v="0.74596264361641595"/>
    <n v="0.18933367242134799"/>
    <n v="10232.415879427001"/>
    <n v="12"/>
    <x v="7"/>
    <n v="2014"/>
    <n v="9.6252230552214009"/>
    <n v="9.6818424099840001"/>
    <n v="5.6619354762606301E-2"/>
    <n v="79014"/>
    <n v="164181.13023809201"/>
    <n v="-5.8479938388814601E-3"/>
    <n v="20.302048765456799"/>
    <n v="0.98512225199799397"/>
    <n v="166660.66562307975"/>
    <n v="-2.0638736862235496E-2"/>
  </r>
  <r>
    <d v="2014-09-15T00:00:00"/>
    <n v="17639"/>
    <x v="9"/>
    <d v="2014-09-01T00:00:00"/>
    <n v="0"/>
    <n v="4"/>
    <d v="2014-09-12T00:00:00"/>
    <d v="2014-09-1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1"/>
    <n v="0"/>
    <n v="0"/>
    <n v="0"/>
    <n v="0"/>
    <n v="8161.05"/>
    <x v="3"/>
    <n v="30"/>
    <n v="163221"/>
    <n v="2.1613640401663998"/>
    <n v="0.66666666666666596"/>
    <x v="8"/>
    <n v="1.76310457984943"/>
    <n v="0.39825946031696702"/>
    <n v="10004.511474586599"/>
    <n v="15"/>
    <x v="7"/>
    <n v="2014"/>
    <n v="11.3883276350708"/>
    <n v="11.843206450150401"/>
    <n v="0.45487881507957401"/>
    <n v="96653"/>
    <n v="169740.46251067199"/>
    <n v="-3.8408417263873298E-2"/>
    <n v="20.302048765456799"/>
    <n v="0.98512225199799397"/>
    <n v="172303.95736814497"/>
    <n v="-5.271473451267461E-2"/>
  </r>
  <r>
    <d v="2014-09-16T00:00:00"/>
    <n v="10095"/>
    <x v="10"/>
    <d v="2014-09-01T00:00:00"/>
    <n v="1"/>
    <n v="0"/>
    <d v="2014-09-15T00:00:00"/>
    <d v="2014-09-17T00:00:00"/>
    <n v="0"/>
    <n v="0"/>
    <n v="0"/>
    <n v="0"/>
    <n v="0"/>
    <n v="1"/>
    <n v="0"/>
    <n v="0"/>
    <n v="0"/>
    <n v="1"/>
    <n v="0"/>
    <n v="1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23697318359769"/>
    <n v="0.66666666666666596"/>
    <x v="9"/>
    <n v="1.1659835349416501"/>
    <n v="7.0989648656043597E-2"/>
    <n v="8657.9267180690895"/>
    <n v="16"/>
    <x v="7"/>
    <n v="2014"/>
    <n v="12.554311170012401"/>
    <n v="13.0801796337481"/>
    <n v="0.52586846373561702"/>
    <n v="106748"/>
    <n v="170057.91644703"/>
    <n v="-4.0203458856086803E-2"/>
    <n v="20.302048765456799"/>
    <n v="0.98512225199799397"/>
    <n v="172626.20563298123"/>
    <n v="-5.4483069928429884E-2"/>
  </r>
  <r>
    <d v="2014-09-17T00:00:00"/>
    <n v="6992"/>
    <x v="11"/>
    <d v="2014-09-01T00:00:00"/>
    <n v="2"/>
    <n v="1"/>
    <d v="2014-09-16T00:00:00"/>
    <d v="2014-09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85675250121001501"/>
    <n v="0.66666666666666596"/>
    <x v="10"/>
    <n v="0.84196187395705202"/>
    <n v="1.4790627252963E-2"/>
    <n v="8304.4140314085598"/>
    <n v="17"/>
    <x v="7"/>
    <n v="2014"/>
    <n v="13.396273043969501"/>
    <n v="13.9369321349581"/>
    <n v="0.540659090988581"/>
    <n v="113740"/>
    <n v="169808.423024344"/>
    <n v="-3.8793264238723001E-2"/>
    <n v="20.302048765456799"/>
    <n v="0.98512225199799397"/>
    <n v="172372.94425127914"/>
    <n v="-5.3093855831213066E-2"/>
  </r>
  <r>
    <d v="2014-09-18T00:00:00"/>
    <n v="2234"/>
    <x v="12"/>
    <d v="2014-09-01T00:00:00"/>
    <n v="3"/>
    <n v="2"/>
    <d v="2014-09-17T00:00:00"/>
    <d v="2014-09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27373928599873698"/>
    <n v="0.66666666666666596"/>
    <x v="11"/>
    <n v="0.38695640178351698"/>
    <n v="-0.113217115784779"/>
    <n v="5773.2602166633997"/>
    <n v="18"/>
    <x v="7"/>
    <n v="2014"/>
    <n v="13.783229445752999"/>
    <n v="14.2106714209568"/>
    <n v="0.427441975203802"/>
    <n v="115974"/>
    <n v="168282.76777433199"/>
    <n v="-3.0078942967708001E-2"/>
    <n v="20.302048765456799"/>
    <n v="0.98512225199799397"/>
    <n v="170824.24788702838"/>
    <n v="-4.4509184036078175E-2"/>
  </r>
  <r>
    <d v="2014-09-22T00:00:00"/>
    <n v="11907"/>
    <x v="13"/>
    <d v="2014-09-01T00:00:00"/>
    <n v="0"/>
    <n v="3"/>
    <d v="2014-09-18T00:00:00"/>
    <d v="2014-09-23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4590034370577301"/>
    <n v="0.66666666666666596"/>
    <x v="12"/>
    <n v="2.14551857657939"/>
    <n v="-0.68651513952166299"/>
    <n v="5549.7072502552501"/>
    <n v="22"/>
    <x v="7"/>
    <n v="2014"/>
    <n v="15.9287480223324"/>
    <n v="15.669674858014501"/>
    <n v="-0.25907316431786098"/>
    <n v="127881"/>
    <n v="160566.291614015"/>
    <n v="1.6533410339739801E-2"/>
    <n v="20.302048765456799"/>
    <n v="0.98512225199799397"/>
    <n v="162991.23412181603"/>
    <n v="1.4096824250822149E-3"/>
  </r>
  <r>
    <d v="2014-09-23T00:00:00"/>
    <n v="1963"/>
    <x v="14"/>
    <d v="2014-09-01T00:00:00"/>
    <n v="1"/>
    <n v="0"/>
    <d v="2014-09-22T00:00:00"/>
    <d v="2014-09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240532774581702"/>
    <n v="0.66666666666666596"/>
    <x v="13"/>
    <n v="0.25835290223816099"/>
    <n v="-1.7820127656459499E-2"/>
    <n v="7598.1341142063702"/>
    <n v="23"/>
    <x v="7"/>
    <n v="2014"/>
    <n v="16.187100924570601"/>
    <n v="15.910207632596199"/>
    <n v="-0.276893291974319"/>
    <n v="129844"/>
    <n v="160428.97440999799"/>
    <n v="1.7403499587712999E-2"/>
    <n v="20.302048765456799"/>
    <n v="0.98512225199799397"/>
    <n v="162851.8430932014"/>
    <n v="2.2668267044869683E-3"/>
  </r>
  <r>
    <d v="2014-09-24T00:00:00"/>
    <n v="6621"/>
    <x v="15"/>
    <d v="2014-09-01T00:00:00"/>
    <n v="2"/>
    <n v="1"/>
    <d v="2014-09-23T00:00:00"/>
    <d v="2014-09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81129266454684101"/>
    <n v="0.66666666666666596"/>
    <x v="14"/>
    <n v="0.84196187395705202"/>
    <n v="-3.06692094102115E-2"/>
    <n v="7863.7765019960098"/>
    <n v="24"/>
    <x v="7"/>
    <n v="2014"/>
    <n v="17.029062798527601"/>
    <n v="16.721500297143098"/>
    <n v="-0.30756250138453101"/>
    <n v="136465"/>
    <n v="160273.05978553099"/>
    <n v="1.8393236008677798E-2"/>
    <n v="20.302048765456799"/>
    <n v="0.98512225199799397"/>
    <n v="162693.57377774344"/>
    <n v="3.2418380763894472E-3"/>
  </r>
  <r>
    <d v="2014-09-25T00:00:00"/>
    <n v="1965"/>
    <x v="16"/>
    <d v="2014-09-01T00:00:00"/>
    <n v="3"/>
    <n v="2"/>
    <d v="2014-09-24T00:00:00"/>
    <d v="2014-09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24077784108662401"/>
    <n v="0.66666666666666596"/>
    <x v="15"/>
    <n v="0.38695640178351698"/>
    <n v="-0.146178560696892"/>
    <n v="5078.0914618368797"/>
    <n v="25"/>
    <x v="7"/>
    <n v="2014"/>
    <n v="17.416019200311101"/>
    <n v="16.962278138229699"/>
    <n v="-0.45374106208142301"/>
    <n v="138430"/>
    <n v="158968.589099312"/>
    <n v="2.6750007185578399E-2"/>
    <n v="20.302048765456799"/>
    <n v="0.98512225199799397"/>
    <n v="161369.4024035066"/>
    <n v="1.1474279317608582E-2"/>
  </r>
  <r>
    <d v="2014-09-26T00:00:00"/>
    <n v="7083"/>
    <x v="17"/>
    <d v="2014-09-01T00:00:00"/>
    <n v="4"/>
    <n v="3"/>
    <d v="2014-09-25T00:00:00"/>
    <d v="2014-09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86790302718400203"/>
    <n v="0.66666666666666596"/>
    <x v="16"/>
    <n v="0.74596264361641595"/>
    <n v="0.12194038356758501"/>
    <n v="9495.1135430344202"/>
    <n v="26"/>
    <x v="7"/>
    <n v="2014"/>
    <n v="18.161981843927599"/>
    <n v="17.830181165413698"/>
    <n v="-0.33180067851383999"/>
    <n v="145513"/>
    <n v="160239.12065373099"/>
    <n v="1.86089347851075E-2"/>
    <n v="20.302048765456799"/>
    <n v="0.98512225199799397"/>
    <n v="162659.12208229976"/>
    <n v="3.4543277407825812E-3"/>
  </r>
  <r>
    <d v="2014-09-29T00:00:00"/>
    <n v="13684"/>
    <x v="18"/>
    <d v="2014-09-01T00:00:00"/>
    <n v="0"/>
    <n v="4"/>
    <d v="2014-09-26T00:00:00"/>
    <d v="2014-09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1.67674502668161"/>
    <n v="0.66666666666666596"/>
    <x v="17"/>
    <n v="1.65790883520114"/>
    <n v="1.8836191480475498E-2"/>
    <n v="8253.7710816528906"/>
    <n v="29"/>
    <x v="7"/>
    <n v="2014"/>
    <n v="19.819890679128701"/>
    <n v="19.5069261920953"/>
    <n v="-0.31296448703336499"/>
    <n v="159197"/>
    <n v="160643.671125433"/>
    <n v="1.6043762300191802E-2"/>
    <n v="20.302048765456799"/>
    <n v="0.98512225199799397"/>
    <n v="163069.78225252882"/>
    <n v="9.2731924567734936E-4"/>
  </r>
  <r>
    <d v="2014-09-30T00:00:00"/>
    <n v="4024"/>
    <x v="19"/>
    <d v="2014-09-01T00:00:00"/>
    <n v="1"/>
    <n v="0"/>
    <d v="2014-09-29T00:00:00"/>
    <d v="2014-10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4-09-15T00:00:00"/>
    <d v="2014-09-01T00:00:00"/>
    <d v="2014-09-03T00:00:00"/>
    <d v="2014-09-05T00:00:00"/>
    <d v="2014-09-03T00:00:00"/>
    <n v="0"/>
    <n v="0"/>
    <n v="0"/>
    <n v="0"/>
    <n v="0"/>
    <n v="8161.05"/>
    <x v="3"/>
    <n v="30"/>
    <n v="163221"/>
    <n v="0.49307380790462002"/>
    <n v="0.66666666666666596"/>
    <x v="18"/>
    <n v="0.48215808632814799"/>
    <n v="1.09157215764714E-2"/>
    <n v="8345.8104594793203"/>
    <n v="30"/>
    <x v="7"/>
    <n v="2014"/>
    <n v="20.302048765456799"/>
    <n v="20"/>
    <n v="-0.30204876545689102"/>
    <n v="163221"/>
    <n v="160792.63909336401"/>
    <n v="1.51024382728446E-2"/>
    <n v="20.302048765456799"/>
    <n v="0.98512225199799397"/>
    <n v="163221.00000000084"/>
    <n v="-5.2180482157382357E-15"/>
  </r>
  <r>
    <d v="2014-10-01T00:00:00"/>
    <n v="19568"/>
    <x v="0"/>
    <d v="2014-10-01T00:00:00"/>
    <n v="2"/>
    <n v="1"/>
    <d v="2014-09-30T00:00:00"/>
    <d v="2014-10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1"/>
    <n v="0"/>
    <n v="1"/>
    <n v="7662.2272727272702"/>
    <x v="2"/>
    <n v="31"/>
    <n v="168569"/>
    <n v="2.5538266229259201"/>
    <n v="0.70967741935483797"/>
    <x v="21"/>
    <n v="2.6452188259009102"/>
    <n v="-9.1392202974994702E-2"/>
    <n v="7397.4976317263499"/>
    <n v="1"/>
    <x v="8"/>
    <n v="2014"/>
    <n v="2.6452188259009102"/>
    <n v="2.5538266229259201"/>
    <n v="-9.1392202974994896E-2"/>
    <n v="19568"/>
    <n v="162744.947897979"/>
    <n v="3.5786377256215599E-2"/>
    <n v="21.7232878847846"/>
    <n v="1.0127380402397099"/>
    <n v="160697.97068100583"/>
    <n v="4.8980265809445589E-2"/>
  </r>
  <r>
    <d v="2014-10-02T00:00:00"/>
    <n v="6586"/>
    <x v="1"/>
    <d v="2014-10-01T00:00:00"/>
    <n v="3"/>
    <n v="2"/>
    <d v="2014-10-01T00:00:00"/>
    <d v="2014-10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859541196779953"/>
    <n v="0.70967741935483797"/>
    <x v="19"/>
    <n v="0.67501226301569595"/>
    <n v="0.184528933764257"/>
    <n v="9756.8597799635099"/>
    <n v="2"/>
    <x v="8"/>
    <n v="2014"/>
    <n v="3.3202310889166098"/>
    <n v="3.4133678197058699"/>
    <n v="9.3136730789262295E-2"/>
    <n v="26154"/>
    <n v="173297.57615990099"/>
    <n v="-2.7285875917494401E-2"/>
    <n v="21.7232878847846"/>
    <n v="1.0127380402397099"/>
    <n v="171117.86984804401"/>
    <n v="-1.4895404263198575E-2"/>
  </r>
  <r>
    <d v="2014-10-03T00:00:00"/>
    <n v="8886"/>
    <x v="2"/>
    <d v="2014-10-01T00:00:00"/>
    <n v="4"/>
    <n v="3"/>
    <d v="2014-10-02T00:00:00"/>
    <d v="2014-10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1"/>
    <n v="0"/>
    <n v="7662.2272727272702"/>
    <x v="2"/>
    <n v="31"/>
    <n v="168569"/>
    <n v="1.1597150128434"/>
    <n v="0.70967741935483797"/>
    <x v="20"/>
    <n v="0.90652234273989796"/>
    <n v="0.25319267010350599"/>
    <n v="9802.2956313935993"/>
    <n v="3"/>
    <x v="8"/>
    <n v="2014"/>
    <n v="4.2267534316565101"/>
    <n v="4.5730828325492796"/>
    <n v="0.34632940089276898"/>
    <n v="35040"/>
    <n v="182381.114125666"/>
    <n v="-7.5732151280475904E-2"/>
    <n v="21.7232878847846"/>
    <n v="1.0127380402397099"/>
    <n v="180087.15667725701"/>
    <n v="-6.3958790231217089E-2"/>
  </r>
  <r>
    <d v="2014-10-06T00:00:00"/>
    <n v="11420"/>
    <x v="3"/>
    <d v="2014-10-01T00:00:00"/>
    <n v="0"/>
    <n v="4"/>
    <d v="2014-10-03T00:00:00"/>
    <d v="2014-10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1"/>
    <n v="0"/>
    <n v="0"/>
    <n v="0"/>
    <n v="7662.2272727272702"/>
    <x v="2"/>
    <n v="31"/>
    <n v="168569"/>
    <n v="1.4904282519324401"/>
    <n v="0.70967741935483797"/>
    <x v="0"/>
    <n v="1.7081027913453199"/>
    <n v="-0.21767453941287601"/>
    <n v="6685.7803042435598"/>
    <n v="6"/>
    <x v="8"/>
    <n v="2014"/>
    <n v="5.9348562230018302"/>
    <n v="6.0635110844817204"/>
    <n v="0.128654861479891"/>
    <n v="46460"/>
    <n v="172223.21175002499"/>
    <n v="-2.1217881799401199E-2"/>
    <n v="21.7232878847846"/>
    <n v="1.0127380402397099"/>
    <n v="170057.01860400249"/>
    <n v="-8.7501157918539185E-3"/>
  </r>
  <r>
    <d v="2014-10-07T00:00:00"/>
    <n v="1666"/>
    <x v="4"/>
    <d v="2014-10-01T00:00:00"/>
    <n v="1"/>
    <n v="0"/>
    <d v="2014-10-06T00:00:00"/>
    <d v="2014-10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217430251113787"/>
    <n v="0.70967741935483797"/>
    <x v="1"/>
    <n v="0.30854685838234103"/>
    <n v="-9.1116607268553806E-2"/>
    <n v="5399.5040128898199"/>
    <n v="7"/>
    <x v="8"/>
    <n v="2014"/>
    <n v="6.2434030813841703"/>
    <n v="6.2809413355955099"/>
    <n v="3.7538254211338697E-2"/>
    <n v="48126"/>
    <n v="169582.515528577"/>
    <n v="-5.97653316686797E-3"/>
    <n v="21.7232878847846"/>
    <n v="1.0127380402397099"/>
    <n v="167449.53659333091"/>
    <n v="6.685377752867927E-3"/>
  </r>
  <r>
    <d v="2014-10-08T00:00:00"/>
    <n v="7227"/>
    <x v="5"/>
    <d v="2014-10-01T00:00:00"/>
    <n v="2"/>
    <n v="1"/>
    <d v="2014-10-07T00:00:00"/>
    <d v="2014-10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94319833421328902"/>
    <n v="0.70967741935483797"/>
    <x v="2"/>
    <n v="0.89215583010123201"/>
    <n v="5.1042504112056901E-2"/>
    <n v="8100.6027827895796"/>
    <n v="8"/>
    <x v="8"/>
    <n v="2014"/>
    <n v="7.1355589114853997"/>
    <n v="7.2241396698087996"/>
    <n v="8.8580758323394598E-2"/>
    <n v="55353"/>
    <n v="170661.61391224401"/>
    <n v="-1.22617726638915E-2"/>
    <n v="21.7232878847846"/>
    <n v="1.0127380402397099"/>
    <n v="168515.06226807693"/>
    <n v="3.2007662221467115E-4"/>
  </r>
  <r>
    <d v="2014-10-09T00:00:00"/>
    <n v="1885"/>
    <x v="6"/>
    <d v="2014-10-01T00:00:00"/>
    <n v="3"/>
    <n v="2"/>
    <d v="2014-10-08T00:00:00"/>
    <d v="2014-10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24601201881722001"/>
    <n v="0.70967741935483797"/>
    <x v="3"/>
    <n v="0.43715035792769602"/>
    <n v="-0.19113833911047601"/>
    <n v="4312.0175148335802"/>
    <n v="9"/>
    <x v="8"/>
    <n v="2014"/>
    <n v="7.5727092694131004"/>
    <n v="7.4701516886260197"/>
    <n v="-0.10255758078708101"/>
    <n v="57238"/>
    <n v="166286.06159306399"/>
    <n v="1.37289823636692E-2"/>
    <n v="21.7232878847846"/>
    <n v="1.0127380402397099"/>
    <n v="164194.54487332757"/>
    <n v="2.6641902933177475E-2"/>
  </r>
  <r>
    <d v="2014-10-10T00:00:00"/>
    <n v="6998"/>
    <x v="7"/>
    <d v="2014-10-01T00:00:00"/>
    <n v="4"/>
    <n v="3"/>
    <d v="2014-10-09T00:00:00"/>
    <d v="2014-10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91331146296175403"/>
    <n v="0.70967741935483797"/>
    <x v="4"/>
    <n v="0.79615659976059605"/>
    <n v="0.117154863201158"/>
    <n v="8789.7280536320195"/>
    <n v="10"/>
    <x v="8"/>
    <n v="2014"/>
    <n v="8.3688658691736997"/>
    <n v="8.3834631515877707"/>
    <n v="1.4597282414076301E-2"/>
    <n v="64236"/>
    <n v="168863.02422475399"/>
    <n v="-1.7411995675454799E-3"/>
    <n v="21.7232878847846"/>
    <n v="1.0127380402397099"/>
    <n v="166739.09492407882"/>
    <n v="1.0974661202007852E-2"/>
  </r>
  <r>
    <d v="2014-10-14T00:00:00"/>
    <n v="14154"/>
    <x v="8"/>
    <d v="2014-10-01T00:00:00"/>
    <n v="1"/>
    <n v="4"/>
    <d v="2014-10-10T00:00:00"/>
    <d v="2014-10-15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8472435619835199"/>
    <n v="0.70967741935483797"/>
    <x v="5"/>
    <n v="1.7081027913453199"/>
    <n v="0.13914077063819999"/>
    <n v="8286.3865522122105"/>
    <n v="14"/>
    <x v="8"/>
    <n v="2014"/>
    <n v="10.076968660519"/>
    <n v="10.2307067135712"/>
    <n v="0.153738053052276"/>
    <n v="78390"/>
    <n v="171140.752551588"/>
    <n v="-1.5027119568225E-2"/>
    <n v="21.7232878847846"/>
    <n v="1.0127380402397099"/>
    <n v="168988.17438622224"/>
    <n v="-2.4804953822639142E-3"/>
  </r>
  <r>
    <d v="2014-10-15T00:00:00"/>
    <n v="6681"/>
    <x v="9"/>
    <d v="2014-10-01T00:00:00"/>
    <n v="2"/>
    <n v="1"/>
    <d v="2014-10-14T00:00:00"/>
    <d v="2014-10-1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87193968048692205"/>
    <n v="0.70967741935483797"/>
    <x v="6"/>
    <n v="0.89215583010123201"/>
    <n v="-2.0216149614310199E-2"/>
    <n v="7488.6020744177704"/>
    <n v="15"/>
    <x v="8"/>
    <n v="2014"/>
    <n v="10.969124490620199"/>
    <n v="11.102646394058199"/>
    <n v="0.13352190343796599"/>
    <n v="85071"/>
    <n v="170620.90977273299"/>
    <n v="-1.20261331126805E-2"/>
    <n v="21.7232878847846"/>
    <n v="1.0127380402397099"/>
    <n v="168474.87009804556"/>
    <n v="5.5871775950722125E-4"/>
  </r>
  <r>
    <d v="2014-10-16T00:00:00"/>
    <n v="13836"/>
    <x v="10"/>
    <d v="2014-10-01T00:00:00"/>
    <n v="3"/>
    <n v="2"/>
    <d v="2014-10-15T00:00:00"/>
    <d v="2014-10-17T00:00:00"/>
    <n v="0"/>
    <n v="0"/>
    <n v="0"/>
    <n v="0"/>
    <n v="0"/>
    <n v="0"/>
    <n v="0"/>
    <n v="1"/>
    <n v="0"/>
    <n v="1"/>
    <n v="0"/>
    <n v="1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8057412691538699"/>
    <n v="0.70967741935483797"/>
    <x v="7"/>
    <n v="1.3447809906311901"/>
    <n v="0.46096027852268701"/>
    <n v="10288.664173863601"/>
    <n v="16"/>
    <x v="8"/>
    <n v="2014"/>
    <n v="12.3139054812514"/>
    <n v="12.908387663212"/>
    <n v="0.59448218196065294"/>
    <n v="98907"/>
    <n v="176707.05718124899"/>
    <n v="-4.6053945502030597E-2"/>
    <n v="21.7232878847846"/>
    <n v="1.0127380402397099"/>
    <n v="174484.46701915574"/>
    <n v="-3.3902542273326342E-2"/>
  </r>
  <r>
    <d v="2014-10-17T00:00:00"/>
    <n v="5300"/>
    <x v="11"/>
    <d v="2014-10-01T00:00:00"/>
    <n v="4"/>
    <n v="3"/>
    <d v="2014-10-16T00:00:00"/>
    <d v="2014-10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691704880494041"/>
    <n v="0.70967741935483797"/>
    <x v="8"/>
    <n v="0.79615659976059605"/>
    <n v="-0.104451719266555"/>
    <n v="6656.9818068376298"/>
    <n v="17"/>
    <x v="8"/>
    <n v="2014"/>
    <n v="13.110062081012"/>
    <n v="13.600092543706101"/>
    <n v="0.490030462694099"/>
    <n v="104207"/>
    <n v="174869.80502711801"/>
    <n v="-3.60314064863387E-2"/>
    <n v="21.7232878847846"/>
    <n v="1.0127380402397099"/>
    <n v="172670.32349819568"/>
    <n v="-2.3752335752347919E-2"/>
  </r>
  <r>
    <d v="2014-10-20T00:00:00"/>
    <n v="11484"/>
    <x v="12"/>
    <d v="2014-10-01T00:00:00"/>
    <n v="0"/>
    <n v="4"/>
    <d v="2014-10-17T00:00:00"/>
    <d v="2014-10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1"/>
    <n v="0"/>
    <n v="0"/>
    <n v="0"/>
    <n v="0"/>
    <n v="7662.2272727272702"/>
    <x v="2"/>
    <n v="31"/>
    <n v="168569"/>
    <n v="1.49878091464029"/>
    <n v="0.70967741935483797"/>
    <x v="9"/>
    <n v="1.81329853599361"/>
    <n v="-0.31451762135331601"/>
    <n v="6333.2097677491602"/>
    <n v="20"/>
    <x v="8"/>
    <n v="2014"/>
    <n v="14.923360617005599"/>
    <n v="15.0988734583464"/>
    <n v="0.17551284134078299"/>
    <n v="115691"/>
    <n v="170551.53093999799"/>
    <n v="-1.16242342069408E-2"/>
    <n v="21.7232878847846"/>
    <n v="1.0127380402397099"/>
    <n v="168406.36390001781"/>
    <n v="9.6573606968175518E-4"/>
  </r>
  <r>
    <d v="2014-10-21T00:00:00"/>
    <n v="2688"/>
    <x v="13"/>
    <d v="2014-10-01T00:00:00"/>
    <n v="1"/>
    <n v="0"/>
    <d v="2014-10-20T00:00:00"/>
    <d v="2014-10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35081183372980701"/>
    <n v="0.70967741935483797"/>
    <x v="10"/>
    <n v="0.30854685838234103"/>
    <n v="4.2264975347466698E-2"/>
    <n v="8711.8047939062708"/>
    <n v="21"/>
    <x v="8"/>
    <n v="2014"/>
    <n v="15.231907475387899"/>
    <n v="15.4496852920762"/>
    <n v="0.217777816688249"/>
    <n v="118379"/>
    <n v="170979.11106722101"/>
    <n v="-1.4095938692029001E-2"/>
    <n v="21.7232878847846"/>
    <n v="1.0127380402397099"/>
    <n v="168828.56599990293"/>
    <n v="-1.537453086600804E-3"/>
  </r>
  <r>
    <d v="2014-10-22T00:00:00"/>
    <n v="8858"/>
    <x v="14"/>
    <d v="2014-10-01T00:00:00"/>
    <n v="2"/>
    <n v="1"/>
    <d v="2014-10-21T00:00:00"/>
    <d v="2014-10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1560607229087101"/>
    <n v="0.70967741935483797"/>
    <x v="11"/>
    <n v="0.89215583010123201"/>
    <n v="0.26390489280748702"/>
    <n v="9928.7587449771909"/>
    <n v="22"/>
    <x v="8"/>
    <n v="2014"/>
    <n v="16.124063305489202"/>
    <n v="16.605746014984899"/>
    <n v="0.48168270949573899"/>
    <n v="127237"/>
    <n v="173604.751294113"/>
    <n v="-2.9006990053989101E-2"/>
    <n v="21.7232878847846"/>
    <n v="1.0127380402397099"/>
    <n v="171421.18138765925"/>
    <n v="-1.6638442020821209E-2"/>
  </r>
  <r>
    <d v="2014-10-23T00:00:00"/>
    <n v="2377"/>
    <x v="15"/>
    <d v="2014-10-01T00:00:00"/>
    <n v="3"/>
    <n v="2"/>
    <d v="2014-10-22T00:00:00"/>
    <d v="2014-10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31022311338383601"/>
    <n v="0.70967741935483797"/>
    <x v="12"/>
    <n v="0.43715035792769602"/>
    <n v="-0.12692724454385901"/>
    <n v="5437.4883993418698"/>
    <n v="23"/>
    <x v="8"/>
    <n v="2014"/>
    <n v="16.5612136634169"/>
    <n v="16.915969128368701"/>
    <n v="0.35475546495187499"/>
    <n v="129614"/>
    <n v="172179.89321029399"/>
    <n v="-2.0971631140951699E-2"/>
    <n v="21.7232878847846"/>
    <n v="1.0127380402397099"/>
    <n v="170014.2449172156"/>
    <n v="-8.5007283826089575E-3"/>
  </r>
  <r>
    <d v="2014-10-24T00:00:00"/>
    <n v="6835"/>
    <x v="16"/>
    <d v="2014-10-01T00:00:00"/>
    <n v="4"/>
    <n v="3"/>
    <d v="2014-10-23T00:00:00"/>
    <d v="2014-10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89203827512769196"/>
    <n v="0.70967741935483797"/>
    <x v="13"/>
    <n v="0.79615659976059605"/>
    <n v="9.5881675367096103E-2"/>
    <n v="8584.9944622141902"/>
    <n v="24"/>
    <x v="8"/>
    <n v="2014"/>
    <n v="17.357370263177501"/>
    <n v="17.808007403496401"/>
    <n v="0.45063714031897101"/>
    <n v="136449"/>
    <n v="172945.437844826"/>
    <n v="-2.53053095783469E-2"/>
    <n v="21.7232878847846"/>
    <n v="1.0127380402397099"/>
    <n v="170770.16066651448"/>
    <n v="-1.2889609390325352E-2"/>
  </r>
  <r>
    <d v="2014-10-27T00:00:00"/>
    <n v="13329"/>
    <x v="17"/>
    <d v="2014-10-01T00:00:00"/>
    <n v="0"/>
    <n v="4"/>
    <d v="2014-10-24T00:00:00"/>
    <d v="2014-10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7395725192650999"/>
    <n v="0.70967741935483797"/>
    <x v="14"/>
    <n v="1.7081027913453199"/>
    <n v="3.1469727919787999E-2"/>
    <n v="7803.3945424923304"/>
    <n v="27"/>
    <x v="8"/>
    <n v="2014"/>
    <n v="19.065473054522801"/>
    <n v="19.547579922761599"/>
    <n v="0.48210686823876198"/>
    <n v="149778"/>
    <n v="172831.588840032"/>
    <n v="-2.46632509059285E-2"/>
    <n v="21.7232878847846"/>
    <n v="1.0127380402397099"/>
    <n v="170657.74363439926"/>
    <n v="-1.223937214870241E-2"/>
  </r>
  <r>
    <d v="2014-10-28T00:00:00"/>
    <n v="1693"/>
    <x v="18"/>
    <d v="2014-10-01T00:00:00"/>
    <n v="1"/>
    <n v="0"/>
    <d v="2014-10-27T00:00:00"/>
    <d v="2014-10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22095403069366201"/>
    <n v="0.70967741935483797"/>
    <x v="15"/>
    <n v="0.30854685838234103"/>
    <n v="-8.7592827688678598E-2"/>
    <n v="5487.0109806857599"/>
    <n v="28"/>
    <x v="8"/>
    <n v="2014"/>
    <n v="19.374019912905101"/>
    <n v="19.768533953455201"/>
    <n v="0.39451404055008099"/>
    <n v="151471"/>
    <n v="172001.57814333"/>
    <n v="-1.9956666563082499E-2"/>
    <n v="21.7232878847846"/>
    <n v="1.0127380402397099"/>
    <n v="169838.17266567692"/>
    <n v="-7.4728351451075481E-3"/>
  </r>
  <r>
    <d v="2014-10-29T00:00:00"/>
    <n v="6579"/>
    <x v="19"/>
    <d v="2014-10-01T00:00:00"/>
    <n v="2"/>
    <n v="1"/>
    <d v="2014-10-28T00:00:00"/>
    <d v="2014-10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85862762429628203"/>
    <n v="0.70967741935483797"/>
    <x v="16"/>
    <n v="0.89215583010123201"/>
    <n v="-3.3528205804950202E-2"/>
    <n v="7374.2722717549004"/>
    <n v="29"/>
    <x v="8"/>
    <n v="2014"/>
    <n v="20.2661757430064"/>
    <n v="20.627161577751501"/>
    <n v="0.36098583474513202"/>
    <n v="158050"/>
    <n v="171571.59022465799"/>
    <n v="-1.7500509383438001E-2"/>
    <n v="21.7232878847846"/>
    <n v="1.0127380402397099"/>
    <n v="169413.59305911724"/>
    <n v="-4.9853913364703573E-3"/>
  </r>
  <r>
    <d v="2014-10-30T00:00:00"/>
    <n v="2333"/>
    <x v="20"/>
    <d v="2014-10-01T00:00:00"/>
    <n v="3"/>
    <n v="2"/>
    <d v="2014-10-29T00:00:00"/>
    <d v="2014-10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0.30448065777218802"/>
    <n v="0.70967741935483797"/>
    <x v="17"/>
    <n v="0.43715035792769602"/>
    <n v="-0.132669700155508"/>
    <n v="5336.8365316216205"/>
    <n v="30"/>
    <x v="8"/>
    <n v="2014"/>
    <n v="20.703326100934099"/>
    <n v="20.9316422355237"/>
    <n v="0.22831613458962599"/>
    <n v="160383"/>
    <n v="170427.97774608701"/>
    <n v="-1.0907702894049199E-2"/>
    <n v="21.7232878847846"/>
    <n v="1.0127380402397099"/>
    <n v="168284.36473636221"/>
    <n v="1.6913945872731873E-3"/>
  </r>
  <r>
    <d v="2014-10-31T00:00:00"/>
    <n v="8186"/>
    <x v="21"/>
    <d v="2014-10-01T00:00:00"/>
    <n v="4"/>
    <n v="3"/>
    <d v="2014-10-30T00:00:00"/>
    <d v="2014-11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4-10-20T00:00:00"/>
    <d v="2014-10-06T00:00:00"/>
    <d v="2014-10-01T00:00:00"/>
    <d v="2014-10-03T00:00:00"/>
    <d v="2014-10-01T00:00:00"/>
    <n v="0"/>
    <n v="0"/>
    <n v="0"/>
    <n v="0"/>
    <n v="0"/>
    <n v="7662.2272727272702"/>
    <x v="2"/>
    <n v="31"/>
    <n v="168569"/>
    <n v="1.0683577644762601"/>
    <n v="0.70967741935483797"/>
    <x v="18"/>
    <n v="1.0199617838505799"/>
    <n v="4.8395980625684197E-2"/>
    <n v="8025.7908968863703"/>
    <n v="31"/>
    <x v="8"/>
    <n v="2014"/>
    <n v="21.7232878847846"/>
    <n v="22"/>
    <n v="0.27671211521530698"/>
    <n v="168569"/>
    <n v="170716.23870516801"/>
    <n v="-1.2577823418877501E-2"/>
    <n v="21.7232878847846"/>
    <n v="1.0127380402397099"/>
    <n v="168569.0000000016"/>
    <n v="-9.5479180117763462E-15"/>
  </r>
  <r>
    <d v="2014-11-03T00:00:00"/>
    <n v="28022"/>
    <x v="0"/>
    <d v="2014-11-01T00:00:00"/>
    <n v="0"/>
    <n v="4"/>
    <d v="2014-10-31T00:00:00"/>
    <d v="2014-11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1"/>
    <n v="0"/>
    <n v="0"/>
    <n v="0"/>
    <n v="9085.2777777777701"/>
    <x v="4"/>
    <n v="30"/>
    <n v="163535"/>
    <n v="3.0843305714373002"/>
    <n v="0.6"/>
    <x v="1"/>
    <n v="3.2059982474143101"/>
    <n v="-0.12166767597700701"/>
    <n v="8740.4913657080597"/>
    <n v="3"/>
    <x v="9"/>
    <n v="2014"/>
    <n v="3.2059982474143101"/>
    <n v="3.0843305714373002"/>
    <n v="-0.12166767597700801"/>
    <n v="28022"/>
    <n v="157328.84458274499"/>
    <n v="3.9447028507165E-2"/>
    <n v="17.748475161441501"/>
    <n v="1.0141716308736699"/>
    <n v="155130.3939030641"/>
    <n v="5.4177688107900135E-2"/>
  </r>
  <r>
    <d v="2014-11-04T00:00:00"/>
    <n v="2829"/>
    <x v="1"/>
    <d v="2014-11-01T00:00:00"/>
    <n v="1"/>
    <n v="0"/>
    <d v="2014-11-03T00:00:00"/>
    <d v="2014-11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31138288439783501"/>
    <n v="0.6"/>
    <x v="2"/>
    <n v="0.41841417530268199"/>
    <n v="-0.107031290904847"/>
    <n v="6761.2432058581298"/>
    <n v="4"/>
    <x v="9"/>
    <n v="2014"/>
    <n v="3.6244124227169898"/>
    <n v="3.3957134558351401"/>
    <n v="-0.22869896688185501"/>
    <n v="30851"/>
    <n v="153216.00724006799"/>
    <n v="6.7349312554292107E-2"/>
    <n v="17.748475161441501"/>
    <n v="1.0141716308736699"/>
    <n v="151075.02771308902"/>
    <n v="8.2475393025074117E-2"/>
  </r>
  <r>
    <d v="2014-11-05T00:00:00"/>
    <n v="9350"/>
    <x v="2"/>
    <d v="2014-11-01T00:00:00"/>
    <n v="2"/>
    <n v="1"/>
    <d v="2014-11-04T00:00:00"/>
    <d v="2014-11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1"/>
    <n v="0"/>
    <n v="1"/>
    <n v="9085.2777777777701"/>
    <x v="4"/>
    <n v="30"/>
    <n v="163535"/>
    <n v="1.0291374935029101"/>
    <n v="0.6"/>
    <x v="3"/>
    <n v="0.89133419349660603"/>
    <n v="0.137803300006313"/>
    <n v="10489.892644330101"/>
    <n v="5"/>
    <x v="9"/>
    <n v="2014"/>
    <n v="4.5157466162136002"/>
    <n v="4.4248509493380599"/>
    <n v="-9.0895666875542E-2"/>
    <n v="40201"/>
    <n v="160243.26905364401"/>
    <n v="2.05420855789821E-2"/>
    <n v="17.748475161441501"/>
    <n v="1.0141716308736699"/>
    <n v="158004.09336593346"/>
    <n v="3.5004831306851614E-2"/>
  </r>
  <r>
    <d v="2014-11-06T00:00:00"/>
    <n v="2517"/>
    <x v="3"/>
    <d v="2014-11-01T00:00:00"/>
    <n v="3"/>
    <n v="2"/>
    <d v="2014-11-05T00:00:00"/>
    <d v="2014-11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27704161188736298"/>
    <n v="0.6"/>
    <x v="4"/>
    <n v="0.309155769760038"/>
    <n v="-3.2114157872675297E-2"/>
    <n v="8141.52684892036"/>
    <n v="6"/>
    <x v="9"/>
    <n v="2014"/>
    <n v="4.8249023859736404"/>
    <n v="4.7018925612254199"/>
    <n v="-0.12300982474821701"/>
    <n v="42718"/>
    <n v="159365.71115621299"/>
    <n v="2.6161768510541701E-2"/>
    <n v="17.748475161441501"/>
    <n v="1.0141716308736699"/>
    <n v="157138.7981134179"/>
    <n v="4.070415431054486E-2"/>
  </r>
  <r>
    <d v="2014-11-07T00:00:00"/>
    <n v="6730"/>
    <x v="4"/>
    <d v="2014-11-01T00:00:00"/>
    <n v="4"/>
    <n v="3"/>
    <d v="2014-11-06T00:00:00"/>
    <d v="2014-11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1"/>
    <n v="0"/>
    <n v="9085.2777777777701"/>
    <x v="4"/>
    <n v="30"/>
    <n v="163535"/>
    <n v="0.74075885895985505"/>
    <n v="0.6"/>
    <x v="5"/>
    <n v="0.77852775457223999"/>
    <n v="-3.7768895612384799E-2"/>
    <n v="8644.5216120750501"/>
    <n v="7"/>
    <x v="9"/>
    <n v="2014"/>
    <n v="5.6034301405458802"/>
    <n v="5.44265142018528"/>
    <n v="-0.16077872036060101"/>
    <n v="49448"/>
    <n v="158842.70485672299"/>
    <n v="2.95405139789621E-2"/>
    <n v="17.748475161441501"/>
    <n v="1.0141716308736699"/>
    <n v="156623.10009587527"/>
    <n v="4.413078211255983E-2"/>
  </r>
  <r>
    <d v="2014-11-10T00:00:00"/>
    <n v="13104"/>
    <x v="5"/>
    <d v="2014-11-01T00:00:00"/>
    <n v="0"/>
    <n v="4"/>
    <d v="2014-11-07T00:00:00"/>
    <d v="2014-11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1.44233344543981"/>
    <n v="0.6"/>
    <x v="6"/>
    <n v="1.5801082031776601"/>
    <n v="-0.137774757737847"/>
    <n v="8293.10294930899"/>
    <n v="10"/>
    <x v="9"/>
    <n v="2014"/>
    <n v="7.1835383437235398"/>
    <n v="6.88498486562509"/>
    <n v="-0.29855347809844901"/>
    <n v="62552"/>
    <n v="156738.35735612901"/>
    <n v="4.3362982479315103E-2"/>
    <n v="17.748475161441501"/>
    <n v="1.0141716308736699"/>
    <n v="154548.15791002318"/>
    <n v="5.8149137534262207E-2"/>
  </r>
  <r>
    <d v="2014-11-12T00:00:00"/>
    <n v="5091"/>
    <x v="6"/>
    <d v="2014-11-01T00:00:00"/>
    <n v="2"/>
    <n v="0"/>
    <d v="2014-11-10T00:00:00"/>
    <d v="2014-11-13T00:00:00"/>
    <n v="0"/>
    <n v="0"/>
    <n v="0"/>
    <n v="0"/>
    <n v="0"/>
    <n v="1"/>
    <n v="1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560357110098755"/>
    <n v="0.6"/>
    <x v="7"/>
    <n v="0.76416124193357404"/>
    <n v="-0.20380413183481799"/>
    <n v="6662.2065090845499"/>
    <n v="12"/>
    <x v="9"/>
    <n v="2014"/>
    <n v="7.9476995856571202"/>
    <n v="7.4453419757238501"/>
    <n v="-0.50235760993326894"/>
    <n v="67643"/>
    <n v="153198.291767004"/>
    <n v="6.7472738199433696E-2"/>
    <n v="17.748475161441501"/>
    <n v="1.0141716308736699"/>
    <n v="151057.55978899749"/>
    <n v="8.2600567812901593E-2"/>
  </r>
  <r>
    <d v="2014-11-13T00:00:00"/>
    <n v="6509"/>
    <x v="7"/>
    <d v="2014-11-01T00:00:00"/>
    <n v="3"/>
    <n v="2"/>
    <d v="2014-11-12T00:00:00"/>
    <d v="2014-11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71643379093160398"/>
    <n v="0.6"/>
    <x v="8"/>
    <n v="0.309155769760038"/>
    <n v="0.40727802117156597"/>
    <n v="21054.111346691501"/>
    <n v="13"/>
    <x v="9"/>
    <n v="2014"/>
    <n v="8.2568553554171498"/>
    <n v="8.1617757666554507"/>
    <n v="-9.5079588761702596E-2"/>
    <n v="74152"/>
    <n v="161651.85685665501"/>
    <n v="1.1649375268326601E-2"/>
    <n v="17.748475161441501"/>
    <n v="1.0141716308736699"/>
    <n v="159392.99812340277"/>
    <n v="2.5986096788207069E-2"/>
  </r>
  <r>
    <d v="2014-11-14T00:00:00"/>
    <n v="7031"/>
    <x v="8"/>
    <d v="2014-11-01T00:00:00"/>
    <n v="4"/>
    <n v="3"/>
    <d v="2014-11-13T00:00:00"/>
    <d v="2014-11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77388938147797104"/>
    <n v="0.6"/>
    <x v="9"/>
    <n v="1.4312615214394599"/>
    <n v="-0.65737213996149801"/>
    <n v="4912.4495381729203"/>
    <n v="14"/>
    <x v="9"/>
    <n v="2014"/>
    <n v="9.6881168768566202"/>
    <n v="8.9356651481334204"/>
    <n v="-0.75245172872320099"/>
    <n v="81183"/>
    <n v="150833.64688660999"/>
    <n v="8.4207690893652404E-2"/>
    <n v="17.748475161441501"/>
    <n v="1.0141716308736699"/>
    <n v="148725.95751536926"/>
    <n v="9.9572682079390074E-2"/>
  </r>
  <r>
    <d v="2014-11-17T00:00:00"/>
    <n v="23141"/>
    <x v="9"/>
    <d v="2014-11-01T00:00:00"/>
    <n v="0"/>
    <n v="4"/>
    <d v="2014-11-14T00:00:00"/>
    <d v="2014-11-18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1"/>
    <n v="0"/>
    <n v="0"/>
    <n v="0"/>
    <n v="0"/>
    <n v="9085.2777777777701"/>
    <x v="4"/>
    <n v="30"/>
    <n v="163535"/>
    <n v="2.54708777937444"/>
    <n v="0.6"/>
    <x v="10"/>
    <n v="2.4484034576724798"/>
    <n v="9.8684321701960703E-2"/>
    <n v="9451.4651690609899"/>
    <n v="17"/>
    <x v="9"/>
    <n v="2014"/>
    <n v="12.1365203345291"/>
    <n v="11.4827529275078"/>
    <n v="-0.65376740702124103"/>
    <n v="104324"/>
    <n v="154725.732602075"/>
    <n v="5.6934727338344697E-2"/>
    <n v="17.748475161441501"/>
    <n v="1.0141716308736699"/>
    <n v="152563.65677354345"/>
    <n v="7.1913216151745507E-2"/>
  </r>
  <r>
    <d v="2014-11-18T00:00:00"/>
    <n v="2039"/>
    <x v="10"/>
    <d v="2014-11-01T00:00:00"/>
    <n v="1"/>
    <n v="0"/>
    <d v="2014-11-17T00:00:00"/>
    <d v="2014-11-19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224429021310422"/>
    <n v="0.6"/>
    <x v="11"/>
    <n v="0.32508339307164502"/>
    <n v="-0.10065437176122299"/>
    <n v="6272.2367351155899"/>
    <n v="18"/>
    <x v="9"/>
    <n v="2014"/>
    <n v="12.4616037276007"/>
    <n v="11.707181948818199"/>
    <n v="-0.75442177878246297"/>
    <n v="106363"/>
    <n v="153634.63979837199"/>
    <n v="6.4440937373371601E-2"/>
    <n v="17.748475161441501"/>
    <n v="1.0141716308736699"/>
    <n v="151487.8104665805"/>
    <n v="7.9525801424644715E-2"/>
  </r>
  <r>
    <d v="2014-11-19T00:00:00"/>
    <n v="8612"/>
    <x v="11"/>
    <d v="2014-11-01T00:00:00"/>
    <n v="2"/>
    <n v="1"/>
    <d v="2014-11-18T00:00:00"/>
    <d v="2014-11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94790717583391904"/>
    <n v="0.6"/>
    <x v="12"/>
    <n v="0.76416124193357404"/>
    <n v="0.18374593390034399"/>
    <n v="11269.872806174801"/>
    <n v="19"/>
    <x v="9"/>
    <n v="2014"/>
    <n v="13.2257649695343"/>
    <n v="12.6550891246522"/>
    <n v="-0.57067584488211898"/>
    <n v="114975"/>
    <n v="156478.66151917999"/>
    <n v="4.5094573357878399E-2"/>
    <n v="17.748475161441501"/>
    <n v="1.0141716308736699"/>
    <n v="154292.09095937808"/>
    <n v="5.9905267879579061E-2"/>
  </r>
  <r>
    <d v="2014-11-20T00:00:00"/>
    <n v="2345"/>
    <x v="12"/>
    <d v="2014-11-01T00:00:00"/>
    <n v="3"/>
    <n v="2"/>
    <d v="2014-11-19T00:00:00"/>
    <d v="2014-11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25810988473415403"/>
    <n v="0.6"/>
    <x v="13"/>
    <n v="0.309155769760038"/>
    <n v="-5.10458850258841E-2"/>
    <n v="7585.1730078340297"/>
    <n v="20"/>
    <x v="9"/>
    <n v="2014"/>
    <n v="13.5349207392943"/>
    <n v="12.9131990093863"/>
    <n v="-0.62172172990800101"/>
    <n v="117320"/>
    <n v="156023.07842624901"/>
    <n v="4.8146220735549999E-2"/>
    <n v="17.748475161441501"/>
    <n v="1.0141716308736699"/>
    <n v="153842.87400333086"/>
    <n v="6.3000162077440747E-2"/>
  </r>
  <r>
    <d v="2014-11-21T00:00:00"/>
    <n v="7488"/>
    <x v="13"/>
    <d v="2014-11-01T00:00:00"/>
    <n v="4"/>
    <n v="3"/>
    <d v="2014-11-20T00:00:00"/>
    <d v="2014-11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82419054025132199"/>
    <n v="0.6"/>
    <x v="14"/>
    <n v="0.66816201159293798"/>
    <n v="0.15602852865838401"/>
    <n v="11206.862811832299"/>
    <n v="21"/>
    <x v="9"/>
    <n v="2014"/>
    <n v="14.203082750887299"/>
    <n v="13.7373895496376"/>
    <n v="-0.46569320124961899"/>
    <n v="124808"/>
    <n v="158172.98535838199"/>
    <n v="3.3899686659311701E-2"/>
    <n v="17.748475161441501"/>
    <n v="1.0141716308736699"/>
    <n v="155962.73899135113"/>
    <n v="4.8551731379049334E-2"/>
  </r>
  <r>
    <d v="2014-11-24T00:00:00"/>
    <n v="14018"/>
    <x v="14"/>
    <d v="2014-11-01T00:00:00"/>
    <n v="0"/>
    <n v="4"/>
    <d v="2014-11-21T00:00:00"/>
    <d v="2014-11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1.5429357629865099"/>
    <n v="0.6"/>
    <x v="15"/>
    <n v="1.5801082031776601"/>
    <n v="-3.7172440191144997E-2"/>
    <n v="8871.5443485510805"/>
    <n v="24"/>
    <x v="9"/>
    <n v="2014"/>
    <n v="15.783190954064899"/>
    <n v="15.2803253126242"/>
    <n v="-0.50286564144076296"/>
    <n v="138826"/>
    <n v="158324.638361953"/>
    <n v="3.2909354424889903E-2"/>
    <n v="17.748475161441501"/>
    <n v="1.0141716308736699"/>
    <n v="156112.27285618716"/>
    <n v="4.7547364521755231E-2"/>
  </r>
  <r>
    <d v="2014-11-25T00:00:00"/>
    <n v="2336"/>
    <x v="15"/>
    <d v="2014-11-01T00:00:00"/>
    <n v="1"/>
    <n v="0"/>
    <d v="2014-11-24T00:00:00"/>
    <d v="2014-11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0.25711927110404498"/>
    <n v="0.6"/>
    <x v="16"/>
    <n v="0.18055227021468301"/>
    <n v="7.6567000889361705E-2"/>
    <n v="12938.081571737701"/>
    <n v="25"/>
    <x v="9"/>
    <n v="2014"/>
    <n v="15.9637432242796"/>
    <n v="15.537444583728201"/>
    <n v="-0.42629864055140299"/>
    <n v="141162"/>
    <n v="159167.932251344"/>
    <n v="2.7436856701509901E-2"/>
    <n v="17.748475161441501"/>
    <n v="1.0141716308736699"/>
    <n v="156943.78289227805"/>
    <n v="4.1997312580683621E-2"/>
  </r>
  <r>
    <d v="2014-11-26T00:00:00"/>
    <n v="10013"/>
    <x v="16"/>
    <d v="2014-11-01T00:00:00"/>
    <n v="2"/>
    <n v="1"/>
    <d v="2014-11-25T00:00:00"/>
    <d v="2014-11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1.1021126975876701"/>
    <n v="0.6"/>
    <x v="17"/>
    <n v="0.76416124193357404"/>
    <n v="0.33795145565409701"/>
    <n v="13103.2555049034"/>
    <n v="26"/>
    <x v="9"/>
    <n v="2014"/>
    <n v="16.7279044662132"/>
    <n v="16.639557281315899"/>
    <n v="-8.8347184897305198E-2"/>
    <n v="151175"/>
    <n v="162671.302044804"/>
    <n v="5.3094672775042496E-3"/>
    <n v="17.748475161441501"/>
    <n v="1.0141716308736699"/>
    <n v="160398.19799008704"/>
    <n v="1.9556341961565193E-2"/>
  </r>
  <r>
    <d v="2014-11-28T00:00:00"/>
    <n v="12360"/>
    <x v="17"/>
    <d v="2014-11-01T00:00:00"/>
    <n v="4"/>
    <n v="2"/>
    <d v="2014-11-26T00:00:00"/>
    <d v="2014-12-01T00:00:00"/>
    <n v="0"/>
    <n v="1"/>
    <n v="0"/>
    <n v="0"/>
    <n v="0"/>
    <n v="0"/>
    <n v="0"/>
    <n v="1"/>
    <n v="1"/>
    <n v="0"/>
    <n v="0"/>
    <n v="0"/>
    <n v="0"/>
    <n v="0"/>
    <n v="0"/>
    <n v="0"/>
    <n v="0"/>
    <d v="2014-11-17T00:00:00"/>
    <d v="2014-11-03T00:00:00"/>
    <d v="2014-11-05T00:00:00"/>
    <d v="2014-11-07T00:00:00"/>
    <d v="2014-11-05T00:00:00"/>
    <n v="0"/>
    <n v="0"/>
    <n v="0"/>
    <n v="0"/>
    <n v="0"/>
    <n v="9085.2777777777701"/>
    <x v="4"/>
    <n v="30"/>
    <n v="163535"/>
    <n v="1.36044271868407"/>
    <n v="0.6"/>
    <x v="18"/>
    <n v="1.02057069522828"/>
    <n v="0.33987202345579198"/>
    <n v="12110.870964441399"/>
    <n v="28"/>
    <x v="9"/>
    <n v="2014"/>
    <n v="17.748475161441501"/>
    <n v="18"/>
    <n v="0.25152483855848801"/>
    <n v="163535"/>
    <n v="165852.55765492501"/>
    <n v="-1.39736021421381E-2"/>
    <n v="17.748475161441501"/>
    <n v="1.0141716308736699"/>
    <n v="163535.00000000047"/>
    <n v="-2.886579864025407E-15"/>
  </r>
  <r>
    <d v="2014-12-01T00:00:00"/>
    <n v="18371"/>
    <x v="0"/>
    <d v="2014-12-01T00:00:00"/>
    <n v="0"/>
    <n v="4"/>
    <d v="2014-11-28T00:00:00"/>
    <d v="2014-12-02T00:00:00"/>
    <n v="1"/>
    <n v="0"/>
    <n v="0"/>
    <n v="0"/>
    <n v="1"/>
    <n v="0"/>
    <n v="0"/>
    <n v="0"/>
    <n v="0"/>
    <n v="0"/>
    <n v="0"/>
    <n v="0"/>
    <n v="0"/>
    <n v="1"/>
    <n v="0"/>
    <n v="0"/>
    <n v="0"/>
    <d v="2014-12-15T00:00:00"/>
    <d v="2014-12-01T00:00:00"/>
    <d v="2014-12-03T00:00:00"/>
    <d v="2014-12-05T00:00:00"/>
    <d v="2014-12-03T00:00:00"/>
    <n v="0"/>
    <n v="1"/>
    <n v="0"/>
    <n v="0"/>
    <n v="0"/>
    <n v="9558.1818181818107"/>
    <x v="2"/>
    <n v="31"/>
    <n v="210280"/>
    <n v="1.9220182613657899"/>
    <n v="0.70967741935483797"/>
    <x v="21"/>
    <n v="2.42656638006292"/>
    <n v="-0.50454811869712601"/>
    <n v="7570.7799098096802"/>
    <n v="1"/>
    <x v="10"/>
    <n v="2014"/>
    <n v="2.42656638006292"/>
    <n v="1.9220182613657899"/>
    <n v="-0.50454811869712601"/>
    <n v="18371"/>
    <n v="166557.15801581301"/>
    <n v="0.262509534294742"/>
    <n v="22.363135136084299"/>
    <n v="0.98376188607390902"/>
    <n v="169306.37420862642"/>
    <n v="0.24200876064408638"/>
  </r>
  <r>
    <d v="2014-12-02T00:00:00"/>
    <n v="6153"/>
    <x v="1"/>
    <d v="2014-12-01T00:00:00"/>
    <n v="1"/>
    <n v="0"/>
    <d v="2014-12-01T00:00:00"/>
    <d v="2014-12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64374167776298197"/>
    <n v="0.70967741935483797"/>
    <x v="19"/>
    <n v="0.54640876347033995"/>
    <n v="9.7332914292642E-2"/>
    <n v="11260.800359278899"/>
    <n v="2"/>
    <x v="10"/>
    <n v="2014"/>
    <n v="2.9729751435332599"/>
    <n v="2.56575993912878"/>
    <n v="-0.407215204404484"/>
    <n v="24524"/>
    <n v="181477.46750374499"/>
    <n v="0.15871134247374499"/>
    <n v="22.363135136084299"/>
    <n v="0.98376188607390902"/>
    <n v="184472.96045184575"/>
    <n v="0.13989605568720109"/>
  </r>
  <r>
    <d v="2014-12-03T00:00:00"/>
    <n v="9772"/>
    <x v="2"/>
    <d v="2014-12-01T00:00:00"/>
    <n v="2"/>
    <n v="1"/>
    <d v="2014-12-02T00:00:00"/>
    <d v="2014-12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1"/>
    <n v="0"/>
    <n v="1"/>
    <n v="9558.1818181818107"/>
    <x v="2"/>
    <n v="31"/>
    <n v="210280"/>
    <n v="1.0223701731025301"/>
    <n v="0.70967741935483797"/>
    <x v="20"/>
    <n v="1.01932878166426"/>
    <n v="3.0413914382655602E-3"/>
    <n v="9586.7007542406409"/>
    <n v="3"/>
    <x v="10"/>
    <n v="2014"/>
    <n v="3.9923039251975299"/>
    <n v="3.5881301122313101"/>
    <n v="-0.40417381296621802"/>
    <n v="34296"/>
    <n v="188991.62341771499"/>
    <n v="0.11264190548399"/>
    <n v="22.363135136084299"/>
    <n v="0.98376188607390902"/>
    <n v="192111.14609446967"/>
    <n v="9.4574699463798373E-2"/>
  </r>
  <r>
    <d v="2014-12-04T00:00:00"/>
    <n v="2228"/>
    <x v="3"/>
    <d v="2014-12-01T00:00:00"/>
    <n v="3"/>
    <n v="2"/>
    <d v="2014-12-03T00:00:00"/>
    <d v="2014-12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233098725508845"/>
    <n v="0.70967741935483797"/>
    <x v="0"/>
    <n v="0.43715035792769602"/>
    <n v="-0.20405163241885099"/>
    <n v="5096.6445745619203"/>
    <n v="4"/>
    <x v="10"/>
    <n v="2014"/>
    <n v="4.4294542831252199"/>
    <n v="3.8212288377401502"/>
    <n v="-0.60822544538506895"/>
    <n v="36524"/>
    <n v="181405.64246507199"/>
    <n v="0.15917011809865"/>
    <n v="22.363135136084299"/>
    <n v="0.98376188607390902"/>
    <n v="184399.94985884643"/>
    <n v="0.14034738166124283"/>
  </r>
  <r>
    <d v="2014-12-05T00:00:00"/>
    <n v="7456"/>
    <x v="4"/>
    <d v="2014-12-01T00:00:00"/>
    <n v="4"/>
    <n v="3"/>
    <d v="2014-12-04T00:00:00"/>
    <d v="2014-12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1"/>
    <n v="0"/>
    <n v="9558.1818181818107"/>
    <x v="2"/>
    <n v="31"/>
    <n v="210280"/>
    <n v="0.78006467567053395"/>
    <n v="0.70967741935483797"/>
    <x v="1"/>
    <n v="0.90652234273989796"/>
    <n v="-0.12645766706936301"/>
    <n v="8224.8386481736106"/>
    <n v="5"/>
    <x v="10"/>
    <n v="2014"/>
    <n v="5.3359766258651202"/>
    <n v="4.60129351341069"/>
    <n v="-0.73468311245443296"/>
    <n v="43980"/>
    <n v="181327.63088015301"/>
    <n v="0.15966882145491501"/>
    <n v="22.363135136084299"/>
    <n v="0.98376188607390902"/>
    <n v="184320.65060358623"/>
    <n v="0.14083798701559425"/>
  </r>
  <r>
    <d v="2014-12-08T00:00:00"/>
    <n v="14130"/>
    <x v="5"/>
    <d v="2014-12-01T00:00:00"/>
    <n v="0"/>
    <n v="4"/>
    <d v="2014-12-05T00:00:00"/>
    <d v="2014-12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47831462811489"/>
    <n v="0.70967741935483797"/>
    <x v="2"/>
    <n v="1.7081027913453199"/>
    <n v="-0.229788163230425"/>
    <n v="8272.3358755658101"/>
    <n v="8"/>
    <x v="10"/>
    <n v="2014"/>
    <n v="7.0440794172104404"/>
    <n v="6.07960814152558"/>
    <n v="-0.96447127568485902"/>
    <n v="58110"/>
    <n v="181488.58414010701"/>
    <n v="0.158640368463425"/>
    <n v="22.363135136084299"/>
    <n v="0.98376188607390902"/>
    <n v="184484.26058099282"/>
    <n v="0.13982623416094753"/>
  </r>
  <r>
    <d v="2014-12-09T00:00:00"/>
    <n v="2261"/>
    <x v="6"/>
    <d v="2014-12-01T00:00:00"/>
    <n v="1"/>
    <n v="0"/>
    <d v="2014-12-08T00:00:00"/>
    <d v="2014-12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23655126498002599"/>
    <n v="0.70967741935483797"/>
    <x v="3"/>
    <n v="0.30854685838234103"/>
    <n v="-7.1995593402314401E-2"/>
    <n v="7327.8983032076203"/>
    <n v="9"/>
    <x v="10"/>
    <n v="2014"/>
    <n v="7.3526262755927796"/>
    <n v="6.3161594065056104"/>
    <n v="-1.0364668690871699"/>
    <n v="60371"/>
    <n v="180637.768086875"/>
    <n v="0.164097642630681"/>
    <n v="22.363135136084299"/>
    <n v="0.98376188607390902"/>
    <n v="183619.40083670305"/>
    <n v="0.14519489248854933"/>
  </r>
  <r>
    <d v="2014-12-10T00:00:00"/>
    <n v="7791"/>
    <x v="7"/>
    <d v="2014-12-01T00:00:00"/>
    <n v="2"/>
    <n v="1"/>
    <d v="2014-12-09T00:00:00"/>
    <d v="2014-12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815113182423435"/>
    <n v="0.70967741935483797"/>
    <x v="4"/>
    <n v="0.89215583010123201"/>
    <n v="-7.7042647677797005E-2"/>
    <n v="8732.7793386901394"/>
    <n v="10"/>
    <x v="10"/>
    <n v="2014"/>
    <n v="8.2447821056940107"/>
    <n v="7.1312725889290398"/>
    <n v="-1.11350951676497"/>
    <n v="68162"/>
    <n v="181880.36757992301"/>
    <n v="0.15614457347958299"/>
    <n v="22.363135136084299"/>
    <n v="0.98376188607390902"/>
    <n v="184882.51085411408"/>
    <n v="0.13737096618038902"/>
  </r>
  <r>
    <d v="2014-12-11T00:00:00"/>
    <n v="3767"/>
    <x v="8"/>
    <d v="2014-12-01T00:00:00"/>
    <n v="3"/>
    <n v="2"/>
    <d v="2014-12-10T00:00:00"/>
    <d v="2014-12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39411261175575402"/>
    <n v="0.70967741935483797"/>
    <x v="5"/>
    <n v="0.43715035792769602"/>
    <n v="-4.30377461719424E-2"/>
    <n v="8617.1724023226107"/>
    <n v="11"/>
    <x v="10"/>
    <n v="2014"/>
    <n v="8.6819324636217097"/>
    <n v="7.5253852006848003"/>
    <n v="-1.15654726293691"/>
    <n v="71929"/>
    <n v="182267.94629313101"/>
    <n v="0.153686121320629"/>
    <n v="22.363135136084299"/>
    <n v="0.98376188607390902"/>
    <n v="185276.48699681202"/>
    <n v="0.13495243464767448"/>
  </r>
  <r>
    <d v="2014-12-12T00:00:00"/>
    <n v="6945"/>
    <x v="9"/>
    <d v="2014-12-01T00:00:00"/>
    <n v="4"/>
    <n v="3"/>
    <d v="2014-12-11T00:00:00"/>
    <d v="2014-12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726602625071333"/>
    <n v="0.70967741935483797"/>
    <x v="6"/>
    <n v="0.79615659976059605"/>
    <n v="-6.9553974689262901E-2"/>
    <n v="8723.1582355636492"/>
    <n v="12"/>
    <x v="10"/>
    <n v="2014"/>
    <n v="9.4780890633823098"/>
    <n v="8.2519878257561299"/>
    <n v="-1.22610123762617"/>
    <n v="78874"/>
    <n v="183077.83229257501"/>
    <n v="0.14858253108411801"/>
    <n v="22.363135136084299"/>
    <n v="0.98376188607390902"/>
    <n v="186099.74109001108"/>
    <n v="0.12993171709085627"/>
  </r>
  <r>
    <d v="2014-12-15T00:00:00"/>
    <n v="18720"/>
    <x v="10"/>
    <d v="2014-12-01T00:00:00"/>
    <n v="0"/>
    <n v="4"/>
    <d v="2014-12-12T00:00:00"/>
    <d v="2014-12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4-12-15T00:00:00"/>
    <d v="2014-12-01T00:00:00"/>
    <d v="2014-12-03T00:00:00"/>
    <d v="2014-12-05T00:00:00"/>
    <d v="2014-12-03T00:00:00"/>
    <n v="1"/>
    <n v="0"/>
    <n v="0"/>
    <n v="0"/>
    <n v="0"/>
    <n v="9558.1818181818107"/>
    <x v="2"/>
    <n v="31"/>
    <n v="210280"/>
    <n v="1.95853148183374"/>
    <n v="0.70967741935483797"/>
    <x v="7"/>
    <n v="1.9578296588505699"/>
    <n v="7.0182298317088602E-4"/>
    <n v="9561.6081385703092"/>
    <n v="15"/>
    <x v="10"/>
    <n v="2014"/>
    <n v="11.435918722232801"/>
    <n v="10.2105193075898"/>
    <n v="-1.2253994146430001"/>
    <n v="97594"/>
    <n v="187747.749188338"/>
    <n v="0.120013427106701"/>
    <n v="22.363135136084299"/>
    <n v="0.98376188607390902"/>
    <n v="190846.74029974994"/>
    <n v="0.10182652147858318"/>
  </r>
  <r>
    <d v="2014-12-16T00:00:00"/>
    <n v="12041"/>
    <x v="11"/>
    <d v="2014-12-01T00:00:00"/>
    <n v="1"/>
    <n v="0"/>
    <d v="2014-12-15T00:00:00"/>
    <d v="2014-12-17T00:00:00"/>
    <n v="0"/>
    <n v="0"/>
    <n v="0"/>
    <n v="0"/>
    <n v="0"/>
    <n v="1"/>
    <n v="0"/>
    <n v="0"/>
    <n v="0"/>
    <n v="1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2597584173482901"/>
    <n v="0.70967741935483797"/>
    <x v="8"/>
    <n v="1.0716463682288699"/>
    <n v="0.188112049119425"/>
    <n v="11235.9826496686"/>
    <n v="16"/>
    <x v="10"/>
    <n v="2014"/>
    <n v="12.5075650904617"/>
    <n v="11.4702777249381"/>
    <n v="-1.0372873655235799"/>
    <n v="109635"/>
    <n v="192840.89129700899"/>
    <n v="9.0432628607444596E-2"/>
    <n v="22.363135136084299"/>
    <n v="0.98376188607390902"/>
    <n v="196023.95053808979"/>
    <n v="7.272605935538512E-2"/>
  </r>
  <r>
    <d v="2014-12-17T00:00:00"/>
    <n v="8473"/>
    <x v="12"/>
    <d v="2014-12-01T00:00:00"/>
    <n v="2"/>
    <n v="1"/>
    <d v="2014-12-16T00:00:00"/>
    <d v="2014-12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88646566482784805"/>
    <n v="0.70967741935483797"/>
    <x v="9"/>
    <n v="0.89215583010123201"/>
    <n v="-5.6901652733839202E-3"/>
    <n v="9497.2197839457804"/>
    <n v="17"/>
    <x v="10"/>
    <n v="2014"/>
    <n v="13.399720920562901"/>
    <n v="12.356743389766001"/>
    <n v="-1.04297753079696"/>
    <n v="118108"/>
    <n v="193912.69530192699"/>
    <n v="8.4405534524636103E-2"/>
    <n v="22.363135136084299"/>
    <n v="0.98376188607390902"/>
    <n v="197113.44589269921"/>
    <n v="6.6796833912934339E-2"/>
  </r>
  <r>
    <d v="2014-12-18T00:00:00"/>
    <n v="3505"/>
    <x v="13"/>
    <d v="2014-12-01T00:00:00"/>
    <n v="3"/>
    <n v="2"/>
    <d v="2014-12-17T00:00:00"/>
    <d v="2014-12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36670154080273898"/>
    <n v="0.70967741935483797"/>
    <x v="10"/>
    <n v="0.43715035792769602"/>
    <n v="-7.0448817124957402E-2"/>
    <n v="8017.8362808974598"/>
    <n v="18"/>
    <x v="10"/>
    <n v="2014"/>
    <n v="13.8368712784906"/>
    <n v="12.7234449305687"/>
    <n v="-1.11342634792192"/>
    <n v="121613"/>
    <n v="193359.17391665099"/>
    <n v="8.7509817820396796E-2"/>
    <n v="22.363135136084299"/>
    <n v="0.98376188607390902"/>
    <n v="196550.78800453324"/>
    <n v="6.9850709502879749E-2"/>
  </r>
  <r>
    <d v="2014-12-19T00:00:00"/>
    <n v="11240"/>
    <x v="14"/>
    <d v="2014-12-01T00:00:00"/>
    <n v="4"/>
    <n v="3"/>
    <d v="2014-12-18T00:00:00"/>
    <d v="2014-12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1759558683659801"/>
    <n v="0.70967741935483797"/>
    <x v="11"/>
    <n v="0.79615659976059605"/>
    <n v="0.37979926860539098"/>
    <n v="14117.8255677084"/>
    <n v="19"/>
    <x v="10"/>
    <n v="2014"/>
    <n v="14.6330278782512"/>
    <n v="13.8994007989347"/>
    <n v="-0.73362707931652804"/>
    <n v="132853"/>
    <n v="199737.60894312401"/>
    <n v="5.2781201861072699E-2"/>
    <n v="22.363135136084299"/>
    <n v="0.98376188607390902"/>
    <n v="203034.50638879498"/>
    <n v="3.5686020765999693E-2"/>
  </r>
  <r>
    <d v="2014-12-22T00:00:00"/>
    <n v="18969"/>
    <x v="15"/>
    <d v="2014-12-01T00:00:00"/>
    <n v="0"/>
    <n v="4"/>
    <d v="2014-12-19T00:00:00"/>
    <d v="2014-12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9845824614799299"/>
    <n v="0.70967741935483797"/>
    <x v="12"/>
    <n v="1.7081027913453199"/>
    <n v="0.276479670134611"/>
    <n v="11105.303554395399"/>
    <n v="22"/>
    <x v="10"/>
    <n v="2014"/>
    <n v="16.341130669596598"/>
    <n v="15.883983260414601"/>
    <n v="-0.45714740918191499"/>
    <n v="151822"/>
    <n v="204397.36194107801"/>
    <n v="2.87804010925394E-2"/>
    <n v="22.363135136084299"/>
    <n v="0.98376188607390902"/>
    <n v="207771.17393397642"/>
    <n v="1.2074947734668884E-2"/>
  </r>
  <r>
    <d v="2014-12-23T00:00:00"/>
    <n v="4274"/>
    <x v="16"/>
    <d v="2014-12-01T00:00:00"/>
    <n v="1"/>
    <n v="0"/>
    <d v="2014-12-22T00:00:00"/>
    <d v="2014-12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44715617272208402"/>
    <n v="0.70967741935483797"/>
    <x v="13"/>
    <n v="0.30854685838234103"/>
    <n v="0.13860931433974299"/>
    <n v="13852.028902215499"/>
    <n v="23"/>
    <x v="10"/>
    <n v="2014"/>
    <n v="16.649677527978898"/>
    <n v="16.331139433136698"/>
    <n v="-0.31853809484217499"/>
    <n v="156096"/>
    <n v="206256.96769376699"/>
    <n v="1.9504952250658202E-2"/>
    <n v="22.363135136084299"/>
    <n v="0.98376188607390902"/>
    <n v="209661.47460430503"/>
    <n v="2.9501146877952689E-3"/>
  </r>
  <r>
    <d v="2014-12-24T00:00:00"/>
    <n v="11347"/>
    <x v="17"/>
    <d v="2014-12-01T00:00:00"/>
    <n v="2"/>
    <n v="1"/>
    <d v="2014-12-23T00:00:00"/>
    <d v="2014-12-26T00:00:00"/>
    <n v="0"/>
    <n v="0"/>
    <n v="0"/>
    <n v="0"/>
    <n v="0"/>
    <n v="0"/>
    <n v="1"/>
    <n v="0"/>
    <n v="0"/>
    <n v="0"/>
    <n v="0"/>
    <n v="0"/>
    <n v="1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1871504660452701"/>
    <n v="0.70967741935483797"/>
    <x v="14"/>
    <n v="1.1609056966079501"/>
    <n v="2.62447694373165E-2"/>
    <n v="9774.2650700696195"/>
    <n v="24"/>
    <x v="10"/>
    <n v="2014"/>
    <n v="17.8105832245869"/>
    <n v="17.518289899182001"/>
    <n v="-0.29229332540485498"/>
    <n v="167443"/>
    <n v="206829.04953470099"/>
    <n v="1.66850375856895E-2"/>
    <n v="22.363135136084299"/>
    <n v="0.98376188607390902"/>
    <n v="210242.99930965432"/>
    <n v="1.7599011842084344E-4"/>
  </r>
  <r>
    <d v="2014-12-26T00:00:00"/>
    <n v="8392"/>
    <x v="18"/>
    <d v="2014-12-01T00:00:00"/>
    <n v="4"/>
    <n v="2"/>
    <d v="2014-12-24T00:00:00"/>
    <d v="2014-12-29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87799124976222098"/>
    <n v="0.70967741935483797"/>
    <x v="15"/>
    <n v="0.92476009930595104"/>
    <n v="-4.6768849543730201E-2"/>
    <n v="9074.7859972530496"/>
    <n v="26"/>
    <x v="10"/>
    <n v="2014"/>
    <n v="18.735343323892799"/>
    <n v="18.396281148944201"/>
    <n v="-0.33906217494858698"/>
    <n v="175835"/>
    <n v="206474.465566197"/>
    <n v="1.8431017236766101E-2"/>
    <n v="22.363135136084299"/>
    <n v="0.98376188607390902"/>
    <n v="209882.56252762134"/>
    <n v="1.893618353008053E-3"/>
  </r>
  <r>
    <d v="2014-12-29T00:00:00"/>
    <n v="14309"/>
    <x v="19"/>
    <d v="2014-12-01T00:00:00"/>
    <n v="0"/>
    <n v="4"/>
    <d v="2014-12-26T00:00:00"/>
    <d v="2014-12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4970420391858399"/>
    <n v="0.70967741935483797"/>
    <x v="16"/>
    <n v="1.7081027913453199"/>
    <n v="-0.21106075215947201"/>
    <n v="8377.1305055535195"/>
    <n v="29"/>
    <x v="10"/>
    <n v="2014"/>
    <n v="20.4434461152381"/>
    <n v="19.8933231881301"/>
    <n v="-0.55012292710806299"/>
    <n v="190144"/>
    <n v="204621.47019733299"/>
    <n v="2.7653646497650401E-2"/>
    <n v="22.363135136084299"/>
    <n v="0.98376188607390902"/>
    <n v="207998.98135305598"/>
    <n v="1.096648950925494E-2"/>
  </r>
  <r>
    <d v="2014-12-30T00:00:00"/>
    <n v="4739"/>
    <x v="20"/>
    <d v="2014-12-01T00:00:00"/>
    <n v="1"/>
    <n v="0"/>
    <d v="2014-12-29T00:00:00"/>
    <d v="2014-12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0.495805592543275"/>
    <n v="0.70967741935483797"/>
    <x v="17"/>
    <n v="0.30854685838234103"/>
    <n v="0.187258734160934"/>
    <n v="15359.0933475899"/>
    <n v="30"/>
    <x v="10"/>
    <n v="2014"/>
    <n v="20.751992973620499"/>
    <n v="20.3891287806733"/>
    <n v="-0.36286419294712502"/>
    <n v="194883"/>
    <n v="206603.096167682"/>
    <n v="1.7796944482055599E-2"/>
    <n v="22.363135136084299"/>
    <n v="0.98376188607390902"/>
    <n v="210013.31632415086"/>
    <n v="1.2698417439278575E-3"/>
  </r>
  <r>
    <d v="2014-12-31T00:00:00"/>
    <n v="15397"/>
    <x v="21"/>
    <d v="2014-12-01T00:00:00"/>
    <n v="2"/>
    <n v="1"/>
    <d v="2014-12-30T00:00:00"/>
    <d v="2015-01-02T00:00:00"/>
    <n v="0"/>
    <n v="1"/>
    <n v="0"/>
    <n v="1"/>
    <n v="0"/>
    <n v="0"/>
    <n v="1"/>
    <n v="0"/>
    <n v="0"/>
    <n v="0"/>
    <n v="0"/>
    <n v="0"/>
    <n v="0"/>
    <n v="0"/>
    <n v="0"/>
    <n v="0"/>
    <n v="0"/>
    <d v="2014-12-15T00:00:00"/>
    <d v="2014-12-01T00:00:00"/>
    <d v="2014-12-03T00:00:00"/>
    <d v="2014-12-05T00:00:00"/>
    <d v="2014-12-03T00:00:00"/>
    <n v="0"/>
    <n v="0"/>
    <n v="0"/>
    <n v="0"/>
    <n v="0"/>
    <n v="9558.1818181818107"/>
    <x v="2"/>
    <n v="31"/>
    <n v="210280"/>
    <n v="1.6108712193266099"/>
    <n v="0.70967741935483797"/>
    <x v="18"/>
    <n v="1.6111421624637801"/>
    <n v="-2.70943137176987E-4"/>
    <n v="9556.5744344090708"/>
    <n v="31"/>
    <x v="10"/>
    <n v="2014"/>
    <n v="22.363135136084299"/>
    <n v="22"/>
    <n v="-0.36313513608430198"/>
    <n v="210280"/>
    <n v="206865.44940362099"/>
    <n v="1.65061425492865E-2"/>
    <n v="22.363135136084299"/>
    <n v="0.98376188607390902"/>
    <n v="210280.00000000006"/>
    <n v="0"/>
  </r>
  <r>
    <d v="2015-01-02T00:00:00"/>
    <n v="30992"/>
    <x v="0"/>
    <d v="2015-01-01T00:00:00"/>
    <n v="4"/>
    <n v="2"/>
    <d v="2014-12-31T00:00:00"/>
    <d v="2015-01-05T00:00:00"/>
    <n v="1"/>
    <n v="0"/>
    <n v="1"/>
    <n v="0"/>
    <n v="0"/>
    <n v="0"/>
    <n v="0"/>
    <n v="1"/>
    <n v="1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1"/>
    <n v="1"/>
    <n v="9601.6842105263095"/>
    <x v="0"/>
    <n v="31"/>
    <n v="182432"/>
    <n v="3.2277670584107998"/>
    <n v="0.61290322580645096"/>
    <x v="0"/>
    <n v="2.9968830228772401"/>
    <n v="0.23088403553355699"/>
    <n v="10341.411314161"/>
    <n v="2"/>
    <x v="11"/>
    <n v="2015"/>
    <n v="2.9968830228772401"/>
    <n v="3.2277670584107998"/>
    <n v="0.23088403553355699"/>
    <n v="30992"/>
    <n v="196486.81496906001"/>
    <n v="-7.1530575582251898E-2"/>
    <n v="18.622245995083102"/>
    <n v="1.02028509370011"/>
    <n v="192580.30542864496"/>
    <n v="-5.2696486310253143E-2"/>
  </r>
  <r>
    <d v="2015-01-05T00:00:00"/>
    <n v="16333"/>
    <x v="1"/>
    <d v="2015-01-01T00:00:00"/>
    <n v="0"/>
    <n v="4"/>
    <d v="2015-01-02T00:00:00"/>
    <d v="2015-01-06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1"/>
    <n v="0"/>
    <n v="0"/>
    <n v="0"/>
    <n v="9601.6842105263095"/>
    <x v="0"/>
    <n v="31"/>
    <n v="182432"/>
    <n v="1.70105573583581"/>
    <n v="0.61290322580645096"/>
    <x v="1"/>
    <n v="1.8330282951089101"/>
    <n v="-0.13197255927309701"/>
    <n v="8910.3916418428798"/>
    <n v="5"/>
    <x v="11"/>
    <n v="2015"/>
    <n v="4.8299113179861601"/>
    <n v="4.9288227942466198"/>
    <n v="9.8911476260461401E-2"/>
    <n v="47325"/>
    <n v="186168.01444191099"/>
    <n v="-2.00679716819844E-2"/>
    <n v="18.622245995083102"/>
    <n v="1.02028509370011"/>
    <n v="182466.66112386779"/>
    <n v="-1.8995866781523763E-4"/>
  </r>
  <r>
    <d v="2015-01-06T00:00:00"/>
    <n v="3043"/>
    <x v="2"/>
    <d v="2015-01-01T00:00:00"/>
    <n v="1"/>
    <n v="0"/>
    <d v="2015-01-05T00:00:00"/>
    <d v="2015-01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31692356604104499"/>
    <n v="0.61290322580645096"/>
    <x v="2"/>
    <n v="0.195610457057937"/>
    <n v="0.121313108983108"/>
    <n v="15556.4280446351"/>
    <n v="6"/>
    <x v="11"/>
    <n v="2015"/>
    <n v="5.0255217750441004"/>
    <n v="5.2457463602876597"/>
    <n v="0.220224585243569"/>
    <n v="50368"/>
    <n v="190426.39607140099"/>
    <n v="-4.19815542190057E-2"/>
    <n v="18.622245995083102"/>
    <n v="1.02028509370011"/>
    <n v="186640.37850519945"/>
    <n v="-2.2548060279904636E-2"/>
  </r>
  <r>
    <d v="2015-01-07T00:00:00"/>
    <n v="10297"/>
    <x v="3"/>
    <d v="2015-01-01T00:00:00"/>
    <n v="2"/>
    <n v="1"/>
    <d v="2015-01-06T00:00:00"/>
    <d v="2015-01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1"/>
    <n v="0"/>
    <n v="0"/>
    <n v="9601.6842105263095"/>
    <x v="0"/>
    <n v="31"/>
    <n v="182432"/>
    <n v="1.07241602350464"/>
    <n v="0.61290322580645096"/>
    <x v="3"/>
    <n v="0.90639238033986003"/>
    <n v="0.16602364316478799"/>
    <n v="11360.4220681323"/>
    <n v="7"/>
    <x v="11"/>
    <n v="2015"/>
    <n v="5.9319141553839598"/>
    <n v="6.31816238379231"/>
    <n v="0.38624822840835699"/>
    <n v="60665"/>
    <n v="194310.80251790801"/>
    <n v="-6.11330011712235E-2"/>
    <n v="18.622245995083102"/>
    <n v="1.02028509370011"/>
    <n v="190447.5559995019"/>
    <n v="-4.2087996128040928E-2"/>
  </r>
  <r>
    <d v="2015-01-08T00:00:00"/>
    <n v="2920"/>
    <x v="4"/>
    <d v="2015-01-01T00:00:00"/>
    <n v="3"/>
    <n v="2"/>
    <d v="2015-01-07T00:00:00"/>
    <d v="2015-01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30411331345378001"/>
    <n v="0.61290322580645096"/>
    <x v="4"/>
    <n v="0.324213956603292"/>
    <n v="-2.0100643149512501E-2"/>
    <n v="9006.39821490752"/>
    <n v="8"/>
    <x v="11"/>
    <n v="2015"/>
    <n v="6.2561281119872501"/>
    <n v="6.6222756972460903"/>
    <n v="0.366147585258844"/>
    <n v="63585"/>
    <n v="193109.056971699"/>
    <n v="-5.5290296266449303E-2"/>
    <n v="18.622245995083102"/>
    <n v="1.02028509370011"/>
    <n v="189269.70330555481"/>
    <n v="-3.6126771406811531E-2"/>
  </r>
  <r>
    <d v="2015-01-09T00:00:00"/>
    <n v="5862"/>
    <x v="5"/>
    <d v="2015-01-01T00:00:00"/>
    <n v="4"/>
    <n v="3"/>
    <d v="2015-01-08T00:00:00"/>
    <d v="2015-01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61051789159796499"/>
    <n v="0.61290322580645096"/>
    <x v="5"/>
    <n v="0.68322019843619197"/>
    <n v="-7.2702306838226996E-2"/>
    <n v="8579.9571110710694"/>
    <n v="9"/>
    <x v="11"/>
    <n v="2015"/>
    <n v="6.9393483104234397"/>
    <n v="7.2327935888440598"/>
    <n v="0.29344527842061702"/>
    <n v="69447"/>
    <n v="190146.52975669401"/>
    <n v="-4.05714990779261E-2"/>
    <n v="18.622245995083102"/>
    <n v="1.02028509370011"/>
    <n v="186366.07643371497"/>
    <n v="-2.110940203816658E-2"/>
  </r>
  <r>
    <d v="2015-01-12T00:00:00"/>
    <n v="13053"/>
    <x v="6"/>
    <d v="2015-01-01T00:00:00"/>
    <n v="0"/>
    <n v="4"/>
    <d v="2015-01-09T00:00:00"/>
    <d v="2015-01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1.3594490001754"/>
    <n v="0.61290322580645096"/>
    <x v="6"/>
    <n v="1.5951663900209101"/>
    <n v="-0.235717389845507"/>
    <n v="8182.8454270709899"/>
    <n v="12"/>
    <x v="11"/>
    <n v="2015"/>
    <n v="8.53451470044436"/>
    <n v="8.5922425890194702"/>
    <n v="5.7727888575110201E-2"/>
    <n v="82500"/>
    <n v="183665.979263986"/>
    <n v="-6.7186055301653403E-3"/>
    <n v="18.622245995083102"/>
    <n v="1.02028509370011"/>
    <n v="180014.37088325314"/>
    <n v="1.3430200627231104E-2"/>
  </r>
  <r>
    <d v="2015-01-13T00:00:00"/>
    <n v="1689"/>
    <x v="7"/>
    <d v="2015-01-01T00:00:00"/>
    <n v="1"/>
    <n v="0"/>
    <d v="2015-01-12T00:00:00"/>
    <d v="2015-01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17590663918610699"/>
    <n v="0.61290322580645096"/>
    <x v="7"/>
    <n v="0.195610457057937"/>
    <n v="-1.9703817871829399E-2"/>
    <n v="8634.5077119253401"/>
    <n v="13"/>
    <x v="11"/>
    <n v="2015"/>
    <n v="8.7301251575022896"/>
    <n v="8.76814922820558"/>
    <n v="3.8024070703281503E-2"/>
    <n v="84189"/>
    <n v="183226.58279708301"/>
    <n v="-4.3366130883085701E-3"/>
    <n v="18.622245995083102"/>
    <n v="1.02028509370011"/>
    <n v="179583.71040451506"/>
    <n v="1.586051200896299E-2"/>
  </r>
  <r>
    <d v="2015-01-14T00:00:00"/>
    <n v="6846"/>
    <x v="8"/>
    <d v="2015-01-01T00:00:00"/>
    <n v="2"/>
    <n v="1"/>
    <d v="2015-01-13T00:00:00"/>
    <d v="2015-01-1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71299991229608795"/>
    <n v="0.61290322580645096"/>
    <x v="8"/>
    <n v="0.77921942877682804"/>
    <n v="-6.6219516480739898E-2"/>
    <n v="8785.7152262571708"/>
    <n v="14"/>
    <x v="11"/>
    <n v="2015"/>
    <n v="9.5093445862791199"/>
    <n v="9.4811491405016604"/>
    <n v="-2.8195445777459499E-2"/>
    <n v="91035"/>
    <n v="181891.08453338599"/>
    <n v="2.9738426597483102E-3"/>
    <n v="18.622245995083102"/>
    <n v="1.02028509370011"/>
    <n v="178274.76423648474"/>
    <n v="2.3319261036859995E-2"/>
  </r>
  <r>
    <d v="2015-01-16T00:00:00"/>
    <n v="16253"/>
    <x v="9"/>
    <d v="2015-01-01T00:00:00"/>
    <n v="4"/>
    <n v="2"/>
    <d v="2015-01-14T00:00:00"/>
    <d v="2015-01-20T00:00:00"/>
    <n v="0"/>
    <n v="0"/>
    <n v="0"/>
    <n v="0"/>
    <n v="0"/>
    <n v="0"/>
    <n v="0"/>
    <n v="1"/>
    <n v="1"/>
    <n v="1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1"/>
    <n v="0"/>
    <n v="0"/>
    <n v="0"/>
    <n v="0"/>
    <n v="9601.6842105263095"/>
    <x v="0"/>
    <n v="31"/>
    <n v="182432"/>
    <n v="1.6927238642343401"/>
    <n v="0.61290322580645096"/>
    <x v="9"/>
    <n v="1.68011895247637"/>
    <n v="1.2604911757973901E-2"/>
    <n v="9673.7198137335909"/>
    <n v="16"/>
    <x v="11"/>
    <n v="2015"/>
    <n v="11.189463538755399"/>
    <n v="11.173873004736"/>
    <n v="-1.55905340194859E-2"/>
    <n v="107288"/>
    <n v="182177.813345528"/>
    <n v="1.3952667989765E-3"/>
    <n v="18.622245995083102"/>
    <n v="1.02028509370011"/>
    <n v="178555.79236667507"/>
    <n v="2.1708663616831325E-2"/>
  </r>
  <r>
    <d v="2015-01-20T00:00:00"/>
    <n v="16144"/>
    <x v="10"/>
    <d v="2015-01-01T00:00:00"/>
    <n v="1"/>
    <n v="4"/>
    <d v="2015-01-16T00:00:00"/>
    <d v="2015-01-21T00:00:00"/>
    <n v="0"/>
    <n v="0"/>
    <n v="0"/>
    <n v="0"/>
    <n v="1"/>
    <n v="1"/>
    <n v="0"/>
    <n v="0"/>
    <n v="0"/>
    <n v="0"/>
    <n v="0"/>
    <n v="1"/>
    <n v="0"/>
    <n v="0"/>
    <n v="0"/>
    <n v="0"/>
    <n v="0"/>
    <d v="2015-01-19T00:00:00"/>
    <d v="2015-01-05T00:00:00"/>
    <d v="2015-01-07T00:00:00"/>
    <d v="2015-01-02T00:00:00"/>
    <d v="2015-01-02T00:00:00"/>
    <n v="1"/>
    <n v="0"/>
    <n v="0"/>
    <n v="0"/>
    <n v="0"/>
    <n v="9601.6842105263095"/>
    <x v="0"/>
    <n v="31"/>
    <n v="182432"/>
    <n v="1.68137168917733"/>
    <n v="0.61290322580645096"/>
    <x v="10"/>
    <n v="1.8448932575261701"/>
    <n v="-0.163521568348833"/>
    <n v="8750.6417697290399"/>
    <n v="20"/>
    <x v="11"/>
    <n v="2015"/>
    <n v="13.0343567962816"/>
    <n v="12.855244693913299"/>
    <n v="-0.17911210236831801"/>
    <n v="123432"/>
    <n v="179925.103835505"/>
    <n v="1.39329982923719E-2"/>
    <n v="18.622245995083102"/>
    <n v="1.02028509370011"/>
    <n v="176347.87075345725"/>
    <n v="3.4500724168360808E-2"/>
  </r>
  <r>
    <d v="2015-01-21T00:00:00"/>
    <n v="4609"/>
    <x v="11"/>
    <d v="2015-01-01T00:00:00"/>
    <n v="2"/>
    <n v="1"/>
    <d v="2015-01-20T00:00:00"/>
    <d v="2015-01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480019952639887"/>
    <n v="0.61290322580645096"/>
    <x v="11"/>
    <n v="0.77921942877682804"/>
    <n v="-0.29919947613693998"/>
    <n v="5914.8935842563997"/>
    <n v="21"/>
    <x v="11"/>
    <n v="2015"/>
    <n v="13.8135762250584"/>
    <n v="13.335264646553201"/>
    <n v="-0.47831157850525902"/>
    <n v="128041"/>
    <n v="176115.07406654101"/>
    <n v="3.5868172937151901E-2"/>
    <n v="18.622245995083102"/>
    <n v="1.02028509370011"/>
    <n v="172613.59119523535"/>
    <n v="5.688085588613645E-2"/>
  </r>
  <r>
    <d v="2015-01-22T00:00:00"/>
    <n v="8541"/>
    <x v="12"/>
    <d v="2015-01-01T00:00:00"/>
    <n v="3"/>
    <n v="2"/>
    <d v="2015-01-21T00:00:00"/>
    <d v="2015-01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88953144185230604"/>
    <n v="0.61290322580645096"/>
    <x v="12"/>
    <n v="0.324213956603293"/>
    <n v="0.56531748524901304"/>
    <n v="26343.714778604401"/>
    <n v="22"/>
    <x v="11"/>
    <n v="2015"/>
    <n v="14.1377901816617"/>
    <n v="14.224796088405499"/>
    <n v="8.70059067437534E-2"/>
    <n v="136582"/>
    <n v="183554.71163846101"/>
    <n v="-6.1164958852850601E-3"/>
    <n v="18.622245995083102"/>
    <n v="1.02028509370011"/>
    <n v="179905.31545726405"/>
    <n v="1.4044524122669211E-2"/>
  </r>
  <r>
    <d v="2015-01-23T00:00:00"/>
    <n v="7447"/>
    <x v="13"/>
    <d v="2015-01-01T00:00:00"/>
    <n v="4"/>
    <n v="3"/>
    <d v="2015-01-22T00:00:00"/>
    <d v="2015-01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77559309770215701"/>
    <n v="0.61290322580645096"/>
    <x v="13"/>
    <n v="0.68322019843619197"/>
    <n v="9.2372899265965203E-2"/>
    <n v="10899.8533957943"/>
    <n v="23"/>
    <x v="11"/>
    <n v="2015"/>
    <n v="14.821010380097899"/>
    <n v="15.0003891861077"/>
    <n v="0.17937880600971901"/>
    <n v="144029"/>
    <n v="184639.97594082399"/>
    <n v="-1.19582768009677E-2"/>
    <n v="18.622245995083102"/>
    <n v="1.02028509370011"/>
    <n v="180969.00276296324"/>
    <n v="8.0842421337372627E-3"/>
  </r>
  <r>
    <d v="2015-01-26T00:00:00"/>
    <n v="14625"/>
    <x v="14"/>
    <d v="2015-01-01T00:00:00"/>
    <n v="0"/>
    <n v="4"/>
    <d v="2015-01-23T00:00:00"/>
    <d v="2015-01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1.52317027714436"/>
    <n v="0.61290322580645096"/>
    <x v="14"/>
    <n v="1.5951663900209101"/>
    <n v="-7.1996112876554996E-2"/>
    <n v="9168.3225596348202"/>
    <n v="26"/>
    <x v="11"/>
    <n v="2015"/>
    <n v="16.416176770118899"/>
    <n v="16.523559463251999"/>
    <n v="0.107382693133164"/>
    <n v="158654"/>
    <n v="183625.33750775101"/>
    <n v="-6.4987627739639901E-3"/>
    <n v="18.622245995083102"/>
    <n v="1.02028509370011"/>
    <n v="179974.53715787063"/>
    <n v="1.3654502914341338E-2"/>
  </r>
  <r>
    <d v="2015-01-27T00:00:00"/>
    <n v="2078"/>
    <x v="15"/>
    <d v="2015-01-01T00:00:00"/>
    <n v="1"/>
    <n v="0"/>
    <d v="2015-01-26T00:00:00"/>
    <d v="2015-01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21642036484827201"/>
    <n v="0.61290322580645096"/>
    <x v="15"/>
    <n v="0.195610457057937"/>
    <n v="2.0809907790335098E-2"/>
    <n v="10623.1539522681"/>
    <n v="27"/>
    <x v="11"/>
    <n v="2015"/>
    <n v="16.611787227176801"/>
    <n v="16.739979828100299"/>
    <n v="0.12819260092349699"/>
    <n v="160732"/>
    <n v="183839.821581859"/>
    <n v="-7.6578706927895503E-3"/>
    <n v="18.622245995083102"/>
    <n v="1.02028509370011"/>
    <n v="180184.75690471605"/>
    <n v="1.2471882382771859E-2"/>
  </r>
  <r>
    <d v="2015-01-28T00:00:00"/>
    <n v="9200"/>
    <x v="16"/>
    <d v="2015-01-01T00:00:00"/>
    <n v="2"/>
    <n v="1"/>
    <d v="2015-01-27T00:00:00"/>
    <d v="2015-01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95816523416944399"/>
    <n v="0.61290322580645096"/>
    <x v="16"/>
    <n v="0.77921942877682804"/>
    <n v="0.17894580539261501"/>
    <n v="11806.687128478799"/>
    <n v="28"/>
    <x v="11"/>
    <n v="2015"/>
    <n v="17.3910066559536"/>
    <n v="17.698145062269699"/>
    <n v="0.307138406316116"/>
    <n v="169932"/>
    <n v="185653.887890076"/>
    <n v="-1.7354271040013899E-2"/>
    <n v="18.622245995083102"/>
    <n v="1.02028509370011"/>
    <n v="181962.75632803299"/>
    <n v="2.5787896459485982E-3"/>
  </r>
  <r>
    <d v="2015-01-29T00:00:00"/>
    <n v="2665"/>
    <x v="17"/>
    <d v="2015-01-01T00:00:00"/>
    <n v="3"/>
    <n v="2"/>
    <d v="2015-01-28T00:00:00"/>
    <d v="2015-01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0.27755547272408299"/>
    <n v="0.61290322580645096"/>
    <x v="17"/>
    <n v="0.324213956603292"/>
    <n v="-4.6658483879209102E-2"/>
    <n v="8219.8805625782697"/>
    <n v="29"/>
    <x v="11"/>
    <n v="2015"/>
    <n v="17.715220612556902"/>
    <n v="17.975700534993798"/>
    <n v="0.26047992243690699"/>
    <n v="172597"/>
    <n v="185114.431918252"/>
    <n v="-1.4490668774205601E-2"/>
    <n v="18.622245995083102"/>
    <n v="1.02028509370011"/>
    <n v="181434.02570641047"/>
    <n v="5.5004803520395384E-3"/>
  </r>
  <r>
    <d v="2015-01-30T00:00:00"/>
    <n v="9835"/>
    <x v="18"/>
    <d v="2015-01-01T00:00:00"/>
    <n v="4"/>
    <n v="3"/>
    <d v="2015-01-29T00:00:00"/>
    <d v="2015-02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01-19T00:00:00"/>
    <d v="2015-01-05T00:00:00"/>
    <d v="2015-01-07T00:00:00"/>
    <d v="2015-01-02T00:00:00"/>
    <d v="2015-01-02T00:00:00"/>
    <n v="0"/>
    <n v="0"/>
    <n v="0"/>
    <n v="0"/>
    <n v="0"/>
    <n v="9601.6842105263095"/>
    <x v="0"/>
    <n v="31"/>
    <n v="182432"/>
    <n v="1.0242994650061299"/>
    <n v="0.61290322580645096"/>
    <x v="18"/>
    <n v="0.90702538252617904"/>
    <n v="0.117274082479959"/>
    <n v="10843.1364650549"/>
    <n v="30"/>
    <x v="11"/>
    <n v="2015"/>
    <n v="18.622245995083102"/>
    <n v="19"/>
    <n v="0.377754004916866"/>
    <n v="182432"/>
    <n v="186132.650213899"/>
    <n v="-1.9881789732466501E-2"/>
    <n v="18.622245995083102"/>
    <n v="1.02028509370011"/>
    <n v="182432.00000000134"/>
    <n v="-7.3274719625260332E-15"/>
  </r>
  <r>
    <d v="2015-02-02T00:00:00"/>
    <n v="34480"/>
    <x v="0"/>
    <d v="2015-02-01T00:00:00"/>
    <n v="0"/>
    <n v="4"/>
    <d v="2015-01-30T00:00:00"/>
    <d v="2015-02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1"/>
    <n v="0"/>
    <n v="0"/>
    <n v="0"/>
    <n v="9829.0526315789393"/>
    <x v="0"/>
    <n v="28"/>
    <n v="186752"/>
    <n v="3.5079677861549001"/>
    <n v="0.67857142857142805"/>
    <x v="0"/>
    <n v="3.2976918494419798"/>
    <n v="0.210275936712914"/>
    <n v="10455.7980473022"/>
    <n v="2"/>
    <x v="0"/>
    <n v="2015"/>
    <n v="3.2976918494419798"/>
    <n v="3.5079677861549001"/>
    <n v="0.210275936712914"/>
    <n v="34480"/>
    <n v="198660.16289874201"/>
    <n v="-5.99423796144372E-2"/>
    <n v="19.776401614830199"/>
    <n v="0.96074100688529596"/>
    <n v="206778.06138700712"/>
    <n v="-9.6848095260580913E-2"/>
  </r>
  <r>
    <d v="2015-02-03T00:00:00"/>
    <n v="3430"/>
    <x v="1"/>
    <d v="2015-02-01T00:00:00"/>
    <n v="1"/>
    <n v="0"/>
    <d v="2015-02-02T00:00:00"/>
    <d v="2015-02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34896547292666202"/>
    <n v="0.67857142857142805"/>
    <x v="1"/>
    <n v="0.51010777733035295"/>
    <n v="-0.16114230440369101"/>
    <n v="6724.0692113162504"/>
    <n v="3"/>
    <x v="0"/>
    <n v="2015"/>
    <n v="3.80779962677234"/>
    <n v="3.8569332590815599"/>
    <n v="4.9133632309222998E-2"/>
    <n v="37910"/>
    <n v="189161.73921959999"/>
    <n v="-1.27390413597466E-2"/>
    <n v="19.776401614830199"/>
    <n v="0.96074100688529596"/>
    <n v="196891.5013140314"/>
    <n v="-5.1497912537420421E-2"/>
  </r>
  <r>
    <d v="2015-02-04T00:00:00"/>
    <n v="10595"/>
    <x v="2"/>
    <d v="2015-02-01T00:00:00"/>
    <n v="2"/>
    <n v="1"/>
    <d v="2015-02-03T00:00:00"/>
    <d v="2015-02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1"/>
    <n v="0"/>
    <n v="1"/>
    <n v="9829.0526315789393"/>
    <x v="0"/>
    <n v="28"/>
    <n v="186752"/>
    <n v="1.07792687628512"/>
    <n v="0.67857142857142805"/>
    <x v="2"/>
    <n v="0.98302779552427699"/>
    <n v="9.4899080760849297E-2"/>
    <n v="10777.9251494606"/>
    <n v="4"/>
    <x v="0"/>
    <n v="2015"/>
    <n v="4.7908274222966103"/>
    <n v="4.9348601353666899"/>
    <n v="0.14403271307007201"/>
    <n v="48505"/>
    <n v="192366.561924329"/>
    <n v="-2.9186787288627E-2"/>
    <n v="19.776401614830199"/>
    <n v="0.96074100688529596"/>
    <n v="200227.28346735079"/>
    <n v="-6.7299936522127735E-2"/>
  </r>
  <r>
    <d v="2015-02-05T00:00:00"/>
    <n v="2578"/>
    <x v="3"/>
    <d v="2015-02-01T00:00:00"/>
    <n v="3"/>
    <n v="2"/>
    <d v="2015-02-04T00:00:00"/>
    <d v="2015-02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26228367032213801"/>
    <n v="0.67857142857142805"/>
    <x v="3"/>
    <n v="0.40084937178770902"/>
    <n v="-0.13856570146557101"/>
    <n v="6431.3434956942101"/>
    <n v="5"/>
    <x v="0"/>
    <n v="2015"/>
    <n v="5.1916767940843203"/>
    <n v="5.1971438056888202"/>
    <n v="5.4670116045008E-3"/>
    <n v="51083"/>
    <n v="186948.65618482299"/>
    <n v="-1.0519261750110401E-3"/>
    <n v="19.776401614830199"/>
    <n v="0.96074100688529596"/>
    <n v="194587.984529679"/>
    <n v="-4.0269621727254346E-2"/>
  </r>
  <r>
    <d v="2015-02-06T00:00:00"/>
    <n v="6607"/>
    <x v="4"/>
    <d v="2015-02-01T00:00:00"/>
    <n v="4"/>
    <n v="3"/>
    <d v="2015-02-05T00:00:00"/>
    <d v="2015-02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1"/>
    <n v="0"/>
    <n v="9829.0526315789393"/>
    <x v="0"/>
    <n v="28"/>
    <n v="186752"/>
    <n v="0.67219092700479699"/>
    <n v="0.67857142857142805"/>
    <x v="4"/>
    <n v="0.87022135659991096"/>
    <n v="-0.19803042959511299"/>
    <n v="7592.3211374799603"/>
    <n v="6"/>
    <x v="0"/>
    <n v="2015"/>
    <n v="6.0618981506842298"/>
    <n v="5.8693347326936198"/>
    <n v="-0.192563417990612"/>
    <n v="57690"/>
    <n v="180819.60019012701"/>
    <n v="3.2808389154904902E-2"/>
    <n v="19.776401614830199"/>
    <n v="0.96074100688529596"/>
    <n v="188208.47543121106"/>
    <n v="-7.7386282837373921E-3"/>
  </r>
  <r>
    <d v="2015-02-09T00:00:00"/>
    <n v="13818"/>
    <x v="5"/>
    <d v="2015-02-01T00:00:00"/>
    <n v="0"/>
    <n v="4"/>
    <d v="2015-02-06T00:00:00"/>
    <d v="2015-02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1.4058323337902601"/>
    <n v="0.67857142857142805"/>
    <x v="5"/>
    <n v="1.6718018052053301"/>
    <n v="-0.265969471415065"/>
    <n v="8265.3338194612406"/>
    <n v="9"/>
    <x v="0"/>
    <n v="2015"/>
    <n v="7.7336999558895698"/>
    <n v="7.2751670664838901"/>
    <n v="-0.45853288940567699"/>
    <n v="71508"/>
    <n v="175679.429994607"/>
    <n v="6.3027128479028693E-2"/>
    <n v="19.776401614830199"/>
    <n v="0.96074100688529596"/>
    <n v="182858.26121251634"/>
    <n v="2.1293753761326473E-2"/>
  </r>
  <r>
    <d v="2015-02-10T00:00:00"/>
    <n v="2766"/>
    <x v="6"/>
    <d v="2015-02-01T00:00:00"/>
    <n v="1"/>
    <n v="0"/>
    <d v="2015-02-09T00:00:00"/>
    <d v="2015-02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28141064084989698"/>
    <n v="0.67857142857142805"/>
    <x v="6"/>
    <n v="0.27224587224235403"/>
    <n v="9.1647686075430508E-3"/>
    <n v="10159.9336556247"/>
    <n v="10"/>
    <x v="0"/>
    <n v="2015"/>
    <n v="8.0059458281319191"/>
    <n v="7.5565777073337896"/>
    <n v="-0.44936812079813498"/>
    <n v="74274"/>
    <n v="176269.74130167"/>
    <n v="5.9467147457772498E-2"/>
    <n v="19.776401614830199"/>
    <n v="0.96074100688529596"/>
    <n v="183472.69455389798"/>
    <n v="1.787353401047187E-2"/>
  </r>
  <r>
    <d v="2015-02-11T00:00:00"/>
    <n v="8300"/>
    <x v="7"/>
    <d v="2015-02-01T00:00:00"/>
    <n v="2"/>
    <n v="1"/>
    <d v="2015-02-10T00:00:00"/>
    <d v="2015-02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84443540095956104"/>
    <n v="0.67857142857142805"/>
    <x v="7"/>
    <n v="0.855854843961245"/>
    <n v="-1.14194430016841E-2"/>
    <n v="9697.9062028605294"/>
    <n v="11"/>
    <x v="0"/>
    <n v="2015"/>
    <n v="8.8618006720931692"/>
    <n v="8.4010131082933501"/>
    <n v="-0.460787563799819"/>
    <n v="82574"/>
    <n v="177041.445418724"/>
    <n v="5.4849047116107601E-2"/>
    <n v="19.776401614830199"/>
    <n v="0.96074100688529596"/>
    <n v="184275.93300372345"/>
    <n v="1.3436735638324038E-2"/>
  </r>
  <r>
    <d v="2015-02-12T00:00:00"/>
    <n v="2920"/>
    <x v="8"/>
    <d v="2015-02-01T00:00:00"/>
    <n v="3"/>
    <n v="2"/>
    <d v="2015-02-11T00:00:00"/>
    <d v="2015-02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29707847840986901"/>
    <n v="0.67857142857142805"/>
    <x v="8"/>
    <n v="0.40084937178770902"/>
    <n v="-0.103770893377839"/>
    <n v="7284.5318104837497"/>
    <n v="12"/>
    <x v="0"/>
    <n v="2015"/>
    <n v="9.2626500438808801"/>
    <n v="8.6980915867032191"/>
    <n v="-0.56455845717765696"/>
    <n v="85494"/>
    <n v="175369.46687013199"/>
    <n v="6.4906014330856104E-2"/>
    <n v="19.776401614830199"/>
    <n v="0.96074100688529596"/>
    <n v="182535.63198960043"/>
    <n v="2.3098876446434158E-2"/>
  </r>
  <r>
    <d v="2015-02-13T00:00:00"/>
    <n v="9761"/>
    <x v="9"/>
    <d v="2015-02-01T00:00:00"/>
    <n v="4"/>
    <n v="3"/>
    <d v="2015-02-12T00:00:00"/>
    <d v="2015-02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1"/>
    <n v="0"/>
    <n v="0"/>
    <n v="0"/>
    <n v="0"/>
    <n v="9829.0526315789393"/>
    <x v="0"/>
    <n v="28"/>
    <n v="186752"/>
    <n v="0.99307637936943105"/>
    <n v="0.67857142857142805"/>
    <x v="9"/>
    <n v="1.62815086811543"/>
    <n v="-0.63507448874600103"/>
    <n v="5995.1446706522001"/>
    <n v="13"/>
    <x v="0"/>
    <n v="2015"/>
    <n v="10.890800911996299"/>
    <n v="9.6911679660726495"/>
    <n v="-1.1996329459236601"/>
    <n v="95255"/>
    <n v="166181.07470924701"/>
    <n v="0.12378620927048201"/>
    <n v="19.776401614830199"/>
    <n v="0.96074100688529596"/>
    <n v="172971.77232811533"/>
    <n v="7.9667494218331525E-2"/>
  </r>
  <r>
    <d v="2015-02-17T00:00:00"/>
    <n v="30446"/>
    <x v="10"/>
    <d v="2015-02-01T00:00:00"/>
    <n v="1"/>
    <n v="4"/>
    <d v="2015-02-13T00:00:00"/>
    <d v="2015-02-18T00:00:00"/>
    <n v="0"/>
    <n v="0"/>
    <n v="0"/>
    <n v="0"/>
    <n v="1"/>
    <n v="1"/>
    <n v="0"/>
    <n v="0"/>
    <n v="0"/>
    <n v="1"/>
    <n v="0"/>
    <n v="1"/>
    <n v="0"/>
    <n v="0"/>
    <n v="0"/>
    <n v="0"/>
    <n v="0"/>
    <d v="2015-02-16T00:00:00"/>
    <d v="2015-02-02T00:00:00"/>
    <d v="2015-02-04T00:00:00"/>
    <d v="2015-02-06T00:00:00"/>
    <d v="2015-02-04T00:00:00"/>
    <n v="1"/>
    <n v="0"/>
    <n v="0"/>
    <n v="0"/>
    <n v="0"/>
    <n v="9829.0526315789393"/>
    <x v="0"/>
    <n v="28"/>
    <n v="186752"/>
    <n v="3.09755183344756"/>
    <n v="0.67857142857142805"/>
    <x v="10"/>
    <n v="2.6846281825571099"/>
    <n v="0.41292365089044802"/>
    <n v="11340.8628419448"/>
    <n v="17"/>
    <x v="0"/>
    <n v="2015"/>
    <n v="13.5754290945534"/>
    <n v="12.7887197995202"/>
    <n v="-0.78670929503320997"/>
    <n v="125701"/>
    <n v="175929.54030147099"/>
    <n v="6.1515875503248302E-2"/>
    <n v="19.776401614830199"/>
    <n v="0.96074100688529596"/>
    <n v="183118.59183759798"/>
    <n v="1.9841831055714909E-2"/>
  </r>
  <r>
    <d v="2015-02-18T00:00:00"/>
    <n v="4682"/>
    <x v="11"/>
    <d v="2015-02-01T00:00:00"/>
    <n v="2"/>
    <n v="1"/>
    <d v="2015-02-17T00:00:00"/>
    <d v="2015-02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47634295750514"/>
    <n v="0.67857142857142805"/>
    <x v="11"/>
    <n v="0.855854843961245"/>
    <n v="-0.37951188645610401"/>
    <n v="5470.5538363606001"/>
    <n v="18"/>
    <x v="0"/>
    <n v="2015"/>
    <n v="14.4312839385146"/>
    <n v="13.2650627570253"/>
    <n v="-1.16622118148931"/>
    <n v="130383"/>
    <n v="171660.19396157499"/>
    <n v="8.7916748141404003E-2"/>
    <n v="19.776401614830199"/>
    <n v="0.96074100688529596"/>
    <n v="178674.78616125233"/>
    <n v="4.5206232016743897E-2"/>
  </r>
  <r>
    <d v="2015-02-19T00:00:00"/>
    <n v="8318"/>
    <x v="12"/>
    <d v="2015-02-01T00:00:00"/>
    <n v="3"/>
    <n v="2"/>
    <d v="2015-02-18T00:00:00"/>
    <d v="2015-02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84626670664838899"/>
    <n v="0.67857142857142805"/>
    <x v="12"/>
    <n v="0.40084937178770902"/>
    <n v="0.44541733486067903"/>
    <n v="20750.936849179299"/>
    <n v="19"/>
    <x v="0"/>
    <n v="2015"/>
    <n v="14.8321333103023"/>
    <n v="14.1113294636737"/>
    <n v="-0.72080384662863695"/>
    <n v="138701"/>
    <n v="177676.32914744"/>
    <n v="5.10797971576082E-2"/>
    <n v="19.776401614830199"/>
    <n v="0.96074100688529596"/>
    <n v="184936.76014045096"/>
    <n v="9.8154626379873822E-3"/>
  </r>
  <r>
    <d v="2015-02-20T00:00:00"/>
    <n v="6256"/>
    <x v="13"/>
    <d v="2015-02-01T00:00:00"/>
    <n v="4"/>
    <n v="3"/>
    <d v="2015-02-19T00:00:00"/>
    <d v="2015-02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63648046607265196"/>
    <n v="0.67857142857142805"/>
    <x v="13"/>
    <n v="0.75985561362060905"/>
    <n v="-0.123375147547956"/>
    <n v="8233.1430970036599"/>
    <n v="20"/>
    <x v="0"/>
    <n v="2015"/>
    <n v="15.5919889239229"/>
    <n v="14.747809929746399"/>
    <n v="-0.84417899417659203"/>
    <n v="144957"/>
    <n v="176640.90280196501"/>
    <n v="5.7240973283353799E-2"/>
    <n v="19.776401614830199"/>
    <n v="0.96074100688529596"/>
    <n v="183859.02291673044"/>
    <n v="1.5734757192633397E-2"/>
  </r>
  <r>
    <d v="2015-02-23T00:00:00"/>
    <n v="17004"/>
    <x v="14"/>
    <d v="2015-02-01T00:00:00"/>
    <n v="0"/>
    <n v="4"/>
    <d v="2015-02-20T00:00:00"/>
    <d v="2015-02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1.72997344071281"/>
    <n v="0.67857142857142805"/>
    <x v="14"/>
    <n v="1.6718018052053301"/>
    <n v="5.81716355074842E-2"/>
    <n v="10171.0621121811"/>
    <n v="23"/>
    <x v="0"/>
    <n v="2015"/>
    <n v="17.263790729128299"/>
    <n v="16.4777833704592"/>
    <n v="-0.78600735866910598"/>
    <n v="161961"/>
    <n v="178249.322427657"/>
    <n v="4.7701037269262503E-2"/>
    <n v="19.776401614830199"/>
    <n v="0.96074100688529596"/>
    <n v="185533.16778424886"/>
    <n v="6.5693494608387581E-3"/>
  </r>
  <r>
    <d v="2015-02-24T00:00:00"/>
    <n v="2061"/>
    <x v="15"/>
    <d v="2015-02-01T00:00:00"/>
    <n v="1"/>
    <n v="0"/>
    <d v="2015-02-23T00:00:00"/>
    <d v="2015-02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209684501370801"/>
    <n v="0.67857142857142805"/>
    <x v="15"/>
    <n v="0.27224587224235403"/>
    <n v="-6.2561370871552197E-2"/>
    <n v="7570.3627130305604"/>
    <n v="24"/>
    <x v="0"/>
    <n v="2015"/>
    <n v="17.536036601370601"/>
    <n v="16.687467871829998"/>
    <n v="-0.84856872954065898"/>
    <n v="164022"/>
    <n v="177715.07158900399"/>
    <n v="5.08506584736634E-2"/>
    <n v="19.776401614830199"/>
    <n v="0.96074100688529596"/>
    <n v="184977.08572381493"/>
    <n v="9.5953197080591579E-3"/>
  </r>
  <r>
    <d v="2015-02-25T00:00:00"/>
    <n v="7353"/>
    <x v="16"/>
    <d v="2015-02-01T00:00:00"/>
    <n v="2"/>
    <n v="1"/>
    <d v="2015-02-24T00:00:00"/>
    <d v="2015-02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74808837388622296"/>
    <n v="0.67857142857142805"/>
    <x v="16"/>
    <n v="0.855854843961245"/>
    <n v="-0.10776647007502201"/>
    <n v="8591.4101577871697"/>
    <n v="25"/>
    <x v="0"/>
    <n v="2015"/>
    <n v="18.3918914453319"/>
    <n v="17.435556245716199"/>
    <n v="-0.95633519961568303"/>
    <n v="171375"/>
    <n v="177041.334203092"/>
    <n v="5.4849709761949798E-2"/>
    <n v="19.776401614830199"/>
    <n v="0.96074100688529596"/>
    <n v="184275.81724345981"/>
    <n v="1.3437372269356151E-2"/>
  </r>
  <r>
    <d v="2015-02-26T00:00:00"/>
    <n v="4291"/>
    <x v="17"/>
    <d v="2015-02-01T00:00:00"/>
    <n v="3"/>
    <n v="2"/>
    <d v="2015-02-25T00:00:00"/>
    <d v="2015-02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0.43656292837559901"/>
    <n v="0.67857142857142805"/>
    <x v="17"/>
    <n v="0.40084937178770902"/>
    <n v="3.5713556587890001E-2"/>
    <n v="10704.7691776663"/>
    <n v="26"/>
    <x v="0"/>
    <n v="2015"/>
    <n v="18.792740817119601"/>
    <n v="17.8721191740918"/>
    <n v="-0.92062164302779304"/>
    <n v="175666"/>
    <n v="177603.36464383599"/>
    <n v="5.1511610573992103E-2"/>
    <n v="19.776401614830199"/>
    <n v="0.96074100688529596"/>
    <n v="184860.81407061315"/>
    <n v="1.0230323494434312E-2"/>
  </r>
  <r>
    <d v="2015-02-27T00:00:00"/>
    <n v="11086"/>
    <x v="18"/>
    <d v="2015-02-01T00:00:00"/>
    <n v="4"/>
    <n v="3"/>
    <d v="2015-02-26T00:00:00"/>
    <d v="2015-03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02-16T00:00:00"/>
    <d v="2015-02-02T00:00:00"/>
    <d v="2015-02-04T00:00:00"/>
    <d v="2015-02-06T00:00:00"/>
    <d v="2015-02-04T00:00:00"/>
    <n v="0"/>
    <n v="0"/>
    <n v="0"/>
    <n v="0"/>
    <n v="0"/>
    <n v="9829.0526315789393"/>
    <x v="0"/>
    <n v="28"/>
    <n v="186752"/>
    <n v="1.1278808259081501"/>
    <n v="0.67857142857142805"/>
    <x v="18"/>
    <n v="0.983660797710596"/>
    <n v="0.144220028197559"/>
    <n v="11270.1451819589"/>
    <n v="27"/>
    <x v="0"/>
    <n v="2015"/>
    <n v="19.776401614830199"/>
    <n v="19"/>
    <n v="-0.77640161483023395"/>
    <n v="186752"/>
    <n v="179420.30451784201"/>
    <n v="4.0863242885801697E-2"/>
    <n v="19.776401614830199"/>
    <n v="0.96074100688529596"/>
    <n v="186752.00000000041"/>
    <n v="-2.2204460492503131E-15"/>
  </r>
  <r>
    <d v="2015-03-02T00:00:00"/>
    <n v="38021"/>
    <x v="0"/>
    <d v="2015-03-01T00:00:00"/>
    <n v="0"/>
    <n v="4"/>
    <d v="2015-02-27T00:00:00"/>
    <d v="2015-03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1"/>
    <n v="0"/>
    <n v="0"/>
    <n v="0"/>
    <n v="10042.4285714285"/>
    <x v="1"/>
    <n v="31"/>
    <n v="210891"/>
    <n v="3.7860363884660799"/>
    <n v="0.67741935483870896"/>
    <x v="19"/>
    <n v="3.29634736847383"/>
    <n v="0.48968901999224101"/>
    <n v="11534.2819642224"/>
    <n v="2"/>
    <x v="1"/>
    <n v="2015"/>
    <n v="3.29634736847383"/>
    <n v="3.7860363884660799"/>
    <n v="0.48968901999224101"/>
    <n v="38021"/>
    <n v="242219.92124867099"/>
    <n v="-0.12934081180097601"/>
    <n v="21.239379091049699"/>
    <n v="0.98872946850171195"/>
    <n v="244980.98718117972"/>
    <n v="-0.13915360360585005"/>
  </r>
  <r>
    <d v="2015-03-03T00:00:00"/>
    <n v="3630"/>
    <x v="1"/>
    <d v="2015-03-01T00:00:00"/>
    <n v="1"/>
    <n v="0"/>
    <d v="2015-03-02T00:00:00"/>
    <d v="2015-03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6146634991535898"/>
    <n v="0.67741935483870896"/>
    <x v="20"/>
    <n v="0.50876329636220496"/>
    <n v="-0.14729694644684599"/>
    <n v="7134.9486607140698"/>
    <n v="3"/>
    <x v="1"/>
    <n v="2015"/>
    <n v="3.80511066483604"/>
    <n v="4.14750273838143"/>
    <n v="0.34239207354539403"/>
    <n v="41651"/>
    <n v="229867.42753188399"/>
    <n v="-8.2553790833423804E-2"/>
    <n v="21.239379091049699"/>
    <n v="0.98872946850171195"/>
    <n v="232487.68733495747"/>
    <n v="-9.2893897231821843E-2"/>
  </r>
  <r>
    <d v="2015-03-04T00:00:00"/>
    <n v="10531"/>
    <x v="2"/>
    <d v="2015-03-01T00:00:00"/>
    <n v="2"/>
    <n v="1"/>
    <d v="2015-03-03T00:00:00"/>
    <d v="2015-03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1"/>
    <n v="0"/>
    <n v="1"/>
    <n v="10042.4285714285"/>
    <x v="1"/>
    <n v="31"/>
    <n v="210891"/>
    <n v="1.0486507247819901"/>
    <n v="0.67741935483870896"/>
    <x v="0"/>
    <n v="0.98168331455612901"/>
    <n v="6.6967410225866705E-2"/>
    <n v="10727.4920983673"/>
    <n v="4"/>
    <x v="1"/>
    <n v="2015"/>
    <n v="4.7867939793921703"/>
    <n v="5.1961534631634301"/>
    <n v="0.40935948377126002"/>
    <n v="52182"/>
    <n v="228926.083871098"/>
    <n v="-7.8781253608710897E-2"/>
    <n v="21.239379091049699"/>
    <n v="0.98872946850171195"/>
    <n v="231535.6132937003"/>
    <n v="-8.9163878506728245E-2"/>
  </r>
  <r>
    <d v="2015-03-05T00:00:00"/>
    <n v="3029"/>
    <x v="3"/>
    <d v="2015-03-01T00:00:00"/>
    <n v="3"/>
    <n v="2"/>
    <d v="2015-03-04T00:00:00"/>
    <d v="2015-03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0162026829025401"/>
    <n v="0.67741935483870896"/>
    <x v="1"/>
    <n v="0.39950489081956098"/>
    <n v="-9.7884622529307602E-2"/>
    <n v="7581.8846517402399"/>
    <n v="5"/>
    <x v="1"/>
    <n v="2015"/>
    <n v="5.1862988702117301"/>
    <n v="5.4977737314536901"/>
    <n v="0.311474861241953"/>
    <n v="55211"/>
    <n v="223556.53405540501"/>
    <n v="-5.6654725431851197E-2"/>
    <n v="21.239379091049699"/>
    <n v="0.98872946850171195"/>
    <n v="226104.85595637781"/>
    <n v="-6.7286728062633916E-2"/>
  </r>
  <r>
    <d v="2015-03-06T00:00:00"/>
    <n v="7271"/>
    <x v="4"/>
    <d v="2015-03-01T00:00:00"/>
    <n v="4"/>
    <n v="3"/>
    <d v="2015-03-05T00:00:00"/>
    <d v="2015-03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1"/>
    <n v="0"/>
    <n v="10042.4285714285"/>
    <x v="1"/>
    <n v="31"/>
    <n v="210891"/>
    <n v="0.72402805240621904"/>
    <n v="0.67741935483870896"/>
    <x v="2"/>
    <n v="0.86887687563176297"/>
    <n v="-0.14484882322554399"/>
    <n v="8368.27426752867"/>
    <n v="6"/>
    <x v="1"/>
    <n v="2015"/>
    <n v="6.0551757458435"/>
    <n v="6.2218017838599096"/>
    <n v="0.16662603801640899"/>
    <n v="62482"/>
    <n v="216694.288501979"/>
    <n v="-2.6780994285072902E-2"/>
    <n v="21.239379091049699"/>
    <n v="0.98872946850171195"/>
    <n v="219164.38763613551"/>
    <n v="-3.7749689743715509E-2"/>
  </r>
  <r>
    <d v="2015-03-09T00:00:00"/>
    <n v="18059"/>
    <x v="5"/>
    <d v="2015-03-01T00:00:00"/>
    <n v="0"/>
    <n v="4"/>
    <d v="2015-03-06T00:00:00"/>
    <d v="2015-03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1.7982701964521901"/>
    <n v="0.67741935483870896"/>
    <x v="3"/>
    <n v="1.6704573242371801"/>
    <n v="0.12781287221501"/>
    <n v="10810.8119483068"/>
    <n v="9"/>
    <x v="1"/>
    <n v="2015"/>
    <n v="7.7256330700806801"/>
    <n v="8.0200719803120997"/>
    <n v="0.29443891023141899"/>
    <n v="80541"/>
    <n v="218928.46639975501"/>
    <n v="-3.6712751575573799E-2"/>
    <n v="21.239379091049699"/>
    <n v="0.98872946850171195"/>
    <n v="221424.03293745528"/>
    <n v="-4.7569510850841157E-2"/>
  </r>
  <r>
    <d v="2015-03-10T00:00:00"/>
    <n v="3447"/>
    <x v="6"/>
    <d v="2015-03-01T00:00:00"/>
    <n v="1"/>
    <n v="0"/>
    <d v="2015-03-09T00:00:00"/>
    <d v="2015-03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4324366615929502"/>
    <n v="0.67741935483870896"/>
    <x v="4"/>
    <n v="0.27090139127420598"/>
    <n v="7.2342274885089194E-2"/>
    <n v="12724.1871434722"/>
    <n v="10"/>
    <x v="1"/>
    <n v="2015"/>
    <n v="7.9965344613548899"/>
    <n v="8.3633156464713991"/>
    <n v="0.36678118511650898"/>
    <n v="83988"/>
    <n v="220564.04665342401"/>
    <n v="-4.3855953860985598E-2"/>
    <n v="21.239379091049699"/>
    <n v="0.98872946850171195"/>
    <n v="223078.25717752744"/>
    <n v="-5.463220544989611E-2"/>
  </r>
  <r>
    <d v="2015-03-11T00:00:00"/>
    <n v="8343"/>
    <x v="7"/>
    <d v="2015-03-01T00:00:00"/>
    <n v="2"/>
    <n v="1"/>
    <d v="2015-03-10T00:00:00"/>
    <d v="2015-03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83077513976414297"/>
    <n v="0.67741935483870896"/>
    <x v="5"/>
    <n v="0.85451036299309702"/>
    <n v="-2.3735223228954098E-2"/>
    <n v="9763.4860398613891"/>
    <n v="11"/>
    <x v="1"/>
    <n v="2015"/>
    <n v="8.85104482434798"/>
    <n v="9.1940907862355399"/>
    <n v="0.34304596188755399"/>
    <n v="92331"/>
    <n v="219064.64586714201"/>
    <n v="-3.7311569992448598E-2"/>
    <n v="21.239379091049699"/>
    <n v="0.98872946850171195"/>
    <n v="221561.76471518184"/>
    <n v="-4.8161580265887127E-2"/>
  </r>
  <r>
    <d v="2015-03-12T00:00:00"/>
    <n v="3025"/>
    <x v="8"/>
    <d v="2015-03-01T00:00:00"/>
    <n v="3"/>
    <n v="2"/>
    <d v="2015-03-11T00:00:00"/>
    <d v="2015-03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0122195826279902"/>
    <n v="0.67741935483870896"/>
    <x v="6"/>
    <n v="0.39950489081956098"/>
    <n v="-9.8282932556762598E-2"/>
    <n v="7571.87225867093"/>
    <n v="12"/>
    <x v="1"/>
    <n v="2015"/>
    <n v="9.2505497151675495"/>
    <n v="9.4953127444983405"/>
    <n v="0.244763029330792"/>
    <n v="95356"/>
    <n v="216471.027307346"/>
    <n v="-2.5777247776552499E-2"/>
    <n v="21.239379091049699"/>
    <n v="0.98872946850171195"/>
    <n v="218938.58148617687"/>
    <n v="-3.6757255991836102E-2"/>
  </r>
  <r>
    <d v="2015-03-13T00:00:00"/>
    <n v="10974"/>
    <x v="9"/>
    <d v="2015-03-01T00:00:00"/>
    <n v="4"/>
    <n v="3"/>
    <d v="2015-03-12T00:00:00"/>
    <d v="2015-03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1.09276356032263"/>
    <n v="0.67741935483870896"/>
    <x v="7"/>
    <n v="0.75851113265246095"/>
    <n v="0.33425242767016899"/>
    <n v="14467.816657646999"/>
    <n v="13"/>
    <x v="1"/>
    <n v="2015"/>
    <n v="10.009060847820001"/>
    <n v="10.5880763048209"/>
    <n v="0.57901545700096102"/>
    <n v="106330"/>
    <n v="223090.86076605599"/>
    <n v="-5.4685614301563198E-2"/>
    <n v="21.239379091049699"/>
    <n v="0.98872946850171195"/>
    <n v="225633.87445518453"/>
    <n v="-6.5339809861363563E-2"/>
  </r>
  <r>
    <d v="2015-03-16T00:00:00"/>
    <n v="36875"/>
    <x v="10"/>
    <d v="2015-03-01T00:00:00"/>
    <n v="0"/>
    <n v="4"/>
    <d v="2015-03-13T00:00:00"/>
    <d v="2015-03-17T00:00:00"/>
    <n v="0"/>
    <n v="0"/>
    <n v="0"/>
    <n v="0"/>
    <n v="1"/>
    <n v="0"/>
    <n v="0"/>
    <n v="0"/>
    <n v="0"/>
    <n v="1"/>
    <n v="0"/>
    <n v="1"/>
    <n v="0"/>
    <n v="0"/>
    <n v="1"/>
    <n v="0"/>
    <n v="0"/>
    <d v="2015-03-16T00:00:00"/>
    <d v="2015-03-02T00:00:00"/>
    <d v="2015-03-04T00:00:00"/>
    <d v="2015-03-06T00:00:00"/>
    <d v="2015-03-04T00:00:00"/>
    <n v="1"/>
    <n v="0"/>
    <n v="0"/>
    <n v="0"/>
    <n v="0"/>
    <n v="10042.4285714285"/>
    <x v="1"/>
    <n v="31"/>
    <n v="210891"/>
    <n v="3.6719205656002298"/>
    <n v="0.67741935483870896"/>
    <x v="8"/>
    <n v="3.0987428551867202"/>
    <n v="0.57317771041351795"/>
    <n v="11899.987099051499"/>
    <n v="16"/>
    <x v="1"/>
    <n v="2015"/>
    <n v="13.107803703006701"/>
    <n v="14.259996870421199"/>
    <n v="1.1521931674144701"/>
    <n v="143205"/>
    <n v="229428.59598287701"/>
    <n v="-8.0798977579329898E-2"/>
    <n v="21.239379091049699"/>
    <n v="0.98872946850171195"/>
    <n v="232043.85354322128"/>
    <n v="-9.1158861655783019E-2"/>
  </r>
  <r>
    <d v="2015-03-17T00:00:00"/>
    <n v="3859"/>
    <x v="11"/>
    <d v="2015-03-01T00:00:00"/>
    <n v="1"/>
    <n v="0"/>
    <d v="2015-03-16T00:00:00"/>
    <d v="2015-03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38426959898715402"/>
    <n v="0.67741935483870896"/>
    <x v="9"/>
    <n v="0.27090139127420598"/>
    <n v="0.113368207712948"/>
    <n v="14245.035737353999"/>
    <n v="17"/>
    <x v="1"/>
    <n v="2015"/>
    <n v="13.3787050942809"/>
    <n v="14.644266469408301"/>
    <n v="1.26556137512742"/>
    <n v="147064"/>
    <n v="230840.277757537"/>
    <n v="-8.6420264051542905E-2"/>
    <n v="21.239379091049699"/>
    <n v="0.98872946850171195"/>
    <n v="233471.62708455164"/>
    <n v="-9.6716793241750421E-2"/>
  </r>
  <r>
    <d v="2015-03-18T00:00:00"/>
    <n v="8554"/>
    <x v="12"/>
    <d v="2015-03-01T00:00:00"/>
    <n v="2"/>
    <n v="1"/>
    <d v="2015-03-17T00:00:00"/>
    <d v="2015-03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85178599371239105"/>
    <n v="0.67741935483870896"/>
    <x v="10"/>
    <n v="0.85451036299309702"/>
    <n v="-2.7243692807060399E-3"/>
    <n v="10010.411073351799"/>
    <n v="18"/>
    <x v="1"/>
    <n v="2015"/>
    <n v="14.233215457274"/>
    <n v="15.4960524631207"/>
    <n v="1.26283700584672"/>
    <n v="155618"/>
    <n v="229602.229363419"/>
    <n v="-8.14941101194748E-2"/>
    <n v="21.239379091049699"/>
    <n v="0.98872946850171195"/>
    <n v="232219.46617142067"/>
    <n v="-9.1846159682738793E-2"/>
  </r>
  <r>
    <d v="2015-03-19T00:00:00"/>
    <n v="2194"/>
    <x v="13"/>
    <d v="2015-03-01T00:00:00"/>
    <n v="3"/>
    <n v="2"/>
    <d v="2015-03-18T00:00:00"/>
    <d v="2015-03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218473050059035"/>
    <n v="0.67741935483870896"/>
    <x v="11"/>
    <n v="0.39950489081956198"/>
    <n v="-0.181031840760526"/>
    <n v="5491.7975985203302"/>
    <n v="19"/>
    <x v="1"/>
    <n v="2015"/>
    <n v="14.632720348093599"/>
    <n v="15.7145255131797"/>
    <n v="1.08180516508619"/>
    <n v="157812"/>
    <n v="226482.28908657801"/>
    <n v="-6.8841096358835799E-2"/>
    <n v="21.239379091049699"/>
    <n v="0.98872946850171195"/>
    <n v="229063.96168183666"/>
    <n v="-7.933575211223487E-2"/>
  </r>
  <r>
    <d v="2015-03-20T00:00:00"/>
    <n v="5816"/>
    <x v="14"/>
    <d v="2015-03-01T00:00:00"/>
    <n v="4"/>
    <n v="3"/>
    <d v="2015-03-19T00:00:00"/>
    <d v="2015-03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57914277991948404"/>
    <n v="0.67741935483870896"/>
    <x v="12"/>
    <n v="0.75851113265246095"/>
    <n v="-0.17936835273297699"/>
    <n v="7667.65278666622"/>
    <n v="20"/>
    <x v="1"/>
    <n v="2015"/>
    <n v="15.391231480746001"/>
    <n v="16.293668293099199"/>
    <n v="0.90243681235321904"/>
    <n v="163628"/>
    <n v="223256.20950464901"/>
    <n v="-5.5385736110475398E-2"/>
    <n v="21.239379091049699"/>
    <n v="0.98872946850171195"/>
    <n v="225801.10800476649"/>
    <n v="-6.6032040925378177E-2"/>
  </r>
  <r>
    <d v="2015-03-23T00:00:00"/>
    <n v="14578"/>
    <x v="15"/>
    <d v="2015-03-01T00:00:00"/>
    <n v="0"/>
    <n v="4"/>
    <d v="2015-03-20T00:00:00"/>
    <d v="2015-03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1.4516408950595301"/>
    <n v="0.67741935483870896"/>
    <x v="13"/>
    <n v="1.6704573242371801"/>
    <n v="-0.21881642917765101"/>
    <n v="8726.9514692074208"/>
    <n v="23"/>
    <x v="1"/>
    <n v="2015"/>
    <n v="17.061688804983199"/>
    <n v="17.745309188158799"/>
    <n v="0.68362038317556495"/>
    <n v="178206"/>
    <n v="219340.88956697899"/>
    <n v="-3.8524005185084802E-2"/>
    <n v="21.239379091049699"/>
    <n v="0.98872946850171195"/>
    <n v="221841.15731815097"/>
    <n v="-4.9360350669496955E-2"/>
  </r>
  <r>
    <d v="2015-03-24T00:00:00"/>
    <n v="1768"/>
    <x v="16"/>
    <d v="2015-03-01T00:00:00"/>
    <n v="1"/>
    <n v="0"/>
    <d v="2015-03-23T00:00:00"/>
    <d v="2015-03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176053032135084"/>
    <n v="0.67741935483870896"/>
    <x v="14"/>
    <n v="0.27090139127420598"/>
    <n v="-9.4848359139122193E-2"/>
    <n v="6526.3599853956803"/>
    <n v="24"/>
    <x v="1"/>
    <n v="2015"/>
    <n v="17.332590196257399"/>
    <n v="17.921362220293801"/>
    <n v="0.58877202403644402"/>
    <n v="179974"/>
    <n v="218054.771803009"/>
    <n v="-3.2853084313519798E-2"/>
    <n v="21.239379091049699"/>
    <n v="0.98872946850171195"/>
    <n v="220540.37909221344"/>
    <n v="-4.3753344090239343E-2"/>
  </r>
  <r>
    <d v="2015-03-26T00:00:00"/>
    <n v="2797"/>
    <x v="17"/>
    <d v="2015-03-01T00:00:00"/>
    <n v="3"/>
    <n v="1"/>
    <d v="2015-03-24T00:00:00"/>
    <d v="2015-03-27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27851828669786699"/>
    <n v="0.67741935483870896"/>
    <x v="15"/>
    <n v="0.98311386253845301"/>
    <n v="-0.70459557584058496"/>
    <n v="2845.04176635043"/>
    <n v="26"/>
    <x v="1"/>
    <n v="2015"/>
    <n v="18.315704058795902"/>
    <n v="18.1998805069917"/>
    <n v="-0.11582355180414"/>
    <n v="182771"/>
    <n v="209557.38243416001"/>
    <n v="6.3639732007936198E-3"/>
    <n v="21.239379091049699"/>
    <n v="0.98872946850171195"/>
    <n v="211946.1279451061"/>
    <n v="-4.9782836579084222E-3"/>
  </r>
  <r>
    <d v="2015-03-27T00:00:00"/>
    <n v="7473"/>
    <x v="18"/>
    <d v="2015-03-01T00:00:00"/>
    <n v="4"/>
    <n v="3"/>
    <d v="2015-03-26T00:00:00"/>
    <d v="2015-03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74414270879269395"/>
    <n v="0.67741935483870896"/>
    <x v="16"/>
    <n v="0.75851113265246095"/>
    <n v="-1.4368423859767601E-2"/>
    <n v="9852.1955424272091"/>
    <n v="27"/>
    <x v="1"/>
    <n v="2015"/>
    <n v="19.0742151914483"/>
    <n v="18.944023215784402"/>
    <n v="-0.130191975663908"/>
    <n v="190244"/>
    <n v="209451.55330905301"/>
    <n v="6.8724565094193599E-3"/>
    <n v="21.239379091049699"/>
    <n v="0.98872946850171195"/>
    <n v="211839.09247334351"/>
    <n v="-4.4755312264321834E-3"/>
  </r>
  <r>
    <d v="2015-03-30T00:00:00"/>
    <n v="15576"/>
    <x v="19"/>
    <d v="2015-03-01T00:00:00"/>
    <n v="0"/>
    <n v="4"/>
    <d v="2015-03-27T00:00:00"/>
    <d v="2015-03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1.5510192469095401"/>
    <n v="0.67741935483870896"/>
    <x v="17"/>
    <n v="1.6704573242371801"/>
    <n v="-0.119438077327644"/>
    <n v="9324.3926522413694"/>
    <n v="30"/>
    <x v="1"/>
    <n v="2015"/>
    <n v="20.744672515685501"/>
    <n v="20.495042462693998"/>
    <n v="-0.249630052991555"/>
    <n v="205820"/>
    <n v="208353.252948768"/>
    <n v="1.2180021263480801E-2"/>
    <n v="21.239379091049699"/>
    <n v="0.98872946850171195"/>
    <n v="210728.27258248994"/>
    <n v="7.7221445189024074E-4"/>
  </r>
  <r>
    <d v="2015-03-31T00:00:00"/>
    <n v="5071"/>
    <x v="20"/>
    <d v="2015-03-01T00:00:00"/>
    <n v="1"/>
    <n v="0"/>
    <d v="2015-03-30T00:00:00"/>
    <d v="2015-04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5-03-16T00:00:00"/>
    <d v="2015-03-02T00:00:00"/>
    <d v="2015-03-04T00:00:00"/>
    <d v="2015-03-06T00:00:00"/>
    <d v="2015-03-04T00:00:00"/>
    <n v="0"/>
    <n v="0"/>
    <n v="0"/>
    <n v="0"/>
    <n v="0"/>
    <n v="10042.4285714285"/>
    <x v="1"/>
    <n v="31"/>
    <n v="210891"/>
    <n v="0.50495753730600101"/>
    <n v="0.67741935483870896"/>
    <x v="18"/>
    <n v="0.49470657536419299"/>
    <n v="1.0250961941808001E-2"/>
    <n v="10250.5207177948"/>
    <n v="31"/>
    <x v="1"/>
    <n v="2015"/>
    <n v="21.239379091049699"/>
    <n v="21"/>
    <n v="-0.239379091049745"/>
    <n v="210891"/>
    <n v="208514.146341794"/>
    <n v="1.1399004335702101E-2"/>
    <n v="21.239379091049699"/>
    <n v="0.98872946850171195"/>
    <n v="210891.00000000058"/>
    <n v="-2.7755575615628914E-15"/>
  </r>
  <r>
    <d v="2015-04-01T00:00:00"/>
    <n v="20879"/>
    <x v="0"/>
    <d v="2015-04-01T00:00:00"/>
    <n v="2"/>
    <n v="1"/>
    <d v="2015-03-31T00:00:00"/>
    <d v="2015-04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1"/>
    <n v="0"/>
    <n v="1"/>
    <n v="8092.2272727272702"/>
    <x v="2"/>
    <n v="30"/>
    <n v="178029"/>
    <n v="2.5801302035061702"/>
    <n v="0.73333333333333295"/>
    <x v="21"/>
    <n v="2.6728255017802098"/>
    <n v="-9.2695298274046406E-2"/>
    <n v="7811.5836541119797"/>
    <n v="1"/>
    <x v="2"/>
    <n v="2015"/>
    <n v="2.6728255017802098"/>
    <n v="2.5801302035061702"/>
    <n v="-9.2695298274046295E-2"/>
    <n v="20879"/>
    <n v="171854.84039046301"/>
    <n v="3.59265970950155E-2"/>
    <n v="21.645658083196601"/>
    <n v="1.01637011521855"/>
    <n v="169086.86886519694"/>
    <n v="5.288483484741846E-2"/>
  </r>
  <r>
    <d v="2015-04-02T00:00:00"/>
    <n v="6933"/>
    <x v="1"/>
    <d v="2015-04-01T00:00:00"/>
    <n v="3"/>
    <n v="2"/>
    <d v="2015-04-01T00:00:00"/>
    <d v="2015-04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85674805790067898"/>
    <n v="0.73333333333333295"/>
    <x v="19"/>
    <n v="0.70261893889499405"/>
    <n v="0.15412911900568399"/>
    <n v="9867.3685211268094"/>
    <n v="2"/>
    <x v="2"/>
    <n v="2015"/>
    <n v="3.37544444067521"/>
    <n v="3.4368782614068398"/>
    <n v="6.1433820731637799E-2"/>
    <n v="27812"/>
    <n v="181269.16640275199"/>
    <n v="-1.7874889960894699E-2"/>
    <n v="21.645658083196601"/>
    <n v="1.01637011521855"/>
    <n v="178349.56349909407"/>
    <n v="-1.7973887505235986E-3"/>
  </r>
  <r>
    <d v="2015-04-03T00:00:00"/>
    <n v="10188"/>
    <x v="2"/>
    <d v="2015-04-01T00:00:00"/>
    <n v="4"/>
    <n v="3"/>
    <d v="2015-04-02T00:00:00"/>
    <d v="2015-04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1"/>
    <n v="0"/>
    <n v="8092.2272727272702"/>
    <x v="2"/>
    <n v="30"/>
    <n v="178029"/>
    <n v="1.25898589555634"/>
    <n v="0.73333333333333295"/>
    <x v="20"/>
    <n v="0.93412901861919695"/>
    <n v="0.32485687693714499"/>
    <n v="10906.4163482038"/>
    <n v="3"/>
    <x v="2"/>
    <n v="2015"/>
    <n v="4.3095734592944002"/>
    <n v="4.6958641569631903"/>
    <n v="0.38629069766878299"/>
    <n v="38000"/>
    <n v="193986.71536669301"/>
    <n v="-8.2261897865162401E-2"/>
    <n v="21.645658083196601"/>
    <n v="1.01637011521855"/>
    <n v="190862.27788681161"/>
    <n v="-6.7238419392763538E-2"/>
  </r>
  <r>
    <d v="2015-04-06T00:00:00"/>
    <n v="12671"/>
    <x v="3"/>
    <d v="2015-04-01T00:00:00"/>
    <n v="0"/>
    <n v="4"/>
    <d v="2015-04-03T00:00:00"/>
    <d v="2015-04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1"/>
    <n v="0"/>
    <n v="0"/>
    <n v="0"/>
    <n v="8092.2272727272702"/>
    <x v="2"/>
    <n v="30"/>
    <n v="178029"/>
    <n v="1.5658235456021199"/>
    <n v="0.73333333333333295"/>
    <x v="0"/>
    <n v="1.7357094672246101"/>
    <n v="-0.16988592162249699"/>
    <n v="7300.1848749841702"/>
    <n v="6"/>
    <x v="2"/>
    <n v="2015"/>
    <n v="6.04528292651902"/>
    <n v="6.2616877025653102"/>
    <n v="0.216404776046284"/>
    <n v="50671"/>
    <n v="184401.956624699"/>
    <n v="-3.4560135593735802E-2"/>
    <n v="21.645658083196601"/>
    <n v="1.01637011521855"/>
    <n v="181431.89558957869"/>
    <n v="-1.8755773776825135E-2"/>
  </r>
  <r>
    <d v="2015-04-07T00:00:00"/>
    <n v="2239"/>
    <x v="4"/>
    <d v="2015-04-01T00:00:00"/>
    <n v="1"/>
    <n v="0"/>
    <d v="2015-04-06T00:00:00"/>
    <d v="2015-04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7668525914317299"/>
    <n v="0.73333333333333295"/>
    <x v="1"/>
    <n v="0.33615353426163902"/>
    <n v="-5.9468275118466703E-2"/>
    <n v="6660.6469121853897"/>
    <n v="7"/>
    <x v="2"/>
    <n v="2015"/>
    <n v="6.3814364607806597"/>
    <n v="6.5383729617084798"/>
    <n v="0.156936500927818"/>
    <n v="52910"/>
    <n v="182407.20677137299"/>
    <n v="-2.4002378244084001E-2"/>
    <n v="21.645658083196601"/>
    <n v="1.01637011521855"/>
    <n v="179469.27407655088"/>
    <n v="-8.0251847229099171E-3"/>
  </r>
  <r>
    <d v="2015-04-08T00:00:00"/>
    <n v="7676"/>
    <x v="5"/>
    <d v="2015-04-01T00:00:00"/>
    <n v="2"/>
    <n v="1"/>
    <d v="2015-04-07T00:00:00"/>
    <d v="2015-04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94856455970656395"/>
    <n v="0.73333333333333295"/>
    <x v="2"/>
    <n v="0.919762505980531"/>
    <n v="2.8802053726033401E-2"/>
    <n v="8345.6326498293602"/>
    <n v="8"/>
    <x v="2"/>
    <n v="2015"/>
    <n v="7.3011989667611896"/>
    <n v="7.48693752141505"/>
    <n v="0.185738554653852"/>
    <n v="60586"/>
    <n v="182557.961516732"/>
    <n v="-2.4808348423181199E-2"/>
    <n v="21.645658083196601"/>
    <n v="1.01637011521855"/>
    <n v="179617.6006980268"/>
    <n v="-8.8443487267017007E-3"/>
  </r>
  <r>
    <d v="2015-04-09T00:00:00"/>
    <n v="2372"/>
    <x v="6"/>
    <d v="2015-04-01T00:00:00"/>
    <n v="3"/>
    <n v="2"/>
    <d v="2015-04-08T00:00:00"/>
    <d v="2015-04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9312078369254402"/>
    <n v="0.73333333333333295"/>
    <x v="3"/>
    <n v="0.46475703380699501"/>
    <n v="-0.17163625011445"/>
    <n v="5103.7420145534497"/>
    <n v="9"/>
    <x v="2"/>
    <n v="2015"/>
    <n v="7.76595600056819"/>
    <n v="7.7800583051075902"/>
    <n v="1.4102304539401001E-2"/>
    <n v="62958"/>
    <n v="178352.28526902001"/>
    <n v="-1.8126219607047501E-3"/>
    <n v="21.645658083196601"/>
    <n v="1.01637011521855"/>
    <n v="175479.66296772656"/>
    <n v="1.452782042750056E-2"/>
  </r>
  <r>
    <d v="2015-04-10T00:00:00"/>
    <n v="7425"/>
    <x v="7"/>
    <d v="2015-04-01T00:00:00"/>
    <n v="4"/>
    <n v="3"/>
    <d v="2015-04-09T00:00:00"/>
    <d v="2015-04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91754714119609704"/>
    <n v="0.73333333333333295"/>
    <x v="4"/>
    <n v="0.82376327563989504"/>
    <n v="9.3783865556202203E-2"/>
    <n v="9013.5117934606806"/>
    <n v="10"/>
    <x v="2"/>
    <n v="2015"/>
    <n v="8.5897192762080792"/>
    <n v="8.6976054463036903"/>
    <n v="0.107886170095603"/>
    <n v="70383"/>
    <n v="180265.029648739"/>
    <n v="-1.24041232683709E-2"/>
    <n v="21.645658083196601"/>
    <n v="1.01637011521855"/>
    <n v="177361.59982427"/>
    <n v="3.7629350230898861E-3"/>
  </r>
  <r>
    <d v="2015-04-13T00:00:00"/>
    <n v="14699"/>
    <x v="8"/>
    <d v="2015-04-01T00:00:00"/>
    <n v="0"/>
    <n v="4"/>
    <d v="2015-04-10T00:00:00"/>
    <d v="2015-04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81643440113689"/>
    <n v="0.73333333333333295"/>
    <x v="5"/>
    <n v="1.7357094672246101"/>
    <n v="8.0724933912274699E-2"/>
    <n v="8468.5831802850898"/>
    <n v="13"/>
    <x v="2"/>
    <n v="2015"/>
    <n v="10.325428743432701"/>
    <n v="10.5140398474405"/>
    <n v="0.188611104007879"/>
    <n v="85082"/>
    <n v="181280.99534758"/>
    <n v="-1.7938975574055199E-2"/>
    <n v="21.645658083196601"/>
    <n v="1.01637011521855"/>
    <n v="178361.20192160504"/>
    <n v="-1.8625234525558865E-3"/>
  </r>
  <r>
    <d v="2015-04-14T00:00:00"/>
    <n v="2323"/>
    <x v="9"/>
    <d v="2015-04-01T00:00:00"/>
    <n v="1"/>
    <n v="0"/>
    <d v="2015-04-13T00:00:00"/>
    <d v="2015-04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8706559043751301"/>
    <n v="0.73333333333333295"/>
    <x v="6"/>
    <n v="0.33615353426163902"/>
    <n v="-4.9087943824126803E-2"/>
    <n v="6910.5327275599302"/>
    <n v="14"/>
    <x v="2"/>
    <n v="2015"/>
    <n v="10.661582277694301"/>
    <n v="10.801105437878"/>
    <n v="0.13952316018375099"/>
    <n v="87405"/>
    <n v="180358.78258173901"/>
    <n v="-1.2917488953904901E-2"/>
    <n v="21.645658083196601"/>
    <n v="1.01637011521855"/>
    <n v="177453.84273027114"/>
    <n v="3.2411654821309366E-3"/>
  </r>
  <r>
    <d v="2015-04-15T00:00:00"/>
    <n v="10565"/>
    <x v="10"/>
    <d v="2015-04-01T00:00:00"/>
    <n v="2"/>
    <n v="1"/>
    <d v="2015-04-14T00:00:00"/>
    <d v="2015-04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3055738110083099"/>
    <n v="0.73333333333333295"/>
    <x v="7"/>
    <n v="1.06429362883749"/>
    <n v="0.241280182170824"/>
    <n v="9926.7718172286004"/>
    <n v="15"/>
    <x v="2"/>
    <n v="2015"/>
    <n v="11.725875906531799"/>
    <n v="12.106679248886399"/>
    <n v="0.38080334235457602"/>
    <n v="97970"/>
    <n v="183810.57561758501"/>
    <n v="-3.1453987879426402E-2"/>
    <n v="21.645658083196601"/>
    <n v="1.01637011521855"/>
    <n v="180850.03963153897"/>
    <n v="-1.5598778066548968E-2"/>
  </r>
  <r>
    <d v="2015-04-16T00:00:00"/>
    <n v="5905"/>
    <x v="11"/>
    <d v="2015-04-01T00:00:00"/>
    <n v="3"/>
    <n v="2"/>
    <d v="2015-04-15T00:00:00"/>
    <d v="2015-04-17T00:00:00"/>
    <n v="0"/>
    <n v="0"/>
    <n v="0"/>
    <n v="0"/>
    <n v="0"/>
    <n v="0"/>
    <n v="0"/>
    <n v="1"/>
    <n v="0"/>
    <n v="1"/>
    <n v="0"/>
    <n v="0"/>
    <n v="0"/>
    <n v="0"/>
    <n v="0"/>
    <n v="1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72971257491756902"/>
    <n v="0.73333333333333295"/>
    <x v="8"/>
    <n v="0.50897607531423406"/>
    <n v="0.220736499603335"/>
    <n v="11601.724101382"/>
    <n v="16"/>
    <x v="2"/>
    <n v="2015"/>
    <n v="12.234851981846001"/>
    <n v="12.836391823803901"/>
    <n v="0.60153984195790999"/>
    <n v="103875"/>
    <n v="186781.989957118"/>
    <n v="-4.6862066086390798E-2"/>
    <n v="21.645658083196601"/>
    <n v="1.01637011521855"/>
    <n v="183773.59503231311"/>
    <n v="-3.1259088289060433E-2"/>
  </r>
  <r>
    <d v="2015-04-17T00:00:00"/>
    <n v="11398"/>
    <x v="12"/>
    <d v="2015-04-01T00:00:00"/>
    <n v="4"/>
    <n v="3"/>
    <d v="2015-04-16T00:00:00"/>
    <d v="2015-04-20T00:00:00"/>
    <n v="0"/>
    <n v="0"/>
    <n v="0"/>
    <n v="0"/>
    <n v="0"/>
    <n v="0"/>
    <n v="0"/>
    <n v="0"/>
    <n v="1"/>
    <n v="0"/>
    <n v="0"/>
    <n v="0"/>
    <n v="0"/>
    <n v="0"/>
    <n v="0"/>
    <n v="0"/>
    <n v="1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40851209634385"/>
    <n v="0.73333333333333295"/>
    <x v="9"/>
    <n v="1.3452768144248"/>
    <n v="6.3235281919046593E-2"/>
    <n v="8472.6056955596705"/>
    <n v="17"/>
    <x v="2"/>
    <n v="2015"/>
    <n v="13.580128796270801"/>
    <n v="14.2449039201478"/>
    <n v="0.66477512387695903"/>
    <n v="115273"/>
    <n v="186743.884247724"/>
    <n v="-4.6667575127460503E-2"/>
    <n v="21.645658083196601"/>
    <n v="1.01637011521855"/>
    <n v="183736.10307065168"/>
    <n v="-3.1061413490723333E-2"/>
  </r>
  <r>
    <d v="2015-04-20T00:00:00"/>
    <n v="12905"/>
    <x v="13"/>
    <d v="2015-04-01T00:00:00"/>
    <n v="0"/>
    <n v="4"/>
    <d v="2015-04-17T00:00:00"/>
    <d v="2015-04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1"/>
    <n v="0"/>
    <n v="0"/>
    <n v="0"/>
    <n v="0"/>
    <n v="8092.2272727272702"/>
    <x v="2"/>
    <n v="30"/>
    <n v="178029"/>
    <n v="1.59474018277921"/>
    <n v="0.73333333333333295"/>
    <x v="10"/>
    <n v="1.8409052118729099"/>
    <n v="-0.2461650290937"/>
    <n v="7010.13822806804"/>
    <n v="20"/>
    <x v="2"/>
    <n v="2015"/>
    <n v="15.4210340081437"/>
    <n v="15.839644102927"/>
    <n v="0.418610094783256"/>
    <n v="128178"/>
    <n v="182861.66793425201"/>
    <n v="-2.6427998764562099E-2"/>
    <n v="21.645658083196601"/>
    <n v="1.01637011521855"/>
    <n v="179916.41548308663"/>
    <n v="-1.0490512930789619E-2"/>
  </r>
  <r>
    <d v="2015-04-21T00:00:00"/>
    <n v="2087"/>
    <x v="14"/>
    <d v="2015-04-01T00:00:00"/>
    <n v="1"/>
    <n v="0"/>
    <d v="2015-04-20T00:00:00"/>
    <d v="2015-04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5790180251532002"/>
    <n v="0.73333333333333295"/>
    <x v="11"/>
    <n v="0.33615353426163902"/>
    <n v="-7.8251731746319303E-2"/>
    <n v="6208.4725796029097"/>
    <n v="21"/>
    <x v="2"/>
    <n v="2015"/>
    <n v="15.757187542405401"/>
    <n v="16.097545905442299"/>
    <n v="0.34035836303693701"/>
    <n v="130265"/>
    <n v="181874.46156159099"/>
    <n v="-2.11434938615002E-2"/>
    <n v="21.645658083196601"/>
    <n v="1.01637011521855"/>
    <n v="178945.10950125987"/>
    <n v="-5.1195000735877461E-3"/>
  </r>
  <r>
    <d v="2015-04-22T00:00:00"/>
    <n v="9006"/>
    <x v="15"/>
    <d v="2015-04-01T00:00:00"/>
    <n v="2"/>
    <n v="1"/>
    <d v="2015-04-21T00:00:00"/>
    <d v="2015-04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11291980520027"/>
    <n v="0.73333333333333295"/>
    <x v="12"/>
    <n v="0.919762505980531"/>
    <n v="0.193157299219745"/>
    <n v="9791.6581089582196"/>
    <n v="22"/>
    <x v="2"/>
    <n v="2015"/>
    <n v="16.676950048385901"/>
    <n v="17.210465710642598"/>
    <n v="0.53351566225668201"/>
    <n v="139271"/>
    <n v="183724.361535551"/>
    <n v="-3.0999490148994901E-2"/>
    <n v="21.645658083196601"/>
    <n v="1.01637011521855"/>
    <n v="180765.21415237224"/>
    <n v="-1.5136840155904108E-2"/>
  </r>
  <r>
    <d v="2015-04-23T00:00:00"/>
    <n v="2399"/>
    <x v="16"/>
    <d v="2015-04-01T00:00:00"/>
    <n v="3"/>
    <n v="2"/>
    <d v="2015-04-22T00:00:00"/>
    <d v="2015-04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9645731875143899"/>
    <n v="0.73333333333333295"/>
    <x v="13"/>
    <n v="0.46475703380699501"/>
    <n v="-0.16829971505555499"/>
    <n v="5161.8368857140504"/>
    <n v="23"/>
    <x v="2"/>
    <n v="2015"/>
    <n v="17.141707082192902"/>
    <n v="17.506923029393999"/>
    <n v="0.36521594720112899"/>
    <n v="141670"/>
    <n v="181822.031204681"/>
    <n v="-2.0861229959595402E-2"/>
    <n v="21.645658083196601"/>
    <n v="1.01637011521855"/>
    <n v="178893.52361131264"/>
    <n v="-4.8326154790880871E-3"/>
  </r>
  <r>
    <d v="2015-04-24T00:00:00"/>
    <n v="7996"/>
    <x v="17"/>
    <d v="2015-04-01T00:00:00"/>
    <n v="4"/>
    <n v="3"/>
    <d v="2015-04-23T00:00:00"/>
    <d v="2015-04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98810867892309595"/>
    <n v="0.73333333333333295"/>
    <x v="14"/>
    <n v="0.82376327563989404"/>
    <n v="0.16434540328320099"/>
    <n v="9706.672094345"/>
    <n v="24"/>
    <x v="2"/>
    <n v="2015"/>
    <n v="17.9654703578328"/>
    <n v="18.4950317083171"/>
    <n v="0.52956135048432795"/>
    <n v="149666"/>
    <n v="183276.69325754201"/>
    <n v="-2.8632627336680198E-2"/>
    <n v="21.645658083196601"/>
    <n v="1.01637011521855"/>
    <n v="180324.75622144088"/>
    <n v="-1.273123152664446E-2"/>
  </r>
  <r>
    <d v="2015-04-27T00:00:00"/>
    <n v="15056"/>
    <x v="18"/>
    <d v="2015-04-01T00:00:00"/>
    <n v="0"/>
    <n v="4"/>
    <d v="2015-04-24T00:00:00"/>
    <d v="2015-04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1.86055080913783"/>
    <n v="0.73333333333333295"/>
    <x v="15"/>
    <n v="1.7357094672246101"/>
    <n v="0.124841341913218"/>
    <n v="8674.2627636146808"/>
    <n v="27"/>
    <x v="2"/>
    <n v="2015"/>
    <n v="19.701179825057402"/>
    <n v="20.355582517455002"/>
    <n v="0.654402692397546"/>
    <n v="164722"/>
    <n v="183942.486296727"/>
    <n v="-3.21485613018637E-2"/>
    <n v="21.645658083196601"/>
    <n v="1.01637011521855"/>
    <n v="180979.8256978218"/>
    <n v="-1.6304721735939443E-2"/>
  </r>
  <r>
    <d v="2015-04-28T00:00:00"/>
    <n v="1712"/>
    <x v="19"/>
    <d v="2015-04-01T00:00:00"/>
    <n v="1"/>
    <n v="0"/>
    <d v="2015-04-27T00:00:00"/>
    <d v="2015-04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21156103780844601"/>
    <n v="0.73333333333333295"/>
    <x v="16"/>
    <n v="0.33615353426163902"/>
    <n v="-0.12459249645319199"/>
    <n v="5092.9109038237602"/>
    <n v="28"/>
    <x v="2"/>
    <n v="2015"/>
    <n v="20.037333359319099"/>
    <n v="20.567143555263399"/>
    <n v="0.52981019594435297"/>
    <n v="166434"/>
    <n v="182736.292017473"/>
    <n v="-2.5760028101168501E-2"/>
    <n v="21.645658083196601"/>
    <n v="1.01637011521855"/>
    <n v="179793.05892733752"/>
    <n v="-9.8116075106684519E-3"/>
  </r>
  <r>
    <d v="2015-04-29T00:00:00"/>
    <n v="6974"/>
    <x v="20"/>
    <d v="2015-04-01T00:00:00"/>
    <n v="2"/>
    <n v="1"/>
    <d v="2015-04-28T00:00:00"/>
    <d v="2015-04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86181464817529696"/>
    <n v="0.73333333333333295"/>
    <x v="17"/>
    <n v="0.919762505980531"/>
    <n v="-5.7947857805233802E-2"/>
    <n v="7582.3921443342897"/>
    <n v="29"/>
    <x v="2"/>
    <n v="2015"/>
    <n v="20.9570958652996"/>
    <n v="21.4289582034387"/>
    <n v="0.47186233813912098"/>
    <n v="173408"/>
    <n v="182037.436127625"/>
    <n v="-2.2019844999436398E-2"/>
    <n v="21.645658083196601"/>
    <n v="1.01637011521855"/>
    <n v="179105.45912547022"/>
    <n v="-6.0101971806237886E-3"/>
  </r>
  <r>
    <d v="2015-04-30T00:00:00"/>
    <n v="4621"/>
    <x v="21"/>
    <d v="2015-04-01T00:00:00"/>
    <n v="3"/>
    <n v="2"/>
    <d v="2015-04-29T00:00:00"/>
    <d v="2015-05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5-04-20T00:00:00"/>
    <d v="2015-04-06T00:00:00"/>
    <d v="2015-04-01T00:00:00"/>
    <d v="2015-04-03T00:00:00"/>
    <d v="2015-04-01T00:00:00"/>
    <n v="0"/>
    <n v="0"/>
    <n v="0"/>
    <n v="0"/>
    <n v="0"/>
    <n v="8092.2272727272702"/>
    <x v="2"/>
    <n v="30"/>
    <n v="178029"/>
    <n v="0.57104179656123399"/>
    <n v="0.73333333333333295"/>
    <x v="18"/>
    <n v="0.68856221789698202"/>
    <n v="-0.117520421335748"/>
    <n v="6711.0856214468604"/>
    <n v="30"/>
    <x v="2"/>
    <n v="2015"/>
    <n v="21.645658083196601"/>
    <n v="22"/>
    <n v="0.35434191680337401"/>
    <n v="178029"/>
    <n v="180943.355242244"/>
    <n v="-1.6106450763789599E-2"/>
    <n v="21.645658083196601"/>
    <n v="1.01637011521855"/>
    <n v="178029.00000000108"/>
    <n v="-5.9952043329758453E-15"/>
  </r>
  <r>
    <d v="2015-05-01T00:00:00"/>
    <n v="19526"/>
    <x v="0"/>
    <d v="2015-05-01T00:00:00"/>
    <n v="4"/>
    <n v="3"/>
    <d v="2015-04-30T00:00:00"/>
    <d v="2015-05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1"/>
    <n v="1"/>
    <n v="8456.15"/>
    <x v="3"/>
    <n v="31"/>
    <n v="169123"/>
    <n v="2.3090886514548501"/>
    <n v="0.64516129032257996"/>
    <x v="20"/>
    <n v="2.4571214527602798"/>
    <n v="-0.14803280130542401"/>
    <n v="7946.6971313383201"/>
    <n v="1"/>
    <x v="3"/>
    <n v="2015"/>
    <n v="2.4571214527602798"/>
    <n v="2.3090886514548501"/>
    <n v="-0.14803280130542301"/>
    <n v="19526"/>
    <n v="158933.94262676599"/>
    <n v="6.4108756158909305E-2"/>
    <n v="19.651262522276902"/>
    <n v="1.01774631412754"/>
    <n v="156162.63151295454"/>
    <n v="8.2992764411569997E-2"/>
  </r>
  <r>
    <d v="2015-05-04T00:00:00"/>
    <n v="16666"/>
    <x v="1"/>
    <d v="2015-05-01T00:00:00"/>
    <n v="0"/>
    <n v="4"/>
    <d v="2015-05-01T00:00:00"/>
    <d v="2015-05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1"/>
    <n v="0"/>
    <n v="0"/>
    <n v="0"/>
    <n v="8456.15"/>
    <x v="3"/>
    <n v="31"/>
    <n v="169123"/>
    <n v="1.9708732697504101"/>
    <n v="0.64516129032257996"/>
    <x v="0"/>
    <n v="1.87067376221705"/>
    <n v="0.100199507533368"/>
    <n v="8909.0895144902697"/>
    <n v="4"/>
    <x v="3"/>
    <n v="2015"/>
    <n v="4.3277952149773302"/>
    <n v="4.2799619212052704"/>
    <n v="-4.7833293772056203E-2"/>
    <n v="36192"/>
    <n v="167253.75486690801"/>
    <n v="1.1176102650601601E-2"/>
    <n v="19.651262522276902"/>
    <n v="1.01774631412754"/>
    <n v="164337.37223630896"/>
    <n v="2.9120751406500167E-2"/>
  </r>
  <r>
    <d v="2015-05-05T00:00:00"/>
    <n v="3090"/>
    <x v="2"/>
    <d v="2015-05-01T00:00:00"/>
    <n v="1"/>
    <n v="0"/>
    <d v="2015-05-04T00:00:00"/>
    <d v="2015-05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36541452079255898"/>
    <n v="0.64516129032257996"/>
    <x v="1"/>
    <n v="0.23325592416607099"/>
    <n v="0.13215859662648699"/>
    <n v="13247.2519660422"/>
    <n v="5"/>
    <x v="3"/>
    <n v="2015"/>
    <n v="4.5610511391433999"/>
    <n v="4.6453764419978301"/>
    <n v="8.4325302854431905E-2"/>
    <n v="39282"/>
    <n v="172249.767878627"/>
    <n v="-1.8152523031731999E-2"/>
    <n v="19.651262522276902"/>
    <n v="1.01774631412754"/>
    <n v="169246.27039920853"/>
    <n v="-7.2834928012155409E-4"/>
  </r>
  <r>
    <d v="2015-05-06T00:00:00"/>
    <n v="9880"/>
    <x v="3"/>
    <d v="2015-05-01T00:00:00"/>
    <n v="2"/>
    <n v="1"/>
    <d v="2015-05-05T00:00:00"/>
    <d v="2015-05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1"/>
    <n v="0"/>
    <n v="0"/>
    <n v="8456.15"/>
    <x v="3"/>
    <n v="31"/>
    <n v="169123"/>
    <n v="1.1683804095244199"/>
    <n v="0.64516129032257996"/>
    <x v="2"/>
    <n v="0.94403784744799502"/>
    <n v="0.22434256207643299"/>
    <n v="10465.6820981367"/>
    <n v="6"/>
    <x v="3"/>
    <n v="2015"/>
    <n v="5.5050889865913897"/>
    <n v="5.8137568515222604"/>
    <n v="0.30866786493086501"/>
    <n v="49162"/>
    <n v="178605.65058890899"/>
    <n v="-5.3092668443821101E-2"/>
    <n v="19.651262522276902"/>
    <n v="1.01774631412754"/>
    <n v="175491.32638423698"/>
    <n v="-3.6288553488356357E-2"/>
  </r>
  <r>
    <d v="2015-05-07T00:00:00"/>
    <n v="2219"/>
    <x v="4"/>
    <d v="2015-05-01T00:00:00"/>
    <n v="3"/>
    <n v="2"/>
    <d v="2015-05-06T00:00:00"/>
    <d v="2015-05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26241256363711601"/>
    <n v="0.64516129032257996"/>
    <x v="3"/>
    <n v="0.36185942371142699"/>
    <n v="-9.9446860074311097E-2"/>
    <n v="6132.2155914601499"/>
    <n v="7"/>
    <x v="3"/>
    <n v="2015"/>
    <n v="5.86694841030282"/>
    <n v="6.0761694151593799"/>
    <n v="0.20922100485655401"/>
    <n v="51381"/>
    <n v="175154.088315386"/>
    <n v="-3.4433043347107797E-2"/>
    <n v="19.651262522276902"/>
    <n v="1.01774631412754"/>
    <n v="172099.94856678741"/>
    <n v="-1.7297788823174121E-2"/>
  </r>
  <r>
    <d v="2015-05-08T00:00:00"/>
    <n v="7955"/>
    <x v="5"/>
    <d v="2015-05-01T00:00:00"/>
    <n v="4"/>
    <n v="3"/>
    <d v="2015-05-07T00:00:00"/>
    <d v="2015-05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94073544106951701"/>
    <n v="0.64516129032257996"/>
    <x v="4"/>
    <n v="0.72086566554432596"/>
    <n v="0.21986977552518999"/>
    <n v="11035.3431717311"/>
    <n v="8"/>
    <x v="3"/>
    <n v="2015"/>
    <n v="6.5878140758471497"/>
    <n v="7.0169048562288898"/>
    <n v="0.42909078038174397"/>
    <n v="59336"/>
    <n v="180138.66000724901"/>
    <n v="-6.1151004491793802E-2"/>
    <n v="19.651262522276902"/>
    <n v="1.01774631412754"/>
    <n v="176997.60491068196"/>
    <n v="-4.448989529918046E-2"/>
  </r>
  <r>
    <d v="2015-05-11T00:00:00"/>
    <n v="13718"/>
    <x v="6"/>
    <d v="2015-05-01T00:00:00"/>
    <n v="0"/>
    <n v="4"/>
    <d v="2015-05-08T00:00:00"/>
    <d v="2015-05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1.62225126091661"/>
    <n v="0.64516129032257996"/>
    <x v="5"/>
    <n v="1.63281185712905"/>
    <n v="-1.0560596212439301E-2"/>
    <n v="8401.45785327659"/>
    <n v="11"/>
    <x v="3"/>
    <n v="2015"/>
    <n v="8.2206259329761995"/>
    <n v="8.6391561171455091"/>
    <n v="0.41853018416930399"/>
    <n v="73054"/>
    <n v="177733.42467013601"/>
    <n v="-4.8445725310910598E-2"/>
    <n v="19.651262522276902"/>
    <n v="1.01774631412754"/>
    <n v="174634.30935880955"/>
    <n v="-3.1559144242875092E-2"/>
  </r>
  <r>
    <d v="2015-05-12T00:00:00"/>
    <n v="1857"/>
    <x v="7"/>
    <d v="2015-05-01T00:00:00"/>
    <n v="1"/>
    <n v="0"/>
    <d v="2015-05-11T00:00:00"/>
    <d v="2015-05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21960348385494499"/>
    <n v="0.64516129032257996"/>
    <x v="6"/>
    <n v="0.23325592416607099"/>
    <n v="-1.3652440311125899E-2"/>
    <n v="7961.2125893011298"/>
    <n v="12"/>
    <x v="3"/>
    <n v="2015"/>
    <n v="8.4538818571422691"/>
    <n v="8.8587596010004503"/>
    <n v="0.40487774385817898"/>
    <n v="74911"/>
    <n v="177222.72741891001"/>
    <n v="-4.5703660793826498E-2"/>
    <n v="19.651262522276902"/>
    <n v="1.01774631412754"/>
    <n v="174132.51707114701"/>
    <n v="-2.8768418187513078E-2"/>
  </r>
  <r>
    <d v="2015-05-13T00:00:00"/>
    <n v="6892"/>
    <x v="8"/>
    <d v="2015-05-01T00:00:00"/>
    <n v="2"/>
    <n v="1"/>
    <d v="2015-05-12T00:00:00"/>
    <d v="2015-05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81502811563181798"/>
    <n v="0.64516129032257996"/>
    <x v="7"/>
    <n v="0.81686489588496303"/>
    <n v="-1.83678025314476E-3"/>
    <n v="8437.13573042387"/>
    <n v="13"/>
    <x v="3"/>
    <n v="2015"/>
    <n v="9.2707467530272396"/>
    <n v="9.6737877166322708"/>
    <n v="0.403040963605034"/>
    <n v="81803"/>
    <n v="176475.53574535501"/>
    <n v="-4.1663201158743599E-2"/>
    <n v="19.651262522276902"/>
    <n v="1.01774631412754"/>
    <n v="173398.35408457258"/>
    <n v="-2.4656255286525597E-2"/>
  </r>
  <r>
    <d v="2015-05-14T00:00:00"/>
    <n v="2143"/>
    <x v="9"/>
    <d v="2015-05-01T00:00:00"/>
    <n v="3"/>
    <n v="2"/>
    <d v="2015-05-13T00:00:00"/>
    <d v="2015-05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25342502202538902"/>
    <n v="0.64516129032257996"/>
    <x v="8"/>
    <n v="0.36185942371142699"/>
    <n v="-0.108434401686037"/>
    <n v="5922.18928008071"/>
    <n v="14"/>
    <x v="3"/>
    <n v="2015"/>
    <n v="9.6326061767386602"/>
    <n v="9.9272127386576603"/>
    <n v="0.29460656191899598"/>
    <n v="83946"/>
    <n v="174295.50935595599"/>
    <n v="-2.9676664505411999E-2"/>
    <n v="19.651262522276902"/>
    <n v="1.01774631412754"/>
    <n v="171256.34054039395"/>
    <n v="-1.2457001788443334E-2"/>
  </r>
  <r>
    <d v="2015-05-15T00:00:00"/>
    <n v="8698"/>
    <x v="10"/>
    <d v="2015-05-01T00:00:00"/>
    <n v="4"/>
    <n v="3"/>
    <d v="2015-05-14T00:00:00"/>
    <d v="2015-05-18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1.0286004860367799"/>
    <n v="0.64516129032257996"/>
    <x v="9"/>
    <n v="1.6284962982478199"/>
    <n v="-0.59989581221103006"/>
    <n v="5341.1235931936699"/>
    <n v="15"/>
    <x v="3"/>
    <n v="2015"/>
    <n v="11.2611024749864"/>
    <n v="10.955813224694401"/>
    <n v="-0.30528925029203202"/>
    <n v="92644"/>
    <n v="164538.06402309801"/>
    <n v="2.78655033661863E-2"/>
    <n v="19.651262522276902"/>
    <n v="1.01774631412754"/>
    <n v="161669.03455125709"/>
    <n v="4.6106327469776831E-2"/>
  </r>
  <r>
    <d v="2015-05-18T00:00:00"/>
    <n v="22157"/>
    <x v="11"/>
    <d v="2015-05-01T00:00:00"/>
    <n v="0"/>
    <n v="4"/>
    <d v="2015-05-15T00:00:00"/>
    <d v="2015-05-19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1"/>
    <n v="0"/>
    <n v="0"/>
    <n v="0"/>
    <n v="0"/>
    <n v="8456.15"/>
    <x v="3"/>
    <n v="31"/>
    <n v="169123"/>
    <n v="2.6202231511976399"/>
    <n v="0.64516129032257996"/>
    <x v="10"/>
    <n v="2.5011071116238699"/>
    <n v="0.11911603957377501"/>
    <n v="8858.87689376657"/>
    <n v="18"/>
    <x v="3"/>
    <n v="2015"/>
    <n v="13.7622095866103"/>
    <n v="13.5760363758921"/>
    <n v="-0.18617321071825699"/>
    <n v="114801"/>
    <n v="166835.12814932401"/>
    <n v="1.3713370056142199E-2"/>
    <n v="19.651262522276902"/>
    <n v="1.01774631412754"/>
    <n v="163926.04506000498"/>
    <n v="3.1703045956441356E-2"/>
  </r>
  <r>
    <d v="2015-05-19T00:00:00"/>
    <n v="1802"/>
    <x v="12"/>
    <d v="2015-05-01T00:00:00"/>
    <n v="1"/>
    <n v="0"/>
    <d v="2015-05-18T00:00:00"/>
    <d v="2015-05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21309934189909099"/>
    <n v="0.64516129032257996"/>
    <x v="11"/>
    <n v="0.23325592416607099"/>
    <n v="-2.01565822669806E-2"/>
    <n v="7725.4200785786898"/>
    <n v="19"/>
    <x v="3"/>
    <n v="2015"/>
    <n v="13.9954655107764"/>
    <n v="13.789135717791099"/>
    <n v="-0.20632979298523799"/>
    <n v="116603"/>
    <n v="166629.68432199099"/>
    <n v="1.4963214316544999E-2"/>
    <n v="19.651262522276902"/>
    <n v="1.01774631412754"/>
    <n v="163724.1835307799"/>
    <n v="3.2975070345702129E-2"/>
  </r>
  <r>
    <d v="2015-05-20T00:00:00"/>
    <n v="9587"/>
    <x v="13"/>
    <d v="2015-05-01T00:00:00"/>
    <n v="2"/>
    <n v="1"/>
    <d v="2015-05-19T00:00:00"/>
    <d v="2015-05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1.1337310714686899"/>
    <n v="0.64516129032257996"/>
    <x v="12"/>
    <n v="0.81686489588496203"/>
    <n v="0.31686617558373098"/>
    <n v="11736.3349169433"/>
    <n v="20"/>
    <x v="3"/>
    <n v="2015"/>
    <n v="14.8123304066613"/>
    <n v="14.9228667892598"/>
    <n v="0.11053638259849299"/>
    <n v="126190"/>
    <n v="170385.073159386"/>
    <n v="-7.4071814859356603E-3"/>
    <n v="19.651262522276902"/>
    <n v="1.01774631412754"/>
    <n v="167414.09012662378"/>
    <n v="1.0207682472148427E-2"/>
  </r>
  <r>
    <d v="2015-05-21T00:00:00"/>
    <n v="2858"/>
    <x v="14"/>
    <d v="2015-05-01T00:00:00"/>
    <n v="3"/>
    <n v="2"/>
    <d v="2015-05-20T00:00:00"/>
    <d v="2015-05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33797886745149902"/>
    <n v="0.64516129032257996"/>
    <x v="13"/>
    <n v="0.36185942371142699"/>
    <n v="-2.38805562599274E-2"/>
    <n v="7898.0947095056799"/>
    <n v="21"/>
    <x v="3"/>
    <n v="2015"/>
    <n v="15.1741898303728"/>
    <n v="15.2608456567113"/>
    <n v="8.6655826338565903E-2"/>
    <n v="129048"/>
    <n v="170088.81718573999"/>
    <n v="-5.6783109067388704E-3"/>
    <n v="19.651262522276902"/>
    <n v="1.01774631412754"/>
    <n v="167122.9999310275"/>
    <n v="1.1967234131734727E-2"/>
  </r>
  <r>
    <d v="2015-05-22T00:00:00"/>
    <n v="7290"/>
    <x v="15"/>
    <d v="2015-05-01T00:00:00"/>
    <n v="4"/>
    <n v="3"/>
    <d v="2015-05-21T00:00:00"/>
    <d v="2015-05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86209445196691104"/>
    <n v="0.64516129032257996"/>
    <x v="14"/>
    <n v="0.72086566554432596"/>
    <n v="0.14122878642258399"/>
    <n v="10112.8411969729"/>
    <n v="22"/>
    <x v="3"/>
    <n v="2015"/>
    <n v="15.8950554959171"/>
    <n v="16.1229401086783"/>
    <n v="0.22788461276115099"/>
    <n v="136338"/>
    <n v="171547.68668158399"/>
    <n v="-1.4134184660184399E-2"/>
    <n v="19.651262522276902"/>
    <n v="1.01774631412754"/>
    <n v="168556.43130345721"/>
    <n v="3.3612997864362892E-3"/>
  </r>
  <r>
    <d v="2015-05-26T00:00:00"/>
    <n v="15338"/>
    <x v="16"/>
    <d v="2015-05-01T00:00:00"/>
    <n v="1"/>
    <n v="4"/>
    <d v="2015-05-22T00:00:00"/>
    <d v="2015-05-27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1.8138278057981401"/>
    <n v="0.64516129032257996"/>
    <x v="15"/>
    <n v="1.63281185712905"/>
    <n v="0.18101594866909601"/>
    <n v="9393.6113539551206"/>
    <n v="26"/>
    <x v="3"/>
    <n v="2015"/>
    <n v="17.527867353046201"/>
    <n v="17.936767914476398"/>
    <n v="0.408900561430247"/>
    <n v="151676"/>
    <n v="173068.402384549"/>
    <n v="-2.2796780522550401E-2"/>
    <n v="19.651262522276902"/>
    <n v="1.01774631412754"/>
    <n v="170050.63047849148"/>
    <n v="-5.4550252232602459E-3"/>
  </r>
  <r>
    <d v="2015-05-27T00:00:00"/>
    <n v="3312"/>
    <x v="17"/>
    <d v="2015-05-01T00:00:00"/>
    <n v="2"/>
    <n v="1"/>
    <d v="2015-05-26T00:00:00"/>
    <d v="2015-05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391667602868917"/>
    <n v="0.64516129032257996"/>
    <x v="16"/>
    <n v="0.81686489588496203"/>
    <n v="-0.42519729301604497"/>
    <n v="4054.5260503720001"/>
    <n v="27"/>
    <x v="3"/>
    <n v="2015"/>
    <n v="18.344732248931098"/>
    <n v="18.328435517345302"/>
    <n v="-1.6296731585796899E-2"/>
    <n v="154988"/>
    <n v="168972.757843364"/>
    <n v="8.8915017162127796E-4"/>
    <n v="19.651262522276902"/>
    <n v="1.01774631412754"/>
    <n v="166026.40117465446"/>
    <n v="1.8651243437409759E-2"/>
  </r>
  <r>
    <d v="2015-05-28T00:00:00"/>
    <n v="6794"/>
    <x v="18"/>
    <d v="2015-05-01T00:00:00"/>
    <n v="3"/>
    <n v="2"/>
    <d v="2015-05-27T00:00:00"/>
    <d v="2015-05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80343891723774996"/>
    <n v="0.64516129032257996"/>
    <x v="17"/>
    <n v="0.36185942371142699"/>
    <n v="0.44157949352632198"/>
    <n v="18775.246835682799"/>
    <n v="28"/>
    <x v="3"/>
    <n v="2015"/>
    <n v="18.706591672642499"/>
    <n v="19.1318744345831"/>
    <n v="0.425282761940522"/>
    <n v="161782"/>
    <n v="172967.90653382099"/>
    <n v="-2.22290169943711E-2"/>
    <n v="19.651262522276902"/>
    <n v="1.01774631412754"/>
    <n v="169951.88696123962"/>
    <n v="-4.8771859851645116E-3"/>
  </r>
  <r>
    <d v="2015-05-29T00:00:00"/>
    <n v="7341"/>
    <x v="19"/>
    <d v="2015-05-01T00:00:00"/>
    <n v="4"/>
    <n v="3"/>
    <d v="2015-05-28T00:00:00"/>
    <d v="2015-06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05-18T00:00:00"/>
    <d v="2015-05-04T00:00:00"/>
    <d v="2015-05-06T00:00:00"/>
    <d v="2015-05-01T00:00:00"/>
    <d v="2015-05-01T00:00:00"/>
    <n v="0"/>
    <n v="0"/>
    <n v="0"/>
    <n v="0"/>
    <n v="0"/>
    <n v="8456.15"/>
    <x v="3"/>
    <n v="31"/>
    <n v="169123"/>
    <n v="0.86812556541688601"/>
    <n v="0.64516129032257996"/>
    <x v="18"/>
    <n v="0.94467084963431402"/>
    <n v="-7.6545284217428095E-2"/>
    <n v="7770.9606503066398"/>
    <n v="29"/>
    <x v="3"/>
    <n v="2015"/>
    <n v="19.651262522276902"/>
    <n v="20"/>
    <n v="0.34873747772309399"/>
    <n v="169123"/>
    <n v="172124.30988419199"/>
    <n v="-1.74368738861547E-2"/>
    <n v="19.651262522276902"/>
    <n v="1.01774631412754"/>
    <n v="169123.00000000015"/>
    <n v="-8.8817841970012523E-16"/>
  </r>
  <r>
    <d v="2015-06-01T00:00:00"/>
    <n v="25910"/>
    <x v="0"/>
    <d v="2015-06-01T00:00:00"/>
    <n v="0"/>
    <n v="4"/>
    <d v="2015-05-29T00:00:00"/>
    <d v="2015-06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1"/>
    <n v="0"/>
    <n v="0"/>
    <n v="0"/>
    <n v="8183.6363636363603"/>
    <x v="2"/>
    <n v="30"/>
    <n v="180040"/>
    <n v="3.1660742057320501"/>
    <n v="0.73333333333333295"/>
    <x v="21"/>
    <n v="3.3615995114612698"/>
    <n v="-0.19552530572921201"/>
    <n v="7707.6403395647303"/>
    <n v="1"/>
    <x v="4"/>
    <n v="2015"/>
    <n v="3.3615995114612698"/>
    <n v="3.1660742057320501"/>
    <n v="-0.19552530572921201"/>
    <n v="25910"/>
    <n v="169568.08747042401"/>
    <n v="6.1756387571466398E-2"/>
    <n v="22.530368474449698"/>
    <n v="0.97645984019075405"/>
    <n v="173655.97691892649"/>
    <n v="3.6762472529545898E-2"/>
  </r>
  <r>
    <d v="2015-06-02T00:00:00"/>
    <n v="5699"/>
    <x v="1"/>
    <d v="2015-06-01T00:00:00"/>
    <n v="1"/>
    <n v="0"/>
    <d v="2015-06-01T00:00:00"/>
    <d v="2015-06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69638969117973704"/>
    <n v="0.73333333333333295"/>
    <x v="19"/>
    <n v="0.57401543934963895"/>
    <n v="0.12237425183009799"/>
    <n v="9928.3043788107498"/>
    <n v="2"/>
    <x v="4"/>
    <n v="2015"/>
    <n v="3.9356149508109102"/>
    <n v="3.8624638969117902"/>
    <n v="-7.3151053899113805E-2"/>
    <n v="31609"/>
    <n v="176693.60663870699"/>
    <n v="1.8938961204944999E-2"/>
    <n v="22.530368474449698"/>
    <n v="0.97645984019075405"/>
    <n v="180953.27566588929"/>
    <n v="-5.0470247776865929E-3"/>
  </r>
  <r>
    <d v="2015-06-03T00:00:00"/>
    <n v="9213"/>
    <x v="2"/>
    <d v="2015-06-01T00:00:00"/>
    <n v="2"/>
    <n v="1"/>
    <d v="2015-06-02T00:00:00"/>
    <d v="2015-06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1"/>
    <n v="0"/>
    <n v="1"/>
    <n v="8183.6363636363603"/>
    <x v="2"/>
    <n v="30"/>
    <n v="180040"/>
    <n v="1.1257831592979299"/>
    <n v="0.73333333333333295"/>
    <x v="20"/>
    <n v="1.0469354575435601"/>
    <n v="7.8847701754370503E-2"/>
    <n v="8799.9694094004299"/>
    <n v="3"/>
    <x v="4"/>
    <n v="2015"/>
    <n v="4.9825504083544701"/>
    <n v="4.9882470562097296"/>
    <n v="5.6966478552578003E-3"/>
    <n v="40822"/>
    <n v="180245.84327218001"/>
    <n v="-1.14201397626567E-3"/>
    <n v="22.530368474449698"/>
    <n v="0.97645984019075405"/>
    <n v="184591.14840500682"/>
    <n v="-2.4655290594006507E-2"/>
  </r>
  <r>
    <d v="2015-06-04T00:00:00"/>
    <n v="2685"/>
    <x v="3"/>
    <d v="2015-06-01T00:00:00"/>
    <n v="3"/>
    <n v="2"/>
    <d v="2015-06-03T00:00:00"/>
    <d v="2015-06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32809375694290099"/>
    <n v="0.73333333333333295"/>
    <x v="0"/>
    <n v="0.46475703380699501"/>
    <n v="-0.13666327686409299"/>
    <n v="5777.2121876374404"/>
    <n v="4"/>
    <x v="4"/>
    <n v="2015"/>
    <n v="5.4473074421614696"/>
    <n v="5.31634081315263"/>
    <n v="-0.13096662900883599"/>
    <n v="43507"/>
    <n v="175711.39689890601"/>
    <n v="2.4634731596745198E-2"/>
    <n v="22.530368474449698"/>
    <n v="0.97645984019075405"/>
    <n v="179947.38714966568"/>
    <n v="5.1466626885376954E-4"/>
  </r>
  <r>
    <d v="2015-06-05T00:00:00"/>
    <n v="8352"/>
    <x v="4"/>
    <d v="2015-06-01T00:00:00"/>
    <n v="4"/>
    <n v="3"/>
    <d v="2015-06-04T00:00:00"/>
    <d v="2015-06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1"/>
    <n v="0"/>
    <n v="8183.6363636363603"/>
    <x v="2"/>
    <n v="30"/>
    <n v="180040"/>
    <n v="1.0205732059542301"/>
    <n v="0.73333333333333295"/>
    <x v="1"/>
    <n v="0.93412901861919695"/>
    <n v="8.6444187335035103E-2"/>
    <n v="8940.9490911070097"/>
    <n v="5"/>
    <x v="4"/>
    <n v="2015"/>
    <n v="6.3814364607806597"/>
    <n v="6.3369140191068603"/>
    <n v="-4.45224416738021E-2"/>
    <n v="51859"/>
    <n v="178783.884633465"/>
    <n v="7.0258869758306197E-3"/>
    <n v="22.530368474449698"/>
    <n v="0.97645984019075405"/>
    <n v="183093.94536752236"/>
    <n v="-1.6679663335629202E-2"/>
  </r>
  <r>
    <d v="2015-06-08T00:00:00"/>
    <n v="14396"/>
    <x v="5"/>
    <d v="2015-06-01T00:00:00"/>
    <n v="0"/>
    <n v="4"/>
    <d v="2015-06-05T00:00:00"/>
    <d v="2015-06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7591201955121001"/>
    <n v="0.73333333333333295"/>
    <x v="2"/>
    <n v="1.7357094672246101"/>
    <n v="2.3410728287489701E-2"/>
    <n v="8294.0147944339096"/>
    <n v="8"/>
    <x v="4"/>
    <n v="2015"/>
    <n v="8.1171459280052805"/>
    <n v="8.0960342146189692"/>
    <n v="-2.1111713386313E-2"/>
    <n v="66255"/>
    <n v="179571.73776697001"/>
    <n v="2.60766108772014E-3"/>
    <n v="22.530368474449698"/>
    <n v="0.97645984019075405"/>
    <n v="183900.791794869"/>
    <n v="-2.0993883480259767E-2"/>
  </r>
  <r>
    <d v="2015-06-09T00:00:00"/>
    <n v="1561"/>
    <x v="6"/>
    <d v="2015-06-01T00:00:00"/>
    <n v="1"/>
    <n v="0"/>
    <d v="2015-06-08T00:00:00"/>
    <d v="2015-06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19074650077760399"/>
    <n v="0.73333333333333295"/>
    <x v="3"/>
    <n v="0.33615353426163902"/>
    <n v="-0.145407033484034"/>
    <n v="4643.7114023766899"/>
    <n v="9"/>
    <x v="4"/>
    <n v="2015"/>
    <n v="8.4532994622669193"/>
    <n v="8.2867807153965707"/>
    <n v="-0.16651874687034601"/>
    <n v="67816"/>
    <n v="176493.45165868499"/>
    <n v="2.0094503835603902E-2"/>
    <n v="22.530368474449698"/>
    <n v="0.97645984019075405"/>
    <n v="180748.29541807596"/>
    <n v="-3.9186838052200912E-3"/>
  </r>
  <r>
    <d v="2015-06-10T00:00:00"/>
    <n v="7238"/>
    <x v="7"/>
    <d v="2015-06-01T00:00:00"/>
    <n v="2"/>
    <n v="1"/>
    <d v="2015-06-09T00:00:00"/>
    <d v="2015-06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88444790046656296"/>
    <n v="0.73333333333333295"/>
    <x v="4"/>
    <n v="0.919762505980531"/>
    <n v="-3.53146055139682E-2"/>
    <n v="7869.4227617854303"/>
    <n v="10"/>
    <x v="4"/>
    <n v="2015"/>
    <n v="9.3730619682474501"/>
    <n v="9.1712286158631393"/>
    <n v="-0.20183335238431399"/>
    <n v="75054"/>
    <n v="176163.137040342"/>
    <n v="2.20072316194595E-2"/>
    <n v="22.530368474449698"/>
    <n v="0.97645984019075405"/>
    <n v="180410.01768790491"/>
    <n v="-2.0509819390683859E-3"/>
  </r>
  <r>
    <d v="2015-06-11T00:00:00"/>
    <n v="3033"/>
    <x v="8"/>
    <d v="2015-06-01T00:00:00"/>
    <n v="3"/>
    <n v="2"/>
    <d v="2015-06-10T00:00:00"/>
    <d v="2015-06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370617640524327"/>
    <n v="0.73333333333333295"/>
    <x v="5"/>
    <n v="0.46475703380699501"/>
    <n v="-9.4139393282667405E-2"/>
    <n v="6525.9905270407298"/>
    <n v="11"/>
    <x v="4"/>
    <n v="2015"/>
    <n v="9.8378190020544505"/>
    <n v="9.5418462563874602"/>
    <n v="-0.29597274566698301"/>
    <n v="78087"/>
    <n v="174623.46071230201"/>
    <n v="3.10183938950865E-2"/>
    <n v="22.530368474449698"/>
    <n v="0.97645984019075405"/>
    <n v="178833.22336962624"/>
    <n v="6.7480561365238501E-3"/>
  </r>
  <r>
    <d v="2015-06-12T00:00:00"/>
    <n v="5923"/>
    <x v="9"/>
    <d v="2015-06-01T00:00:00"/>
    <n v="4"/>
    <n v="3"/>
    <d v="2015-06-11T00:00:00"/>
    <d v="2015-06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723761386358587"/>
    <n v="0.73333333333333295"/>
    <x v="6"/>
    <n v="0.82376327563989404"/>
    <n v="-0.100001889281307"/>
    <n v="7190.1724380697096"/>
    <n v="12"/>
    <x v="4"/>
    <n v="2015"/>
    <n v="10.661582277694301"/>
    <n v="10.265607642746"/>
    <n v="-0.39597463494828999"/>
    <n v="84010"/>
    <n v="173353.25581708"/>
    <n v="3.8572936812765801E-2"/>
    <n v="22.530368474449698"/>
    <n v="0.97645984019075405"/>
    <n v="177532.39680929043"/>
    <n v="1.4124763906631088E-2"/>
  </r>
  <r>
    <d v="2015-06-15T00:00:00"/>
    <n v="16727"/>
    <x v="10"/>
    <d v="2015-06-01T00:00:00"/>
    <n v="0"/>
    <n v="4"/>
    <d v="2015-06-12T00:00:00"/>
    <d v="2015-06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5-06-15T00:00:00"/>
    <d v="2015-06-01T00:00:00"/>
    <d v="2015-06-03T00:00:00"/>
    <d v="2015-06-05T00:00:00"/>
    <d v="2015-06-03T00:00:00"/>
    <n v="1"/>
    <n v="0"/>
    <n v="0"/>
    <n v="0"/>
    <n v="0"/>
    <n v="8183.6363636363603"/>
    <x v="2"/>
    <n v="30"/>
    <n v="180040"/>
    <n v="2.043956898467"/>
    <n v="0.73333333333333295"/>
    <x v="7"/>
    <n v="1.98543633472987"/>
    <n v="5.8520563737133803E-2"/>
    <n v="8424.8483355552999"/>
    <n v="15"/>
    <x v="4"/>
    <n v="2015"/>
    <n v="12.647018612424199"/>
    <n v="12.309564541213"/>
    <n v="-0.337454071211155"/>
    <n v="100737"/>
    <n v="175236.08274149499"/>
    <n v="2.7413973100457002E-2"/>
    <n v="22.530368474449698"/>
    <n v="0.97645984019075405"/>
    <n v="179460.6142811389"/>
    <n v="3.228483983418462E-3"/>
  </r>
  <r>
    <d v="2015-06-16T00:00:00"/>
    <n v="10227"/>
    <x v="11"/>
    <d v="2015-06-01T00:00:00"/>
    <n v="1"/>
    <n v="0"/>
    <d v="2015-06-15T00:00:00"/>
    <d v="2015-06-17T00:00:00"/>
    <n v="0"/>
    <n v="0"/>
    <n v="0"/>
    <n v="0"/>
    <n v="0"/>
    <n v="1"/>
    <n v="0"/>
    <n v="0"/>
    <n v="0"/>
    <n v="1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24968895800933"/>
    <n v="0.73333333333333295"/>
    <x v="8"/>
    <n v="1.09925304410817"/>
    <n v="0.15043591390116001"/>
    <n v="9303.5903378345502"/>
    <n v="16"/>
    <x v="4"/>
    <n v="2015"/>
    <n v="13.746271656532301"/>
    <n v="13.559253499222301"/>
    <n v="-0.18701815730999399"/>
    <n v="110964"/>
    <n v="177590.55407870599"/>
    <n v="1.37926588156729E-2"/>
    <n v="22.530368474449698"/>
    <n v="0.97645984019075405"/>
    <n v="181871.84640795307"/>
    <n v="-1.0072182386294593E-2"/>
  </r>
  <r>
    <d v="2015-06-17T00:00:00"/>
    <n v="7332"/>
    <x v="12"/>
    <d v="2015-06-01T00:00:00"/>
    <n v="2"/>
    <n v="1"/>
    <d v="2015-06-16T00:00:00"/>
    <d v="2015-06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89593423683625795"/>
    <n v="0.73333333333333295"/>
    <x v="9"/>
    <n v="0.919762505980531"/>
    <n v="-2.3828269144272499E-2"/>
    <n v="7971.6230573930297"/>
    <n v="17"/>
    <x v="4"/>
    <n v="2015"/>
    <n v="14.666034162512901"/>
    <n v="14.455187736058599"/>
    <n v="-0.21084642645426899"/>
    <n v="118296"/>
    <n v="177451.65265277601"/>
    <n v="1.45862115597648E-2"/>
    <n v="22.530368474449698"/>
    <n v="0.97645984019075405"/>
    <n v="181729.59639396059"/>
    <n v="-9.2973100006110698E-3"/>
  </r>
  <r>
    <d v="2015-06-18T00:00:00"/>
    <n v="2324"/>
    <x v="13"/>
    <d v="2015-06-01T00:00:00"/>
    <n v="3"/>
    <n v="2"/>
    <d v="2015-06-17T00:00:00"/>
    <d v="2015-06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28398133748055898"/>
    <n v="0.73333333333333295"/>
    <x v="10"/>
    <n v="0.46475703380699501"/>
    <n v="-0.180775696326435"/>
    <n v="5000.4622436012696"/>
    <n v="18"/>
    <x v="4"/>
    <n v="2015"/>
    <n v="15.130791196319899"/>
    <n v="14.7391690735392"/>
    <n v="-0.39162212278070402"/>
    <n v="120620"/>
    <n v="175380.12160563099"/>
    <n v="2.6570162865135302E-2"/>
    <n v="22.530368474449698"/>
    <n v="0.97645984019075405"/>
    <n v="179608.12558493993"/>
    <n v="2.4045371758854017E-3"/>
  </r>
  <r>
    <d v="2015-06-19T00:00:00"/>
    <n v="9384"/>
    <x v="14"/>
    <d v="2015-06-01T00:00:00"/>
    <n v="4"/>
    <n v="3"/>
    <d v="2015-06-18T00:00:00"/>
    <d v="2015-06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1466785158853501"/>
    <n v="0.73333333333333295"/>
    <x v="11"/>
    <n v="0.82376327563989404"/>
    <n v="0.32291524024546298"/>
    <n v="11391.6221777555"/>
    <n v="19"/>
    <x v="4"/>
    <n v="2015"/>
    <n v="15.954554471959799"/>
    <n v="15.8858475894245"/>
    <n v="-6.8706882535240099E-2"/>
    <n v="130004"/>
    <n v="179264.67360944499"/>
    <n v="4.3250372476806298E-3"/>
    <n v="22.530368474449698"/>
    <n v="0.97645984019075405"/>
    <n v="183586.32503967203"/>
    <n v="-1.9316934629557414E-2"/>
  </r>
  <r>
    <d v="2015-06-22T00:00:00"/>
    <n v="14041"/>
    <x v="15"/>
    <d v="2015-06-01T00:00:00"/>
    <n v="0"/>
    <n v="4"/>
    <d v="2015-06-19T00:00:00"/>
    <d v="2015-06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71574094645634"/>
    <n v="0.73333333333333295"/>
    <x v="12"/>
    <n v="1.7357094672246101"/>
    <n v="-1.9968520768275599E-2"/>
    <n v="8089.4874776775896"/>
    <n v="22"/>
    <x v="4"/>
    <n v="2015"/>
    <n v="17.690263939184401"/>
    <n v="17.6015885358809"/>
    <n v="-8.8675403303515296E-2"/>
    <n v="144045"/>
    <n v="179137.519422793"/>
    <n v="5.0379204764814303E-3"/>
    <n v="22.530368474449698"/>
    <n v="0.97645984019075405"/>
    <n v="183456.10546338404"/>
    <n v="-1.8620832785888664E-2"/>
  </r>
  <r>
    <d v="2015-06-23T00:00:00"/>
    <n v="1910"/>
    <x v="16"/>
    <d v="2015-06-01T00:00:00"/>
    <n v="1"/>
    <n v="0"/>
    <d v="2015-06-22T00:00:00"/>
    <d v="2015-06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23339257942679401"/>
    <n v="0.73333333333333295"/>
    <x v="13"/>
    <n v="0.33615353426163902"/>
    <n v="-0.102760954834845"/>
    <n v="5681.92746863515"/>
    <n v="23"/>
    <x v="4"/>
    <n v="2015"/>
    <n v="18.026417473445999"/>
    <n v="17.834981115307698"/>
    <n v="-0.19143635813836099"/>
    <n v="145955"/>
    <n v="178128.01710212199"/>
    <n v="1.07337572661656E-2"/>
    <n v="22.530368474449698"/>
    <n v="0.97645984019075405"/>
    <n v="182422.26640608726"/>
    <n v="-1.3059076904483491E-2"/>
  </r>
  <r>
    <d v="2015-06-24T00:00:00"/>
    <n v="7009"/>
    <x v="17"/>
    <d v="2015-06-01T00:00:00"/>
    <n v="2"/>
    <n v="1"/>
    <d v="2015-06-23T00:00:00"/>
    <d v="2015-06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85646522994889995"/>
    <n v="0.73333333333333295"/>
    <x v="14"/>
    <n v="0.919762505980531"/>
    <n v="-6.3297276031630906E-2"/>
    <n v="7620.4454458903101"/>
    <n v="24"/>
    <x v="4"/>
    <n v="2015"/>
    <n v="18.946179979426599"/>
    <n v="18.691446345256601"/>
    <n v="-0.25473363416999401"/>
    <n v="152964"/>
    <n v="177619.340872631"/>
    <n v="1.3628353283352899E-2"/>
    <n v="22.530368474449698"/>
    <n v="0.97645984019075405"/>
    <n v="181901.32718405817"/>
    <n v="-1.0232620140120163E-2"/>
  </r>
  <r>
    <d v="2015-06-25T00:00:00"/>
    <n v="3209"/>
    <x v="18"/>
    <d v="2015-06-01T00:00:00"/>
    <n v="3"/>
    <n v="2"/>
    <d v="2015-06-24T00:00:00"/>
    <d v="2015-06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39212397245056602"/>
    <n v="0.73333333333333295"/>
    <x v="15"/>
    <n v="0.46475703380699501"/>
    <n v="-7.2633061356428802E-2"/>
    <n v="6904.6830205320402"/>
    <n v="25"/>
    <x v="4"/>
    <n v="2015"/>
    <n v="19.4109370132335"/>
    <n v="19.0835703177071"/>
    <n v="-0.327366695526421"/>
    <n v="156173"/>
    <n v="177003.61387281801"/>
    <n v="1.7154373635349801E-2"/>
    <n v="22.530368474449698"/>
    <n v="0.97645984019075405"/>
    <n v="181270.75644835658"/>
    <n v="-6.7896028707047362E-3"/>
  </r>
  <r>
    <d v="2015-06-26T00:00:00"/>
    <n v="6689"/>
    <x v="19"/>
    <d v="2015-06-01T00:00:00"/>
    <n v="4"/>
    <n v="3"/>
    <d v="2015-06-25T00:00:00"/>
    <d v="2015-06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81736280826482999"/>
    <n v="0.73333333333333295"/>
    <x v="16"/>
    <n v="0.82376327563989504"/>
    <n v="-6.4004673750650198E-3"/>
    <n v="8120.05123049946"/>
    <n v="26"/>
    <x v="4"/>
    <n v="2015"/>
    <n v="20.234700288873402"/>
    <n v="19.900933125971999"/>
    <n v="-0.333767162901484"/>
    <n v="162862"/>
    <n v="177070.27773325401"/>
    <n v="1.6771432816177601E-2"/>
    <n v="22.530368474449698"/>
    <n v="0.97645984019075405"/>
    <n v="181339.02741833645"/>
    <n v="-7.1635292017955265E-3"/>
  </r>
  <r>
    <d v="2015-06-29T00:00:00"/>
    <n v="12864"/>
    <x v="20"/>
    <d v="2015-06-01T00:00:00"/>
    <n v="0"/>
    <n v="4"/>
    <d v="2015-06-26T00:00:00"/>
    <d v="2015-06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1.5719173516996201"/>
    <n v="0.73333333333333295"/>
    <x v="17"/>
    <n v="1.7357094672246101"/>
    <n v="-0.16379211552499601"/>
    <n v="7411.3785993052097"/>
    <n v="29"/>
    <x v="4"/>
    <n v="2015"/>
    <n v="21.9704097560981"/>
    <n v="21.472850477671599"/>
    <n v="-0.49755927842648201"/>
    <n v="175726"/>
    <n v="175962.671744297"/>
    <n v="2.31715523257549E-2"/>
    <n v="22.530368474449698"/>
    <n v="0.97645984019075405"/>
    <n v="180204.7196430758"/>
    <n v="-9.1406952826800225E-4"/>
  </r>
  <r>
    <d v="2015-06-30T00:00:00"/>
    <n v="4314"/>
    <x v="21"/>
    <d v="2015-06-01T00:00:00"/>
    <n v="1"/>
    <n v="0"/>
    <d v="2015-06-29T00:00:00"/>
    <d v="2015-07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5-06-15T00:00:00"/>
    <d v="2015-06-01T00:00:00"/>
    <d v="2015-06-03T00:00:00"/>
    <d v="2015-06-05T00:00:00"/>
    <d v="2015-06-03T00:00:00"/>
    <n v="0"/>
    <n v="0"/>
    <n v="0"/>
    <n v="0"/>
    <n v="0"/>
    <n v="8183.6363636363603"/>
    <x v="2"/>
    <n v="30"/>
    <n v="180040"/>
    <n v="0.52714952232837098"/>
    <n v="0.73333333333333295"/>
    <x v="18"/>
    <n v="0.55995871835162703"/>
    <n v="-3.2809196023255598E-2"/>
    <n v="7704.1393563784304"/>
    <n v="30"/>
    <x v="4"/>
    <n v="2015"/>
    <n v="22.530368474449698"/>
    <n v="22"/>
    <n v="-0.530368474449737"/>
    <n v="180040"/>
    <n v="175801.82962794299"/>
    <n v="2.41076579295336E-2"/>
    <n v="22.530368474449698"/>
    <n v="0.97645984019075405"/>
    <n v="180040.00000000038"/>
    <n v="-2.1094237467877974E-15"/>
  </r>
  <r>
    <d v="2015-07-01T00:00:00"/>
    <n v="20818"/>
    <x v="0"/>
    <d v="2015-07-01T00:00:00"/>
    <n v="2"/>
    <n v="1"/>
    <d v="2015-06-30T00:00:00"/>
    <d v="2015-07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1"/>
    <n v="0"/>
    <n v="1"/>
    <n v="7797.1304347825999"/>
    <x v="5"/>
    <n v="31"/>
    <n v="179334"/>
    <n v="2.66995661726164"/>
    <n v="0.74193548387096697"/>
    <x v="22"/>
    <n v="2.6828642930090498"/>
    <n v="-1.29076757474068E-2"/>
    <n v="7759.6172323166202"/>
    <n v="1"/>
    <x v="5"/>
    <n v="2015"/>
    <n v="2.6828642930090498"/>
    <n v="2.66995661726164"/>
    <n v="-1.2907675747406699E-2"/>
    <n v="20818"/>
    <n v="178471.196343282"/>
    <n v="4.8344140365266198E-3"/>
    <n v="22.897680486654099"/>
    <n v="1.00446855363387"/>
    <n v="177677.23608432195"/>
    <n v="9.3245705088060848E-3"/>
  </r>
  <r>
    <d v="2015-07-02T00:00:00"/>
    <n v="8997"/>
    <x v="1"/>
    <d v="2015-07-01T00:00:00"/>
    <n v="3"/>
    <n v="2"/>
    <d v="2015-07-01T00:00:00"/>
    <d v="2015-07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15388604503328"/>
    <n v="0.74193548387096697"/>
    <x v="21"/>
    <n v="0.71265773012383005"/>
    <n v="0.44122831490945802"/>
    <n v="12624.573648330001"/>
    <n v="2"/>
    <x v="5"/>
    <n v="2015"/>
    <n v="3.3955220231328802"/>
    <n v="3.82384266229493"/>
    <n v="0.42832063916205199"/>
    <n v="29815"/>
    <n v="201955.69203444399"/>
    <n v="-0.112013144103839"/>
    <n v="22.897680486654099"/>
    <n v="1.00446855363387"/>
    <n v="201057.2568985153"/>
    <n v="-0.1080451272120968"/>
  </r>
  <r>
    <d v="2015-07-03T00:00:00"/>
    <n v="6405"/>
    <x v="2"/>
    <d v="2015-07-01T00:00:00"/>
    <n v="4"/>
    <n v="3"/>
    <d v="2015-07-02T00:00:00"/>
    <d v="2015-07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1"/>
    <n v="0"/>
    <n v="7797.1304347825999"/>
    <x v="5"/>
    <n v="31"/>
    <n v="179334"/>
    <n v="0.82145605406671296"/>
    <n v="0.74193548387096697"/>
    <x v="19"/>
    <n v="0.94416780984803295"/>
    <n v="-0.122711755781319"/>
    <n v="6783.7517157367402"/>
    <n v="3"/>
    <x v="5"/>
    <n v="2015"/>
    <n v="4.3396898329809099"/>
    <n v="4.6452987163616397"/>
    <n v="0.305608883380733"/>
    <n v="36220"/>
    <n v="191963.027788042"/>
    <n v="-6.5788854935058996E-2"/>
    <n v="22.897680486654099"/>
    <n v="1.00446855363387"/>
    <n v="191109.04676266579"/>
    <n v="-6.1614282327978831E-2"/>
  </r>
  <r>
    <d v="2015-07-06T00:00:00"/>
    <n v="14584"/>
    <x v="3"/>
    <d v="2015-07-01T00:00:00"/>
    <n v="0"/>
    <n v="4"/>
    <d v="2015-07-03T00:00:00"/>
    <d v="2015-07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1"/>
    <n v="0"/>
    <n v="0"/>
    <n v="0"/>
    <n v="7797.1304347825999"/>
    <x v="5"/>
    <n v="31"/>
    <n v="179334"/>
    <n v="1.8704317084323101"/>
    <n v="0.74193548387096697"/>
    <x v="20"/>
    <n v="1.7457482584534501"/>
    <n v="0.124683449978855"/>
    <n v="8354.0109115846099"/>
    <n v="6"/>
    <x v="5"/>
    <n v="2015"/>
    <n v="6.0854380914343702"/>
    <n v="6.5157304247939596"/>
    <n v="0.430292333359588"/>
    <n v="50804"/>
    <n v="192014.44208999901"/>
    <n v="-6.60390018166222E-2"/>
    <n v="22.897680486654099"/>
    <n v="1.00446855363387"/>
    <n v="191160.23233912874"/>
    <n v="-6.1865547004297139E-2"/>
  </r>
  <r>
    <d v="2015-07-07T00:00:00"/>
    <n v="1943"/>
    <x v="4"/>
    <d v="2015-07-01T00:00:00"/>
    <n v="1"/>
    <n v="0"/>
    <d v="2015-07-06T00:00:00"/>
    <d v="2015-07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24919424091360201"/>
    <n v="0.74193548387096697"/>
    <x v="0"/>
    <n v="0.34619232549047502"/>
    <n v="-9.6998084576873297E-2"/>
    <n v="5612.4872128439301"/>
    <n v="7"/>
    <x v="5"/>
    <n v="2015"/>
    <n v="6.4316304169248397"/>
    <n v="6.7649246657075599"/>
    <n v="0.33329424878271502"/>
    <n v="52747"/>
    <n v="188627.287539332"/>
    <n v="-4.9267991182848601E-2"/>
    <n v="22.897680486654099"/>
    <n v="1.00446855363387"/>
    <n v="187788.14613651665"/>
    <n v="-4.5019594210013225E-2"/>
  </r>
  <r>
    <d v="2015-07-08T00:00:00"/>
    <n v="7674"/>
    <x v="5"/>
    <d v="2015-07-01T00:00:00"/>
    <n v="2"/>
    <n v="1"/>
    <d v="2015-07-07T00:00:00"/>
    <d v="2015-07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984208237144099"/>
    <n v="0.74193548387096697"/>
    <x v="1"/>
    <n v="0.92980129720936699"/>
    <n v="5.4406939934732598E-2"/>
    <n v="8253.3763106506103"/>
    <n v="8"/>
    <x v="5"/>
    <n v="2015"/>
    <n v="7.36143171413421"/>
    <n v="7.7491329028516596"/>
    <n v="0.38770118871744702"/>
    <n v="60421"/>
    <n v="188778.90252405001"/>
    <n v="-5.0031557540427901E-2"/>
    <n v="22.897680486654099"/>
    <n v="1.00446855363387"/>
    <n v="187939.08663551966"/>
    <n v="-4.5786572604814113E-2"/>
  </r>
  <r>
    <d v="2015-07-09T00:00:00"/>
    <n v="2155"/>
    <x v="6"/>
    <d v="2015-07-01T00:00:00"/>
    <n v="3"/>
    <n v="2"/>
    <d v="2015-07-08T00:00:00"/>
    <d v="2015-07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276383730915498"/>
    <n v="0.74193548387096697"/>
    <x v="2"/>
    <n v="0.47479582503583101"/>
    <n v="-0.198412094120333"/>
    <n v="4538.7930692890304"/>
    <n v="9"/>
    <x v="5"/>
    <n v="2015"/>
    <n v="7.8362275391700402"/>
    <n v="8.0255166337671593"/>
    <n v="0.18928909459711499"/>
    <n v="62576"/>
    <n v="183665.92761705699"/>
    <n v="-2.35859077035224E-2"/>
    <n v="22.897680486654099"/>
    <n v="1.00446855363387"/>
    <n v="182848.85768958009"/>
    <n v="-1.9222748963229619E-2"/>
  </r>
  <r>
    <d v="2015-07-10T00:00:00"/>
    <n v="5901"/>
    <x v="7"/>
    <d v="2015-07-01T00:00:00"/>
    <n v="4"/>
    <n v="3"/>
    <d v="2015-07-09T00:00:00"/>
    <d v="2015-07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75681688915654499"/>
    <n v="0.74193548387096697"/>
    <x v="3"/>
    <n v="0.83380206686873004"/>
    <n v="-7.6985177712184993E-2"/>
    <n v="7077.2192040260497"/>
    <n v="10"/>
    <x v="5"/>
    <n v="2015"/>
    <n v="8.6700296060387707"/>
    <n v="8.7823335229237003"/>
    <n v="0.11230391688492899"/>
    <n v="68477"/>
    <n v="181656.934470329"/>
    <n v="-1.27874802968703E-2"/>
    <n v="22.897680486654099"/>
    <n v="1.00446855363387"/>
    <n v="180848.80189942062"/>
    <n v="-8.3760682045496138E-3"/>
  </r>
  <r>
    <d v="2015-07-13T00:00:00"/>
    <n v="12640"/>
    <x v="8"/>
    <d v="2015-07-01T00:00:00"/>
    <n v="0"/>
    <n v="4"/>
    <d v="2015-07-10T00:00:00"/>
    <d v="2015-07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6211092152073701"/>
    <n v="0.74193548387096697"/>
    <x v="4"/>
    <n v="1.7457482584534501"/>
    <n v="-0.124639043246076"/>
    <n v="7240.4482941874303"/>
    <n v="13"/>
    <x v="5"/>
    <n v="2015"/>
    <n v="10.415777864492201"/>
    <n v="10.403442738131"/>
    <n v="-1.23351263611457E-2"/>
    <n v="81117"/>
    <n v="179121.61955375501"/>
    <n v="1.1856773446672301E-3"/>
    <n v="22.897680486654099"/>
    <n v="1.00446855363387"/>
    <n v="178324.76577364866"/>
    <n v="5.6595292413414988E-3"/>
  </r>
  <r>
    <d v="2015-07-14T00:00:00"/>
    <n v="1597"/>
    <x v="9"/>
    <d v="2015-07-01T00:00:00"/>
    <n v="1"/>
    <n v="0"/>
    <d v="2015-07-13T00:00:00"/>
    <d v="2015-07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204818941193527"/>
    <n v="0.74193548387096697"/>
    <x v="5"/>
    <n v="0.34619232549047502"/>
    <n v="-0.14137338429694801"/>
    <n v="4613.0427580606101"/>
    <n v="14"/>
    <x v="5"/>
    <n v="2015"/>
    <n v="10.7619701899827"/>
    <n v="10.608261679324601"/>
    <n v="-0.15370851065809499"/>
    <n v="82714"/>
    <n v="176772.65095667899"/>
    <n v="1.44895097146471E-2"/>
    <n v="22.897680486654099"/>
    <n v="1.00446855363387"/>
    <n v="175986.24697325588"/>
    <n v="1.9022810499804921E-2"/>
  </r>
  <r>
    <d v="2015-07-15T00:00:00"/>
    <n v="10454"/>
    <x v="10"/>
    <d v="2015-07-01T00:00:00"/>
    <n v="2"/>
    <n v="1"/>
    <d v="2015-07-14T00:00:00"/>
    <d v="2015-07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3407496626406501"/>
    <n v="0.74193548387096697"/>
    <x v="6"/>
    <n v="1.07433242006632"/>
    <n v="0.26641724257432903"/>
    <n v="9730.6939684037097"/>
    <n v="15"/>
    <x v="5"/>
    <n v="2015"/>
    <n v="11.836302610049"/>
    <n v="11.9490113419652"/>
    <n v="0.112708731916233"/>
    <n v="93168"/>
    <n v="181041.670747814"/>
    <n v="-9.4324734231691007E-3"/>
    <n v="22.897680486654099"/>
    <n v="1.00446855363387"/>
    <n v="180236.27528493578"/>
    <n v="-5.0060693026937608E-3"/>
  </r>
  <r>
    <d v="2015-07-16T00:00:00"/>
    <n v="10479"/>
    <x v="11"/>
    <d v="2015-07-01T00:00:00"/>
    <n v="3"/>
    <n v="2"/>
    <d v="2015-07-15T00:00:00"/>
    <d v="2015-07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3439559704238999"/>
    <n v="0.74193548387096697"/>
    <x v="7"/>
    <n v="1.23789533488236"/>
    <n v="0.10606063554153899"/>
    <n v="8465.1744818117604"/>
    <n v="16"/>
    <x v="5"/>
    <n v="2015"/>
    <n v="13.074197944931299"/>
    <n v="13.2929673123891"/>
    <n v="0.21876936745777401"/>
    <n v="103647"/>
    <n v="182334.779543718"/>
    <n v="-1.6457526925074E-2"/>
    <n v="22.897680486654099"/>
    <n v="1.00446855363387"/>
    <n v="181523.63146072248"/>
    <n v="-1.2062514632957155E-2"/>
  </r>
  <r>
    <d v="2015-07-17T00:00:00"/>
    <n v="7038"/>
    <x v="12"/>
    <d v="2015-07-01T00:00:00"/>
    <n v="4"/>
    <n v="3"/>
    <d v="2015-07-16T00:00:00"/>
    <d v="2015-07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90263976713841199"/>
    <n v="0.74193548387096697"/>
    <x v="8"/>
    <n v="0.83380206686873004"/>
    <n v="6.8837700269681099E-2"/>
    <n v="8440.8521874149101"/>
    <n v="17"/>
    <x v="5"/>
    <n v="2015"/>
    <n v="13.9080000118001"/>
    <n v="14.1956070795275"/>
    <n v="0.28760706772745498"/>
    <n v="110685"/>
    <n v="183042.49337360301"/>
    <n v="-2.0260286588393399E-2"/>
    <n v="22.897680486654099"/>
    <n v="1.00446855363387"/>
    <n v="182228.19690214304"/>
    <n v="-1.5882267131783312E-2"/>
  </r>
  <r>
    <d v="2015-07-20T00:00:00"/>
    <n v="13909"/>
    <x v="13"/>
    <d v="2015-07-01T00:00:00"/>
    <n v="0"/>
    <n v="4"/>
    <d v="2015-07-17T00:00:00"/>
    <d v="2015-07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1"/>
    <n v="0"/>
    <n v="0"/>
    <n v="0"/>
    <n v="0"/>
    <n v="7797.1304347825999"/>
    <x v="5"/>
    <n v="31"/>
    <n v="179334"/>
    <n v="1.78386139828476"/>
    <n v="0.74193548387096697"/>
    <x v="9"/>
    <n v="1.8509440031017399"/>
    <n v="-6.7082604816982E-2"/>
    <n v="7514.5439174236399"/>
    <n v="20"/>
    <x v="5"/>
    <n v="2015"/>
    <n v="15.7589440149018"/>
    <n v="15.979468477812301"/>
    <n v="0.22052446291047101"/>
    <n v="124594"/>
    <n v="181843.52944525899"/>
    <n v="-1.3800487995997699E-2"/>
    <n v="22.897680486654099"/>
    <n v="1.00446855363387"/>
    <n v="181034.56677404579"/>
    <n v="-9.3936025829162162E-3"/>
  </r>
  <r>
    <d v="2015-07-21T00:00:00"/>
    <n v="2679"/>
    <x v="14"/>
    <d v="2015-07-01T00:00:00"/>
    <n v="1"/>
    <n v="0"/>
    <d v="2015-07-20T00:00:00"/>
    <d v="2015-07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34358794205226001"/>
    <n v="0.74193548387096697"/>
    <x v="10"/>
    <n v="0.34619232549047502"/>
    <n v="-2.6043834382157198E-3"/>
    <n v="7738.4731050997898"/>
    <n v="21"/>
    <x v="5"/>
    <n v="2015"/>
    <n v="16.105136340392299"/>
    <n v="16.323056419864599"/>
    <n v="0.217920079472257"/>
    <n v="127273"/>
    <n v="181760.58483021101"/>
    <n v="-1.33504457662141E-2"/>
    <n v="22.897680486654099"/>
    <n v="1.00446855363387"/>
    <n v="180951.99115259081"/>
    <n v="-8.9415493152900094E-3"/>
  </r>
  <r>
    <d v="2015-07-22T00:00:00"/>
    <n v="9052"/>
    <x v="15"/>
    <d v="2015-07-01T00:00:00"/>
    <n v="2"/>
    <n v="1"/>
    <d v="2015-07-21T00:00:00"/>
    <d v="2015-07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1609399221564201"/>
    <n v="0.74193548387096697"/>
    <x v="11"/>
    <n v="0.92980129720936699"/>
    <n v="0.231138624947056"/>
    <n v="9735.4133911922509"/>
    <n v="22"/>
    <x v="5"/>
    <n v="2015"/>
    <n v="17.034937637601701"/>
    <n v="17.483996342021001"/>
    <n v="0.449058704419314"/>
    <n v="136325"/>
    <n v="184061.431083784"/>
    <n v="-2.5683985264858999E-2"/>
    <n v="22.897680486654099"/>
    <n v="1.00446855363387"/>
    <n v="183242.60169012277"/>
    <n v="-2.1330201896677448E-2"/>
  </r>
  <r>
    <d v="2015-07-23T00:00:00"/>
    <n v="2505"/>
    <x v="16"/>
    <d v="2015-07-01T00:00:00"/>
    <n v="3"/>
    <n v="2"/>
    <d v="2015-07-22T00:00:00"/>
    <d v="2015-07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32127203988089198"/>
    <n v="0.74193548387096697"/>
    <x v="12"/>
    <n v="0.47479582503583101"/>
    <n v="-0.153523785154938"/>
    <n v="5275.9520364589398"/>
    <n v="23"/>
    <x v="5"/>
    <n v="2015"/>
    <n v="17.509733462637499"/>
    <n v="17.8052683819019"/>
    <n v="0.29553491926437297"/>
    <n v="138830"/>
    <n v="182360.856994965"/>
    <n v="-1.6598172682685802E-2"/>
    <n v="22.897680486654099"/>
    <n v="1.00446855363387"/>
    <n v="181549.59290187625"/>
    <n v="-1.220378887367557E-2"/>
  </r>
  <r>
    <d v="2015-07-24T00:00:00"/>
    <n v="6174"/>
    <x v="17"/>
    <d v="2015-07-01T00:00:00"/>
    <n v="4"/>
    <n v="3"/>
    <d v="2015-07-23T00:00:00"/>
    <d v="2015-07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79182977014955302"/>
    <n v="0.74193548387096697"/>
    <x v="13"/>
    <n v="0.83380206686873104"/>
    <n v="-4.1972296719177599E-2"/>
    <n v="7404.6350390877496"/>
    <n v="24"/>
    <x v="5"/>
    <n v="2015"/>
    <n v="18.343535529506202"/>
    <n v="18.597098152051402"/>
    <n v="0.25356262254519601"/>
    <n v="145004"/>
    <n v="181812.93320665299"/>
    <n v="-1.3634526229417399E-2"/>
    <n v="22.897680486654099"/>
    <n v="1.00446855363387"/>
    <n v="181004.10664814626"/>
    <n v="-9.2268992072802591E-3"/>
  </r>
  <r>
    <d v="2015-07-27T00:00:00"/>
    <n v="13037"/>
    <x v="18"/>
    <d v="2015-07-01T00:00:00"/>
    <n v="0"/>
    <n v="4"/>
    <d v="2015-07-24T00:00:00"/>
    <d v="2015-07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67202538280526"/>
    <n v="0.74193548387096697"/>
    <x v="14"/>
    <n v="1.7457482584534501"/>
    <n v="-7.3722875648186206E-2"/>
    <n v="7467.85794393367"/>
    <n v="27"/>
    <x v="5"/>
    <n v="2015"/>
    <n v="20.089283787959701"/>
    <n v="20.2691235348567"/>
    <n v="0.17983974689700899"/>
    <n v="158041"/>
    <n v="180939.40223884699"/>
    <n v="-8.8725961232484201E-3"/>
    <n v="22.897680486654099"/>
    <n v="1.00446855363387"/>
    <n v="180134.4617352752"/>
    <n v="-4.443690161028413E-3"/>
  </r>
  <r>
    <d v="2015-07-28T00:00:00"/>
    <n v="1581"/>
    <x v="19"/>
    <d v="2015-07-01T00:00:00"/>
    <n v="1"/>
    <n v="0"/>
    <d v="2015-07-27T00:00:00"/>
    <d v="2015-07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20276690421225199"/>
    <n v="0.74193548387096697"/>
    <x v="15"/>
    <n v="0.34619232549047502"/>
    <n v="-0.143425421278223"/>
    <n v="4566.8256734463403"/>
    <n v="28"/>
    <x v="5"/>
    <n v="2015"/>
    <n v="20.4354761134502"/>
    <n v="20.471890439069"/>
    <n v="3.6414325618789399E-2"/>
    <n v="159622"/>
    <n v="179653.558332493"/>
    <n v="-1.77874758206464E-3"/>
    <n v="22.897680486654099"/>
    <n v="1.00446855363387"/>
    <n v="178854.33812990953"/>
    <n v="2.6818576228331281E-3"/>
  </r>
  <r>
    <d v="2015-07-29T00:00:00"/>
    <n v="6840"/>
    <x v="20"/>
    <d v="2015-07-01T00:00:00"/>
    <n v="2"/>
    <n v="1"/>
    <d v="2015-07-28T00:00:00"/>
    <d v="2015-07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87724580949513198"/>
    <n v="0.74193548387096697"/>
    <x v="16"/>
    <n v="0.92980129720936699"/>
    <n v="-5.25554877142351E-2"/>
    <n v="7356.4104723547198"/>
    <n v="29"/>
    <x v="5"/>
    <n v="2015"/>
    <n v="21.365277410659498"/>
    <n v="21.349136248564101"/>
    <n v="-1.6141162095450998E-2"/>
    <n v="166462"/>
    <n v="179198.51572298401"/>
    <n v="7.5605691525515396E-4"/>
    <n v="22.897680486654099"/>
    <n v="1.00446855363387"/>
    <n v="178401.31985685136"/>
    <n v="5.2279890299971044E-3"/>
  </r>
  <r>
    <d v="2015-07-30T00:00:00"/>
    <n v="3047"/>
    <x v="21"/>
    <d v="2015-07-01T00:00:00"/>
    <n v="3"/>
    <n v="2"/>
    <d v="2015-07-29T00:00:00"/>
    <d v="2015-07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0.390784792621588"/>
    <n v="0.74193548387096697"/>
    <x v="17"/>
    <n v="0.47479582503583101"/>
    <n v="-8.4011032414242501E-2"/>
    <n v="6417.4953513334904"/>
    <n v="30"/>
    <x v="5"/>
    <n v="2015"/>
    <n v="21.840073235695399"/>
    <n v="21.739921041185699"/>
    <n v="-0.100152194509689"/>
    <n v="169509"/>
    <n v="178511.62667476499"/>
    <n v="4.6068334066142703E-3"/>
    <n v="22.897680486654099"/>
    <n v="1.00446855363387"/>
    <n v="177717.48655442073"/>
    <n v="9.0959729226434138E-3"/>
  </r>
  <r>
    <d v="2015-07-31T00:00:00"/>
    <n v="9825"/>
    <x v="22"/>
    <d v="2015-07-01T00:00:00"/>
    <n v="4"/>
    <n v="3"/>
    <d v="2015-07-30T00:00:00"/>
    <d v="2015-08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07-20T00:00:00"/>
    <d v="2015-07-06T00:00:00"/>
    <d v="2015-07-01T00:00:00"/>
    <d v="2015-07-03T00:00:00"/>
    <d v="2015-07-01T00:00:00"/>
    <n v="0"/>
    <n v="0"/>
    <n v="0"/>
    <n v="0"/>
    <n v="0"/>
    <n v="7797.1304347825999"/>
    <x v="5"/>
    <n v="31"/>
    <n v="179334"/>
    <n v="1.26007895881427"/>
    <n v="0.74193548387096697"/>
    <x v="18"/>
    <n v="1.05760725095871"/>
    <n v="0.20247170785556101"/>
    <n v="9289.8379725495106"/>
    <n v="31"/>
    <x v="5"/>
    <n v="2015"/>
    <n v="22.897680486654099"/>
    <n v="23"/>
    <n v="0.102319513345872"/>
    <n v="179334"/>
    <n v="180135.36359737601"/>
    <n v="-4.4486744932986603E-3"/>
    <n v="22.897680486654099"/>
    <n v="1.00446855363387"/>
    <n v="179334.00000000052"/>
    <n v="-2.886579864025407E-15"/>
  </r>
  <r>
    <d v="2015-08-03T00:00:00"/>
    <n v="29540"/>
    <x v="0"/>
    <d v="2015-08-01T00:00:00"/>
    <n v="0"/>
    <n v="4"/>
    <d v="2015-07-31T00:00:00"/>
    <d v="2015-08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1"/>
    <n v="0"/>
    <n v="0"/>
    <n v="0"/>
    <n v="8390.3333333333303"/>
    <x v="1"/>
    <n v="31"/>
    <n v="176197"/>
    <n v="3.52071828691748"/>
    <n v="0.67741935483870896"/>
    <x v="19"/>
    <n v="3.29634736847383"/>
    <n v="0.22437091844364501"/>
    <n v="8961.4341869790806"/>
    <n v="3"/>
    <x v="6"/>
    <n v="2015"/>
    <n v="3.29634736847383"/>
    <n v="3.52071828691748"/>
    <n v="0.22437091844364501"/>
    <n v="29540"/>
    <n v="188190.11792655999"/>
    <n v="-6.3728733786335007E-2"/>
    <n v="21.587019447298498"/>
    <n v="0.97280683196067597"/>
    <n v="193450.65407000404"/>
    <n v="-8.9188915658876211E-2"/>
  </r>
  <r>
    <d v="2015-08-04T00:00:00"/>
    <n v="4155"/>
    <x v="1"/>
    <d v="2015-08-01T00:00:00"/>
    <n v="1"/>
    <n v="0"/>
    <d v="2015-08-03T00:00:00"/>
    <d v="2015-08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49521274482539401"/>
    <n v="0.67741935483870896"/>
    <x v="20"/>
    <n v="0.50876329636220596"/>
    <n v="-1.35505515368117E-2"/>
    <n v="8166.8627232140398"/>
    <n v="4"/>
    <x v="6"/>
    <n v="2015"/>
    <n v="3.80511066483604"/>
    <n v="4.0159310317428698"/>
    <n v="0.21082036690683301"/>
    <n v="33695"/>
    <n v="185959.11192256701"/>
    <n v="-5.2496012815075502E-2"/>
    <n v="21.587019447298498"/>
    <n v="0.97280683196067597"/>
    <n v="191157.28407022994"/>
    <n v="-7.8261647956525904E-2"/>
  </r>
  <r>
    <d v="2015-08-05T00:00:00"/>
    <n v="9849"/>
    <x v="2"/>
    <d v="2015-08-01T00:00:00"/>
    <n v="2"/>
    <n v="1"/>
    <d v="2015-08-04T00:00:00"/>
    <d v="2015-08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1"/>
    <n v="0"/>
    <n v="1"/>
    <n v="8390.3333333333303"/>
    <x v="1"/>
    <n v="31"/>
    <n v="176197"/>
    <n v="1.1738508601168001"/>
    <n v="0.67741935483870896"/>
    <x v="0"/>
    <n v="0.98168331455612901"/>
    <n v="0.192167545560671"/>
    <n v="10032.767037965999"/>
    <n v="5"/>
    <x v="6"/>
    <n v="2015"/>
    <n v="4.7867939793921703"/>
    <n v="5.1897818918596696"/>
    <n v="0.40298791246750398"/>
    <n v="43544"/>
    <n v="191030.57368600401"/>
    <n v="-7.7650259849956799E-2"/>
    <n v="21.587019447298498"/>
    <n v="0.97280683196067597"/>
    <n v="196370.50996135155"/>
    <n v="-0.1027318713248847"/>
  </r>
  <r>
    <d v="2015-08-06T00:00:00"/>
    <n v="2410"/>
    <x v="3"/>
    <d v="2015-08-01T00:00:00"/>
    <n v="3"/>
    <n v="2"/>
    <d v="2015-08-05T00:00:00"/>
    <d v="2015-08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28723531047634099"/>
    <n v="0.67741935483870896"/>
    <x v="1"/>
    <n v="0.39950489081956098"/>
    <n v="-0.11226958034322"/>
    <n v="6032.4668242634498"/>
    <n v="6"/>
    <x v="6"/>
    <n v="2015"/>
    <n v="5.1862988702117301"/>
    <n v="5.47701720233602"/>
    <n v="0.290718332124284"/>
    <n v="45954"/>
    <n v="186073.734690226"/>
    <n v="-5.3079682130684099E-2"/>
    <n v="21.587019447298498"/>
    <n v="0.97280683196067597"/>
    <n v="191275.11092330446"/>
    <n v="-7.8829445454355662E-2"/>
  </r>
  <r>
    <d v="2015-08-07T00:00:00"/>
    <n v="5578"/>
    <x v="4"/>
    <d v="2015-08-01T00:00:00"/>
    <n v="4"/>
    <n v="3"/>
    <d v="2015-08-06T00:00:00"/>
    <d v="2015-08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1"/>
    <n v="0"/>
    <n v="8390.3333333333303"/>
    <x v="1"/>
    <n v="31"/>
    <n v="176197"/>
    <n v="0.66481268126018001"/>
    <n v="0.67741935483870896"/>
    <x v="2"/>
    <n v="0.86887687563176297"/>
    <n v="-0.20406419437158299"/>
    <n v="6419.7818545282498"/>
    <n v="7"/>
    <x v="6"/>
    <n v="2015"/>
    <n v="6.0551757458435"/>
    <n v="6.1418298835962002"/>
    <n v="8.6654137752701005E-2"/>
    <n v="51532"/>
    <n v="178718.51213283799"/>
    <n v="-1.41088469389457E-2"/>
    <n v="21.587019447298498"/>
    <n v="0.97280683196067597"/>
    <n v="183714.28557161154"/>
    <n v="-4.0918350732617959E-2"/>
  </r>
  <r>
    <d v="2015-08-10T00:00:00"/>
    <n v="12937"/>
    <x v="5"/>
    <d v="2015-08-01T00:00:00"/>
    <n v="0"/>
    <n v="4"/>
    <d v="2015-08-07T00:00:00"/>
    <d v="2015-08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1.5418934488101299"/>
    <n v="0.67741935483870896"/>
    <x v="3"/>
    <n v="1.6704573242371801"/>
    <n v="-0.128563875427046"/>
    <n v="7744.5857564231301"/>
    <n v="10"/>
    <x v="6"/>
    <n v="2015"/>
    <n v="7.7256330700806801"/>
    <n v="7.6837233324063403"/>
    <n v="-4.1909737674345103E-2"/>
    <n v="64469"/>
    <n v="175241.172822858"/>
    <n v="5.4543527742063596E-3"/>
    <n v="21.587019447298498"/>
    <n v="0.97280683196067597"/>
    <n v="180139.74312830731"/>
    <n v="-2.1887136396653073E-2"/>
  </r>
  <r>
    <d v="2015-08-11T00:00:00"/>
    <n v="2605"/>
    <x v="6"/>
    <d v="2015-08-01T00:00:00"/>
    <n v="1"/>
    <n v="0"/>
    <d v="2015-08-10T00:00:00"/>
    <d v="2015-08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31047634182193701"/>
    <n v="0.67741935483870896"/>
    <x v="4"/>
    <n v="0.27090139127420598"/>
    <n v="3.95749505477314E-2"/>
    <n v="9616.04511422836"/>
    <n v="11"/>
    <x v="6"/>
    <n v="2015"/>
    <n v="7.9965344613548899"/>
    <n v="7.9941996742282697"/>
    <n v="-2.3347871266139399E-3"/>
    <n v="67074"/>
    <n v="176145.55490346"/>
    <n v="2.9206014632587797E-4"/>
    <n v="21.587019447298498"/>
    <n v="0.97280683196067597"/>
    <n v="181069.40567886623"/>
    <n v="-2.6909049933634965E-2"/>
  </r>
  <r>
    <d v="2015-08-12T00:00:00"/>
    <n v="7166"/>
    <x v="7"/>
    <d v="2015-08-01T00:00:00"/>
    <n v="2"/>
    <n v="1"/>
    <d v="2015-08-11T00:00:00"/>
    <d v="2015-08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85407810575662402"/>
    <n v="0.67741935483870896"/>
    <x v="5"/>
    <n v="0.85451036299309702"/>
    <n v="-4.3225723647319201E-4"/>
    <n v="8386.0890520971698"/>
    <n v="12"/>
    <x v="6"/>
    <n v="2015"/>
    <n v="8.85104482434798"/>
    <n v="8.8482777799848993"/>
    <n v="-2.7670443630860501E-3"/>
    <n v="74240"/>
    <n v="176141.916682118"/>
    <n v="3.1272123591596901E-4"/>
    <n v="21.587019447298498"/>
    <n v="0.97280683196067597"/>
    <n v="181065.66575720653"/>
    <n v="-2.6888950684526791E-2"/>
  </r>
  <r>
    <d v="2015-08-13T00:00:00"/>
    <n v="2638"/>
    <x v="8"/>
    <d v="2015-08-01T00:00:00"/>
    <n v="3"/>
    <n v="2"/>
    <d v="2015-08-12T00:00:00"/>
    <d v="2015-08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31440943943426902"/>
    <n v="0.67741935483870896"/>
    <x v="6"/>
    <n v="0.39950489081956098"/>
    <n v="-8.5095451385292301E-2"/>
    <n v="6603.1732292145098"/>
    <n v="13"/>
    <x v="6"/>
    <n v="2015"/>
    <n v="9.2505497151675495"/>
    <n v="9.1626872194191709"/>
    <n v="-8.7862495748378594E-2"/>
    <n v="76878"/>
    <n v="174523.466140926"/>
    <n v="9.5891623979222906E-3"/>
    <n v="21.587019447298498"/>
    <n v="0.97280683196067597"/>
    <n v="179401.9741711489"/>
    <n v="-1.7864765345844913E-2"/>
  </r>
  <r>
    <d v="2015-08-14T00:00:00"/>
    <n v="8131"/>
    <x v="9"/>
    <d v="2015-08-01T00:00:00"/>
    <n v="4"/>
    <n v="3"/>
    <d v="2015-08-13T00:00:00"/>
    <d v="2015-08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96909141472329197"/>
    <n v="0.67741935483870896"/>
    <x v="7"/>
    <n v="1.5216106424989899"/>
    <n v="-0.55251922777569995"/>
    <n v="5343.6797646513396"/>
    <n v="14"/>
    <x v="6"/>
    <n v="2015"/>
    <n v="10.7721603576665"/>
    <n v="10.1317786341424"/>
    <n v="-0.64038172352407696"/>
    <n v="85009"/>
    <n v="165722.46798475101"/>
    <n v="6.3205262042154597E-2"/>
    <n v="21.587019447298498"/>
    <n v="0.97280683196067597"/>
    <n v="170354.9590114833"/>
    <n v="3.4293342691144701E-2"/>
  </r>
  <r>
    <d v="2015-08-17T00:00:00"/>
    <n v="25002"/>
    <x v="10"/>
    <d v="2015-08-01T00:00:00"/>
    <n v="0"/>
    <n v="4"/>
    <d v="2015-08-14T00:00:00"/>
    <d v="2015-08-18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5-08-17T00:00:00"/>
    <d v="2015-08-03T00:00:00"/>
    <d v="2015-08-05T00:00:00"/>
    <d v="2015-08-07T00:00:00"/>
    <d v="2015-08-05T00:00:00"/>
    <n v="1"/>
    <n v="0"/>
    <n v="0"/>
    <n v="0"/>
    <n v="0"/>
    <n v="8390.3333333333303"/>
    <x v="1"/>
    <n v="31"/>
    <n v="176197"/>
    <n v="2.9798577728338098"/>
    <n v="0.67741935483870896"/>
    <x v="8"/>
    <n v="2.6832837015889699"/>
    <n v="0.29657407124484497"/>
    <n v="9317.6878707214091"/>
    <n v="17"/>
    <x v="6"/>
    <n v="2015"/>
    <n v="13.4554440592555"/>
    <n v="13.111636406976199"/>
    <n v="-0.34380765227923299"/>
    <n v="110011"/>
    <n v="171694.89091747001"/>
    <n v="2.6221566981242801E-2"/>
    <n v="21.587019447298498"/>
    <n v="0.97280683196067597"/>
    <n v="176494.33091605897"/>
    <n v="-1.6846485352574048E-3"/>
  </r>
  <r>
    <d v="2015-08-18T00:00:00"/>
    <n v="1727"/>
    <x v="11"/>
    <d v="2015-08-01T00:00:00"/>
    <n v="1"/>
    <n v="0"/>
    <d v="2015-08-17T00:00:00"/>
    <d v="2015-08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20583210837868901"/>
    <n v="0.67741935483870896"/>
    <x v="9"/>
    <n v="0.27090139127420598"/>
    <n v="-6.5069282895516597E-2"/>
    <n v="6375.0134020239502"/>
    <n v="18"/>
    <x v="6"/>
    <n v="2015"/>
    <n v="13.726345450529699"/>
    <n v="13.3174685153549"/>
    <n v="-0.40887693517474899"/>
    <n v="111738"/>
    <n v="170948.48796111601"/>
    <n v="3.0702301620110201E-2"/>
    <n v="21.587019447298498"/>
    <n v="0.97280683196067597"/>
    <n v="175727.06352870949"/>
    <n v="2.6742407336348695E-3"/>
  </r>
  <r>
    <d v="2015-08-19T00:00:00"/>
    <n v="8809"/>
    <x v="12"/>
    <d v="2015-08-01T00:00:00"/>
    <n v="2"/>
    <n v="1"/>
    <d v="2015-08-18T00:00:00"/>
    <d v="2015-08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1.04989869294028"/>
    <n v="0.67741935483870896"/>
    <x v="10"/>
    <n v="0.85451036299309702"/>
    <n v="0.19538832994718999"/>
    <n v="10308.8275830203"/>
    <n v="19"/>
    <x v="6"/>
    <n v="2015"/>
    <n v="14.580855813522801"/>
    <n v="14.3673672082952"/>
    <n v="-0.213488605227558"/>
    <n v="120547"/>
    <n v="173617.175313688"/>
    <n v="1.48592711616848E-2"/>
    <n v="21.587019447298498"/>
    <n v="0.97280683196067597"/>
    <n v="178470.34951817291"/>
    <n v="-1.2737967535282002E-2"/>
  </r>
  <r>
    <d v="2015-08-20T00:00:00"/>
    <n v="2075"/>
    <x v="13"/>
    <d v="2015-08-01T00:00:00"/>
    <n v="3"/>
    <n v="2"/>
    <d v="2015-08-19T00:00:00"/>
    <d v="2015-08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24730841047236801"/>
    <n v="0.67741935483870896"/>
    <x v="11"/>
    <n v="0.39950489081956198"/>
    <n v="-0.15219648034719199"/>
    <n v="5193.9289047081502"/>
    <n v="20"/>
    <x v="6"/>
    <n v="2015"/>
    <n v="14.980360704342299"/>
    <n v="14.614675618767601"/>
    <n v="-0.36568508557475299"/>
    <n v="122622"/>
    <n v="171895.86090897999"/>
    <n v="2.5021772300245201E-2"/>
    <n v="21.587019447298498"/>
    <n v="0.97280683196067597"/>
    <n v="176700.91868344357"/>
    <n v="-2.8518169978862806E-3"/>
  </r>
  <r>
    <d v="2015-08-21T00:00:00"/>
    <n v="6001"/>
    <x v="14"/>
    <d v="2015-08-01T00:00:00"/>
    <n v="4"/>
    <n v="3"/>
    <d v="2015-08-20T00:00:00"/>
    <d v="2015-08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715227841563704"/>
    <n v="0.67741935483870896"/>
    <x v="12"/>
    <n v="0.75851113265246095"/>
    <n v="-4.3283291088757302E-2"/>
    <n v="7911.5516459394703"/>
    <n v="21"/>
    <x v="6"/>
    <n v="2015"/>
    <n v="15.7388718369948"/>
    <n v="15.3299034603313"/>
    <n v="-0.40896837666350999"/>
    <n v="128623"/>
    <n v="171618.59045392199"/>
    <n v="2.6677818142937602E-2"/>
    <n v="21.587019447298498"/>
    <n v="0.97280683196067597"/>
    <n v="176415.897602229"/>
    <n v="-1.2408042880724945E-3"/>
  </r>
  <r>
    <d v="2015-08-24T00:00:00"/>
    <n v="13215"/>
    <x v="15"/>
    <d v="2015-08-01T00:00:00"/>
    <n v="0"/>
    <n v="4"/>
    <d v="2015-08-21T00:00:00"/>
    <d v="2015-08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1.57502681657462"/>
    <n v="0.67741935483870896"/>
    <x v="13"/>
    <n v="1.6704573242371801"/>
    <n v="-9.5430507662555494E-2"/>
    <n v="7911.0072482902997"/>
    <n v="24"/>
    <x v="6"/>
    <n v="2015"/>
    <n v="17.409329161232002"/>
    <n v="16.904930276905901"/>
    <n v="-0.50439888432606494"/>
    <n v="141838"/>
    <n v="171092.06060810699"/>
    <n v="2.9837383299659601E-2"/>
    <n v="21.587019447298498"/>
    <n v="0.97280683196067597"/>
    <n v="175874.64950598092"/>
    <n v="1.832842282412761E-3"/>
  </r>
  <r>
    <d v="2015-08-25T00:00:00"/>
    <n v="1506"/>
    <x v="16"/>
    <d v="2015-08-01T00:00:00"/>
    <n v="1"/>
    <n v="0"/>
    <d v="2015-08-24T00:00:00"/>
    <d v="2015-08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17949227285368"/>
    <n v="0.67741935483870896"/>
    <x v="14"/>
    <n v="0.27090139127420598"/>
    <n v="-9.1409118420525598E-2"/>
    <n v="5559.2184038494897"/>
    <n v="25"/>
    <x v="6"/>
    <n v="2015"/>
    <n v="17.680230552506199"/>
    <n v="17.084422549759601"/>
    <n v="-0.59580800274658996"/>
    <n v="143344"/>
    <n v="170259.31822892901"/>
    <n v="3.4874342460873703E-2"/>
    <n v="21.587019447298498"/>
    <n v="0.97280683196067597"/>
    <n v="175018.62922341423"/>
    <n v="6.7328305667482269E-3"/>
  </r>
  <r>
    <d v="2015-08-26T00:00:00"/>
    <n v="7623"/>
    <x v="17"/>
    <d v="2015-08-01T00:00:00"/>
    <n v="2"/>
    <n v="1"/>
    <d v="2015-08-25T00:00:00"/>
    <d v="2015-08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90854554844861102"/>
    <n v="0.67741935483870896"/>
    <x v="15"/>
    <n v="0.85451036299309702"/>
    <n v="5.4035185455513703E-2"/>
    <n v="8920.8982478560902"/>
    <n v="26"/>
    <x v="6"/>
    <n v="2015"/>
    <n v="18.534740915499299"/>
    <n v="17.992968098208198"/>
    <n v="-0.54177281729107496"/>
    <n v="150967"/>
    <n v="171046.73944208599"/>
    <n v="3.01102527572993E-2"/>
    <n v="21.587019447298498"/>
    <n v="0.97280683196067597"/>
    <n v="175828.06146349249"/>
    <n v="2.0982915550378234E-3"/>
  </r>
  <r>
    <d v="2015-08-27T00:00:00"/>
    <n v="2081"/>
    <x v="18"/>
    <d v="2015-08-01T00:00:00"/>
    <n v="3"/>
    <n v="2"/>
    <d v="2015-08-26T00:00:00"/>
    <d v="2015-08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24802351912915599"/>
    <n v="0.67741935483870896"/>
    <x v="16"/>
    <n v="0.39950489081956098"/>
    <n v="-0.15148137169040499"/>
    <n v="5208.9474943121304"/>
    <n v="27"/>
    <x v="6"/>
    <n v="2015"/>
    <n v="18.934245806318799"/>
    <n v="18.2409916173374"/>
    <n v="-0.69325418898148405"/>
    <n v="153048"/>
    <n v="169745.76293540001"/>
    <n v="3.8005290694973402E-2"/>
    <n v="21.587019447298498"/>
    <n v="0.97280683196067597"/>
    <n v="174490.71836109657"/>
    <n v="9.7786383993927473E-3"/>
  </r>
  <r>
    <d v="2015-08-28T00:00:00"/>
    <n v="6969"/>
    <x v="19"/>
    <d v="2015-08-01T00:00:00"/>
    <n v="4"/>
    <n v="3"/>
    <d v="2015-08-27T00:00:00"/>
    <d v="2015-08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0.83059870485876597"/>
    <n v="0.67741935483870896"/>
    <x v="17"/>
    <n v="0.75851113265246095"/>
    <n v="7.2087572206304296E-2"/>
    <n v="9187.7359474341301"/>
    <n v="28"/>
    <x v="6"/>
    <n v="2015"/>
    <n v="19.6927569389713"/>
    <n v="19.071590322196101"/>
    <n v="-0.62116661677517704"/>
    <n v="160017"/>
    <n v="170639.23606094701"/>
    <n v="3.2570257974356698E-2"/>
    <n v="21.587019447298498"/>
    <n v="0.97280683196067597"/>
    <n v="175409.16701523127"/>
    <n v="4.4914014368491184E-3"/>
  </r>
  <r>
    <d v="2015-08-31T00:00:00"/>
    <n v="16180"/>
    <x v="20"/>
    <d v="2015-08-01T00:00:00"/>
    <n v="0"/>
    <n v="4"/>
    <d v="2015-08-28T00:00:00"/>
    <d v="2015-09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5-08-17T00:00:00"/>
    <d v="2015-08-03T00:00:00"/>
    <d v="2015-08-05T00:00:00"/>
    <d v="2015-08-07T00:00:00"/>
    <d v="2015-08-05T00:00:00"/>
    <n v="0"/>
    <n v="0"/>
    <n v="0"/>
    <n v="0"/>
    <n v="0"/>
    <n v="8390.3333333333303"/>
    <x v="1"/>
    <n v="31"/>
    <n v="176197"/>
    <n v="1.92840967780382"/>
    <n v="0.67741935483870896"/>
    <x v="18"/>
    <n v="1.89426250832717"/>
    <n v="3.4147169476649301E-2"/>
    <n v="8541.5827684245196"/>
    <n v="31"/>
    <x v="6"/>
    <n v="2015"/>
    <n v="21.587019447298498"/>
    <n v="21"/>
    <n v="-0.58701944729852595"/>
    <n v="176197"/>
    <n v="171405.64537097499"/>
    <n v="2.79533070142155E-2"/>
    <n v="21.587019447298498"/>
    <n v="0.97280683196067597"/>
    <n v="176197.00000000038"/>
    <n v="-2.1094237467877974E-15"/>
  </r>
  <r>
    <d v="2015-09-01T00:00:00"/>
    <n v="15391"/>
    <x v="0"/>
    <d v="2015-09-01T00:00:00"/>
    <n v="1"/>
    <n v="0"/>
    <d v="2015-08-31T00:00:00"/>
    <d v="2015-09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8892720821618301"/>
    <n v="0.7"/>
    <x v="19"/>
    <n v="1.9231432624865501"/>
    <n v="-3.3871180324720397E-2"/>
    <n v="8003.0439230512602"/>
    <n v="1"/>
    <x v="7"/>
    <n v="2015"/>
    <n v="1.9231432624865501"/>
    <n v="1.8892720821618301"/>
    <n v="-3.3871180324720397E-2"/>
    <n v="15391"/>
    <n v="168063.922384076"/>
    <n v="1.7928164314989999E-2"/>
    <n v="20.561361342697399"/>
    <n v="1.02133315250832"/>
    <n v="164553.47794333723"/>
    <n v="3.9643781086833529E-2"/>
  </r>
  <r>
    <d v="2015-09-02T00:00:00"/>
    <n v="10756"/>
    <x v="1"/>
    <d v="2015-09-01T00:00:00"/>
    <n v="2"/>
    <n v="1"/>
    <d v="2015-09-01T00:00:00"/>
    <d v="2015-09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1"/>
    <n v="0"/>
    <n v="1"/>
    <n v="8146.5238095238001"/>
    <x v="1"/>
    <n v="30"/>
    <n v="171077"/>
    <n v="1.3203177516556801"/>
    <n v="0.7"/>
    <x v="20"/>
    <n v="1.24589704661982"/>
    <n v="7.4420705035863594E-2"/>
    <n v="8633.1370871947402"/>
    <n v="2"/>
    <x v="7"/>
    <n v="2015"/>
    <n v="3.1690403091063701"/>
    <n v="3.2095898338175202"/>
    <n v="4.05495247111433E-2"/>
    <n v="26147"/>
    <n v="173266.01950192099"/>
    <n v="-1.2633865014120199E-2"/>
    <n v="20.561361342697399"/>
    <n v="1.02133315250832"/>
    <n v="169646.91597094724"/>
    <n v="8.4297673250814942E-3"/>
  </r>
  <r>
    <d v="2015-09-03T00:00:00"/>
    <n v="2178"/>
    <x v="2"/>
    <d v="2015-09-01T00:00:00"/>
    <n v="3"/>
    <n v="2"/>
    <d v="2015-09-02T00:00:00"/>
    <d v="2015-09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26735329705337302"/>
    <n v="0.7"/>
    <x v="0"/>
    <n v="0.42585671779525602"/>
    <n v="-0.15850342074188201"/>
    <n v="5114.3962487569297"/>
    <n v="3"/>
    <x v="7"/>
    <n v="2015"/>
    <n v="3.5948970269016298"/>
    <n v="3.47694313087089"/>
    <n v="-0.117953896030739"/>
    <n v="28325"/>
    <n v="165463.71023947399"/>
    <n v="3.3924597438323503E-2"/>
    <n v="20.561361342697399"/>
    <n v="1.02133315250832"/>
    <n v="162007.57787320204"/>
    <n v="5.5981468557577463E-2"/>
  </r>
  <r>
    <d v="2015-09-04T00:00:00"/>
    <n v="9195"/>
    <x v="3"/>
    <d v="2015-09-01T00:00:00"/>
    <n v="4"/>
    <n v="3"/>
    <d v="2015-09-03T00:00:00"/>
    <d v="2015-09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1"/>
    <n v="0"/>
    <n v="1"/>
    <n v="0"/>
    <n v="8146.5238095238001"/>
    <x v="1"/>
    <n v="30"/>
    <n v="171077"/>
    <n v="1.1287022802597599"/>
    <n v="0.7"/>
    <x v="1"/>
    <n v="0.89522870260745702"/>
    <n v="0.233473577652308"/>
    <n v="10271.1184004919"/>
    <n v="4"/>
    <x v="7"/>
    <n v="2015"/>
    <n v="4.4901257295090904"/>
    <n v="4.6056454111306602"/>
    <n v="0.115519681621568"/>
    <n v="37520"/>
    <n v="175478.382447465"/>
    <n v="-2.5082191812332601E-2"/>
    <n v="20.561361342697399"/>
    <n v="1.02133315250832"/>
    <n v="171813.06806354329"/>
    <n v="-4.2841215271882671E-3"/>
  </r>
  <r>
    <d v="2015-09-08T00:00:00"/>
    <n v="13512"/>
    <x v="4"/>
    <d v="2015-09-01T00:00:00"/>
    <n v="1"/>
    <n v="4"/>
    <d v="2015-09-04T00:00:00"/>
    <d v="2015-09-09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1"/>
    <n v="0"/>
    <n v="0"/>
    <n v="0"/>
    <n v="8146.5238095238001"/>
    <x v="1"/>
    <n v="30"/>
    <n v="171077"/>
    <n v="1.65862155637519"/>
    <n v="0.7"/>
    <x v="2"/>
    <n v="1.69680915121287"/>
    <n v="-3.8187594837679702E-2"/>
    <n v="7963.1819467390396"/>
    <n v="8"/>
    <x v="7"/>
    <n v="2015"/>
    <n v="6.18693488072197"/>
    <n v="6.2642669675058604"/>
    <n v="7.7332086783889503E-2"/>
    <n v="51032"/>
    <n v="173215.335325291"/>
    <n v="-1.23449538764915E-2"/>
    <n v="20.561361342697399"/>
    <n v="1.02133315250832"/>
    <n v="169597.29046284992"/>
    <n v="8.7248418480729839E-3"/>
  </r>
  <r>
    <d v="2015-09-09T00:00:00"/>
    <n v="3100"/>
    <x v="5"/>
    <d v="2015-09-01T00:00:00"/>
    <n v="2"/>
    <n v="1"/>
    <d v="2015-09-08T00:00:00"/>
    <d v="2015-09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38053040443776698"/>
    <n v="0.7"/>
    <x v="3"/>
    <n v="0.88086218996879195"/>
    <n v="-0.50033178553102398"/>
    <n v="3519.2792190454002"/>
    <n v="9"/>
    <x v="7"/>
    <n v="2015"/>
    <n v="7.0677970706907596"/>
    <n v="6.6447973719436204"/>
    <n v="-0.422999698747134"/>
    <n v="54132"/>
    <n v="160838.23412446899"/>
    <n v="6.3658780707620904E-2"/>
    <n v="20.561361342697399"/>
    <n v="1.02133315250832"/>
    <n v="157478.71664545743"/>
    <n v="8.6349975693269743E-2"/>
  </r>
  <r>
    <d v="2015-09-10T00:00:00"/>
    <n v="6368"/>
    <x v="6"/>
    <d v="2015-09-01T00:00:00"/>
    <n v="3"/>
    <n v="2"/>
    <d v="2015-09-09T00:00:00"/>
    <d v="2015-09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78168310176119504"/>
    <n v="0.7"/>
    <x v="4"/>
    <n v="0.42585671779525602"/>
    <n v="0.35582638396593802"/>
    <n v="14953.3862773572"/>
    <n v="10"/>
    <x v="7"/>
    <n v="2015"/>
    <n v="7.4936537884860197"/>
    <n v="7.42648047370482"/>
    <n v="-6.7173314781196106E-2"/>
    <n v="60500"/>
    <n v="169543.46115537299"/>
    <n v="9.0451075740440798E-3"/>
    <n v="20.561361342697399"/>
    <n v="1.02133315250832"/>
    <n v="166002.11276701189"/>
    <n v="3.0571220741695271E-2"/>
  </r>
  <r>
    <d v="2015-09-11T00:00:00"/>
    <n v="7453"/>
    <x v="7"/>
    <d v="2015-09-01T00:00:00"/>
    <n v="4"/>
    <n v="3"/>
    <d v="2015-09-10T00:00:00"/>
    <d v="2015-09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91486874331441403"/>
    <n v="0.7"/>
    <x v="5"/>
    <n v="0.784862959628155"/>
    <n v="0.13000578368625801"/>
    <n v="9495.9252549400499"/>
    <n v="11"/>
    <x v="7"/>
    <n v="2015"/>
    <n v="8.2785167481141695"/>
    <n v="8.3413492170192303"/>
    <n v="6.28324689050625E-2"/>
    <n v="67953"/>
    <n v="172375.44398579199"/>
    <n v="-7.5326505665128602E-3"/>
    <n v="20.561361342697399"/>
    <n v="1.02133315250832"/>
    <n v="168774.94239999069"/>
    <n v="1.3639806758479089E-2"/>
  </r>
  <r>
    <d v="2015-09-14T00:00:00"/>
    <n v="13879"/>
    <x v="8"/>
    <d v="2015-09-01T00:00:00"/>
    <n v="0"/>
    <n v="4"/>
    <d v="2015-09-11T00:00:00"/>
    <d v="2015-09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7036714461908899"/>
    <n v="0.7"/>
    <x v="6"/>
    <n v="1.69680915121287"/>
    <n v="6.8622949780172303E-3"/>
    <n v="8179.4702663403696"/>
    <n v="14"/>
    <x v="7"/>
    <n v="2015"/>
    <n v="9.9753258993270499"/>
    <n v="10.045020663210099"/>
    <n v="6.9694763883077798E-2"/>
    <n v="81832"/>
    <n v="172272.266324244"/>
    <n v="-6.9382399718035297E-3"/>
    <n v="20.561361342697399"/>
    <n v="1.02133315250832"/>
    <n v="168673.91986753393"/>
    <n v="1.4246898005057851E-2"/>
  </r>
  <r>
    <d v="2015-09-15T00:00:00"/>
    <n v="6505"/>
    <x v="9"/>
    <d v="2015-09-01T00:00:00"/>
    <n v="1"/>
    <n v="0"/>
    <d v="2015-09-14T00:00:00"/>
    <d v="2015-09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79850009060247695"/>
    <n v="0.7"/>
    <x v="7"/>
    <n v="0.29725321824989998"/>
    <n v="0.50124687235257603"/>
    <n v="21883.6991515134"/>
    <n v="15"/>
    <x v="7"/>
    <n v="2015"/>
    <n v="10.2725791175769"/>
    <n v="10.8435207538126"/>
    <n v="0.57094163623565497"/>
    <n v="88337"/>
    <n v="180585.32124866801"/>
    <n v="-5.2652791394797699E-2"/>
    <n v="20.561361342697399"/>
    <n v="1.02133315250832"/>
    <n v="176813.33539909602"/>
    <n v="-3.2442888915297008E-2"/>
  </r>
  <r>
    <d v="2015-09-16T00:00:00"/>
    <n v="16085"/>
    <x v="10"/>
    <d v="2015-09-01T00:00:00"/>
    <n v="2"/>
    <n v="1"/>
    <d v="2015-09-15T00:00:00"/>
    <d v="2015-09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9744617920585401"/>
    <n v="0.7"/>
    <x v="8"/>
    <n v="1.78849282267228"/>
    <n v="0.18596896938626001"/>
    <n v="8993.6061224816694"/>
    <n v="16"/>
    <x v="7"/>
    <n v="2015"/>
    <n v="12.061071940249199"/>
    <n v="12.8179825458711"/>
    <n v="0.75691060562191603"/>
    <n v="104422"/>
    <n v="181813.192961908"/>
    <n v="-5.9050681564995898E-2"/>
    <n v="20.561361342697399"/>
    <n v="1.02133315250832"/>
    <n v="178015.559874258"/>
    <n v="-3.8977266252225862E-2"/>
  </r>
  <r>
    <d v="2015-09-17T00:00:00"/>
    <n v="2614"/>
    <x v="11"/>
    <d v="2015-09-01T00:00:00"/>
    <n v="3"/>
    <n v="2"/>
    <d v="2015-09-16T00:00:00"/>
    <d v="2015-09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32087305716139503"/>
    <n v="0.7"/>
    <x v="9"/>
    <n v="0.42585671779525602"/>
    <n v="-0.104983660633861"/>
    <n v="6138.21478156594"/>
    <n v="17"/>
    <x v="7"/>
    <n v="2015"/>
    <n v="12.4869286580444"/>
    <n v="13.1388556030325"/>
    <n v="0.65192694498805503"/>
    <n v="107036"/>
    <n v="180008.71643900301"/>
    <n v="-4.9618244136695001E-2"/>
    <n v="20.561361342697399"/>
    <n v="1.02133315250832"/>
    <n v="176248.77445416973"/>
    <n v="-2.9343605197745926E-2"/>
  </r>
  <r>
    <d v="2015-09-18T00:00:00"/>
    <n v="8059"/>
    <x v="12"/>
    <d v="2015-09-01T00:00:00"/>
    <n v="4"/>
    <n v="3"/>
    <d v="2015-09-17T00:00:00"/>
    <d v="2015-09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98925629979482899"/>
    <n v="0.7"/>
    <x v="10"/>
    <n v="0.784862959628155"/>
    <n v="0.20439334016667299"/>
    <n v="10268.034567229501"/>
    <n v="18"/>
    <x v="7"/>
    <n v="2015"/>
    <n v="13.2717916176726"/>
    <n v="14.1281119028273"/>
    <n v="0.85632028515473002"/>
    <n v="115095"/>
    <n v="182115.20114447401"/>
    <n v="-6.06110916337914E-2"/>
    <n v="20.561361342697399"/>
    <n v="1.02133315250832"/>
    <n v="178311.2598442664"/>
    <n v="-4.0570964786994734E-2"/>
  </r>
  <r>
    <d v="2015-09-21T00:00:00"/>
    <n v="12214"/>
    <x v="13"/>
    <d v="2015-09-01T00:00:00"/>
    <n v="0"/>
    <n v="4"/>
    <d v="2015-09-18T00:00:00"/>
    <d v="2015-09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1"/>
    <n v="0"/>
    <n v="0"/>
    <n v="0"/>
    <n v="0"/>
    <n v="8146.5238095238001"/>
    <x v="1"/>
    <n v="30"/>
    <n v="171077"/>
    <n v="1.4992897934848"/>
    <n v="0.7"/>
    <x v="11"/>
    <n v="1.8020048958611701"/>
    <n v="-0.30271510237636601"/>
    <n v="6778.0060021218596"/>
    <n v="21"/>
    <x v="7"/>
    <n v="2015"/>
    <n v="15.0737965135338"/>
    <n v="15.6274016963121"/>
    <n v="0.55360518277836201"/>
    <n v="127309"/>
    <n v="177360.029876988"/>
    <n v="-3.5425286527894298E-2"/>
    <n v="20.561361342697399"/>
    <n v="1.02133315250832"/>
    <n v="173655.4124786855"/>
    <n v="-1.4847867059726516E-2"/>
  </r>
  <r>
    <d v="2015-09-22T00:00:00"/>
    <n v="1540"/>
    <x v="14"/>
    <d v="2015-09-01T00:00:00"/>
    <n v="1"/>
    <n v="0"/>
    <d v="2015-09-21T00:00:00"/>
    <d v="2015-09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18903768478521299"/>
    <n v="0.7"/>
    <x v="12"/>
    <n v="0.29725321824989998"/>
    <n v="-0.108215533464686"/>
    <n v="5180.7681311807401"/>
    <n v="22"/>
    <x v="7"/>
    <n v="2015"/>
    <n v="15.3710497317837"/>
    <n v="15.8164393810974"/>
    <n v="0.44538964931367497"/>
    <n v="128849"/>
    <n v="176034.10614207899"/>
    <n v="-2.81599188402651E-2"/>
    <n v="20.561361342697399"/>
    <n v="1.02133315250832"/>
    <n v="172357.18404886092"/>
    <n v="-7.4275061751879479E-3"/>
  </r>
  <r>
    <d v="2015-09-23T00:00:00"/>
    <n v="7220"/>
    <x v="15"/>
    <d v="2015-09-01T00:00:00"/>
    <n v="2"/>
    <n v="1"/>
    <d v="2015-09-22T00:00:00"/>
    <d v="2015-09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88626758710989795"/>
    <n v="0.7"/>
    <x v="13"/>
    <n v="0.88086218996879195"/>
    <n v="5.4053971411058997E-3"/>
    <n v="8196.5148262928506"/>
    <n v="23"/>
    <x v="7"/>
    <n v="2015"/>
    <n v="16.251911921752502"/>
    <n v="16.702706968207298"/>
    <n v="0.45079504645478202"/>
    <n v="136069"/>
    <n v="175822.32870554799"/>
    <n v="-2.6989340548980899E-2"/>
    <n v="20.561361342697399"/>
    <n v="1.02133315250832"/>
    <n v="172149.83012520664"/>
    <n v="-6.2319557586920649E-3"/>
  </r>
  <r>
    <d v="2015-09-24T00:00:00"/>
    <n v="1952"/>
    <x v="16"/>
    <d v="2015-09-01T00:00:00"/>
    <n v="3"/>
    <n v="2"/>
    <d v="2015-09-23T00:00:00"/>
    <d v="2015-09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23961140305242601"/>
    <n v="0.7"/>
    <x v="14"/>
    <n v="0.42585671779525602"/>
    <n v="-0.18624531474282899"/>
    <n v="4583.7013211999702"/>
    <n v="24"/>
    <x v="7"/>
    <n v="2015"/>
    <n v="16.677768639547701"/>
    <n v="16.942318371259699"/>
    <n v="0.26454973171195201"/>
    <n v="138021"/>
    <n v="173790.694825143"/>
    <n v="-1.5614730281584201E-2"/>
    <n v="20.561361342697399"/>
    <n v="1.02133315250832"/>
    <n v="170160.63210944165"/>
    <n v="5.3853108042580811E-3"/>
  </r>
  <r>
    <d v="2015-09-25T00:00:00"/>
    <n v="6984"/>
    <x v="17"/>
    <d v="2015-09-01T00:00:00"/>
    <n v="4"/>
    <n v="3"/>
    <d v="2015-09-24T00:00:00"/>
    <d v="2015-09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85729817567527999"/>
    <n v="0.7"/>
    <x v="15"/>
    <n v="0.784862959628155"/>
    <n v="7.2435216047124898E-2"/>
    <n v="8898.3687079701194"/>
    <n v="25"/>
    <x v="7"/>
    <n v="2015"/>
    <n v="17.4626315991759"/>
    <n v="17.799616546934999"/>
    <n v="0.336984947759077"/>
    <n v="145005"/>
    <n v="174378.356589948"/>
    <n v="-1.89321464802625E-2"/>
    <n v="20.561361342697399"/>
    <n v="1.02133315250832"/>
    <n v="170736.01905674761"/>
    <n v="1.9971236598825826E-3"/>
  </r>
  <r>
    <d v="2015-09-28T00:00:00"/>
    <n v="14588"/>
    <x v="18"/>
    <d v="2015-09-01T00:00:00"/>
    <n v="0"/>
    <n v="4"/>
    <d v="2015-09-25T00:00:00"/>
    <d v="2015-09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79070243223811"/>
    <n v="0.7"/>
    <x v="16"/>
    <n v="1.69680915121287"/>
    <n v="9.38932810252356E-2"/>
    <n v="8597.3133687854606"/>
    <n v="28"/>
    <x v="7"/>
    <n v="2015"/>
    <n v="19.1594407503888"/>
    <n v="19.590318979173102"/>
    <n v="0.43087822878431198"/>
    <n v="159593"/>
    <n v="174924.36463376301"/>
    <n v="-2.1994446810303901E-2"/>
    <n v="20.561361342697399"/>
    <n v="1.02133315250832"/>
    <n v="171270.62232745709"/>
    <n v="-1.1305051901248087E-3"/>
  </r>
  <r>
    <d v="2015-09-29T00:00:00"/>
    <n v="1857"/>
    <x v="19"/>
    <d v="2015-09-01T00:00:00"/>
    <n v="1"/>
    <n v="0"/>
    <d v="2015-09-28T00:00:00"/>
    <d v="2015-09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0.22794998743255901"/>
    <n v="0.7"/>
    <x v="17"/>
    <n v="0.29725321824989998"/>
    <n v="-6.9303230817340994E-2"/>
    <n v="6247.1989737679496"/>
    <n v="29"/>
    <x v="7"/>
    <n v="2015"/>
    <n v="19.456693968638699"/>
    <n v="19.818268966605601"/>
    <n v="0.36157499796697201"/>
    <n v="161450"/>
    <n v="174256.22284365899"/>
    <n v="-1.82445297607088E-2"/>
    <n v="20.561361342697399"/>
    <n v="1.02133315250832"/>
    <n v="170616.43638581529"/>
    <n v="2.699409411782705E-3"/>
  </r>
  <r>
    <d v="2015-09-30T00:00:00"/>
    <n v="9627"/>
    <x v="20"/>
    <d v="2015-09-01T00:00:00"/>
    <n v="2"/>
    <n v="1"/>
    <d v="2015-09-29T00:00:00"/>
    <d v="2015-10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5-09-21T00:00:00"/>
    <d v="2015-09-07T00:00:00"/>
    <d v="2015-09-02T00:00:00"/>
    <d v="2015-09-04T00:00:00"/>
    <d v="2015-09-02T00:00:00"/>
    <n v="0"/>
    <n v="0"/>
    <n v="0"/>
    <n v="0"/>
    <n v="0"/>
    <n v="8146.5238095238001"/>
    <x v="1"/>
    <n v="30"/>
    <n v="171077"/>
    <n v="1.1817310333943101"/>
    <n v="0.7"/>
    <x v="18"/>
    <n v="1.10466737405877"/>
    <n v="7.7063659335540297E-2"/>
    <n v="8714.8405267265007"/>
    <n v="30"/>
    <x v="7"/>
    <n v="2015"/>
    <n v="20.561361342697399"/>
    <n v="21"/>
    <n v="0.438638657302512"/>
    <n v="171077"/>
    <n v="174726.61173166599"/>
    <n v="-2.0887555109643401E-2"/>
    <n v="20.561361342697399"/>
    <n v="1.02133315250832"/>
    <n v="171077.00000000131"/>
    <n v="-7.6605388699135801E-15"/>
  </r>
  <r>
    <d v="2015-10-01T00:00:00"/>
    <n v="16115"/>
    <x v="0"/>
    <d v="2015-10-01T00:00:00"/>
    <n v="3"/>
    <n v="2"/>
    <d v="2015-09-30T00:00:00"/>
    <d v="2015-10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2.0022779043280101"/>
    <n v="0.67741935483870896"/>
    <x v="19"/>
    <n v="2.0253949350562102"/>
    <n v="-2.3117030728196701E-2"/>
    <n v="7956.4729431658798"/>
    <n v="1"/>
    <x v="8"/>
    <n v="2015"/>
    <n v="2.0253949350562102"/>
    <n v="2.0022779043280101"/>
    <n v="-2.3117030728196899E-2"/>
    <n v="16115"/>
    <n v="167085.93180648299"/>
    <n v="1.1545365744799E-2"/>
    <n v="20.040577245412599"/>
    <n v="1.0478740079608699"/>
    <n v="159452.31061855232"/>
    <n v="5.9972096637244121E-2"/>
  </r>
  <r>
    <d v="2015-10-02T00:00:00"/>
    <n v="10358"/>
    <x v="1"/>
    <d v="2015-10-01T00:00:00"/>
    <n v="4"/>
    <n v="3"/>
    <d v="2015-10-01T00:00:00"/>
    <d v="2015-10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1"/>
    <n v="1"/>
    <n v="8048.3333333333303"/>
    <x v="1"/>
    <n v="31"/>
    <n v="169015"/>
    <n v="1.2869745288879599"/>
    <n v="0.67741935483870896"/>
    <x v="20"/>
    <n v="1.10673878071976"/>
    <n v="0.18023574816820501"/>
    <n v="9359.0286890134194"/>
    <n v="2"/>
    <x v="8"/>
    <n v="2015"/>
    <n v="3.1321337157759701"/>
    <n v="3.2892524332159798"/>
    <n v="0.15711871744000799"/>
    <n v="26473"/>
    <n v="177493.38005586001"/>
    <n v="-4.7767302945000603E-2"/>
    <n v="20.040577245412599"/>
    <n v="1.0478740079608699"/>
    <n v="169384.27588375576"/>
    <n v="-2.1801072255914766E-3"/>
  </r>
  <r>
    <d v="2015-10-05T00:00:00"/>
    <n v="11963"/>
    <x v="2"/>
    <d v="2015-10-01T00:00:00"/>
    <n v="0"/>
    <n v="4"/>
    <d v="2015-10-02T00:00:00"/>
    <d v="2015-10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1"/>
    <n v="0"/>
    <n v="0"/>
    <n v="0"/>
    <n v="8048.3333333333303"/>
    <x v="1"/>
    <n v="31"/>
    <n v="169015"/>
    <n v="1.48639469869538"/>
    <n v="0.67741935483870896"/>
    <x v="0"/>
    <n v="1.6704573242371801"/>
    <n v="-0.184062625541802"/>
    <n v="7161.51189642806"/>
    <n v="5"/>
    <x v="8"/>
    <n v="2015"/>
    <n v="4.8025910400131604"/>
    <n v="4.7756471319113603"/>
    <n v="-2.6943908101794801E-2"/>
    <n v="38436"/>
    <n v="168066.77755301501"/>
    <n v="5.6419386436139503E-3"/>
    <n v="20.040577245412599"/>
    <n v="1.0478740079608699"/>
    <n v="160388.34466375282"/>
    <n v="5.3786048820022359E-2"/>
  </r>
  <r>
    <d v="2015-10-06T00:00:00"/>
    <n v="1904"/>
    <x v="3"/>
    <d v="2015-10-01T00:00:00"/>
    <n v="1"/>
    <n v="0"/>
    <d v="2015-10-05T00:00:00"/>
    <d v="2015-10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23657071857527401"/>
    <n v="0.67741935483870896"/>
    <x v="1"/>
    <n v="0.27090139127420598"/>
    <n v="-3.4330672698932099E-2"/>
    <n v="7028.3876765799596"/>
    <n v="6"/>
    <x v="8"/>
    <n v="2015"/>
    <n v="5.0734924312873702"/>
    <n v="5.0122178504866399"/>
    <n v="-6.1274580800726598E-2"/>
    <n v="40340"/>
    <n v="166973.73879496299"/>
    <n v="1.22250434096311E-2"/>
    <n v="20.040577245412599"/>
    <n v="1.0478740079608699"/>
    <n v="159345.24334646761"/>
    <n v="6.0684313196015749E-2"/>
  </r>
  <r>
    <d v="2015-10-07T00:00:00"/>
    <n v="9592"/>
    <x v="4"/>
    <d v="2015-10-01T00:00:00"/>
    <n v="2"/>
    <n v="1"/>
    <d v="2015-10-06T00:00:00"/>
    <d v="2015-10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1"/>
    <n v="0"/>
    <n v="0"/>
    <n v="8048.3333333333303"/>
    <x v="1"/>
    <n v="31"/>
    <n v="169015"/>
    <n v="1.1917995444191301"/>
    <n v="0.67741935483870896"/>
    <x v="2"/>
    <n v="0.98168331455612901"/>
    <n v="0.21011622986300399"/>
    <n v="9770.9718172576304"/>
    <n v="7"/>
    <x v="8"/>
    <n v="2015"/>
    <n v="6.0551757458435"/>
    <n v="6.2040173949057698"/>
    <n v="0.14884164906227701"/>
    <n v="49932"/>
    <n v="173169.540243283"/>
    <n v="-2.3991172104787201E-2"/>
    <n v="20.040577245412599"/>
    <n v="1.0478740079608699"/>
    <n v="165257.97846657727"/>
    <n v="2.2734282291747565E-2"/>
  </r>
  <r>
    <d v="2015-10-08T00:00:00"/>
    <n v="2418"/>
    <x v="5"/>
    <d v="2015-10-01T00:00:00"/>
    <n v="3"/>
    <n v="2"/>
    <d v="2015-10-07T00:00:00"/>
    <d v="2015-10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30043487264443902"/>
    <n v="0.67741935483870896"/>
    <x v="3"/>
    <n v="0.39950489081956098"/>
    <n v="-9.9070018175121996E-2"/>
    <n v="6052.4916104020804"/>
    <n v="8"/>
    <x v="8"/>
    <n v="2015"/>
    <n v="6.4546806366630598"/>
    <n v="6.5044522675502101"/>
    <n v="4.9771630887155603E-2"/>
    <n v="52350"/>
    <n v="170318.263889867"/>
    <n v="-7.6519326823966099E-3"/>
    <n v="20.040577245412599"/>
    <n v="1.0478740079608699"/>
    <n v="162536.96779949911"/>
    <n v="3.9855746592319941E-2"/>
  </r>
  <r>
    <d v="2015-10-09T00:00:00"/>
    <n v="7313"/>
    <x v="6"/>
    <d v="2015-10-01T00:00:00"/>
    <n v="4"/>
    <n v="3"/>
    <d v="2015-10-08T00:00:00"/>
    <d v="2015-10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90863532822530502"/>
    <n v="0.67741935483870896"/>
    <x v="4"/>
    <n v="0.75851113265246095"/>
    <n v="0.15012419557284301"/>
    <n v="9641.2559884611492"/>
    <n v="9"/>
    <x v="8"/>
    <n v="2015"/>
    <n v="7.2131917693155199"/>
    <n v="7.4130875957755196"/>
    <n v="0.19989582645999901"/>
    <n v="59663"/>
    <n v="173698.83403486601"/>
    <n v="-2.6965258925837302E-2"/>
    <n v="20.040577245412599"/>
    <n v="1.0478740079608699"/>
    <n v="165763.09051970742"/>
    <n v="1.9617814014549761E-2"/>
  </r>
  <r>
    <d v="2015-10-13T00:00:00"/>
    <n v="14560"/>
    <x v="7"/>
    <d v="2015-10-01T00:00:00"/>
    <n v="1"/>
    <n v="4"/>
    <d v="2015-10-09T00:00:00"/>
    <d v="2015-10-14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8090702008697399"/>
    <n v="0.67741935483870896"/>
    <x v="5"/>
    <n v="1.6704573242371801"/>
    <n v="0.13861287663256"/>
    <n v="8716.1759769282507"/>
    <n v="13"/>
    <x v="8"/>
    <n v="2015"/>
    <n v="8.8836490935526999"/>
    <n v="9.2221577966452593"/>
    <n v="0.33850870309255898"/>
    <n v="74223"/>
    <n v="175455.264338526"/>
    <n v="-3.6706019410738797E-2"/>
    <n v="20.040577245412599"/>
    <n v="1.0478740079608699"/>
    <n v="167439.27514716861"/>
    <n v="9.4107242846483974E-3"/>
  </r>
  <r>
    <d v="2015-10-14T00:00:00"/>
    <n v="3674"/>
    <x v="8"/>
    <d v="2015-10-01T00:00:00"/>
    <n v="2"/>
    <n v="1"/>
    <d v="2015-10-13T00:00:00"/>
    <d v="2015-10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456492027334851"/>
    <n v="0.67741935483870896"/>
    <x v="6"/>
    <n v="0.85451036299309702"/>
    <n v="-0.39801833565824501"/>
    <n v="4299.5382608714799"/>
    <n v="14"/>
    <x v="8"/>
    <n v="2015"/>
    <n v="9.7381594565457998"/>
    <n v="9.6786498239801197"/>
    <n v="-5.9509632565685401E-2"/>
    <n v="77897"/>
    <n v="167982.153845347"/>
    <n v="6.1485469200714899E-3"/>
    <n v="20.040577245412599"/>
    <n v="1.0478740079608699"/>
    <n v="160307.58714230853"/>
    <n v="5.4316910465140422E-2"/>
  </r>
  <r>
    <d v="2015-10-15T00:00:00"/>
    <n v="10414"/>
    <x v="9"/>
    <d v="2015-10-01T00:00:00"/>
    <n v="3"/>
    <n v="2"/>
    <d v="2015-10-14T00:00:00"/>
    <d v="2015-10-1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293932491199"/>
    <n v="0.67741935483870896"/>
    <x v="7"/>
    <n v="0.39950489081956198"/>
    <n v="0.89442760037944402"/>
    <n v="26067.2653559666"/>
    <n v="15"/>
    <x v="8"/>
    <n v="2015"/>
    <n v="10.1376643473653"/>
    <n v="10.9725823151791"/>
    <n v="0.83491796781375804"/>
    <n v="88311"/>
    <n v="182934.740829327"/>
    <n v="-7.6091292262055604E-2"/>
    <n v="20.040577245412599"/>
    <n v="1.0478740079608699"/>
    <n v="174577.03830760563"/>
    <n v="-3.1860079432698862E-2"/>
  </r>
  <r>
    <d v="2015-10-16T00:00:00"/>
    <n v="13794"/>
    <x v="10"/>
    <d v="2015-10-01T00:00:00"/>
    <n v="4"/>
    <n v="3"/>
    <d v="2015-10-15T00:00:00"/>
    <d v="2015-10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71389521640091"/>
    <n v="0.67741935483870896"/>
    <x v="8"/>
    <n v="1.66614176535595"/>
    <n v="4.7753451044955798E-2"/>
    <n v="8279.0073971004695"/>
    <n v="16"/>
    <x v="8"/>
    <n v="2015"/>
    <n v="11.803806112721301"/>
    <n v="12.68647753158"/>
    <n v="0.88267141885871303"/>
    <n v="102105"/>
    <n v="181653.695386365"/>
    <n v="-6.9575768109115102E-2"/>
    <n v="20.040577245412599"/>
    <n v="1.0478740079608699"/>
    <n v="173354.51972881585"/>
    <n v="-2.5032631024586527E-2"/>
  </r>
  <r>
    <d v="2015-10-19T00:00:00"/>
    <n v="12294"/>
    <x v="11"/>
    <d v="2015-10-01T00:00:00"/>
    <n v="0"/>
    <n v="4"/>
    <d v="2015-10-16T00:00:00"/>
    <d v="2015-10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1"/>
    <n v="0"/>
    <n v="0"/>
    <n v="0"/>
    <n v="0"/>
    <n v="8048.3333333333303"/>
    <x v="1"/>
    <n v="31"/>
    <n v="169015"/>
    <n v="1.5275212259266899"/>
    <n v="0.67741935483870896"/>
    <x v="9"/>
    <n v="1.7756530688854699"/>
    <n v="-0.24813184295878399"/>
    <n v="6923.6497914069196"/>
    <n v="19"/>
    <x v="8"/>
    <n v="2015"/>
    <n v="13.579459181606801"/>
    <n v="14.213998757506699"/>
    <n v="0.63453957589993004"/>
    <n v="114399"/>
    <n v="176912.71558546199"/>
    <n v="-4.4641876415306002E-2"/>
    <n v="20.040577245412599"/>
    <n v="1.0478740079608699"/>
    <n v="168830.1401136278"/>
    <n v="1.0949459986693277E-3"/>
  </r>
  <r>
    <d v="2015-10-20T00:00:00"/>
    <n v="1660"/>
    <x v="12"/>
    <d v="2015-10-01T00:00:00"/>
    <n v="1"/>
    <n v="0"/>
    <d v="2015-10-19T00:00:00"/>
    <d v="2015-10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206253882791468"/>
    <n v="0.67741935483870896"/>
    <x v="10"/>
    <n v="0.27090139127420598"/>
    <n v="-6.4647508482738203E-2"/>
    <n v="6127.69093651404"/>
    <n v="20"/>
    <x v="8"/>
    <n v="2015"/>
    <n v="13.850360572881"/>
    <n v="14.4202526402981"/>
    <n v="0.56989206741719101"/>
    <n v="116059"/>
    <n v="175969.35380672399"/>
    <n v="-3.9520255409714197E-2"/>
    <n v="20.040577245412599"/>
    <n v="1.0478740079608699"/>
    <n v="167929.87751376242"/>
    <n v="6.4617595290550334E-3"/>
  </r>
  <r>
    <d v="2015-10-21T00:00:00"/>
    <n v="9429"/>
    <x v="13"/>
    <d v="2015-10-01T00:00:00"/>
    <n v="2"/>
    <n v="1"/>
    <d v="2015-10-20T00:00:00"/>
    <d v="2015-10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1715469041209301"/>
    <n v="0.67741935483870896"/>
    <x v="11"/>
    <n v="0.85451036299309702"/>
    <n v="0.31703654112783802"/>
    <n v="11034.3892928027"/>
    <n v="21"/>
    <x v="8"/>
    <n v="2015"/>
    <n v="14.7048709358741"/>
    <n v="15.5917995444191"/>
    <n v="0.88692860854502997"/>
    <n v="125488"/>
    <n v="179209.18935582199"/>
    <n v="-5.6884300366886902E-2"/>
    <n v="20.040577245412599"/>
    <n v="1.0478740079608699"/>
    <n v="171021.69535110286"/>
    <n v="-1.1733571854630309E-2"/>
  </r>
  <r>
    <d v="2015-10-22T00:00:00"/>
    <n v="1990"/>
    <x v="14"/>
    <d v="2015-10-01T00:00:00"/>
    <n v="3"/>
    <n v="2"/>
    <d v="2015-10-21T00:00:00"/>
    <d v="2015-10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24725616069579601"/>
    <n v="0.67741935483870896"/>
    <x v="12"/>
    <n v="0.39950489081956098"/>
    <n v="-0.152248730123765"/>
    <n v="4981.1655519851702"/>
    <n v="22"/>
    <x v="8"/>
    <n v="2015"/>
    <n v="15.1043758266936"/>
    <n v="15.8390557051149"/>
    <n v="0.73467987842126403"/>
    <n v="127478"/>
    <n v="177235.92359698299"/>
    <n v="-4.6384070622594802E-2"/>
    <n v="20.040577245412599"/>
    <n v="1.0478740079608699"/>
    <n v="169138.58178606763"/>
    <n v="-7.3065402797301005E-4"/>
  </r>
  <r>
    <d v="2015-10-23T00:00:00"/>
    <n v="7590"/>
    <x v="15"/>
    <d v="2015-10-01T00:00:00"/>
    <n v="4"/>
    <n v="3"/>
    <d v="2015-10-22T00:00:00"/>
    <d v="2015-10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94305239179954403"/>
    <n v="0.67741935483870896"/>
    <x v="13"/>
    <n v="0.75851113265246095"/>
    <n v="0.184541259147082"/>
    <n v="10006.445091264801"/>
    <n v="23"/>
    <x v="8"/>
    <n v="2015"/>
    <n v="15.862886959346101"/>
    <n v="16.782108096914399"/>
    <n v="0.919221137568349"/>
    <n v="135068"/>
    <n v="178809.0659203"/>
    <n v="-5.4773877766724197E-2"/>
    <n v="20.040577245412599"/>
    <n v="1.0478740079608699"/>
    <n v="170639.85227408959"/>
    <n v="-9.5221148661079891E-3"/>
  </r>
  <r>
    <d v="2015-10-26T00:00:00"/>
    <n v="14104"/>
    <x v="16"/>
    <d v="2015-10-01T00:00:00"/>
    <n v="0"/>
    <n v="4"/>
    <d v="2015-10-23T00:00:00"/>
    <d v="2015-10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7524125077655801"/>
    <n v="0.67741935483870896"/>
    <x v="14"/>
    <n v="1.6704573242371801"/>
    <n v="8.1955183528397896E-2"/>
    <n v="8443.1968391892897"/>
    <n v="26"/>
    <x v="8"/>
    <n v="2015"/>
    <n v="17.5333442835833"/>
    <n v="18.534520604680001"/>
    <n v="1.0011763210967399"/>
    <n v="149172"/>
    <n v="178665.972066327"/>
    <n v="-5.4016844700258498E-2"/>
    <n v="20.040577245412599"/>
    <n v="1.0478740079608699"/>
    <n v="170503.2959200945"/>
    <n v="-8.7288395925905204E-3"/>
  </r>
  <r>
    <d v="2015-10-27T00:00:00"/>
    <n v="1780"/>
    <x v="17"/>
    <d v="2015-10-01T00:00:00"/>
    <n v="1"/>
    <n v="0"/>
    <d v="2015-10-26T00:00:00"/>
    <d v="2015-10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221163802029405"/>
    <n v="0.67741935483870896"/>
    <x v="15"/>
    <n v="0.27090139127420598"/>
    <n v="-4.9737589244800602E-2"/>
    <n v="6570.65654638253"/>
    <n v="27"/>
    <x v="8"/>
    <n v="2015"/>
    <n v="17.804245674857501"/>
    <n v="18.755684406709399"/>
    <n v="0.95143873185194305"/>
    <n v="150952"/>
    <n v="178046.97025027801"/>
    <n v="-5.0728019901613797E-2"/>
    <n v="20.040577245412599"/>
    <n v="1.0478740079608699"/>
    <n v="169912.57431487605"/>
    <n v="-5.2825655693539142E-3"/>
  </r>
  <r>
    <d v="2015-10-28T00:00:00"/>
    <n v="6767"/>
    <x v="18"/>
    <d v="2015-10-01T00:00:00"/>
    <n v="2"/>
    <n v="1"/>
    <d v="2015-10-27T00:00:00"/>
    <d v="2015-10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84079519569269001"/>
    <n v="0.67741935483870896"/>
    <x v="16"/>
    <n v="0.85451036299309702"/>
    <n v="-1.3715167300407701E-2"/>
    <n v="7919.1549840275702"/>
    <n v="28"/>
    <x v="8"/>
    <n v="2015"/>
    <n v="18.658756037850601"/>
    <n v="19.596479602402098"/>
    <n v="0.93772356455153605"/>
    <n v="157719"/>
    <n v="177509.10046099301"/>
    <n v="-4.7851633741225003E-2"/>
    <n v="20.040577245412599"/>
    <n v="1.0478740079608699"/>
    <n v="169399.27807391761"/>
    <n v="-2.2684752750240511E-3"/>
  </r>
  <r>
    <d v="2015-10-29T00:00:00"/>
    <n v="2721"/>
    <x v="19"/>
    <d v="2015-10-01T00:00:00"/>
    <n v="3"/>
    <n v="2"/>
    <d v="2015-10-28T00:00:00"/>
    <d v="2015-10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0.33808241872023098"/>
    <n v="0.67741935483870896"/>
    <x v="17"/>
    <n v="0.39950489081956098"/>
    <n v="-6.1422472099330001E-2"/>
    <n v="6810.9303854028403"/>
    <n v="29"/>
    <x v="8"/>
    <n v="2015"/>
    <n v="19.058260928670101"/>
    <n v="19.9345620211223"/>
    <n v="0.876301092452205"/>
    <n v="160440"/>
    <n v="176786.32969766401"/>
    <n v="-4.3958883647590999E-2"/>
    <n v="20.040577245412599"/>
    <n v="1.0478740079608699"/>
    <n v="168709.52839233572"/>
    <n v="1.8106363675791659E-3"/>
  </r>
  <r>
    <d v="2015-10-30T00:00:00"/>
    <n v="8575"/>
    <x v="20"/>
    <d v="2015-10-01T00:00:00"/>
    <n v="4"/>
    <n v="3"/>
    <d v="2015-10-29T00:00:00"/>
    <d v="2015-11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5-10-19T00:00:00"/>
    <d v="2015-10-05T00:00:00"/>
    <d v="2015-10-07T00:00:00"/>
    <d v="2015-10-02T00:00:00"/>
    <d v="2015-10-02T00:00:00"/>
    <n v="0"/>
    <n v="0"/>
    <n v="0"/>
    <n v="0"/>
    <n v="0"/>
    <n v="8048.3333333333303"/>
    <x v="1"/>
    <n v="31"/>
    <n v="169015"/>
    <n v="1.06543797887761"/>
    <n v="0.67741935483870896"/>
    <x v="18"/>
    <n v="0.98231631674244801"/>
    <n v="8.31216621351656E-2"/>
    <n v="8729.3673675668506"/>
    <n v="30"/>
    <x v="8"/>
    <n v="2015"/>
    <n v="20.040577245412599"/>
    <n v="21"/>
    <n v="0.95942275458737203"/>
    <n v="169015"/>
    <n v="177106.42545550599"/>
    <n v="-4.5686797837493798E-2"/>
    <n v="20.040577245412599"/>
    <n v="1.0478740079608699"/>
    <n v="169015.00000000073"/>
    <n v="-4.3298697960381105E-15"/>
  </r>
  <r>
    <d v="2015-11-02T00:00:00"/>
    <n v="29016"/>
    <x v="0"/>
    <d v="2015-11-01T00:00:00"/>
    <n v="0"/>
    <n v="4"/>
    <d v="2015-10-30T00:00:00"/>
    <d v="2015-11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1"/>
    <n v="0"/>
    <n v="0"/>
    <n v="0"/>
    <n v="9313.6842105263095"/>
    <x v="0"/>
    <n v="30"/>
    <n v="176960"/>
    <n v="3.11541591320072"/>
    <n v="0.63333333333333297"/>
    <x v="0"/>
    <n v="3.2448985634260499"/>
    <n v="-0.12948265022533101"/>
    <n v="8942.0360707251493"/>
    <n v="2"/>
    <x v="9"/>
    <n v="2015"/>
    <n v="3.2448985634260499"/>
    <n v="3.11541591320072"/>
    <n v="-0.12948265022533101"/>
    <n v="29016"/>
    <n v="169898.685343777"/>
    <n v="4.15619146312644E-2"/>
    <n v="19.304589858995602"/>
    <n v="0.98422189431526497"/>
    <n v="172622.3388496947"/>
    <n v="2.512804066501606E-2"/>
  </r>
  <r>
    <d v="2015-11-03T00:00:00"/>
    <n v="4086"/>
    <x v="1"/>
    <d v="2015-11-01T00:00:00"/>
    <n v="1"/>
    <n v="0"/>
    <d v="2015-11-02T00:00:00"/>
    <d v="2015-11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43870931283905901"/>
    <n v="0.63333333333333297"/>
    <x v="1"/>
    <n v="0.45731449131442098"/>
    <n v="-1.86051784753621E-2"/>
    <n v="8934.7704426683304"/>
    <n v="3"/>
    <x v="9"/>
    <n v="2015"/>
    <n v="3.7022130547404699"/>
    <n v="3.5541252260397802"/>
    <n v="-0.14808782870069301"/>
    <n v="33102"/>
    <n v="169881.63314768701"/>
    <n v="4.1666463414318601E-2"/>
    <n v="19.304589858995602"/>
    <n v="0.98422189431526497"/>
    <n v="172605.01328907764"/>
    <n v="2.5230939866321522E-2"/>
  </r>
  <r>
    <d v="2015-11-04T00:00:00"/>
    <n v="9558"/>
    <x v="2"/>
    <d v="2015-11-01T00:00:00"/>
    <n v="2"/>
    <n v="1"/>
    <d v="2015-11-03T00:00:00"/>
    <d v="2015-11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1"/>
    <n v="0"/>
    <n v="1"/>
    <n v="9313.6842105263095"/>
    <x v="0"/>
    <n v="30"/>
    <n v="176960"/>
    <n v="1.0262319168173599"/>
    <n v="0.63333333333333297"/>
    <x v="2"/>
    <n v="0.93023450950834496"/>
    <n v="9.5997407309014196E-2"/>
    <n v="10274.8284462717"/>
    <n v="4"/>
    <x v="9"/>
    <n v="2015"/>
    <n v="4.6324475642488201"/>
    <n v="4.5803571428571397"/>
    <n v="-5.2090421391679499E-2"/>
    <n v="42660"/>
    <n v="174970.14024624601"/>
    <n v="1.1372567633271199E-2"/>
    <n v="19.304589858995602"/>
    <n v="0.98422189431526497"/>
    <n v="177775.09447498678"/>
    <n v="-4.584975625488763E-3"/>
  </r>
  <r>
    <d v="2015-11-05T00:00:00"/>
    <n v="2263"/>
    <x v="3"/>
    <d v="2015-11-01T00:00:00"/>
    <n v="3"/>
    <n v="2"/>
    <d v="2015-11-04T00:00:00"/>
    <d v="2015-11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242975813743218"/>
    <n v="0.63333333333333297"/>
    <x v="3"/>
    <n v="0.34805608577177699"/>
    <n v="-0.10508027202855801"/>
    <n v="6501.82568990866"/>
    <n v="5"/>
    <x v="9"/>
    <n v="2015"/>
    <n v="4.9805036500205997"/>
    <n v="4.8233329566003604"/>
    <n v="-0.15717069342023801"/>
    <n v="44923"/>
    <n v="171375.63989065"/>
    <n v="3.2585495306759402E-2"/>
    <n v="19.304589858995602"/>
    <n v="0.98422189431526497"/>
    <n v="174122.97052168145"/>
    <n v="1.6293252233284594E-2"/>
  </r>
  <r>
    <d v="2015-11-06T00:00:00"/>
    <n v="7416"/>
    <x v="4"/>
    <d v="2015-11-01T00:00:00"/>
    <n v="4"/>
    <n v="3"/>
    <d v="2015-11-05T00:00:00"/>
    <d v="2015-11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1"/>
    <n v="0"/>
    <n v="9313.6842105263095"/>
    <x v="0"/>
    <n v="30"/>
    <n v="176960"/>
    <n v="0.79624773960216999"/>
    <n v="0.63333333333333297"/>
    <x v="4"/>
    <n v="0.81742807058397904"/>
    <n v="-2.11803309818096E-2"/>
    <n v="9072.3578830635506"/>
    <n v="6"/>
    <x v="9"/>
    <n v="2015"/>
    <n v="5.7979317206045797"/>
    <n v="5.6195806962025303"/>
    <n v="-0.178351024402047"/>
    <n v="52339"/>
    <n v="171516.50759631599"/>
    <n v="3.1737425627248197E-2"/>
    <n v="19.304589858995602"/>
    <n v="0.98422189431526497"/>
    <n v="174266.09648390583"/>
    <n v="1.5458563486805188E-2"/>
  </r>
  <r>
    <d v="2015-11-09T00:00:00"/>
    <n v="13751"/>
    <x v="5"/>
    <d v="2015-11-01T00:00:00"/>
    <n v="0"/>
    <n v="4"/>
    <d v="2015-11-06T00:00:00"/>
    <d v="2015-11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1.4764297016274801"/>
    <n v="0.63333333333333297"/>
    <x v="5"/>
    <n v="1.6190085191893999"/>
    <n v="-0.14257881756191401"/>
    <n v="8493.4698224347794"/>
    <n v="9"/>
    <x v="9"/>
    <n v="2015"/>
    <n v="7.4169402397939797"/>
    <n v="7.0960103978300104"/>
    <n v="-0.32092984196396301"/>
    <n v="66090"/>
    <n v="169302.968529092"/>
    <n v="4.5226799845459999E-2"/>
    <n v="19.304589858995602"/>
    <n v="0.98422189431526497"/>
    <n v="172017.07207182038"/>
    <n v="2.8735100932981039E-2"/>
  </r>
  <r>
    <d v="2015-11-10T00:00:00"/>
    <n v="2827"/>
    <x v="6"/>
    <d v="2015-11-01T00:00:00"/>
    <n v="1"/>
    <n v="0"/>
    <d v="2015-11-09T00:00:00"/>
    <d v="2015-11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30353187160940298"/>
    <n v="0.63333333333333297"/>
    <x v="6"/>
    <n v="0.219452586226422"/>
    <n v="8.4079285382980901E-2"/>
    <n v="12882.053698301899"/>
    <n v="10"/>
    <x v="9"/>
    <n v="2015"/>
    <n v="7.6363928260204004"/>
    <n v="7.3995422694394204"/>
    <n v="-0.23685055658098"/>
    <n v="68917"/>
    <n v="171471.404082074"/>
    <n v="3.2008811890863603E-2"/>
    <n v="19.304589858995602"/>
    <n v="0.98422189431526497"/>
    <n v="174220.26991318798"/>
    <n v="1.5725667789271647E-2"/>
  </r>
  <r>
    <d v="2015-11-12T00:00:00"/>
    <n v="8894"/>
    <x v="7"/>
    <d v="2015-11-01T00:00:00"/>
    <n v="3"/>
    <n v="1"/>
    <d v="2015-11-10T00:00:00"/>
    <d v="2015-11-13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95493896925858901"/>
    <n v="0.63333333333333297"/>
    <x v="7"/>
    <n v="0.93166505749066897"/>
    <n v="2.3273911767920302E-2"/>
    <n v="9546.3492254984303"/>
    <n v="12"/>
    <x v="9"/>
    <n v="2015"/>
    <n v="8.5680578835110701"/>
    <n v="8.3544812386980105"/>
    <n v="-0.21357664481305899"/>
    <n v="77811"/>
    <n v="172548.904325815"/>
    <n v="2.5564321555211902E-2"/>
    <n v="19.304589858995602"/>
    <n v="0.98422189431526497"/>
    <n v="175315.04361205024"/>
    <n v="9.3828593032201368E-3"/>
  </r>
  <r>
    <d v="2015-11-13T00:00:00"/>
    <n v="6832"/>
    <x v="8"/>
    <d v="2015-11-01T00:00:00"/>
    <n v="4"/>
    <n v="3"/>
    <d v="2015-11-12T00:00:00"/>
    <d v="2015-11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73354430379746804"/>
    <n v="0.63333333333333297"/>
    <x v="8"/>
    <n v="0.70706232760467702"/>
    <n v="2.6481976192790802E-2"/>
    <n v="9662.5145100642494"/>
    <n v="13"/>
    <x v="9"/>
    <n v="2015"/>
    <n v="9.27512021111575"/>
    <n v="9.0880255424954797"/>
    <n v="-0.18709466862026999"/>
    <n v="84643"/>
    <n v="173390.421190728"/>
    <n v="2.05869435275483E-2"/>
    <n v="19.304589858995602"/>
    <n v="0.98422189431526497"/>
    <n v="176170.05087187016"/>
    <n v="4.4840148721099204E-3"/>
  </r>
  <r>
    <d v="2015-11-16T00:00:00"/>
    <n v="23372"/>
    <x v="9"/>
    <d v="2015-11-01T00:00:00"/>
    <n v="0"/>
    <n v="4"/>
    <d v="2015-11-13T00:00:00"/>
    <d v="2015-11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1"/>
    <n v="0"/>
    <n v="0"/>
    <n v="0"/>
    <n v="0"/>
    <n v="9313.6842105263095"/>
    <x v="0"/>
    <n v="30"/>
    <n v="176960"/>
    <n v="2.50942585895117"/>
    <n v="0.63333333333333297"/>
    <x v="9"/>
    <n v="2.4873037736842201"/>
    <n v="2.2122085266951599E-2"/>
    <n v="9396.5201385036708"/>
    <n v="16"/>
    <x v="9"/>
    <n v="2015"/>
    <n v="11.7624239847999"/>
    <n v="11.5974514014466"/>
    <n v="-0.16497258335331999"/>
    <n v="108015"/>
    <n v="174478.06699129901"/>
    <n v="1.42248997338108E-2"/>
    <n v="19.304589858995602"/>
    <n v="0.98422189431526497"/>
    <n v="177275.13277144407"/>
    <n v="-1.7776479222856301E-3"/>
  </r>
  <r>
    <d v="2015-11-17T00:00:00"/>
    <n v="2814"/>
    <x v="10"/>
    <d v="2015-11-01T00:00:00"/>
    <n v="1"/>
    <n v="0"/>
    <d v="2015-11-16T00:00:00"/>
    <d v="2015-11-18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30213607594936698"/>
    <n v="0.63333333333333297"/>
    <x v="10"/>
    <n v="0.36398370908338501"/>
    <n v="-6.18476331340179E-2"/>
    <n v="7731.11523888378"/>
    <n v="17"/>
    <x v="9"/>
    <n v="2015"/>
    <n v="12.1264076938833"/>
    <n v="11.899587477396"/>
    <n v="-0.226820216487336"/>
    <n v="110829"/>
    <n v="173650.02506572101"/>
    <n v="1.9061183164390899E-2"/>
    <n v="19.304589858995602"/>
    <n v="0.98422189431526497"/>
    <n v="176433.81646832038"/>
    <n v="2.9823281172070004E-3"/>
  </r>
  <r>
    <d v="2015-11-18T00:00:00"/>
    <n v="8256"/>
    <x v="11"/>
    <d v="2015-11-01T00:00:00"/>
    <n v="2"/>
    <n v="1"/>
    <d v="2015-11-17T00:00:00"/>
    <d v="2015-11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88643761301989099"/>
    <n v="0.63333333333333297"/>
    <x v="11"/>
    <n v="0.80306155794531298"/>
    <n v="8.3376055074577807E-2"/>
    <n v="10280.6564681336"/>
    <n v="18"/>
    <x v="9"/>
    <n v="2015"/>
    <n v="12.9294692518286"/>
    <n v="12.786025090415899"/>
    <n v="-0.14344416141275901"/>
    <n v="119085"/>
    <n v="174996.742397603"/>
    <n v="1.12188237077903E-2"/>
    <n v="19.304589858995602"/>
    <n v="0.98422189431526497"/>
    <n v="177802.1230866359"/>
    <n v="-4.7362937630702762E-3"/>
  </r>
  <r>
    <d v="2015-11-19T00:00:00"/>
    <n v="2111"/>
    <x v="12"/>
    <d v="2015-11-01T00:00:00"/>
    <n v="3"/>
    <n v="2"/>
    <d v="2015-11-18T00:00:00"/>
    <d v="2015-11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226655741410488"/>
    <n v="0.63333333333333297"/>
    <x v="12"/>
    <n v="0.34805608577177699"/>
    <n v="-0.12140034436128901"/>
    <n v="6065.1144637194802"/>
    <n v="19"/>
    <x v="9"/>
    <n v="2015"/>
    <n v="13.2775253376004"/>
    <n v="13.012680831826399"/>
    <n v="-0.264844505774048"/>
    <n v="121196"/>
    <n v="173430.209429082"/>
    <n v="2.0352801178854199E-2"/>
    <n v="19.304589858995602"/>
    <n v="0.98422189431526497"/>
    <n v="176210.47695727291"/>
    <n v="4.2535668461349818E-3"/>
  </r>
  <r>
    <d v="2015-11-20T00:00:00"/>
    <n v="8024"/>
    <x v="13"/>
    <d v="2015-11-01T00:00:00"/>
    <n v="4"/>
    <n v="3"/>
    <d v="2015-11-19T00:00:00"/>
    <d v="2015-11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86152802893309199"/>
    <n v="0.63333333333333297"/>
    <x v="13"/>
    <n v="0.70706232760467702"/>
    <n v="0.154465701328414"/>
    <n v="11348.363060415"/>
    <n v="20"/>
    <x v="9"/>
    <n v="2015"/>
    <n v="13.984587665205099"/>
    <n v="13.874208860759399"/>
    <n v="-0.110378804445632"/>
    <n v="129220"/>
    <n v="175563.274282923"/>
    <n v="7.9556827746638508E-3"/>
    <n v="19.304589858995602"/>
    <n v="0.98422189431526497"/>
    <n v="178377.73707022192"/>
    <n v="-7.9479485136858541E-3"/>
  </r>
  <r>
    <d v="2015-11-23T00:00:00"/>
    <n v="15148"/>
    <x v="14"/>
    <d v="2015-11-01T00:00:00"/>
    <n v="0"/>
    <n v="4"/>
    <d v="2015-11-20T00:00:00"/>
    <d v="2015-11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1.62642405063291"/>
    <n v="0.63333333333333297"/>
    <x v="14"/>
    <n v="1.6190085191893999"/>
    <n v="7.4155314435104397E-3"/>
    <n v="9356.3436019374603"/>
    <n v="23"/>
    <x v="9"/>
    <n v="2015"/>
    <n v="15.603596184394499"/>
    <n v="15.500632911392399"/>
    <n v="-0.102963273002123"/>
    <n v="144368"/>
    <n v="175792.29605693801"/>
    <n v="6.6425205725924004E-3"/>
    <n v="19.304589858995602"/>
    <n v="0.98422189431526497"/>
    <n v="178610.43030265011"/>
    <n v="-9.24039150375211E-3"/>
  </r>
  <r>
    <d v="2015-11-24T00:00:00"/>
    <n v="1952"/>
    <x v="15"/>
    <d v="2015-11-01T00:00:00"/>
    <n v="1"/>
    <n v="0"/>
    <d v="2015-11-23T00:00:00"/>
    <d v="2015-11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20958408679927601"/>
    <n v="0.63333333333333297"/>
    <x v="15"/>
    <n v="0.219452586226422"/>
    <n v="-9.8684994271457504E-3"/>
    <n v="8894.8598581836904"/>
    <n v="24"/>
    <x v="9"/>
    <n v="2015"/>
    <n v="15.8230487706209"/>
    <n v="15.7102169981916"/>
    <n v="-0.11283177242926801"/>
    <n v="146320"/>
    <n v="175698.1249506"/>
    <n v="7.1820632676338203E-3"/>
    <n v="19.304589858995602"/>
    <n v="0.98422189431526497"/>
    <n v="178514.74953504873"/>
    <n v="-8.7093617703756232E-3"/>
  </r>
  <r>
    <d v="2015-11-25T00:00:00"/>
    <n v="9279"/>
    <x v="16"/>
    <d v="2015-11-01T00:00:00"/>
    <n v="2"/>
    <n v="1"/>
    <d v="2015-11-24T00:00:00"/>
    <d v="2015-11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99627599457504501"/>
    <n v="0.63333333333333297"/>
    <x v="16"/>
    <n v="0.80306155794531298"/>
    <n v="0.19321443662973101"/>
    <n v="11554.531415674899"/>
    <n v="25"/>
    <x v="9"/>
    <n v="2015"/>
    <n v="16.626110328566199"/>
    <n v="16.706492992766702"/>
    <n v="8.0382664200463694E-2"/>
    <n v="155599"/>
    <n v="177815.55286088001"/>
    <n v="-4.8114624796037299E-3"/>
    <n v="19.304589858995602"/>
    <n v="0.98422189431526497"/>
    <n v="180666.12202788811"/>
    <n v="-2.0513652400841464E-2"/>
  </r>
  <r>
    <d v="2015-11-27T00:00:00"/>
    <n v="8549"/>
    <x v="17"/>
    <d v="2015-11-01T00:00:00"/>
    <n v="4"/>
    <n v="2"/>
    <d v="2015-11-25T00:00:00"/>
    <d v="2015-11-30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0.91789669981916799"/>
    <n v="0.63333333333333297"/>
    <x v="17"/>
    <n v="0.83566582715003301"/>
    <n v="8.2230872669135105E-2"/>
    <n v="10230.1658417164"/>
    <n v="27"/>
    <x v="9"/>
    <n v="2015"/>
    <n v="17.461776155716201"/>
    <n v="17.624389692585801"/>
    <n v="0.16261353686959901"/>
    <n v="164148"/>
    <n v="178607.94756431601"/>
    <n v="-9.2266194578076704E-3"/>
    <n v="19.304589858995602"/>
    <n v="0.98422189431526497"/>
    <n v="181471.21964663942"/>
    <n v="-2.485914656562993E-2"/>
  </r>
  <r>
    <d v="2015-11-30T00:00:00"/>
    <n v="12812"/>
    <x v="18"/>
    <d v="2015-11-01T00:00:00"/>
    <n v="0"/>
    <n v="4"/>
    <d v="2015-11-27T00:00:00"/>
    <d v="2015-12-02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5-11-16T00:00:00"/>
    <d v="2015-11-02T00:00:00"/>
    <d v="2015-11-04T00:00:00"/>
    <d v="2015-11-06T00:00:00"/>
    <d v="2015-11-04T00:00:00"/>
    <n v="0"/>
    <n v="0"/>
    <n v="0"/>
    <n v="0"/>
    <n v="0"/>
    <n v="9313.6842105263095"/>
    <x v="0"/>
    <n v="30"/>
    <n v="176960"/>
    <n v="1.3756103074141"/>
    <n v="0.63333333333333297"/>
    <x v="18"/>
    <n v="1.8428137032793801"/>
    <n v="-0.46720339586528298"/>
    <n v="6952.4119433235901"/>
    <n v="30"/>
    <x v="9"/>
    <n v="2015"/>
    <n v="19.304589858995602"/>
    <n v="19"/>
    <n v="-0.30458985899568702"/>
    <n v="176960"/>
    <n v="174167.90641802899"/>
    <n v="1.6031045210299098E-2"/>
    <n v="19.304589858995602"/>
    <n v="0.98422189431526497"/>
    <n v="176960.0000000009"/>
    <n v="-5.1070259132757201E-15"/>
  </r>
  <r>
    <d v="2015-12-02T00:00:00"/>
    <n v="11054"/>
    <x v="0"/>
    <d v="2015-12-01T00:00:00"/>
    <n v="2"/>
    <n v="0"/>
    <d v="2015-11-30T00:00:00"/>
    <d v="2015-12-03T00:00:00"/>
    <n v="1"/>
    <n v="0"/>
    <n v="0"/>
    <n v="0"/>
    <n v="0"/>
    <n v="1"/>
    <n v="1"/>
    <n v="0"/>
    <n v="0"/>
    <n v="0"/>
    <n v="0"/>
    <n v="0"/>
    <n v="0"/>
    <n v="1"/>
    <n v="0"/>
    <n v="0"/>
    <n v="0"/>
    <d v="2015-12-21T00:00:00"/>
    <d v="2015-12-07T00:00:00"/>
    <d v="2015-12-02T00:00:00"/>
    <d v="2015-12-04T00:00:00"/>
    <d v="2015-12-02T00:00:00"/>
    <n v="0"/>
    <n v="0"/>
    <n v="1"/>
    <n v="0"/>
    <n v="1"/>
    <n v="9617.1904761904698"/>
    <x v="1"/>
    <n v="31"/>
    <n v="201961"/>
    <n v="1.14940013170859"/>
    <n v="0.67741935483870896"/>
    <x v="19"/>
    <n v="1.70014690327373"/>
    <n v="-0.55074677156513696"/>
    <n v="6501.7910974133201"/>
    <n v="2"/>
    <x v="10"/>
    <n v="2015"/>
    <n v="1.70014690327373"/>
    <n v="1.14940013170859"/>
    <n v="-0.55074677156513696"/>
    <n v="11054"/>
    <n v="136537.613045679"/>
    <n v="0.47916017788030402"/>
    <n v="19.9930810350135"/>
    <n v="1.05036337136947"/>
    <n v="129990.83628331558"/>
    <n v="0.55365567123381787"/>
  </r>
  <r>
    <d v="2015-12-03T00:00:00"/>
    <n v="3448"/>
    <x v="1"/>
    <d v="2015-12-01T00:00:00"/>
    <n v="3"/>
    <n v="2"/>
    <d v="2015-12-02T00:00:00"/>
    <d v="2015-12-04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5852466565326901"/>
    <n v="0.67741935483870896"/>
    <x v="20"/>
    <n v="0.63736679590756096"/>
    <n v="-0.278842130254291"/>
    <n v="5409.75780686898"/>
    <n v="3"/>
    <x v="10"/>
    <n v="2015"/>
    <n v="2.3375136991812901"/>
    <n v="1.5079247973618599"/>
    <n v="-0.82958890181942901"/>
    <n v="14502"/>
    <n v="130284.58404614399"/>
    <n v="0.55015270209151301"/>
    <n v="19.9930810350135"/>
    <n v="1.05036337136947"/>
    <n v="124037.63078322042"/>
    <n v="0.62822361830633189"/>
  </r>
  <r>
    <d v="2015-12-04T00:00:00"/>
    <n v="9948"/>
    <x v="2"/>
    <d v="2015-12-01T00:00:00"/>
    <n v="4"/>
    <n v="3"/>
    <d v="2015-12-03T00:00:00"/>
    <d v="2015-12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1"/>
    <n v="0"/>
    <n v="9617.1904761904698"/>
    <x v="1"/>
    <n v="31"/>
    <n v="201961"/>
    <n v="1.0343977302548499"/>
    <n v="0.67741935483870896"/>
    <x v="0"/>
    <n v="0.86887687563176297"/>
    <n v="0.16552085462308699"/>
    <n v="11449.263156838801"/>
    <n v="4"/>
    <x v="10"/>
    <n v="2015"/>
    <n v="3.2063905748130499"/>
    <n v="2.5423225276167098"/>
    <n v="-0.66406804719634105"/>
    <n v="24450"/>
    <n v="160133.32999206899"/>
    <n v="0.26120527194433701"/>
    <n v="19.9930810350135"/>
    <n v="1.05036337136947"/>
    <n v="152455.17347323991"/>
    <n v="0.32472382142840006"/>
  </r>
  <r>
    <d v="2015-12-07T00:00:00"/>
    <n v="14816"/>
    <x v="3"/>
    <d v="2015-12-01T00:00:00"/>
    <n v="0"/>
    <n v="4"/>
    <d v="2015-12-04T00:00:00"/>
    <d v="2015-12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1"/>
    <n v="0"/>
    <n v="0"/>
    <n v="0"/>
    <n v="9617.1904761904698"/>
    <x v="1"/>
    <n v="31"/>
    <n v="201961"/>
    <n v="1.54057466540569"/>
    <n v="0.67741935483870896"/>
    <x v="1"/>
    <n v="1.6704573242371801"/>
    <n v="-0.129882658831487"/>
    <n v="8869.4274226764392"/>
    <n v="7"/>
    <x v="10"/>
    <n v="2015"/>
    <n v="4.8768478990502402"/>
    <n v="4.0828971930224096"/>
    <n v="-0.79395070602782902"/>
    <n v="39266"/>
    <n v="169081.75466382399"/>
    <n v="0.194457677598317"/>
    <n v="19.9930810350135"/>
    <n v="1.05036337136947"/>
    <n v="160974.53440648314"/>
    <n v="0.25461459320031521"/>
  </r>
  <r>
    <d v="2015-12-08T00:00:00"/>
    <n v="2451"/>
    <x v="4"/>
    <d v="2015-12-01T00:00:00"/>
    <n v="1"/>
    <n v="0"/>
    <d v="2015-12-07T00:00:00"/>
    <d v="2015-12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25485613559053399"/>
    <n v="0.67741935483870896"/>
    <x v="2"/>
    <n v="0.27090139127420598"/>
    <n v="-1.60452556836717E-2"/>
    <n v="9047.5725815637998"/>
    <n v="8"/>
    <x v="10"/>
    <n v="2015"/>
    <n v="5.1477492903244499"/>
    <n v="4.3377533286129397"/>
    <n v="-0.80999596171150101"/>
    <n v="41717"/>
    <n v="170182.53038208501"/>
    <n v="0.18673167890127701"/>
    <n v="19.9930810350135"/>
    <n v="1.05036337136947"/>
    <n v="162022.52955584365"/>
    <n v="0.24649948716169701"/>
  </r>
  <r>
    <d v="2015-12-09T00:00:00"/>
    <n v="7603"/>
    <x v="5"/>
    <d v="2015-12-01T00:00:00"/>
    <n v="2"/>
    <n v="1"/>
    <d v="2015-12-08T00:00:00"/>
    <d v="2015-12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79056352464089596"/>
    <n v="0.67741935483870896"/>
    <x v="3"/>
    <n v="0.85451036299309702"/>
    <n v="-6.3946838352201801E-2"/>
    <n v="8897.4930314115009"/>
    <n v="9"/>
    <x v="10"/>
    <n v="2015"/>
    <n v="6.0022596533175401"/>
    <n v="5.1283168532538399"/>
    <n v="-0.87394280006370195"/>
    <n v="49320"/>
    <n v="172555.01424826501"/>
    <n v="0.170415133282803"/>
    <n v="19.9930810350135"/>
    <n v="1.05036337136947"/>
    <n v="164281.2563268345"/>
    <n v="0.22936118529677141"/>
  </r>
  <r>
    <d v="2015-12-10T00:00:00"/>
    <n v="3201"/>
    <x v="6"/>
    <d v="2015-12-01T00:00:00"/>
    <n v="3"/>
    <n v="2"/>
    <d v="2015-12-09T00:00:00"/>
    <d v="2015-12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32841489198409"/>
    <n v="0.67741935483870896"/>
    <x v="4"/>
    <n v="0.39950489081956198"/>
    <n v="-6.6663401621152404E-2"/>
    <n v="8012.4175537208703"/>
    <n v="10"/>
    <x v="10"/>
    <n v="2015"/>
    <n v="6.4017645441371096"/>
    <n v="5.4611583424522498"/>
    <n v="-0.94060620168485598"/>
    <n v="52521"/>
    <n v="172287.02998927"/>
    <n v="0.172235658206989"/>
    <n v="19.9930810350135"/>
    <n v="1.05036337136947"/>
    <n v="164026.12151701545"/>
    <n v="0.23127339799380264"/>
  </r>
  <r>
    <d v="2015-12-11T00:00:00"/>
    <n v="7227"/>
    <x v="7"/>
    <d v="2015-12-01T00:00:00"/>
    <n v="4"/>
    <n v="3"/>
    <d v="2015-12-10T00:00:00"/>
    <d v="2015-12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75146686736548096"/>
    <n v="0.67741935483870896"/>
    <x v="5"/>
    <n v="0.75851113265246095"/>
    <n v="-7.0442652869801602E-3"/>
    <n v="9527.8759782043999"/>
    <n v="11"/>
    <x v="10"/>
    <n v="2015"/>
    <n v="7.1602756767895697"/>
    <n v="6.2126252098177304"/>
    <n v="-0.94765046697183497"/>
    <n v="59748"/>
    <n v="175231.800650805"/>
    <n v="0.152536236287724"/>
    <n v="19.9930810350135"/>
    <n v="1.05036337136947"/>
    <n v="166829.69477728175"/>
    <n v="0.21058184677265435"/>
  </r>
  <r>
    <d v="2015-12-14T00:00:00"/>
    <n v="14743"/>
    <x v="8"/>
    <d v="2015-12-01T00:00:00"/>
    <n v="0"/>
    <n v="4"/>
    <d v="2015-12-11T00:00:00"/>
    <d v="2015-12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53298409098786"/>
    <n v="0.67741935483870896"/>
    <x v="6"/>
    <n v="1.6704573242371801"/>
    <n v="-0.13747323324932101"/>
    <n v="8825.7268150998098"/>
    <n v="14"/>
    <x v="10"/>
    <n v="2015"/>
    <n v="8.8307330010267506"/>
    <n v="7.7456093008056"/>
    <n v="-1.08512370022115"/>
    <n v="74491"/>
    <n v="177143.95847073101"/>
    <n v="0.140095331184377"/>
    <n v="19.9930810350135"/>
    <n v="1.05036337136947"/>
    <n v="168650.16745563972"/>
    <n v="0.19751437574541431"/>
  </r>
  <r>
    <d v="2015-12-15T00:00:00"/>
    <n v="7258"/>
    <x v="9"/>
    <d v="2015-12-01T00:00:00"/>
    <n v="1"/>
    <n v="0"/>
    <d v="2015-12-14T00:00:00"/>
    <d v="2015-12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75469026198127298"/>
    <n v="0.67741935483870896"/>
    <x v="7"/>
    <n v="0.27090139127420598"/>
    <n v="0.483788870707067"/>
    <n v="26792.036636878802"/>
    <n v="15"/>
    <x v="10"/>
    <n v="2015"/>
    <n v="9.1016343923009604"/>
    <n v="8.5002995627868696"/>
    <n v="-0.60133482951409001"/>
    <n v="81749"/>
    <n v="188617.66205992299"/>
    <n v="7.0742780895234503E-2"/>
    <n v="19.9930810350135"/>
    <n v="1.05036337136947"/>
    <n v="179573.72391423237"/>
    <n v="0.12466899721063984"/>
  </r>
  <r>
    <d v="2015-12-16T00:00:00"/>
    <n v="18533"/>
    <x v="10"/>
    <d v="2015-12-01T00:00:00"/>
    <n v="2"/>
    <n v="1"/>
    <d v="2015-12-15T00:00:00"/>
    <d v="2015-12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9270700778863199"/>
    <n v="0.67741935483870896"/>
    <x v="8"/>
    <n v="1.7621409956965901"/>
    <n v="0.16492908218973201"/>
    <n v="10517.319581838399"/>
    <n v="16"/>
    <x v="10"/>
    <n v="2015"/>
    <n v="10.863775387997499"/>
    <n v="10.427369640673099"/>
    <n v="-0.436405747324357"/>
    <n v="100282"/>
    <n v="193848.07995263301"/>
    <n v="4.1851949471715701E-2"/>
    <n v="19.9930810350135"/>
    <n v="1.05036337136947"/>
    <n v="184553.3509988015"/>
    <n v="9.4323126114960409E-2"/>
  </r>
  <r>
    <d v="2015-12-17T00:00:00"/>
    <n v="3728"/>
    <x v="11"/>
    <d v="2015-12-01T00:00:00"/>
    <n v="3"/>
    <n v="2"/>
    <d v="2015-12-16T00:00:00"/>
    <d v="2015-12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8763919766687599"/>
    <n v="0.67741935483870896"/>
    <x v="9"/>
    <n v="0.39950489081956098"/>
    <n v="-1.18656931526856E-2"/>
    <n v="9331.5503406033804"/>
    <n v="17"/>
    <x v="10"/>
    <n v="2015"/>
    <n v="11.263280278817099"/>
    <n v="10.815008838340001"/>
    <n v="-0.44827144047704098"/>
    <n v="104010"/>
    <n v="193923.079771694"/>
    <n v="4.1449012865147197E-2"/>
    <n v="19.9930810350135"/>
    <n v="1.05036337136947"/>
    <n v="184624.75468737667"/>
    <n v="9.3899896262441329E-2"/>
  </r>
  <r>
    <d v="2015-12-18T00:00:00"/>
    <n v="11776"/>
    <x v="12"/>
    <d v="2015-12-01T00:00:00"/>
    <n v="4"/>
    <n v="3"/>
    <d v="2015-12-17T00:00:00"/>
    <d v="2015-12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22447403211511"/>
    <n v="0.67741935483870896"/>
    <x v="10"/>
    <n v="0.75851113265246095"/>
    <n v="0.46596289946264902"/>
    <n v="15525.1511719018"/>
    <n v="18"/>
    <x v="10"/>
    <n v="2015"/>
    <n v="12.021791411469501"/>
    <n v="12.0394828704551"/>
    <n v="1.76914589856078E-2"/>
    <n v="115786"/>
    <n v="202258.209012026"/>
    <n v="-1.4694533956290899E-3"/>
    <n v="19.9930810350135"/>
    <n v="1.05036337136947"/>
    <n v="192560.22679877197"/>
    <n v="4.8819911346760003E-2"/>
  </r>
  <r>
    <d v="2015-12-21T00:00:00"/>
    <n v="18466"/>
    <x v="13"/>
    <d v="2015-12-01T00:00:00"/>
    <n v="0"/>
    <n v="4"/>
    <d v="2015-12-18T00:00:00"/>
    <d v="2015-12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1"/>
    <n v="0"/>
    <n v="0"/>
    <n v="0"/>
    <n v="0"/>
    <n v="9617.1904761904698"/>
    <x v="1"/>
    <n v="31"/>
    <n v="201961"/>
    <n v="1.92010338629735"/>
    <n v="0.67741935483870896"/>
    <x v="11"/>
    <n v="1.7756530688854699"/>
    <n v="0.144450317411876"/>
    <n v="10399.5540140003"/>
    <n v="21"/>
    <x v="10"/>
    <n v="2015"/>
    <n v="13.797444480355001"/>
    <n v="13.9595862567525"/>
    <n v="0.162141776397485"/>
    <n v="134252"/>
    <n v="204334.36090387101"/>
    <n v="-1.1615084674809401E-2"/>
    <n v="19.9930810350135"/>
    <n v="1.05036337136947"/>
    <n v="194536.83027565974"/>
    <n v="3.8163311871691086E-2"/>
  </r>
  <r>
    <d v="2015-12-22T00:00:00"/>
    <n v="3587"/>
    <x v="14"/>
    <d v="2015-12-01T00:00:00"/>
    <n v="1"/>
    <n v="0"/>
    <d v="2015-12-21T00:00:00"/>
    <d v="2015-12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72977951188595"/>
    <n v="0.67741935483870896"/>
    <x v="12"/>
    <n v="0.27090139127420598"/>
    <n v="0.10207655991438901"/>
    <n v="13240.9803549854"/>
    <n v="22"/>
    <x v="10"/>
    <n v="2015"/>
    <n v="14.0683458716292"/>
    <n v="14.3325642079411"/>
    <n v="0.26421833631187303"/>
    <n v="137839"/>
    <n v="205754.040056506"/>
    <n v="-1.8434826628265202E-2"/>
    <n v="19.9930810350135"/>
    <n v="1.05036337136947"/>
    <n v="195888.43791101017"/>
    <n v="3.1000104721589095E-2"/>
  </r>
  <r>
    <d v="2015-12-23T00:00:00"/>
    <n v="11092"/>
    <x v="15"/>
    <d v="2015-12-01T00:00:00"/>
    <n v="2"/>
    <n v="1"/>
    <d v="2015-12-22T00:00:00"/>
    <d v="2015-12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1533513896247201"/>
    <n v="0.67741935483870896"/>
    <x v="13"/>
    <n v="0.85451036299309702"/>
    <n v="0.29884102663163098"/>
    <n v="12980.5330401705"/>
    <n v="23"/>
    <x v="10"/>
    <n v="2015"/>
    <n v="14.9228562346223"/>
    <n v="15.4859155975658"/>
    <n v="0.563059362943505"/>
    <n v="148931"/>
    <n v="209581.25916564101"/>
    <n v="-3.6359449294170697E-2"/>
    <n v="19.9930810350135"/>
    <n v="1.05036337136947"/>
    <n v="199532.1475199475"/>
    <n v="1.2172737627703212E-2"/>
  </r>
  <r>
    <d v="2015-12-24T00:00:00"/>
    <n v="8087"/>
    <x v="16"/>
    <d v="2015-12-01T00:00:00"/>
    <n v="3"/>
    <n v="2"/>
    <d v="2015-12-23T00:00:00"/>
    <d v="2015-12-28T00:00:00"/>
    <n v="0"/>
    <n v="0"/>
    <n v="0"/>
    <n v="0"/>
    <n v="0"/>
    <n v="0"/>
    <n v="0"/>
    <n v="1"/>
    <n v="0"/>
    <n v="0"/>
    <n v="0"/>
    <n v="0"/>
    <n v="1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84089007283584405"/>
    <n v="0.67741935483870896"/>
    <x v="14"/>
    <n v="0.66825475732628503"/>
    <n v="0.17263531550955799"/>
    <n v="12101.6721711887"/>
    <n v="24"/>
    <x v="10"/>
    <n v="2015"/>
    <n v="15.5911109919486"/>
    <n v="16.326805670401701"/>
    <n v="0.73569467845306402"/>
    <n v="157018"/>
    <n v="211490.89386271301"/>
    <n v="-4.5060539906270902E-2"/>
    <n v="19.9930810350135"/>
    <n v="1.05036337136947"/>
    <n v="201350.21805546325"/>
    <n v="3.0334307577879471E-3"/>
  </r>
  <r>
    <d v="2015-12-28T00:00:00"/>
    <n v="17465"/>
    <x v="17"/>
    <d v="2015-12-01T00:00:00"/>
    <n v="0"/>
    <n v="3"/>
    <d v="2015-12-24T00:00:00"/>
    <d v="2015-12-29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8160189343487101"/>
    <n v="0.67741935483870896"/>
    <x v="15"/>
    <n v="2.1580670656154401"/>
    <n v="-0.34204813126672901"/>
    <n v="8092.8902897738699"/>
    <n v="28"/>
    <x v="10"/>
    <n v="2015"/>
    <n v="17.749178057563999"/>
    <n v="18.142824604750398"/>
    <n v="0.39364654718633202"/>
    <n v="174483"/>
    <n v="206440.15109412101"/>
    <n v="-2.1697092694335101E-2"/>
    <n v="19.9930810350135"/>
    <n v="1.05036337136947"/>
    <n v="196541.65093834611"/>
    <n v="2.7573539938126945E-2"/>
  </r>
  <r>
    <d v="2015-12-29T00:00:00"/>
    <n v="3515"/>
    <x v="18"/>
    <d v="2015-12-01T00:00:00"/>
    <n v="1"/>
    <n v="0"/>
    <d v="2015-12-28T00:00:00"/>
    <d v="2015-12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0.36549135724223902"/>
    <n v="0.67741935483870896"/>
    <x v="16"/>
    <n v="0.27090139127420598"/>
    <n v="9.4589965968033402E-2"/>
    <n v="12975.2009890643"/>
    <n v="29"/>
    <x v="10"/>
    <n v="2015"/>
    <n v="18.020079448838199"/>
    <n v="18.508315961992601"/>
    <n v="0.488236513154369"/>
    <n v="177998"/>
    <n v="207432.936719986"/>
    <n v="-2.6379305073296701E-2"/>
    <n v="19.9930810350135"/>
    <n v="1.05036337136947"/>
    <n v="197486.83396064653"/>
    <n v="2.2655515558293038E-2"/>
  </r>
  <r>
    <d v="2015-12-30T00:00:00"/>
    <n v="10931"/>
    <x v="19"/>
    <d v="2015-12-01T00:00:00"/>
    <n v="2"/>
    <n v="1"/>
    <d v="2015-12-29T00:00:00"/>
    <d v="2015-12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1366105337168999"/>
    <n v="0.67741935483870896"/>
    <x v="17"/>
    <n v="0.85451036299309702"/>
    <n v="0.282100170723808"/>
    <n v="12792.121047791499"/>
    <n v="30"/>
    <x v="10"/>
    <n v="2015"/>
    <n v="18.874589811831299"/>
    <n v="19.644926495709498"/>
    <n v="0.770336683878174"/>
    <n v="188929"/>
    <n v="210203.72042803199"/>
    <n v="-3.9213009223852999E-2"/>
    <n v="19.9930810350135"/>
    <n v="1.05036337136947"/>
    <n v="200124.76268471629"/>
    <n v="9.1754627995566107E-3"/>
  </r>
  <r>
    <d v="2015-12-31T00:00:00"/>
    <n v="13032"/>
    <x v="20"/>
    <d v="2015-12-01T00:00:00"/>
    <n v="3"/>
    <n v="2"/>
    <d v="2015-12-30T00:00:00"/>
    <d v="2016-01-04T00:00:00"/>
    <n v="0"/>
    <n v="1"/>
    <n v="0"/>
    <n v="1"/>
    <n v="0"/>
    <n v="0"/>
    <n v="0"/>
    <n v="1"/>
    <n v="0"/>
    <n v="0"/>
    <n v="0"/>
    <n v="0"/>
    <n v="0"/>
    <n v="0"/>
    <n v="0"/>
    <n v="0"/>
    <n v="0"/>
    <d v="2015-12-21T00:00:00"/>
    <d v="2015-12-07T00:00:00"/>
    <d v="2015-12-02T00:00:00"/>
    <d v="2015-12-04T00:00:00"/>
    <d v="2015-12-02T00:00:00"/>
    <n v="0"/>
    <n v="0"/>
    <n v="0"/>
    <n v="0"/>
    <n v="0"/>
    <n v="9617.1904761904698"/>
    <x v="1"/>
    <n v="31"/>
    <n v="201961"/>
    <n v="1.3550735042904301"/>
    <n v="0.67741935483870896"/>
    <x v="18"/>
    <n v="1.11849122318211"/>
    <n v="0.236582281108313"/>
    <n v="11651.410158520301"/>
    <n v="31"/>
    <x v="10"/>
    <n v="2015"/>
    <n v="19.9930810350135"/>
    <n v="21"/>
    <n v="1.00691896498648"/>
    <n v="201961"/>
    <n v="212132.43684515101"/>
    <n v="-4.7948522142213901E-2"/>
    <n v="19.9930810350135"/>
    <n v="1.05036337136947"/>
    <n v="201961.00000000198"/>
    <n v="-9.7699626167013776E-15"/>
  </r>
  <r>
    <d v="2016-01-04T00:00:00"/>
    <n v="40248"/>
    <x v="0"/>
    <d v="2016-01-01T00:00:00"/>
    <n v="0"/>
    <n v="3"/>
    <d v="2015-12-31T00:00:00"/>
    <d v="2016-01-05T00:00:00"/>
    <n v="1"/>
    <n v="0"/>
    <n v="1"/>
    <n v="0"/>
    <n v="1"/>
    <n v="0"/>
    <n v="0"/>
    <n v="0"/>
    <n v="1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1"/>
    <n v="0"/>
    <n v="1"/>
    <n v="1"/>
    <n v="10058.789473684201"/>
    <x v="0"/>
    <n v="31"/>
    <n v="191117"/>
    <n v="4.0012767048457203"/>
    <n v="0.61290322580645096"/>
    <x v="0"/>
    <n v="4.2678354562948702"/>
    <n v="-0.26655875144914798"/>
    <n v="9430.5416439230194"/>
    <n v="4"/>
    <x v="11"/>
    <n v="2016"/>
    <n v="4.2678354562948702"/>
    <n v="4.0012767048457203"/>
    <n v="-0.26655875144914798"/>
    <n v="40248"/>
    <n v="179180.291234537"/>
    <n v="6.6618424845833205E-2"/>
    <n v="19.2567420053843"/>
    <n v="0.98666742248961303"/>
    <n v="181601.50740805853"/>
    <n v="5.2397652022569075E-2"/>
  </r>
  <r>
    <d v="2016-01-05T00:00:00"/>
    <n v="4682"/>
    <x v="1"/>
    <d v="2016-01-01T00:00:00"/>
    <n v="1"/>
    <n v="0"/>
    <d v="2016-01-04T00:00:00"/>
    <d v="2016-01-06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46546356420412599"/>
    <n v="0.61290322580645096"/>
    <x v="1"/>
    <n v="0.43347236214593599"/>
    <n v="3.1991202058189498E-2"/>
    <n v="10801.149989866501"/>
    <n v="5"/>
    <x v="11"/>
    <n v="2016"/>
    <n v="4.7013078184408004"/>
    <n v="4.4667402690498399"/>
    <n v="-0.234567549390958"/>
    <n v="44930"/>
    <n v="181581.38819404499"/>
    <n v="5.2514257660397801E-2"/>
    <n v="19.2567420053843"/>
    <n v="0.98666742248961303"/>
    <n v="184035.04975959318"/>
    <n v="3.8481529739351483E-2"/>
  </r>
  <r>
    <d v="2016-01-06T00:00:00"/>
    <n v="11957"/>
    <x v="2"/>
    <d v="2016-01-01T00:00:00"/>
    <n v="2"/>
    <n v="1"/>
    <d v="2016-01-05T00:00:00"/>
    <d v="2016-01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1"/>
    <n v="0"/>
    <n v="0"/>
    <n v="10058.789473684201"/>
    <x v="0"/>
    <n v="31"/>
    <n v="191117"/>
    <n v="1.18871162690917"/>
    <n v="0.61290322580645096"/>
    <x v="2"/>
    <n v="0.90639238033986003"/>
    <n v="0.28231924656931001"/>
    <n v="13191.858470298001"/>
    <n v="6"/>
    <x v="11"/>
    <n v="2016"/>
    <n v="5.6077001987806598"/>
    <n v="5.6554518959590201"/>
    <n v="4.7751697178352197E-2"/>
    <n v="56887"/>
    <n v="192744.433847412"/>
    <n v="-8.44348038968778E-3"/>
    <n v="19.2567420053843"/>
    <n v="0.98666742248961303"/>
    <n v="195348.93871439385"/>
    <n v="-2.1663484543323119E-2"/>
  </r>
  <r>
    <d v="2016-01-07T00:00:00"/>
    <n v="3779"/>
    <x v="3"/>
    <d v="2016-01-01T00:00:00"/>
    <n v="3"/>
    <n v="2"/>
    <d v="2016-01-06T00:00:00"/>
    <d v="2016-01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375691330441562"/>
    <n v="0.61290322580645096"/>
    <x v="3"/>
    <n v="0.324213956603292"/>
    <n v="5.1477373838269301E-2"/>
    <n v="11655.8831692244"/>
    <n v="7"/>
    <x v="11"/>
    <n v="2016"/>
    <n v="5.9319141553839598"/>
    <n v="6.0311432264005802"/>
    <n v="9.9229071016621206E-2"/>
    <n v="60666"/>
    <n v="194314.00553121901"/>
    <n v="-1.6452779728768099E-2"/>
    <n v="19.2567420053843"/>
    <n v="0.98666742248961303"/>
    <n v="196939.71960776421"/>
    <n v="-2.9565999278160171E-2"/>
  </r>
  <r>
    <d v="2016-01-08T00:00:00"/>
    <n v="6650"/>
    <x v="4"/>
    <d v="2016-01-01T00:00:00"/>
    <n v="4"/>
    <n v="3"/>
    <d v="2016-01-07T00:00:00"/>
    <d v="2016-01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66111334941423305"/>
    <n v="0.61290322580645096"/>
    <x v="4"/>
    <n v="0.68322019843619197"/>
    <n v="-2.2106849021959099E-2"/>
    <n v="9733.3187971038296"/>
    <n v="8"/>
    <x v="11"/>
    <n v="2016"/>
    <n v="6.6151343538201504"/>
    <n v="6.6922565758148096"/>
    <n v="7.7122221994661899E-2"/>
    <n v="67316"/>
    <n v="193345.12824541301"/>
    <n v="-1.1524098205286199E-2"/>
    <n v="19.2567420053843"/>
    <n v="0.98666742248961303"/>
    <n v="195957.7501378883"/>
    <n v="-2.4703029783114228E-2"/>
  </r>
  <r>
    <d v="2016-01-11T00:00:00"/>
    <n v="13644"/>
    <x v="5"/>
    <d v="2016-01-01T00:00:00"/>
    <n v="0"/>
    <n v="4"/>
    <d v="2016-01-08T00:00:00"/>
    <d v="2016-01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1.35642564502372"/>
    <n v="0.61290322580645096"/>
    <x v="5"/>
    <n v="1.5951663900209101"/>
    <n v="-0.23874074499718601"/>
    <n v="8553.3396925577708"/>
    <n v="11"/>
    <x v="11"/>
    <n v="2016"/>
    <n v="8.21030074384106"/>
    <n v="8.0486822208385398"/>
    <n v="-0.161618523002523"/>
    <n v="80960"/>
    <n v="187354.890885562"/>
    <n v="2.0080122257042799E-2"/>
    <n v="19.2567420053843"/>
    <n v="0.98666742248961303"/>
    <n v="189886.56827527468"/>
    <n v="6.4798249602446845E-3"/>
  </r>
  <r>
    <d v="2016-01-12T00:00:00"/>
    <n v="1847"/>
    <x v="6"/>
    <d v="2016-01-01T00:00:00"/>
    <n v="1"/>
    <n v="0"/>
    <d v="2016-01-11T00:00:00"/>
    <d v="2016-01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183620504717005"/>
    <n v="0.61290322580645096"/>
    <x v="6"/>
    <n v="0.195610457057937"/>
    <n v="-1.19899523409313E-2"/>
    <n v="9442.2354907792196"/>
    <n v="12"/>
    <x v="11"/>
    <n v="2016"/>
    <n v="8.4059112008990002"/>
    <n v="8.2323027255555505"/>
    <n v="-0.173608475343455"/>
    <n v="82807"/>
    <n v="187169.83351331699"/>
    <n v="2.1088689414265799E-2"/>
    <n v="19.2567420053843"/>
    <n v="0.98666742248961303"/>
    <n v="189699.01027140507"/>
    <n v="7.4749453176703451E-3"/>
  </r>
  <r>
    <d v="2016-01-13T00:00:00"/>
    <n v="7032"/>
    <x v="7"/>
    <d v="2016-01-01T00:00:00"/>
    <n v="2"/>
    <n v="1"/>
    <d v="2016-01-12T00:00:00"/>
    <d v="2016-01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69909008617757695"/>
    <n v="0.61290322580645096"/>
    <x v="7"/>
    <n v="0.77921942877682804"/>
    <n v="-8.0129342599251294E-2"/>
    <n v="9024.4156399416297"/>
    <n v="13"/>
    <x v="11"/>
    <n v="2016"/>
    <n v="9.1851306296758306"/>
    <n v="8.9313928117331205"/>
    <n v="-0.253737817942706"/>
    <n v="89839"/>
    <n v="185837.42233181899"/>
    <n v="2.84096583020483E-2"/>
    <n v="19.2567420053843"/>
    <n v="0.98666742248961303"/>
    <n v="188348.59456786822"/>
    <n v="1.469830682030504E-2"/>
  </r>
  <r>
    <d v="2016-01-14T00:00:00"/>
    <n v="2447"/>
    <x v="8"/>
    <d v="2016-01-01T00:00:00"/>
    <n v="3"/>
    <n v="2"/>
    <d v="2016-01-13T00:00:00"/>
    <d v="2016-01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243269829476184"/>
    <n v="0.61290322580645096"/>
    <x v="8"/>
    <n v="0.324213956603292"/>
    <n v="-8.0944127127107898E-2"/>
    <n v="7547.4850794105096"/>
    <n v="14"/>
    <x v="11"/>
    <n v="2016"/>
    <n v="9.5093445862791199"/>
    <n v="9.1746626412093093"/>
    <n v="-0.33468194506981402"/>
    <n v="92286"/>
    <n v="184390.625882881"/>
    <n v="3.6478937499733598E-2"/>
    <n v="19.2567420053843"/>
    <n v="0.98666742248961303"/>
    <n v="186882.24793884173"/>
    <n v="2.2660001727633938E-2"/>
  </r>
  <r>
    <d v="2016-01-15T00:00:00"/>
    <n v="12486"/>
    <x v="9"/>
    <d v="2016-01-01T00:00:00"/>
    <n v="4"/>
    <n v="3"/>
    <d v="2016-01-14T00:00:00"/>
    <d v="2016-01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1"/>
    <n v="0"/>
    <n v="0"/>
    <n v="0"/>
    <n v="0"/>
    <n v="10058.789473684201"/>
    <x v="0"/>
    <n v="31"/>
    <n v="191117"/>
    <n v="1.24130244823851"/>
    <n v="0.61290322580645096"/>
    <x v="9"/>
    <n v="1.55151545293101"/>
    <n v="-0.31021300469250102"/>
    <n v="8047.6156240740702"/>
    <n v="15"/>
    <x v="11"/>
    <n v="2016"/>
    <n v="11.0608600392101"/>
    <n v="10.4159650894478"/>
    <n v="-0.64489494976231698"/>
    <n v="104772"/>
    <n v="179974.07009429499"/>
    <n v="6.19140851783044E-2"/>
    <n v="19.2567420053843"/>
    <n v="0.98666742248961303"/>
    <n v="182406.01239288511"/>
    <n v="4.7756033328288927E-2"/>
  </r>
  <r>
    <d v="2016-01-19T00:00:00"/>
    <n v="26291"/>
    <x v="10"/>
    <d v="2016-01-01T00:00:00"/>
    <n v="1"/>
    <n v="4"/>
    <d v="2016-01-15T00:00:00"/>
    <d v="2016-01-20T00:00:00"/>
    <n v="0"/>
    <n v="0"/>
    <n v="0"/>
    <n v="0"/>
    <n v="1"/>
    <n v="1"/>
    <n v="0"/>
    <n v="0"/>
    <n v="0"/>
    <n v="1"/>
    <n v="0"/>
    <n v="1"/>
    <n v="0"/>
    <n v="0"/>
    <n v="0"/>
    <n v="0"/>
    <n v="0"/>
    <d v="2016-01-18T00:00:00"/>
    <d v="2016-01-04T00:00:00"/>
    <d v="2016-01-06T00:00:00"/>
    <d v="2016-01-01T00:00:00"/>
    <d v="2016-01-01T00:00:00"/>
    <n v="1"/>
    <n v="0"/>
    <n v="0"/>
    <n v="0"/>
    <n v="0"/>
    <n v="10058.789473684201"/>
    <x v="0"/>
    <n v="31"/>
    <n v="191117"/>
    <n v="2.61373399540595"/>
    <n v="0.61290322580645096"/>
    <x v="10"/>
    <n v="2.6079927673726999"/>
    <n v="5.7412280332541097E-3"/>
    <n v="10080.9328648888"/>
    <n v="19"/>
    <x v="11"/>
    <n v="2016"/>
    <n v="13.6688528065828"/>
    <n v="13.0296990848537"/>
    <n v="-0.63915372172906204"/>
    <n v="131063"/>
    <n v="182180.39474393401"/>
    <n v="4.9053605733078098E-2"/>
    <n v="19.2567420053843"/>
    <n v="0.98666742248961303"/>
    <n v="184642.15052752793"/>
    <n v="3.5067017222087271E-2"/>
  </r>
  <r>
    <d v="2016-01-20T00:00:00"/>
    <n v="3743"/>
    <x v="11"/>
    <d v="2016-01-01T00:00:00"/>
    <n v="2"/>
    <n v="1"/>
    <d v="2016-01-19T00:00:00"/>
    <d v="2016-01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37211237095601102"/>
    <n v="0.61290322580645096"/>
    <x v="11"/>
    <n v="0.77921942877682804"/>
    <n v="-0.40710705782081702"/>
    <n v="4803.5249915104596"/>
    <n v="20"/>
    <x v="11"/>
    <n v="2016"/>
    <n v="14.4480722353596"/>
    <n v="13.4018114558097"/>
    <n v="-1.0462607795498799"/>
    <n v="134806"/>
    <n v="177277.214446058"/>
    <n v="7.8068609083163903E-2"/>
    <n v="19.2567420053843"/>
    <n v="0.98666742248961303"/>
    <n v="179672.71484320809"/>
    <n v="6.3695175791042002E-2"/>
  </r>
  <r>
    <d v="2016-01-21T00:00:00"/>
    <n v="9811"/>
    <x v="12"/>
    <d v="2016-01-01T00:00:00"/>
    <n v="3"/>
    <n v="2"/>
    <d v="2016-01-20T00:00:00"/>
    <d v="2016-01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97536587535384001"/>
    <n v="0.61290322580645096"/>
    <x v="12"/>
    <n v="0.324213956603292"/>
    <n v="0.65115191875054801"/>
    <n v="30260.8811254992"/>
    <n v="21"/>
    <x v="11"/>
    <n v="2016"/>
    <n v="14.7722861919629"/>
    <n v="14.377177331163599"/>
    <n v="-0.395108860799332"/>
    <n v="144617"/>
    <n v="186005.26447253101"/>
    <n v="2.7481671241746899E-2"/>
    <n v="19.2567420053843"/>
    <n v="0.98666742248961303"/>
    <n v="188518.70471530713"/>
    <n v="1.3782692219409753E-2"/>
  </r>
  <r>
    <d v="2016-01-22T00:00:00"/>
    <n v="6000"/>
    <x v="13"/>
    <d v="2016-01-01T00:00:00"/>
    <n v="4"/>
    <n v="3"/>
    <d v="2016-01-21T00:00:00"/>
    <d v="2016-01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59649324759178901"/>
    <n v="0.61290322580645096"/>
    <x v="13"/>
    <n v="0.68322019843619197"/>
    <n v="-8.6726950844402906E-2"/>
    <n v="8781.9417718229997"/>
    <n v="22"/>
    <x v="11"/>
    <n v="2016"/>
    <n v="15.455506390399099"/>
    <n v="14.973670578755399"/>
    <n v="-0.48183581164373501"/>
    <n v="150617"/>
    <n v="185158.79892344901"/>
    <n v="3.2178870845960897E-2"/>
    <n v="19.2567420053843"/>
    <n v="0.98666742248961303"/>
    <n v="187660.80109977382"/>
    <n v="1.8417266045819725E-2"/>
  </r>
  <r>
    <d v="2016-01-25T00:00:00"/>
    <n v="15104"/>
    <x v="14"/>
    <d v="2016-01-01T00:00:00"/>
    <n v="0"/>
    <n v="4"/>
    <d v="2016-01-22T00:00:00"/>
    <d v="2016-01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1.5015723352710599"/>
    <n v="0.61290322580645096"/>
    <x v="14"/>
    <n v="1.5951663900209101"/>
    <n v="-9.3594054749851399E-2"/>
    <n v="9468.6047138956801"/>
    <n v="25"/>
    <x v="11"/>
    <n v="2016"/>
    <n v="17.050672780420001"/>
    <n v="16.475242914026399"/>
    <n v="-0.57542986639358396"/>
    <n v="165721"/>
    <n v="184667.14132334801"/>
    <n v="3.4926942770821402E-2"/>
    <n v="19.2567420053843"/>
    <n v="0.98666742248961303"/>
    <n v="187162.49985976709"/>
    <n v="2.1128699088737601E-2"/>
  </r>
  <r>
    <d v="2016-01-26T00:00:00"/>
    <n v="2368"/>
    <x v="15"/>
    <d v="2016-01-01T00:00:00"/>
    <n v="1"/>
    <n v="0"/>
    <d v="2016-01-25T00:00:00"/>
    <d v="2016-01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23541600171622601"/>
    <n v="0.61290322580645096"/>
    <x v="15"/>
    <n v="0.195610457057937"/>
    <n v="3.9805544658289102E-2"/>
    <n v="12105.692280544199"/>
    <n v="26"/>
    <x v="11"/>
    <n v="2016"/>
    <n v="17.246283237478"/>
    <n v="16.710658915742702"/>
    <n v="-0.53562432173529795"/>
    <n v="168089"/>
    <n v="185181.407264596"/>
    <n v="3.2052854674132499E-2"/>
    <n v="19.2567420053843"/>
    <n v="0.98666742248961303"/>
    <n v="187683.71494149146"/>
    <n v="1.829292999437282E-2"/>
  </r>
  <r>
    <d v="2016-01-27T00:00:00"/>
    <n v="9978"/>
    <x v="16"/>
    <d v="2016-01-01T00:00:00"/>
    <n v="2"/>
    <n v="1"/>
    <d v="2016-01-26T00:00:00"/>
    <d v="2016-01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99196827074514504"/>
    <n v="0.61290322580645096"/>
    <x v="16"/>
    <n v="0.77921942877682804"/>
    <n v="0.212748841968317"/>
    <n v="12805.1221921697"/>
    <n v="27"/>
    <x v="11"/>
    <n v="2016"/>
    <n v="18.025502666254798"/>
    <n v="17.702627186487799"/>
    <n v="-0.322875479766981"/>
    <n v="178067"/>
    <n v="187693.68392337501"/>
    <n v="1.8238845362649098E-2"/>
    <n v="19.2567420053843"/>
    <n v="0.98666742248961303"/>
    <n v="190229.93933434741"/>
    <n v="4.6630970327625754E-3"/>
  </r>
  <r>
    <d v="2016-01-28T00:00:00"/>
    <n v="2994"/>
    <x v="17"/>
    <d v="2016-01-01T00:00:00"/>
    <n v="3"/>
    <n v="2"/>
    <d v="2016-01-27T00:00:00"/>
    <d v="2016-01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29765013054830203"/>
    <n v="0.61290322580645096"/>
    <x v="17"/>
    <n v="0.324213956603292"/>
    <n v="-2.6563826054989699E-2"/>
    <n v="9234.6425532305202"/>
    <n v="28"/>
    <x v="11"/>
    <n v="2016"/>
    <n v="18.3497166228581"/>
    <n v="18.000277317036101"/>
    <n v="-0.34943930582197003"/>
    <n v="181061"/>
    <n v="187477.50010017099"/>
    <n v="1.9412995681530501E-2"/>
    <n v="19.2567420053843"/>
    <n v="0.98666742248961303"/>
    <n v="190010.83427596925"/>
    <n v="5.8215929015088541E-3"/>
  </r>
  <r>
    <d v="2016-01-29T00:00:00"/>
    <n v="10056"/>
    <x v="18"/>
    <d v="2016-01-01T00:00:00"/>
    <n v="4"/>
    <n v="3"/>
    <d v="2016-01-28T00:00:00"/>
    <d v="2016-02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6-01-18T00:00:00"/>
    <d v="2016-01-04T00:00:00"/>
    <d v="2016-01-06T00:00:00"/>
    <d v="2016-01-01T00:00:00"/>
    <d v="2016-01-01T00:00:00"/>
    <n v="0"/>
    <n v="0"/>
    <n v="0"/>
    <n v="0"/>
    <n v="0"/>
    <n v="10058.789473684201"/>
    <x v="0"/>
    <n v="31"/>
    <n v="191117"/>
    <n v="0.99972268296383804"/>
    <n v="0.61290322580645096"/>
    <x v="18"/>
    <n v="0.90702538252617904"/>
    <n v="9.2697300437659405E-2"/>
    <n v="11086.7900653372"/>
    <n v="29"/>
    <x v="11"/>
    <n v="2016"/>
    <n v="19.2567420053843"/>
    <n v="19"/>
    <n v="-0.25674200538431002"/>
    <n v="191117"/>
    <n v="188568.91778394699"/>
    <n v="1.35127371254899E-2"/>
    <n v="19.2567420053843"/>
    <n v="0.98666742248961303"/>
    <n v="191117.00000000012"/>
    <n v="0"/>
  </r>
  <r>
    <d v="2016-02-01T00:00:00"/>
    <n v="33335"/>
    <x v="0"/>
    <d v="2016-02-01T00:00:00"/>
    <n v="0"/>
    <n v="4"/>
    <d v="2016-01-29T00:00:00"/>
    <d v="2016-02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1"/>
    <n v="0"/>
    <n v="0"/>
    <n v="0"/>
    <n v="10367.200000000001"/>
    <x v="3"/>
    <n v="29"/>
    <n v="207344"/>
    <n v="3.2154294312832699"/>
    <n v="0.68965517241379304"/>
    <x v="20"/>
    <n v="3.3106266835838198"/>
    <n v="-9.5197252300543198E-2"/>
    <n v="10069.090594024299"/>
    <n v="1"/>
    <x v="0"/>
    <n v="2016"/>
    <n v="3.3106266835838198"/>
    <n v="3.2154294312832699"/>
    <n v="-9.5197252300543295E-2"/>
    <n v="33335"/>
    <n v="201381.81188048699"/>
    <n v="2.9606388302090701E-2"/>
    <n v="20.943800593025699"/>
    <n v="0.95493651742749996"/>
    <n v="210885.02555435782"/>
    <n v="-1.6791261233695787E-2"/>
  </r>
  <r>
    <d v="2016-02-02T00:00:00"/>
    <n v="6213"/>
    <x v="1"/>
    <d v="2016-02-01T00:00:00"/>
    <n v="1"/>
    <n v="0"/>
    <d v="2016-02-01T00:00:00"/>
    <d v="2016-02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59929392700053996"/>
    <n v="0.68965517241379304"/>
    <x v="0"/>
    <n v="0.523042611472188"/>
    <n v="7.6251315528351807E-2"/>
    <n v="11878.5733011551"/>
    <n v="2"/>
    <x v="0"/>
    <n v="2016"/>
    <n v="3.8336692950560001"/>
    <n v="3.81472335828381"/>
    <n v="-1.8945936772191301E-2"/>
    <n v="39548"/>
    <n v="206319.309028569"/>
    <n v="4.9665296779774996E-3"/>
    <n v="20.943800593025699"/>
    <n v="0.95493651742749996"/>
    <n v="216055.52333926145"/>
    <n v="-4.0320762018114076E-2"/>
  </r>
  <r>
    <d v="2016-02-03T00:00:00"/>
    <n v="9454"/>
    <x v="2"/>
    <d v="2016-02-01T00:00:00"/>
    <n v="2"/>
    <n v="1"/>
    <d v="2016-02-02T00:00:00"/>
    <d v="2016-02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1"/>
    <n v="0"/>
    <n v="1"/>
    <n v="10367.200000000001"/>
    <x v="3"/>
    <n v="29"/>
    <n v="207344"/>
    <n v="0.91191449957558401"/>
    <n v="0.68965517241379304"/>
    <x v="1"/>
    <n v="0.99596262966611104"/>
    <n v="-8.4048130090527501E-2"/>
    <n v="9492.3240274279906"/>
    <n v="3"/>
    <x v="0"/>
    <n v="2016"/>
    <n v="4.8296319247221202"/>
    <n v="4.7266378578593997"/>
    <n v="-0.102994066862718"/>
    <n v="49002"/>
    <n v="202922.296207156"/>
    <n v="2.1790132851295201E-2"/>
    <n v="20.943800593025699"/>
    <n v="0.95493651742749996"/>
    <n v="212498.20538207906"/>
    <n v="-2.4255288993201729E-2"/>
  </r>
  <r>
    <d v="2016-02-04T00:00:00"/>
    <n v="2446"/>
    <x v="3"/>
    <d v="2016-02-01T00:00:00"/>
    <n v="3"/>
    <n v="2"/>
    <d v="2016-02-03T00:00:00"/>
    <d v="2016-02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23593641484682401"/>
    <n v="0.68965517241379304"/>
    <x v="2"/>
    <n v="0.41378420592954401"/>
    <n v="-0.177847791082719"/>
    <n v="5911.2937732971004"/>
    <n v="4"/>
    <x v="0"/>
    <n v="2016"/>
    <n v="5.24341613065166"/>
    <n v="4.9625742727062203"/>
    <n v="-0.28084185794543698"/>
    <n v="51448"/>
    <n v="196238.47780933499"/>
    <n v="5.6591970721737397E-2"/>
    <n v="20.943800593025699"/>
    <n v="0.95493651742749996"/>
    <n v="205498.97739588187"/>
    <n v="8.9782568628737902E-3"/>
  </r>
  <r>
    <d v="2016-02-05T00:00:00"/>
    <n v="6727"/>
    <x v="4"/>
    <d v="2016-02-01T00:00:00"/>
    <n v="4"/>
    <n v="3"/>
    <d v="2016-02-04T00:00:00"/>
    <d v="2016-02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1"/>
    <n v="0"/>
    <n v="10367.200000000001"/>
    <x v="3"/>
    <n v="29"/>
    <n v="207344"/>
    <n v="0.64887336985878497"/>
    <n v="0.68965517241379304"/>
    <x v="3"/>
    <n v="0.88315619074174501"/>
    <n v="-0.23428282088296001"/>
    <n v="7616.9992018627199"/>
    <n v="5"/>
    <x v="0"/>
    <n v="2016"/>
    <n v="6.12657232139341"/>
    <n v="5.6114476425650102"/>
    <n v="-0.51512467882839896"/>
    <n v="58175"/>
    <n v="189910.43261452499"/>
    <n v="9.1798892485599901E-2"/>
    <n v="20.943800593025699"/>
    <n v="0.95493651742749996"/>
    <n v="198872.31156069358"/>
    <n v="4.2598632121400026E-2"/>
  </r>
  <r>
    <d v="2016-02-08T00:00:00"/>
    <n v="16248"/>
    <x v="5"/>
    <d v="2016-02-01T00:00:00"/>
    <n v="0"/>
    <n v="4"/>
    <d v="2016-02-05T00:00:00"/>
    <d v="2016-02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1.5672505594567401"/>
    <n v="0.68965517241379304"/>
    <x v="4"/>
    <n v="1.6847366393471599"/>
    <n v="-0.117486079890419"/>
    <n v="9644.2373368789995"/>
    <n v="8"/>
    <x v="0"/>
    <n v="2016"/>
    <n v="7.8113089607405701"/>
    <n v="7.17869820202176"/>
    <n v="-0.632610758718819"/>
    <n v="74423"/>
    <n v="190551.93021821999"/>
    <n v="8.81233255551339E-2"/>
    <n v="20.943800593025699"/>
    <n v="0.95493651742749996"/>
    <n v="199544.08145532853"/>
    <n v="3.9088699037248098E-2"/>
  </r>
  <r>
    <d v="2016-02-09T00:00:00"/>
    <n v="1768"/>
    <x v="6"/>
    <d v="2016-02-01T00:00:00"/>
    <n v="1"/>
    <n v="0"/>
    <d v="2016-02-08T00:00:00"/>
    <d v="2016-02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17053785014275699"/>
    <n v="0.68965517241379304"/>
    <x v="5"/>
    <n v="0.28518070638418802"/>
    <n v="-0.11464285624143"/>
    <n v="6199.5778831482103"/>
    <n v="9"/>
    <x v="0"/>
    <n v="2016"/>
    <n v="8.0964896671247608"/>
    <n v="7.3492360521645104"/>
    <n v="-0.747253614960249"/>
    <n v="76191"/>
    <n v="188207.49023954899"/>
    <n v="0.101677726726462"/>
    <n v="20.943800593025699"/>
    <n v="0.95493651742749996"/>
    <n v="197089.00728454848"/>
    <n v="5.203229168761192E-2"/>
  </r>
  <r>
    <d v="2016-02-10T00:00:00"/>
    <n v="7351"/>
    <x v="7"/>
    <d v="2016-02-01T00:00:00"/>
    <n v="2"/>
    <n v="1"/>
    <d v="2016-02-09T00:00:00"/>
    <d v="2016-02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70906319932093498"/>
    <n v="0.68965517241379304"/>
    <x v="6"/>
    <n v="0.86878967810307905"/>
    <n v="-0.15972647878214399"/>
    <n v="8461.19628866932"/>
    <n v="10"/>
    <x v="0"/>
    <n v="2016"/>
    <n v="8.9652793452278399"/>
    <n v="8.0582992514854492"/>
    <n v="-0.90698009374239397"/>
    <n v="83542"/>
    <n v="186367.86826830701"/>
    <n v="0.11255229738151"/>
    <n v="20.943800593025699"/>
    <n v="0.95493651742749996"/>
    <n v="195162.57349793598"/>
    <n v="6.2416816317462764E-2"/>
  </r>
  <r>
    <d v="2016-02-11T00:00:00"/>
    <n v="3374"/>
    <x v="8"/>
    <d v="2016-02-01T00:00:00"/>
    <n v="3"/>
    <n v="2"/>
    <d v="2016-02-10T00:00:00"/>
    <d v="2016-02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32544949455976502"/>
    <n v="0.68965517241379304"/>
    <x v="7"/>
    <n v="0.41378420592954401"/>
    <n v="-8.8334711369778607E-2"/>
    <n v="8154.0086635749803"/>
    <n v="11"/>
    <x v="0"/>
    <n v="2016"/>
    <n v="9.3790635511573903"/>
    <n v="8.3837487460452191"/>
    <n v="-0.99531480511217296"/>
    <n v="86916"/>
    <n v="185340.465017479"/>
    <n v="0.118719541253151"/>
    <n v="20.943800593025699"/>
    <n v="0.95493651742749996"/>
    <n v="194086.68705723723"/>
    <n v="6.8306142702374562E-2"/>
  </r>
  <r>
    <d v="2016-02-12T00:00:00"/>
    <n v="9449"/>
    <x v="9"/>
    <d v="2016-02-01T00:00:00"/>
    <n v="4"/>
    <n v="3"/>
    <d v="2016-02-11T00:00:00"/>
    <d v="2016-02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1"/>
    <n v="0"/>
    <n v="0"/>
    <n v="0"/>
    <n v="0"/>
    <n v="10367.200000000001"/>
    <x v="3"/>
    <n v="29"/>
    <n v="207344"/>
    <n v="0.91143220927540702"/>
    <n v="0.68965517241379304"/>
    <x v="8"/>
    <n v="0.87798619241073494"/>
    <n v="3.3446016864671101E-2"/>
    <n v="10762.1282449275"/>
    <n v="12"/>
    <x v="0"/>
    <n v="2016"/>
    <n v="10.2570497435681"/>
    <n v="9.2951809553206193"/>
    <n v="-0.9618687882475"/>
    <n v="96365"/>
    <n v="187900.03443324901"/>
    <n v="0.103480372557665"/>
    <n v="20.943800593025699"/>
    <n v="0.95493651742749996"/>
    <n v="196767.04262963243"/>
    <n v="5.3753704019815052E-2"/>
  </r>
  <r>
    <d v="2016-02-16T00:00:00"/>
    <n v="30170"/>
    <x v="10"/>
    <d v="2016-02-01T00:00:00"/>
    <n v="1"/>
    <n v="4"/>
    <d v="2016-02-12T00:00:00"/>
    <d v="2016-02-17T00:00:00"/>
    <n v="0"/>
    <n v="0"/>
    <n v="0"/>
    <n v="0"/>
    <n v="1"/>
    <n v="1"/>
    <n v="0"/>
    <n v="0"/>
    <n v="0"/>
    <n v="1"/>
    <n v="0"/>
    <n v="1"/>
    <n v="0"/>
    <n v="0"/>
    <n v="0"/>
    <n v="0"/>
    <n v="0"/>
    <d v="2016-02-15T00:00:00"/>
    <d v="2016-02-01T00:00:00"/>
    <d v="2016-02-03T00:00:00"/>
    <d v="2016-02-05T00:00:00"/>
    <d v="2016-02-03T00:00:00"/>
    <n v="1"/>
    <n v="0"/>
    <n v="0"/>
    <n v="0"/>
    <n v="0"/>
    <n v="10367.200000000001"/>
    <x v="3"/>
    <n v="29"/>
    <n v="207344"/>
    <n v="2.91013967127093"/>
    <n v="0.68965517241379304"/>
    <x v="9"/>
    <n v="2.6975630166989499"/>
    <n v="0.212576654571978"/>
    <n v="11184.168752772801"/>
    <n v="16"/>
    <x v="0"/>
    <n v="2016"/>
    <n v="12.954612760267"/>
    <n v="12.205320626591501"/>
    <n v="-0.74929213367552205"/>
    <n v="126535"/>
    <n v="195351.265748512"/>
    <n v="6.1390614519625901E-2"/>
    <n v="20.943800593025699"/>
    <n v="0.95493651742749996"/>
    <n v="204569.897771602"/>
    <n v="1.3560657059599412E-2"/>
  </r>
  <r>
    <d v="2016-02-17T00:00:00"/>
    <n v="4707"/>
    <x v="11"/>
    <d v="2016-02-01T00:00:00"/>
    <n v="2"/>
    <n v="1"/>
    <d v="2016-02-16T00:00:00"/>
    <d v="2016-02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45402808858708199"/>
    <n v="0.68965517241379304"/>
    <x v="10"/>
    <n v="0.86878967810307905"/>
    <n v="-0.41476158951599701"/>
    <n v="5417.8820474447703"/>
    <n v="17"/>
    <x v="0"/>
    <n v="2016"/>
    <n v="13.823402438370101"/>
    <n v="12.6593487151786"/>
    <n v="-1.16405372319152"/>
    <n v="131242"/>
    <n v="189883.78669452001"/>
    <n v="9.1952101911515399E-2"/>
    <n v="20.943800593025699"/>
    <n v="0.95493651742749996"/>
    <n v="198844.40821893481"/>
    <n v="4.2744937397016569E-2"/>
  </r>
  <r>
    <d v="2016-02-18T00:00:00"/>
    <n v="8984"/>
    <x v="12"/>
    <d v="2016-02-01T00:00:00"/>
    <n v="3"/>
    <n v="2"/>
    <d v="2016-02-17T00:00:00"/>
    <d v="2016-02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86657921135890104"/>
    <n v="0.68965517241379304"/>
    <x v="11"/>
    <n v="0.41378420592954401"/>
    <n v="0.45279500542935602"/>
    <n v="21711.8001877764"/>
    <n v="18"/>
    <x v="0"/>
    <n v="2016"/>
    <n v="14.237186644299699"/>
    <n v="13.5259279265375"/>
    <n v="-0.71125871776216298"/>
    <n v="140226"/>
    <n v="196985.547079476"/>
    <n v="5.2584837182718398E-2"/>
    <n v="20.943800593025699"/>
    <n v="0.95493651742749996"/>
    <n v="206281.30088703244"/>
    <n v="5.1516987162569805E-3"/>
  </r>
  <r>
    <d v="2016-02-19T00:00:00"/>
    <n v="6352"/>
    <x v="13"/>
    <d v="2016-02-01T00:00:00"/>
    <n v="4"/>
    <n v="3"/>
    <d v="2016-02-18T00:00:00"/>
    <d v="2016-02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61270159734547402"/>
    <n v="0.68965517241379304"/>
    <x v="12"/>
    <n v="0.77279044776244299"/>
    <n v="-0.16008885041696899"/>
    <n v="8219.5632960937"/>
    <n v="19"/>
    <x v="0"/>
    <n v="2016"/>
    <n v="15.009977092062099"/>
    <n v="14.138629523883001"/>
    <n v="-0.87134756817913395"/>
    <n v="146578"/>
    <n v="195307.42665492199"/>
    <n v="6.1628856368804899E-2"/>
    <n v="20.943800593025699"/>
    <n v="0.95493651742749996"/>
    <n v="204523.98990988577"/>
    <n v="1.3788162901362977E-2"/>
  </r>
  <r>
    <d v="2016-02-22T00:00:00"/>
    <n v="17118"/>
    <x v="14"/>
    <d v="2016-02-01T00:00:00"/>
    <n v="0"/>
    <n v="4"/>
    <d v="2016-02-19T00:00:00"/>
    <d v="2016-02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1.6511690716876299"/>
    <n v="0.68965517241379304"/>
    <x v="13"/>
    <n v="1.6847366393471599"/>
    <n v="-3.3567567659537098E-2"/>
    <n v="10160.6385236764"/>
    <n v="22"/>
    <x v="0"/>
    <n v="2016"/>
    <n v="16.694713731409301"/>
    <n v="15.7897985955706"/>
    <n v="-0.90491513583867"/>
    <n v="163696"/>
    <n v="196105.18950321799"/>
    <n v="5.7310112625028602E-2"/>
    <n v="20.943800593025699"/>
    <n v="0.95493651742749996"/>
    <n v="205359.39921064622"/>
    <n v="9.6640367910216796E-3"/>
  </r>
  <r>
    <d v="2016-02-23T00:00:00"/>
    <n v="2163"/>
    <x v="15"/>
    <d v="2016-02-01T00:00:00"/>
    <n v="1"/>
    <n v="0"/>
    <d v="2016-02-22T00:00:00"/>
    <d v="2016-02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208638783856779"/>
    <n v="0.68965517241379304"/>
    <x v="14"/>
    <n v="0.28518070638418802"/>
    <n v="-7.6541922527409406E-2"/>
    <n v="7584.6645708425203"/>
    <n v="23"/>
    <x v="0"/>
    <n v="2016"/>
    <n v="16.979894437793501"/>
    <n v="15.998437379427401"/>
    <n v="-0.98145705836607999"/>
    <n v="165859"/>
    <n v="195359.28283609799"/>
    <n v="6.1347057533765501E-2"/>
    <n v="20.943800593025699"/>
    <n v="0.95493651742749996"/>
    <n v="204578.29318578832"/>
    <n v="1.3519062903218249E-2"/>
  </r>
  <r>
    <d v="2016-02-24T00:00:00"/>
    <n v="7484"/>
    <x v="16"/>
    <d v="2016-02-01T00:00:00"/>
    <n v="2"/>
    <n v="1"/>
    <d v="2016-02-23T00:00:00"/>
    <d v="2016-02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72189212130565605"/>
    <n v="0.68965517241379304"/>
    <x v="15"/>
    <n v="0.86878967810307905"/>
    <n v="-0.146897556797423"/>
    <n v="8614.2828219835701"/>
    <n v="24"/>
    <x v="0"/>
    <n v="2016"/>
    <n v="17.8486841158965"/>
    <n v="16.720329500733001"/>
    <n v="-1.1283546151635"/>
    <n v="173343"/>
    <n v="194236.16763503"/>
    <n v="6.7483993967585004E-2"/>
    <n v="20.943800593025699"/>
    <n v="0.95493651742749996"/>
    <n v="203402.1781450811"/>
    <n v="1.9379447608999012E-2"/>
  </r>
  <r>
    <d v="2016-02-25T00:00:00"/>
    <n v="3069"/>
    <x v="17"/>
    <d v="2016-02-01T00:00:00"/>
    <n v="3"/>
    <n v="2"/>
    <d v="2016-02-24T00:00:00"/>
    <d v="2016-02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296029786248938"/>
    <n v="0.68965517241379304"/>
    <x v="16"/>
    <n v="0.41378420592954401"/>
    <n v="-0.117754419680605"/>
    <n v="7416.9094808866703"/>
    <n v="25"/>
    <x v="0"/>
    <n v="2016"/>
    <n v="18.262468321826098"/>
    <n v="17.016359286981999"/>
    <n v="-1.2461090348441"/>
    <n v="176412"/>
    <n v="193196.22834243401"/>
    <n v="7.3230061367910396E-2"/>
    <n v="20.943800593025699"/>
    <n v="0.95493651742749996"/>
    <n v="202313.16408643121"/>
    <n v="2.4866577201172912E-2"/>
  </r>
  <r>
    <d v="2016-02-26T00:00:00"/>
    <n v="9579"/>
    <x v="18"/>
    <d v="2016-02-01T00:00:00"/>
    <n v="4"/>
    <n v="3"/>
    <d v="2016-02-25T00:00:00"/>
    <d v="2016-02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0.92397175708002099"/>
    <n v="0.68965517241379304"/>
    <x v="17"/>
    <n v="0.77279044776244299"/>
    <n v="0.15118130931757701"/>
    <n v="12395.339548690399"/>
    <n v="26"/>
    <x v="0"/>
    <n v="2016"/>
    <n v="19.035258769588498"/>
    <n v="17.940331044061999"/>
    <n v="-1.0949277255265299"/>
    <n v="185991"/>
    <n v="195417.359176798"/>
    <n v="6.10316344128407E-2"/>
    <n v="20.943800593025699"/>
    <n v="0.95493651742749996"/>
    <n v="204639.11015072887"/>
    <n v="1.3217853846602567E-2"/>
  </r>
  <r>
    <d v="2016-02-29T00:00:00"/>
    <n v="21353"/>
    <x v="19"/>
    <d v="2016-02-01T00:00:00"/>
    <n v="0"/>
    <n v="4"/>
    <d v="2016-02-26T00:00:00"/>
    <d v="2016-03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6-02-15T00:00:00"/>
    <d v="2016-02-01T00:00:00"/>
    <d v="2016-02-03T00:00:00"/>
    <d v="2016-02-05T00:00:00"/>
    <d v="2016-02-03T00:00:00"/>
    <n v="0"/>
    <n v="0"/>
    <n v="0"/>
    <n v="0"/>
    <n v="0"/>
    <n v="10367.200000000001"/>
    <x v="3"/>
    <n v="29"/>
    <n v="207344"/>
    <n v="2.05966895593795"/>
    <n v="0.68965517241379304"/>
    <x v="18"/>
    <n v="1.9085418234371501"/>
    <n v="0.15112713250080301"/>
    <n v="11188.122648286801"/>
    <n v="29"/>
    <x v="0"/>
    <n v="2016"/>
    <n v="20.943800593025699"/>
    <n v="20"/>
    <n v="-0.94380059302572705"/>
    <n v="207344"/>
    <n v="198000.35726948699"/>
    <n v="4.7190029651286297E-2"/>
    <n v="20.943800593025699"/>
    <n v="0.95493651742749996"/>
    <n v="207344.00000000032"/>
    <n v="-1.5543122344752192E-15"/>
  </r>
  <r>
    <d v="2016-03-01T00:00:00"/>
    <n v="20626"/>
    <x v="0"/>
    <d v="2016-03-01T00:00:00"/>
    <n v="1"/>
    <n v="0"/>
    <d v="2016-02-29T00:00:00"/>
    <d v="2016-03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2.1894551261341899"/>
    <n v="0.74193548387096697"/>
    <x v="22"/>
    <n v="1.9720823697271199"/>
    <n v="0.21737275640706299"/>
    <n v="10458.9951802337"/>
    <n v="1"/>
    <x v="1"/>
    <n v="2016"/>
    <n v="1.9720823697271199"/>
    <n v="2.1894551261341899"/>
    <n v="0.21737275640706299"/>
    <n v="20626"/>
    <n v="240556.88914537599"/>
    <n v="-9.9281667759442402E-2"/>
    <n v="22.825529898873601"/>
    <n v="1.0076436385879901"/>
    <n v="238732.107198602"/>
    <n v="-9.2396902358222732E-2"/>
  </r>
  <r>
    <d v="2016-03-02T00:00:00"/>
    <n v="11922"/>
    <x v="1"/>
    <d v="2016-03-01T00:00:00"/>
    <n v="2"/>
    <n v="1"/>
    <d v="2016-03-01T00:00:00"/>
    <d v="2016-03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1"/>
    <n v="0"/>
    <n v="1"/>
    <n v="9420.6086956521704"/>
    <x v="5"/>
    <n v="31"/>
    <n v="216674"/>
    <n v="1.2655233207491401"/>
    <n v="0.74193548387096697"/>
    <x v="21"/>
    <n v="1.2948361538603901"/>
    <n v="-2.93128331112548E-2"/>
    <n v="9207.3425386339295"/>
    <n v="2"/>
    <x v="1"/>
    <n v="2016"/>
    <n v="3.26691852358752"/>
    <n v="3.45497844688333"/>
    <n v="0.18805992329580801"/>
    <n v="32548"/>
    <n v="229146.82279187301"/>
    <n v="-5.4431576401135898E-2"/>
    <n v="22.825529898873601"/>
    <n v="1.0076436385879901"/>
    <n v="227408.59368990528"/>
    <n v="-4.7203993110933151E-2"/>
  </r>
  <r>
    <d v="2016-03-03T00:00:00"/>
    <n v="3869"/>
    <x v="2"/>
    <d v="2016-03-01T00:00:00"/>
    <n v="3"/>
    <n v="2"/>
    <d v="2016-03-02T00:00:00"/>
    <d v="2016-03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41069533031189698"/>
    <n v="0.74193548387096697"/>
    <x v="19"/>
    <n v="0.47479582503583101"/>
    <n v="-6.4100494723934004E-2"/>
    <n v="8148.7658399439797"/>
    <n v="3"/>
    <x v="1"/>
    <n v="2016"/>
    <n v="3.7417143486233502"/>
    <n v="3.8656737771952301"/>
    <n v="0.123959428571874"/>
    <n v="36417"/>
    <n v="223852.203017091"/>
    <n v="-3.2066707051988698E-2"/>
    <n v="22.825529898873601"/>
    <n v="1.0076436385879901"/>
    <n v="222154.13708240719"/>
    <n v="-2.4668174783413321E-2"/>
  </r>
  <r>
    <d v="2016-03-04T00:00:00"/>
    <n v="9894"/>
    <x v="3"/>
    <d v="2016-03-01T00:00:00"/>
    <n v="4"/>
    <n v="3"/>
    <d v="2016-03-03T00:00:00"/>
    <d v="2016-03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1"/>
    <n v="0"/>
    <n v="9420.6086956521704"/>
    <x v="5"/>
    <n v="31"/>
    <n v="216674"/>
    <n v="1.0502506069025299"/>
    <n v="0.74193548387096697"/>
    <x v="20"/>
    <n v="0.94416780984803295"/>
    <n v="0.10608279705450201"/>
    <n v="10479.0693950818"/>
    <n v="4"/>
    <x v="1"/>
    <n v="2016"/>
    <n v="4.6858821584713901"/>
    <n v="4.9159243840977602"/>
    <n v="0.23004222562637699"/>
    <n v="46311"/>
    <n v="227311.09404327601"/>
    <n v="-4.6795314096068401E-2"/>
    <n v="22.825529898873601"/>
    <n v="1.0076436385879901"/>
    <n v="225586.79014915126"/>
    <n v="-3.9509361976640567E-2"/>
  </r>
  <r>
    <d v="2016-03-07T00:00:00"/>
    <n v="17934"/>
    <x v="4"/>
    <d v="2016-03-01T00:00:00"/>
    <n v="0"/>
    <n v="4"/>
    <d v="2016-03-04T00:00:00"/>
    <d v="2016-03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1"/>
    <n v="0"/>
    <n v="0"/>
    <n v="0"/>
    <n v="9420.6086956521704"/>
    <x v="5"/>
    <n v="31"/>
    <n v="216674"/>
    <n v="1.9036986440458901"/>
    <n v="0.74193548387096697"/>
    <x v="0"/>
    <n v="1.7457482584534501"/>
    <n v="0.15795038559243901"/>
    <n v="10272.9588376548"/>
    <n v="7"/>
    <x v="1"/>
    <n v="2016"/>
    <n v="6.4316304169248397"/>
    <n v="6.8196230281436598"/>
    <n v="0.38799261121881601"/>
    <n v="64245"/>
    <n v="229745.01086250201"/>
    <n v="-5.6893556963137498E-2"/>
    <n v="22.825529898873601"/>
    <n v="1.0076436385879901"/>
    <n v="228002.24411126549"/>
    <n v="-4.9684792162559943E-2"/>
  </r>
  <r>
    <d v="2016-03-08T00:00:00"/>
    <n v="2780"/>
    <x v="5"/>
    <d v="2016-03-01T00:00:00"/>
    <n v="1"/>
    <n v="0"/>
    <d v="2016-03-07T00:00:00"/>
    <d v="2016-03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29509770438539001"/>
    <n v="0.74193548387096697"/>
    <x v="1"/>
    <n v="0.34619232549047502"/>
    <n v="-5.1094621105085801E-2"/>
    <n v="8030.2184517272899"/>
    <n v="8"/>
    <x v="1"/>
    <n v="2016"/>
    <n v="6.7778227424153199"/>
    <n v="7.11472073252905"/>
    <n v="0.33689799011373001"/>
    <n v="67025"/>
    <n v="227443.982911044"/>
    <n v="-4.7352243718211798E-2"/>
    <n v="22.825529898873601"/>
    <n v="1.0076436385879901"/>
    <n v="225718.67096760686"/>
    <n v="-4.007054856753467E-2"/>
  </r>
  <r>
    <d v="2016-03-09T00:00:00"/>
    <n v="7681"/>
    <x v="6"/>
    <d v="2016-03-01T00:00:00"/>
    <n v="2"/>
    <n v="1"/>
    <d v="2016-03-08T00:00:00"/>
    <d v="2016-03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81534009618136005"/>
    <n v="0.74193548387096697"/>
    <x v="2"/>
    <n v="0.92980129720936699"/>
    <n v="-0.114461201028007"/>
    <n v="8260.9048009000908"/>
    <n v="9"/>
    <x v="1"/>
    <n v="2016"/>
    <n v="7.7076240396246902"/>
    <n v="7.9300608287104097"/>
    <n v="0.22243678908572301"/>
    <n v="74706"/>
    <n v="222927.06431535599"/>
    <n v="-2.8049821292719601E-2"/>
    <n v="22.825529898873601"/>
    <n v="1.0076436385879901"/>
    <n v="221236.01616514326"/>
    <n v="-2.062058540114875E-2"/>
  </r>
  <r>
    <d v="2016-03-10T00:00:00"/>
    <n v="2856"/>
    <x v="7"/>
    <d v="2016-03-01T00:00:00"/>
    <n v="3"/>
    <n v="2"/>
    <d v="2016-03-09T00:00:00"/>
    <d v="2016-03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30316512364196901"/>
    <n v="0.74193548387096697"/>
    <x v="3"/>
    <n v="0.47479582503583101"/>
    <n v="-0.171630701393862"/>
    <n v="6015.2171721064797"/>
    <n v="10"/>
    <x v="1"/>
    <n v="2016"/>
    <n v="8.1824198646605204"/>
    <n v="8.2332259523523792"/>
    <n v="5.0806087691860499E-2"/>
    <n v="77562"/>
    <n v="218019.367070698"/>
    <n v="-6.1708603633480099E-3"/>
    <n v="22.825529898873601"/>
    <n v="1.0076436385879901"/>
    <n v="216365.54702633675"/>
    <n v="1.4256103982475121E-3"/>
  </r>
  <r>
    <d v="2016-03-11T00:00:00"/>
    <n v="10072"/>
    <x v="8"/>
    <d v="2016-03-01T00:00:00"/>
    <n v="4"/>
    <n v="3"/>
    <d v="2016-03-10T00:00:00"/>
    <d v="2016-03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1.0691453520034699"/>
    <n v="0.74193548387096697"/>
    <x v="4"/>
    <n v="0.83380206686873004"/>
    <n v="0.23534328513473901"/>
    <n v="12079.6054605914"/>
    <n v="11"/>
    <x v="1"/>
    <n v="2016"/>
    <n v="9.01622193152925"/>
    <n v="9.3023713043558498"/>
    <n v="0.28614937282660102"/>
    <n v="87634"/>
    <n v="223550.61968379599"/>
    <n v="-3.0760906382290999E-2"/>
    <n v="22.825529898873601"/>
    <n v="1.0076436385879901"/>
    <n v="221854.84145670556"/>
    <n v="-2.3352393045326436E-2"/>
  </r>
  <r>
    <d v="2016-03-14T00:00:00"/>
    <n v="23121"/>
    <x v="9"/>
    <d v="2016-03-01T00:00:00"/>
    <n v="0"/>
    <n v="4"/>
    <d v="2016-03-11T00:00:00"/>
    <d v="2016-03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2.4543000083074098"/>
    <n v="0.74193548387096697"/>
    <x v="5"/>
    <n v="1.7457482584534501"/>
    <n v="0.70855174985395597"/>
    <n v="13244.1776115433"/>
    <n v="14"/>
    <x v="1"/>
    <n v="2016"/>
    <n v="10.7619701899827"/>
    <n v="11.756671312663199"/>
    <n v="0.99470112268055599"/>
    <n v="110755"/>
    <n v="236700.61847700499"/>
    <n v="-8.4607377056561101E-2"/>
    <n v="22.825529898873601"/>
    <n v="1.0076436385879901"/>
    <n v="234905.0888751639"/>
    <n v="-7.7610446680669742E-2"/>
  </r>
  <r>
    <d v="2016-03-15T00:00:00"/>
    <n v="6969"/>
    <x v="10"/>
    <d v="2016-03-01T00:00:00"/>
    <n v="1"/>
    <n v="0"/>
    <d v="2016-03-14T00:00:00"/>
    <d v="2016-03-16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73976111577761905"/>
    <n v="0.74193548387096697"/>
    <x v="6"/>
    <n v="0.49072344834743797"/>
    <n v="0.24903766743018099"/>
    <n v="14201.4815543639"/>
    <n v="15"/>
    <x v="1"/>
    <n v="2016"/>
    <n v="11.252693638330101"/>
    <n v="12.4964324284408"/>
    <n v="1.24373879011073"/>
    <n v="117724"/>
    <n v="240622.56442998699"/>
    <n v="-9.9527508929675601E-2"/>
    <n v="22.825529898873601"/>
    <n v="1.0076436385879901"/>
    <n v="238797.2842930583"/>
    <n v="-9.2644622649510677E-2"/>
  </r>
  <r>
    <d v="2016-03-16T00:00:00"/>
    <n v="22964"/>
    <x v="11"/>
    <d v="2016-03-01T00:00:00"/>
    <n v="2"/>
    <n v="1"/>
    <d v="2016-03-15T00:00:00"/>
    <d v="2016-03-17T00:00:00"/>
    <n v="0"/>
    <n v="0"/>
    <n v="0"/>
    <n v="0"/>
    <n v="0"/>
    <n v="0"/>
    <n v="1"/>
    <n v="0"/>
    <n v="0"/>
    <n v="1"/>
    <n v="0"/>
    <n v="0"/>
    <n v="0"/>
    <n v="0"/>
    <n v="1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2.4376344185273702"/>
    <n v="0.74193548387096697"/>
    <x v="7"/>
    <n v="2.1083599606536398"/>
    <n v="0.329274457873724"/>
    <n v="10891.878250657201"/>
    <n v="16"/>
    <x v="1"/>
    <n v="2016"/>
    <n v="13.3610535989837"/>
    <n v="14.9340668469682"/>
    <n v="1.5730132479844601"/>
    <n v="140688"/>
    <n v="242183.29610219499"/>
    <n v="-0.105330534817031"/>
    <n v="22.825529898873601"/>
    <n v="1.0076436385879901"/>
    <n v="240346.17679080335"/>
    <n v="-9.8492004769468622E-2"/>
  </r>
  <r>
    <d v="2016-03-17T00:00:00"/>
    <n v="3009"/>
    <x v="12"/>
    <d v="2016-03-01T00:00:00"/>
    <n v="3"/>
    <n v="2"/>
    <d v="2016-03-16T00:00:00"/>
    <d v="2016-03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31940611240850297"/>
    <n v="0.74193548387096697"/>
    <x v="8"/>
    <n v="0.47479582503583101"/>
    <n v="-0.15538971262732801"/>
    <n v="6337.46094918362"/>
    <n v="17"/>
    <x v="1"/>
    <n v="2016"/>
    <n v="13.835849424019599"/>
    <n v="15.253472959376699"/>
    <n v="1.41762353535713"/>
    <n v="143697"/>
    <n v="238874.455677605"/>
    <n v="-9.2937755167794497E-2"/>
    <n v="22.825529898873601"/>
    <n v="1.0076436385879901"/>
    <n v="237062.43609332014"/>
    <n v="-8.6004499191488004E-2"/>
  </r>
  <r>
    <d v="2016-03-18T00:00:00"/>
    <n v="8605"/>
    <x v="13"/>
    <d v="2016-03-01T00:00:00"/>
    <n v="4"/>
    <n v="3"/>
    <d v="2016-03-17T00:00:00"/>
    <d v="2016-03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91342293030082"/>
    <n v="0.74193548387096697"/>
    <x v="9"/>
    <n v="0.83380206686873004"/>
    <n v="7.9620863432089503E-2"/>
    <n v="10320.195094160999"/>
    <n v="18"/>
    <x v="1"/>
    <n v="2016"/>
    <n v="14.669651490888301"/>
    <n v="16.166895889677502"/>
    <n v="1.4972443987892201"/>
    <n v="152302"/>
    <n v="238788.631221113"/>
    <n v="-9.2611742477119605E-2"/>
    <n v="22.825529898873601"/>
    <n v="1.0076436385879901"/>
    <n v="236977.26267168103"/>
    <n v="-8.5675994577632086E-2"/>
  </r>
  <r>
    <d v="2016-03-21T00:00:00"/>
    <n v="14475"/>
    <x v="14"/>
    <d v="2016-03-01T00:00:00"/>
    <n v="0"/>
    <n v="4"/>
    <d v="2016-03-18T00:00:00"/>
    <d v="2016-03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1"/>
    <n v="0"/>
    <n v="0"/>
    <n v="0"/>
    <n v="0"/>
    <n v="9420.6086956521704"/>
    <x v="5"/>
    <n v="31"/>
    <n v="216674"/>
    <n v="1.5365249176181699"/>
    <n v="0.74193548387096697"/>
    <x v="10"/>
    <n v="1.8509440031017399"/>
    <n v="-0.314419085483573"/>
    <n v="7820.3338273568997"/>
    <n v="21"/>
    <x v="1"/>
    <n v="2016"/>
    <n v="16.520595493990101"/>
    <n v="17.7034208072957"/>
    <n v="1.1828253133056399"/>
    <n v="166777"/>
    <n v="232187.21149582099"/>
    <n v="-6.6813376136785604E-2"/>
    <n v="22.825529898873601"/>
    <n v="1.0076436385879901"/>
    <n v="230425.91904930345"/>
    <n v="-5.9680434848828789E-2"/>
  </r>
  <r>
    <d v="2016-03-22T00:00:00"/>
    <n v="1940"/>
    <x v="15"/>
    <d v="2016-03-01T00:00:00"/>
    <n v="1"/>
    <n v="0"/>
    <d v="2016-03-21T00:00:00"/>
    <d v="2016-03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20593149154951601"/>
    <n v="0.74193548387096697"/>
    <x v="11"/>
    <n v="0.34619232549047502"/>
    <n v="-0.14026083394095901"/>
    <n v="5603.8215094787502"/>
    <n v="22"/>
    <x v="1"/>
    <n v="2016"/>
    <n v="16.8667878194805"/>
    <n v="17.909352298845199"/>
    <n v="1.04256447936469"/>
    <n v="168717"/>
    <n v="230066.983798667"/>
    <n v="-5.82134106230024E-2"/>
    <n v="22.825529898873601"/>
    <n v="1.0076436385879901"/>
    <n v="228321.77467131254"/>
    <n v="-5.1014734306793263E-2"/>
  </r>
  <r>
    <d v="2016-03-23T00:00:00"/>
    <n v="7361"/>
    <x v="16"/>
    <d v="2016-03-01T00:00:00"/>
    <n v="2"/>
    <n v="1"/>
    <d v="2016-03-22T00:00:00"/>
    <d v="2016-03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78137201510102705"/>
    <n v="0.74193548387096697"/>
    <x v="12"/>
    <n v="0.92980129720936699"/>
    <n v="-0.148429282108339"/>
    <n v="7916.74524663788"/>
    <n v="23"/>
    <x v="1"/>
    <n v="2016"/>
    <n v="17.796589116689901"/>
    <n v="18.690724313946198"/>
    <n v="0.89413519725635004"/>
    <n v="176078"/>
    <n v="227560.12252943599"/>
    <n v="-4.7838445543235499E-2"/>
    <n v="22.825529898873601"/>
    <n v="1.0076436385879901"/>
    <n v="225833.92959073983"/>
    <n v="-4.0560466743591705E-2"/>
  </r>
  <r>
    <d v="2016-03-24T00:00:00"/>
    <n v="2616"/>
    <x v="17"/>
    <d v="2016-03-01T00:00:00"/>
    <n v="3"/>
    <n v="2"/>
    <d v="2016-03-23T00:00:00"/>
    <d v="2016-03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27768906283171901"/>
    <n v="0.74193548387096697"/>
    <x v="13"/>
    <n v="0.47479582503583101"/>
    <n v="-0.197106762204112"/>
    <n v="5509.7367374756795"/>
    <n v="24"/>
    <x v="1"/>
    <n v="2016"/>
    <n v="18.271384941725699"/>
    <n v="18.968413376777999"/>
    <n v="0.69702843505223899"/>
    <n v="178694"/>
    <n v="224939.817813931"/>
    <n v="-3.6746796962236802E-2"/>
    <n v="22.825529898873601"/>
    <n v="1.0076436385879901"/>
    <n v="223233.50160691727"/>
    <n v="-2.9384037609496594E-2"/>
  </r>
  <r>
    <d v="2016-03-25T00:00:00"/>
    <n v="8571"/>
    <x v="18"/>
    <d v="2016-03-01T00:00:00"/>
    <n v="4"/>
    <n v="3"/>
    <d v="2016-03-24T00:00:00"/>
    <d v="2016-03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90981382168603497"/>
    <n v="0.74193548387096697"/>
    <x v="14"/>
    <n v="0.83380206686873004"/>
    <n v="7.6011754817304197E-2"/>
    <n v="10279.4180304537"/>
    <n v="25"/>
    <x v="1"/>
    <n v="2016"/>
    <n v="19.105187008594498"/>
    <n v="19.878227198464"/>
    <n v="0.77304018986954404"/>
    <n v="187265"/>
    <n v="225441.132717645"/>
    <n v="-3.8888789334758901E-2"/>
    <n v="22.825529898873601"/>
    <n v="1.0076436385879901"/>
    <n v="223731.01370793793"/>
    <n v="-3.1542402597568686E-2"/>
  </r>
  <r>
    <d v="2016-03-28T00:00:00"/>
    <n v="15009"/>
    <x v="19"/>
    <d v="2016-03-01T00:00:00"/>
    <n v="0"/>
    <n v="4"/>
    <d v="2016-03-25T00:00:00"/>
    <d v="2016-03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1.59320915292097"/>
    <n v="0.74193548387096697"/>
    <x v="15"/>
    <n v="1.7457482584534501"/>
    <n v="-0.15253910553247599"/>
    <n v="8597.4595290711404"/>
    <n v="28"/>
    <x v="1"/>
    <n v="2016"/>
    <n v="20.850935267047898"/>
    <n v="21.471436351385002"/>
    <n v="0.62050108433706797"/>
    <n v="202274"/>
    <n v="223121.981839938"/>
    <n v="-2.8898908958973402E-2"/>
    <n v="22.825529898873601"/>
    <n v="1.0076436385879901"/>
    <n v="221429.45511232456"/>
    <n v="-2.1476163186655794E-2"/>
  </r>
  <r>
    <d v="2016-03-29T00:00:00"/>
    <n v="1773"/>
    <x v="20"/>
    <d v="2016-03-01T00:00:00"/>
    <n v="1"/>
    <n v="0"/>
    <d v="2016-03-28T00:00:00"/>
    <d v="2016-03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188204399235718"/>
    <n v="0.74193548387096697"/>
    <x v="16"/>
    <n v="0.34619232549047502"/>
    <n v="-0.15798792625475699"/>
    <n v="5121.4306888174397"/>
    <n v="29"/>
    <x v="1"/>
    <n v="2016"/>
    <n v="21.197127592538401"/>
    <n v="21.659640750620699"/>
    <n v="0.46251315808230897"/>
    <n v="204047"/>
    <n v="221401.74320845201"/>
    <n v="-2.1353685566970999E-2"/>
    <n v="22.825529898873601"/>
    <n v="1.0076436385879901"/>
    <n v="219722.2656203169"/>
    <n v="-1.3873266833978271E-2"/>
  </r>
  <r>
    <d v="2016-03-30T00:00:00"/>
    <n v="7511"/>
    <x v="21"/>
    <d v="2016-03-01T00:00:00"/>
    <n v="2"/>
    <n v="1"/>
    <d v="2016-03-29T00:00:00"/>
    <d v="2016-03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79729455310743302"/>
    <n v="0.74193548387096697"/>
    <x v="17"/>
    <n v="0.92980129720936699"/>
    <n v="-0.132506744101933"/>
    <n v="8078.0700376982904"/>
    <n v="30"/>
    <x v="1"/>
    <n v="2016"/>
    <n v="22.126928889747798"/>
    <n v="22.456935303728098"/>
    <n v="0.330006413980374"/>
    <n v="211558"/>
    <n v="219905.528880445"/>
    <n v="-1.46950779132176E-2"/>
    <n v="22.825529898873601"/>
    <n v="1.0076436385879901"/>
    <n v="218237.40106035795"/>
    <n v="-7.163763189818928E-3"/>
  </r>
  <r>
    <d v="2016-03-31T00:00:00"/>
    <n v="5116"/>
    <x v="22"/>
    <d v="2016-03-01T00:00:00"/>
    <n v="3"/>
    <n v="2"/>
    <d v="2016-03-30T00:00:00"/>
    <d v="2016-04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6-03-21T00:00:00"/>
    <d v="2016-03-07T00:00:00"/>
    <d v="2016-03-02T00:00:00"/>
    <d v="2016-03-04T00:00:00"/>
    <d v="2016-03-02T00:00:00"/>
    <n v="0"/>
    <n v="0"/>
    <n v="0"/>
    <n v="0"/>
    <n v="0"/>
    <n v="9420.6086956521704"/>
    <x v="5"/>
    <n v="31"/>
    <n v="216674"/>
    <n v="0.54306469627181797"/>
    <n v="0.74193548387096697"/>
    <x v="18"/>
    <n v="0.69860100912581802"/>
    <n v="-0.15553631285399999"/>
    <n v="7323.2072859468199"/>
    <n v="31"/>
    <x v="1"/>
    <n v="2016"/>
    <n v="22.825529898873601"/>
    <n v="23"/>
    <n v="0.17447010112637401"/>
    <n v="216674"/>
    <n v="218330.17774741401"/>
    <n v="-7.5856565707119704E-3"/>
    <n v="22.825529898873601"/>
    <n v="1.0076436385879901"/>
    <n v="216674.00000000044"/>
    <n v="-1.9984014443252818E-15"/>
  </r>
  <r>
    <d v="2016-04-01T00:00:00"/>
    <n v="20563"/>
    <x v="0"/>
    <d v="2016-04-01T00:00:00"/>
    <n v="4"/>
    <n v="3"/>
    <d v="2016-03-31T00:00:00"/>
    <d v="2016-04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1"/>
    <n v="1"/>
    <n v="8683.4285714285706"/>
    <x v="1"/>
    <n v="30"/>
    <n v="182352"/>
    <n v="2.3680738352197901"/>
    <n v="0.7"/>
    <x v="19"/>
    <n v="2.5211187468441101"/>
    <n v="-0.15304491162431599"/>
    <n v="8156.2996688435896"/>
    <n v="1"/>
    <x v="2"/>
    <n v="2016"/>
    <n v="2.5211187468441101"/>
    <n v="2.3680738352197901"/>
    <n v="-0.15304491162431599"/>
    <n v="20563"/>
    <n v="171282.29304571499"/>
    <n v="6.4628437402633299E-2"/>
    <n v="20.312214224309699"/>
    <n v="1.03386069918793"/>
    <n v="165672.50615121864"/>
    <n v="0.1006775006684395"/>
  </r>
  <r>
    <d v="2016-04-04T00:00:00"/>
    <n v="18501"/>
    <x v="1"/>
    <d v="2016-04-01T00:00:00"/>
    <n v="0"/>
    <n v="4"/>
    <d v="2016-04-01T00:00:00"/>
    <d v="2016-04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1"/>
    <n v="0"/>
    <n v="0"/>
    <n v="0"/>
    <n v="8683.4285714285706"/>
    <x v="1"/>
    <n v="30"/>
    <n v="182352"/>
    <n v="2.1306100289549801"/>
    <n v="0.7"/>
    <x v="20"/>
    <n v="1.93467105630087"/>
    <n v="0.19593897265410901"/>
    <n v="9562.8659661524998"/>
    <n v="4"/>
    <x v="2"/>
    <n v="2016"/>
    <n v="4.4557898031449898"/>
    <n v="4.4986838641747804"/>
    <n v="4.2894061029792298E-2"/>
    <n v="39064"/>
    <n v="184107.42791793801"/>
    <n v="-9.5348022499154306E-3"/>
    <n v="20.312214224309699"/>
    <n v="1.03386069918793"/>
    <n v="178077.59600742112"/>
    <n v="2.4003041867213692E-2"/>
  </r>
  <r>
    <d v="2016-04-05T00:00:00"/>
    <n v="2337"/>
    <x v="2"/>
    <d v="2016-04-01T00:00:00"/>
    <n v="1"/>
    <n v="0"/>
    <d v="2016-04-04T00:00:00"/>
    <d v="2016-04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269133324559094"/>
    <n v="0.7"/>
    <x v="0"/>
    <n v="0.29725321824989998"/>
    <n v="-2.81198936908062E-2"/>
    <n v="7861.9838458242803"/>
    <n v="5"/>
    <x v="2"/>
    <n v="2016"/>
    <n v="4.7530430213948902"/>
    <n v="4.7678171887338703"/>
    <n v="1.47741673389871E-2"/>
    <n v="41401"/>
    <n v="182918.815606438"/>
    <n v="-3.0987277309828501E-3"/>
    <n v="20.312214224309699"/>
    <n v="1.03386069918793"/>
    <n v="176927.91277404787"/>
    <n v="3.0657046369382934E-2"/>
  </r>
  <r>
    <d v="2016-04-06T00:00:00"/>
    <n v="10328"/>
    <x v="3"/>
    <d v="2016-04-01T00:00:00"/>
    <n v="2"/>
    <n v="1"/>
    <d v="2016-04-05T00:00:00"/>
    <d v="2016-04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1"/>
    <n v="0"/>
    <n v="0"/>
    <n v="8683.4285714285706"/>
    <x v="1"/>
    <n v="30"/>
    <n v="182352"/>
    <n v="1.18939194524874"/>
    <n v="0.7"/>
    <x v="1"/>
    <n v="1.0080351415318201"/>
    <n v="0.181356803716925"/>
    <n v="10245.6745548626"/>
    <n v="6"/>
    <x v="2"/>
    <n v="2016"/>
    <n v="5.7610781629267098"/>
    <n v="5.9572091339826203"/>
    <n v="0.19613097105591201"/>
    <n v="51729"/>
    <n v="188560.01763533399"/>
    <n v="-3.2923297914302103E-2"/>
    <n v="20.312214224309699"/>
    <n v="1.03386069918793"/>
    <n v="182384.35582612164"/>
    <n v="-1.7740461332382829E-4"/>
  </r>
  <r>
    <d v="2016-04-07T00:00:00"/>
    <n v="2311"/>
    <x v="4"/>
    <d v="2016-04-01T00:00:00"/>
    <n v="3"/>
    <n v="2"/>
    <d v="2016-04-06T00:00:00"/>
    <d v="2016-04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26613911555672498"/>
    <n v="0.7"/>
    <x v="2"/>
    <n v="0.42585671779525602"/>
    <n v="-0.15971760223852999"/>
    <n v="5426.7078654165598"/>
    <n v="7"/>
    <x v="2"/>
    <n v="2016"/>
    <n v="6.18693488072197"/>
    <n v="6.2233482495393497"/>
    <n v="3.6413368817381497E-2"/>
    <n v="54040"/>
    <n v="183425.23751721901"/>
    <n v="-5.8510896959809103E-3"/>
    <n v="20.312214224309699"/>
    <n v="1.03386069918793"/>
    <n v="177417.74850450893"/>
    <n v="2.7811487503831556E-2"/>
  </r>
  <r>
    <d v="2016-04-08T00:00:00"/>
    <n v="8608"/>
    <x v="5"/>
    <d v="2016-04-01T00:00:00"/>
    <n v="4"/>
    <n v="3"/>
    <d v="2016-04-07T00:00:00"/>
    <d v="2016-04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99131350355356596"/>
    <n v="0.7"/>
    <x v="3"/>
    <n v="0.784862959628155"/>
    <n v="0.20645054392541101"/>
    <n v="10967.519736283901"/>
    <n v="8"/>
    <x v="2"/>
    <n v="2016"/>
    <n v="6.9717978403501197"/>
    <n v="7.21466175309292"/>
    <n v="0.24286391274279201"/>
    <n v="62648"/>
    <n v="188704.26683713601"/>
    <n v="-3.3662550103430097E-2"/>
    <n v="20.312214224309699"/>
    <n v="1.03386069918793"/>
    <n v="182523.88062082109"/>
    <n v="-9.4168839845210073E-4"/>
  </r>
  <r>
    <d v="2016-04-11T00:00:00"/>
    <n v="15358"/>
    <x v="6"/>
    <d v="2016-04-01T00:00:00"/>
    <n v="0"/>
    <n v="4"/>
    <d v="2016-04-08T00:00:00"/>
    <d v="2016-04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1.76865622532245"/>
    <n v="0.7"/>
    <x v="4"/>
    <n v="1.69680915121287"/>
    <n v="7.1847074109574E-2"/>
    <n v="9051.1063009190493"/>
    <n v="11"/>
    <x v="2"/>
    <n v="2016"/>
    <n v="8.6686069915629993"/>
    <n v="8.9833179784153696"/>
    <n v="0.31471098685236598"/>
    <n v="78006"/>
    <n v="188972.23067031999"/>
    <n v="-3.5032822795378699E-2"/>
    <n v="20.312214224309699"/>
    <n v="1.03386069918793"/>
    <n v="182783.06818196454"/>
    <n v="-2.358359481827943E-3"/>
  </r>
  <r>
    <d v="2016-04-12T00:00:00"/>
    <n v="1940"/>
    <x v="7"/>
    <d v="2016-04-01T00:00:00"/>
    <n v="1"/>
    <n v="0"/>
    <d v="2016-04-11T00:00:00"/>
    <d v="2016-04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22341405633061301"/>
    <n v="0.7"/>
    <x v="5"/>
    <n v="0.29725321824989998"/>
    <n v="-7.3839161919287299E-2"/>
    <n v="6526.4221912276898"/>
    <n v="12"/>
    <x v="2"/>
    <n v="2016"/>
    <n v="8.9658602098129005"/>
    <n v="9.2067320347459791"/>
    <n v="0.24087182493307799"/>
    <n v="79946"/>
    <n v="187250.967638612"/>
    <n v="-2.6162575822130298E-2"/>
    <n v="20.312214224309699"/>
    <n v="1.03386069918793"/>
    <n v="181118.17944689575"/>
    <n v="6.8122402559043227E-3"/>
  </r>
  <r>
    <d v="2016-04-13T00:00:00"/>
    <n v="7322"/>
    <x v="8"/>
    <d v="2016-04-01T00:00:00"/>
    <n v="2"/>
    <n v="1"/>
    <d v="2016-04-12T00:00:00"/>
    <d v="2016-04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84321531982100495"/>
    <n v="0.7"/>
    <x v="6"/>
    <n v="0.88086218996879195"/>
    <n v="-3.76468701477864E-2"/>
    <n v="8312.3104651130598"/>
    <n v="13"/>
    <x v="2"/>
    <n v="2016"/>
    <n v="9.8467223997816902"/>
    <n v="10.0499473545669"/>
    <n v="0.20322495478529301"/>
    <n v="87268"/>
    <n v="186115.53424524501"/>
    <n v="-2.0221494463146601E-2"/>
    <n v="20.312214224309699"/>
    <n v="1.03386069918793"/>
    <n v="180019.93343149111"/>
    <n v="1.2954490783635197E-2"/>
  </r>
  <r>
    <d v="2016-04-14T00:00:00"/>
    <n v="2797"/>
    <x v="9"/>
    <d v="2016-04-01T00:00:00"/>
    <n v="3"/>
    <n v="2"/>
    <d v="2016-04-13T00:00:00"/>
    <d v="2016-04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32210779152408497"/>
    <n v="0.7"/>
    <x v="7"/>
    <n v="0.42585671779525602"/>
    <n v="-0.10374892627116999"/>
    <n v="6567.9367804284402"/>
    <n v="14"/>
    <x v="2"/>
    <n v="2016"/>
    <n v="10.2725791175769"/>
    <n v="10.372055146091"/>
    <n v="9.9476028514121795E-2"/>
    <n v="90065"/>
    <n v="184117.83237218001"/>
    <n v="-9.5907731990423298E-3"/>
    <n v="20.312214224309699"/>
    <n v="1.03386069918793"/>
    <n v="178087.65969806333"/>
    <n v="2.3945175702609456E-2"/>
  </r>
  <r>
    <d v="2016-04-15T00:00:00"/>
    <n v="7854"/>
    <x v="10"/>
    <d v="2016-04-01T00:00:00"/>
    <n v="4"/>
    <n v="3"/>
    <d v="2016-04-14T00:00:00"/>
    <d v="2016-04-18T00:00:00"/>
    <n v="0"/>
    <n v="0"/>
    <n v="0"/>
    <n v="0"/>
    <n v="0"/>
    <n v="0"/>
    <n v="0"/>
    <n v="0"/>
    <n v="1"/>
    <n v="1"/>
    <n v="0"/>
    <n v="1"/>
    <n v="0"/>
    <n v="0"/>
    <n v="0"/>
    <n v="1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90448144248486395"/>
    <n v="0.7"/>
    <x v="8"/>
    <n v="0.973613123992357"/>
    <n v="-6.9131681507493298E-2"/>
    <n v="8066.8592138468803"/>
    <n v="15"/>
    <x v="2"/>
    <n v="2016"/>
    <n v="11.2461922415693"/>
    <n v="11.276536588575899"/>
    <n v="3.0344347006629101E-2"/>
    <n v="97919"/>
    <n v="182844.02007634999"/>
    <n v="-2.6909279075428799E-3"/>
    <n v="20.312214224309699"/>
    <n v="1.03386069918793"/>
    <n v="176855.56692499301"/>
    <n v="3.1078654579972165E-2"/>
  </r>
  <r>
    <d v="2016-04-18T00:00:00"/>
    <n v="25511"/>
    <x v="11"/>
    <d v="2016-04-01T00:00:00"/>
    <n v="0"/>
    <n v="4"/>
    <d v="2016-04-15T00:00:00"/>
    <d v="2016-04-19T00:00:00"/>
    <n v="0"/>
    <n v="0"/>
    <n v="0"/>
    <n v="0"/>
    <n v="1"/>
    <n v="0"/>
    <n v="0"/>
    <n v="0"/>
    <n v="0"/>
    <n v="1"/>
    <n v="0"/>
    <n v="0"/>
    <n v="0"/>
    <n v="0"/>
    <n v="0"/>
    <n v="1"/>
    <n v="1"/>
    <d v="2016-04-18T00:00:00"/>
    <d v="2016-04-04T00:00:00"/>
    <d v="2016-04-06T00:00:00"/>
    <d v="2016-04-01T00:00:00"/>
    <d v="2016-04-01T00:00:00"/>
    <n v="1"/>
    <n v="0"/>
    <n v="0"/>
    <n v="0"/>
    <n v="0"/>
    <n v="8683.4285714285706"/>
    <x v="1"/>
    <n v="30"/>
    <n v="182352"/>
    <n v="2.93789484074756"/>
    <n v="0.7"/>
    <x v="9"/>
    <n v="2.3677374761533199"/>
    <n v="0.57015736459424204"/>
    <n v="10774.4208371638"/>
    <n v="18"/>
    <x v="2"/>
    <n v="2016"/>
    <n v="13.6139297177226"/>
    <n v="14.214431429323501"/>
    <n v="0.60050171160087196"/>
    <n v="123430"/>
    <n v="190395.42980934301"/>
    <n v="-4.2245918493937898E-2"/>
    <n v="20.312214224309699"/>
    <n v="1.03386069918793"/>
    <n v="184159.65512461672"/>
    <n v="-9.815695644051492E-3"/>
  </r>
  <r>
    <d v="2016-04-19T00:00:00"/>
    <n v="1857"/>
    <x v="12"/>
    <d v="2016-04-01T00:00:00"/>
    <n v="1"/>
    <n v="0"/>
    <d v="2016-04-18T00:00:00"/>
    <d v="2016-04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21385561989997301"/>
    <n v="0.7"/>
    <x v="10"/>
    <n v="0.29725321824989998"/>
    <n v="-8.3397598349926896E-2"/>
    <n v="6247.1989737679496"/>
    <n v="19"/>
    <x v="2"/>
    <n v="2016"/>
    <n v="13.9111829359725"/>
    <n v="14.4282870492234"/>
    <n v="0.51710411325094396"/>
    <n v="125287"/>
    <n v="189130.357361378"/>
    <n v="-3.5839605317442999E-2"/>
    <n v="20.312214224309699"/>
    <n v="1.03386069918793"/>
    <n v="182936.01595450539"/>
    <n v="-3.1924602241837352E-3"/>
  </r>
  <r>
    <d v="2016-04-20T00:00:00"/>
    <n v="9446"/>
    <x v="13"/>
    <d v="2016-04-01T00:00:00"/>
    <n v="2"/>
    <n v="1"/>
    <d v="2016-04-19T00:00:00"/>
    <d v="2016-04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1.0878191629376099"/>
    <n v="0.7"/>
    <x v="11"/>
    <n v="0.88086218996879195"/>
    <n v="0.20695697296882301"/>
    <n v="10723.584355839601"/>
    <n v="20"/>
    <x v="2"/>
    <n v="2016"/>
    <n v="14.7920451259413"/>
    <n v="15.516106212161"/>
    <n v="0.72406108621976795"/>
    <n v="134733"/>
    <n v="191278.01300700399"/>
    <n v="-4.66651282428234E-2"/>
    <n v="20.312214224309699"/>
    <n v="1.03386069918793"/>
    <n v="185013.3322189812"/>
    <n v="-1.4384542924891774E-2"/>
  </r>
  <r>
    <d v="2016-04-21T00:00:00"/>
    <n v="3339"/>
    <x v="14"/>
    <d v="2016-04-01T00:00:00"/>
    <n v="3"/>
    <n v="2"/>
    <d v="2016-04-20T00:00:00"/>
    <d v="2016-04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38452553303500903"/>
    <n v="0.7"/>
    <x v="12"/>
    <n v="0.42585671779525602"/>
    <n v="-4.13311847602469E-2"/>
    <n v="7840.66532350753"/>
    <n v="21"/>
    <x v="2"/>
    <n v="2016"/>
    <n v="15.217901843736501"/>
    <n v="15.900631745196099"/>
    <n v="0.68272990145952195"/>
    <n v="138072"/>
    <n v="190532.96767013799"/>
    <n v="-4.2937281511835998E-2"/>
    <n v="20.312214224309699"/>
    <n v="1.03386069918793"/>
    <n v="184292.68838616062"/>
    <n v="-1.0530468697131146E-2"/>
  </r>
  <r>
    <d v="2016-04-22T00:00:00"/>
    <n v="7285"/>
    <x v="15"/>
    <d v="2016-04-01T00:00:00"/>
    <n v="4"/>
    <n v="3"/>
    <d v="2016-04-21T00:00:00"/>
    <d v="2016-04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83895433008686504"/>
    <n v="0.7"/>
    <x v="13"/>
    <n v="0.784862959628155"/>
    <n v="5.4091370458709098E-2"/>
    <n v="9281.8751485627599"/>
    <n v="22"/>
    <x v="2"/>
    <n v="2016"/>
    <n v="16.002764803364698"/>
    <n v="16.739586075282901"/>
    <n v="0.73682127191823099"/>
    <n v="145357"/>
    <n v="190748.10118800099"/>
    <n v="-4.4016696028475202E-2"/>
    <n v="20.312214224309699"/>
    <n v="1.03386069918793"/>
    <n v="184500.77591481051"/>
    <n v="-1.1646432944014684E-2"/>
  </r>
  <r>
    <d v="2016-04-25T00:00:00"/>
    <n v="15486"/>
    <x v="16"/>
    <d v="2016-04-01T00:00:00"/>
    <n v="0"/>
    <n v="4"/>
    <d v="2016-04-22T00:00:00"/>
    <d v="2016-04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1.78339694656488"/>
    <n v="0.7"/>
    <x v="14"/>
    <n v="1.69680915121287"/>
    <n v="8.65877953520061E-2"/>
    <n v="9126.5420091178803"/>
    <n v="25"/>
    <x v="2"/>
    <n v="2016"/>
    <n v="17.699573954577598"/>
    <n v="18.5229830218478"/>
    <n v="0.82340906727023699"/>
    <n v="160843"/>
    <n v="190835.271440329"/>
    <n v="-4.4453372672156703E-2"/>
    <n v="20.312214224309699"/>
    <n v="1.03386069918793"/>
    <n v="184585.09119287092"/>
    <n v="-1.2097895764168642E-2"/>
  </r>
  <r>
    <d v="2016-04-26T00:00:00"/>
    <n v="2704"/>
    <x v="17"/>
    <d v="2016-04-01T00:00:00"/>
    <n v="1"/>
    <n v="0"/>
    <d v="2016-04-25T00:00:00"/>
    <d v="2016-04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31139773624638001"/>
    <n v="0.7"/>
    <x v="15"/>
    <n v="0.29725321824989998"/>
    <n v="1.414451799648E-2"/>
    <n v="9096.6214459173498"/>
    <n v="26"/>
    <x v="2"/>
    <n v="2016"/>
    <n v="17.996827172827501"/>
    <n v="18.834380758094198"/>
    <n v="0.83755358526671397"/>
    <n v="163547"/>
    <n v="190838.47208276499"/>
    <n v="-4.4469398597390401E-2"/>
    <n v="20.312214224309699"/>
    <n v="1.03386069918793"/>
    <n v="184588.18700881483"/>
    <n v="-1.2114464338435882E-2"/>
  </r>
  <r>
    <d v="2016-04-27T00:00:00"/>
    <n v="7618"/>
    <x v="18"/>
    <d v="2016-04-01T00:00:00"/>
    <n v="2"/>
    <n v="1"/>
    <d v="2016-04-26T00:00:00"/>
    <d v="2016-04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87730323769412999"/>
    <n v="0.7"/>
    <x v="16"/>
    <n v="0.88086218996879195"/>
    <n v="-3.5589522746619301E-3"/>
    <n v="8648.3448679638495"/>
    <n v="27"/>
    <x v="2"/>
    <n v="2016"/>
    <n v="18.8776893627963"/>
    <n v="19.711683995788299"/>
    <n v="0.83399463299205201"/>
    <n v="171165"/>
    <n v="190408.10190911801"/>
    <n v="-4.2309659244245401E-2"/>
    <n v="20.312214224309699"/>
    <n v="1.03386069918793"/>
    <n v="184171.91219153506"/>
    <n v="-9.881594700729357E-3"/>
  </r>
  <r>
    <d v="2016-04-28T00:00:00"/>
    <n v="2725"/>
    <x v="19"/>
    <d v="2016-04-01T00:00:00"/>
    <n v="3"/>
    <n v="2"/>
    <d v="2016-04-27T00:00:00"/>
    <d v="2016-04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313816135825217"/>
    <n v="0.7"/>
    <x v="17"/>
    <n v="0.42585671779525602"/>
    <n v="-0.11204058197003899"/>
    <n v="6398.8658300563102"/>
    <n v="28"/>
    <x v="2"/>
    <n v="2016"/>
    <n v="19.303546080591499"/>
    <n v="20.025500131613502"/>
    <n v="0.72195405102201304"/>
    <n v="173890"/>
    <n v="189171.978285975"/>
    <n v="-3.60517363500093E-2"/>
    <n v="20.312214224309699"/>
    <n v="1.03386069918793"/>
    <n v="182976.2737229164"/>
    <n v="-3.4117741618334696E-3"/>
  </r>
  <r>
    <d v="2016-04-29T00:00:00"/>
    <n v="8462"/>
    <x v="20"/>
    <d v="2016-04-01T00:00:00"/>
    <n v="4"/>
    <n v="3"/>
    <d v="2016-04-28T00:00:00"/>
    <d v="2016-05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6-04-18T00:00:00"/>
    <d v="2016-04-04T00:00:00"/>
    <d v="2016-04-06T00:00:00"/>
    <d v="2016-04-01T00:00:00"/>
    <d v="2016-04-01T00:00:00"/>
    <n v="0"/>
    <n v="0"/>
    <n v="0"/>
    <n v="0"/>
    <n v="0"/>
    <n v="8683.4285714285706"/>
    <x v="1"/>
    <n v="30"/>
    <n v="182352"/>
    <n v="0.974499868386417"/>
    <n v="0.7"/>
    <x v="18"/>
    <n v="1.00866814371814"/>
    <n v="-3.4168275331725499E-2"/>
    <n v="8389.2805108402208"/>
    <n v="29"/>
    <x v="2"/>
    <n v="2016"/>
    <n v="20.312214224309699"/>
    <n v="21"/>
    <n v="0.68778577569028998"/>
    <n v="182352"/>
    <n v="188526.56621831801"/>
    <n v="-3.2751703604299298E-2"/>
    <n v="20.312214224309699"/>
    <n v="1.03386069918793"/>
    <n v="182352.00000000137"/>
    <n v="-7.5495165674510645E-15"/>
  </r>
  <r>
    <d v="2016-05-02T00:00:00"/>
    <n v="31755"/>
    <x v="0"/>
    <d v="2016-05-01T00:00:00"/>
    <n v="0"/>
    <n v="4"/>
    <d v="2016-04-29T00:00:00"/>
    <d v="2016-05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1"/>
    <n v="0"/>
    <n v="0"/>
    <n v="0"/>
    <n v="8853.3809523809505"/>
    <x v="1"/>
    <n v="31"/>
    <n v="185921"/>
    <n v="3.58676534657193"/>
    <n v="0.67741935483870896"/>
    <x v="19"/>
    <n v="3.29634736847383"/>
    <n v="0.290417978098092"/>
    <n v="9633.3900679594008"/>
    <n v="2"/>
    <x v="3"/>
    <n v="2016"/>
    <n v="3.29634736847383"/>
    <n v="3.58676534657193"/>
    <n v="0.290417978098092"/>
    <n v="31755"/>
    <n v="202301.19142714699"/>
    <n v="-8.0969327523937401E-2"/>
    <n v="20.823919937451901"/>
    <n v="1.0084556636347399"/>
    <n v="200604.94350143391"/>
    <n v="-7.3198313287473615E-2"/>
  </r>
  <r>
    <d v="2016-05-03T00:00:00"/>
    <n v="3099"/>
    <x v="1"/>
    <d v="2016-05-01T00:00:00"/>
    <n v="1"/>
    <n v="0"/>
    <d v="2016-05-02T00:00:00"/>
    <d v="2016-05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35003576787990598"/>
    <n v="0.67741935483870896"/>
    <x v="20"/>
    <n v="0.50876329636220496"/>
    <n v="-0.15872752848229901"/>
    <n v="6091.2412946426703"/>
    <n v="3"/>
    <x v="3"/>
    <n v="2016"/>
    <n v="3.80511066483604"/>
    <n v="3.9368011144518298"/>
    <n v="0.13169044961579199"/>
    <n v="34854"/>
    <n v="192355.50933222001"/>
    <n v="-3.3451130953088097E-2"/>
    <n v="20.823919937451901"/>
    <n v="1.0084556636347399"/>
    <n v="190742.65361247552"/>
    <n v="-2.5278318829890511E-2"/>
  </r>
  <r>
    <d v="2016-05-04T00:00:00"/>
    <n v="9728"/>
    <x v="2"/>
    <d v="2016-05-01T00:00:00"/>
    <n v="2"/>
    <n v="1"/>
    <d v="2016-05-03T00:00:00"/>
    <d v="2016-05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1"/>
    <n v="0"/>
    <n v="1"/>
    <n v="8853.3809523809505"/>
    <x v="1"/>
    <n v="31"/>
    <n v="185921"/>
    <n v="1.0987892707117499"/>
    <n v="0.67741935483870896"/>
    <x v="0"/>
    <n v="0.98168331455612901"/>
    <n v="0.117105956155624"/>
    <n v="9909.5093659593604"/>
    <n v="4"/>
    <x v="3"/>
    <n v="2016"/>
    <n v="4.7867939793921703"/>
    <n v="5.0355903851635899"/>
    <n v="0.24879640577141601"/>
    <n v="44582"/>
    <n v="195584.352288936"/>
    <n v="-4.9407594093524097E-2"/>
    <n v="20.823919937451901"/>
    <n v="1.0084556636347399"/>
    <n v="193944.42348015506"/>
    <n v="-4.1369704455441858E-2"/>
  </r>
  <r>
    <d v="2016-05-05T00:00:00"/>
    <n v="2143"/>
    <x v="3"/>
    <d v="2016-05-01T00:00:00"/>
    <n v="3"/>
    <n v="2"/>
    <d v="2016-05-04T00:00:00"/>
    <d v="2016-05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242054420963742"/>
    <n v="0.67741935483870896"/>
    <x v="1"/>
    <n v="0.39950489081956198"/>
    <n v="-0.15745046985581901"/>
    <n v="5364.1395868865402"/>
    <n v="5"/>
    <x v="3"/>
    <n v="2016"/>
    <n v="5.1862988702117301"/>
    <n v="5.2776448061273298"/>
    <n v="9.1345935915597004E-2"/>
    <n v="46725"/>
    <n v="189195.61416635799"/>
    <n v="-1.7308087086411E-2"/>
    <n v="20.823919937451901"/>
    <n v="1.0084556636347399"/>
    <n v="187609.25342463519"/>
    <n v="-8.9987748142358326E-3"/>
  </r>
  <r>
    <d v="2016-05-06T00:00:00"/>
    <n v="7726"/>
    <x v="4"/>
    <d v="2016-05-01T00:00:00"/>
    <n v="4"/>
    <n v="3"/>
    <d v="2016-05-05T00:00:00"/>
    <d v="2016-05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1"/>
    <n v="0"/>
    <n v="8853.3809523809505"/>
    <x v="1"/>
    <n v="31"/>
    <n v="185921"/>
    <n v="0.87266096890614797"/>
    <n v="0.67741935483870896"/>
    <x v="2"/>
    <n v="0.86887687563176297"/>
    <n v="3.7840932743845898E-3"/>
    <n v="8891.9387967166094"/>
    <n v="6"/>
    <x v="3"/>
    <n v="2016"/>
    <n v="6.0551757458435"/>
    <n v="6.1503057750334804"/>
    <n v="9.5130029189982104E-2"/>
    <n v="54451"/>
    <n v="188841.91772384499"/>
    <n v="-1.54675283912146E-2"/>
    <n v="20.823919937451901"/>
    <n v="1.0084556636347399"/>
    <n v="187258.52264363211"/>
    <n v="-7.1426529738116695E-3"/>
  </r>
  <r>
    <d v="2016-05-09T00:00:00"/>
    <n v="14458"/>
    <x v="5"/>
    <d v="2016-05-01T00:00:00"/>
    <n v="0"/>
    <n v="4"/>
    <d v="2016-05-06T00:00:00"/>
    <d v="2016-05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1.6330484453074099"/>
    <n v="0.67741935483870896"/>
    <x v="3"/>
    <n v="1.6704573242371801"/>
    <n v="-3.7408878929769601E-2"/>
    <n v="8655.1148540129507"/>
    <n v="9"/>
    <x v="3"/>
    <n v="2016"/>
    <n v="7.7256330700806801"/>
    <n v="7.7833542203408896"/>
    <n v="5.7721150260212101E-2"/>
    <n v="68909"/>
    <n v="187310.08667809801"/>
    <n v="-7.4159737082714E-3"/>
    <n v="20.823919937451901"/>
    <n v="1.0084556636347399"/>
    <n v="185739.53564104551"/>
    <n v="9.7698294726633605E-4"/>
  </r>
  <r>
    <d v="2016-05-10T00:00:00"/>
    <n v="2004"/>
    <x v="6"/>
    <d v="2016-05-01T00:00:00"/>
    <n v="1"/>
    <n v="0"/>
    <d v="2016-05-09T00:00:00"/>
    <d v="2016-05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22635420420501101"/>
    <n v="0.67741935483870896"/>
    <x v="4"/>
    <n v="0.27090139127420598"/>
    <n v="-4.4547187069194402E-2"/>
    <n v="7397.5256848036997"/>
    <n v="10"/>
    <x v="3"/>
    <n v="2016"/>
    <n v="7.9965344613548899"/>
    <n v="8.0097084245459094"/>
    <n v="1.31739631910177E-2"/>
    <n v="70913"/>
    <n v="186227.29723691801"/>
    <n v="-1.64474940818626E-3"/>
    <n v="20.823919937451901"/>
    <n v="1.0084556636347399"/>
    <n v="184665.82513474749"/>
    <n v="6.7970067787943567E-3"/>
  </r>
  <r>
    <d v="2016-05-11T00:00:00"/>
    <n v="9260"/>
    <x v="7"/>
    <d v="2016-05-01T00:00:00"/>
    <n v="2"/>
    <n v="1"/>
    <d v="2016-05-10T00:00:00"/>
    <d v="2016-05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1.0459281092507"/>
    <n v="0.67741935483870896"/>
    <x v="5"/>
    <n v="0.85451036299309702"/>
    <n v="0.19141774625760499"/>
    <n v="10836.6152138459"/>
    <n v="11"/>
    <x v="3"/>
    <n v="2016"/>
    <n v="8.85104482434798"/>
    <n v="9.0556365337966103"/>
    <n v="0.20459170944862301"/>
    <n v="80173"/>
    <n v="190218.559888947"/>
    <n v="-2.2592747476675501E-2"/>
    <n v="20.823919937451901"/>
    <n v="1.0084556636347399"/>
    <n v="188623.62198785244"/>
    <n v="-1.4328120515183951E-2"/>
  </r>
  <r>
    <d v="2016-05-12T00:00:00"/>
    <n v="2782"/>
    <x v="8"/>
    <d v="2016-05-01T00:00:00"/>
    <n v="3"/>
    <n v="2"/>
    <d v="2016-05-11T00:00:00"/>
    <d v="2016-05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31423023757402302"/>
    <n v="0.67741935483870896"/>
    <x v="6"/>
    <n v="0.39950489081956098"/>
    <n v="-8.5274653245538498E-2"/>
    <n v="6963.6193797099204"/>
    <n v="12"/>
    <x v="3"/>
    <n v="2016"/>
    <n v="9.2505497151675495"/>
    <n v="9.3698667713706296"/>
    <n v="0.119317056203083"/>
    <n v="82955"/>
    <n v="188319.07871849599"/>
    <n v="-1.2734125160418899E-2"/>
    <n v="20.823919937451901"/>
    <n v="1.0084556636347399"/>
    <n v="186740.06752041489"/>
    <n v="-4.386137004718349E-3"/>
  </r>
  <r>
    <d v="2016-05-13T00:00:00"/>
    <n v="7020"/>
    <x v="9"/>
    <d v="2016-05-01T00:00:00"/>
    <n v="4"/>
    <n v="3"/>
    <d v="2016-05-12T00:00:00"/>
    <d v="2016-05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79291742191575998"/>
    <n v="0.67741935483870896"/>
    <x v="7"/>
    <n v="0.75851113265246095"/>
    <n v="3.4406289263298299E-2"/>
    <n v="9254.9729302608102"/>
    <n v="13"/>
    <x v="3"/>
    <n v="2016"/>
    <n v="10.009060847820001"/>
    <n v="10.162784193286299"/>
    <n v="0.153723345466382"/>
    <n v="89975"/>
    <n v="188776.45252916301"/>
    <n v="-1.51261054591647E-2"/>
    <n v="20.823919937451901"/>
    <n v="1.0084556636347399"/>
    <n v="187193.60635921592"/>
    <n v="-6.7983430842923909E-3"/>
  </r>
  <r>
    <d v="2016-05-16T00:00:00"/>
    <n v="23942"/>
    <x v="10"/>
    <d v="2016-05-01T00:00:00"/>
    <n v="0"/>
    <n v="4"/>
    <d v="2016-05-13T00:00:00"/>
    <d v="2016-05-17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6-05-16T00:00:00"/>
    <d v="2016-05-02T00:00:00"/>
    <d v="2016-05-04T00:00:00"/>
    <d v="2016-05-06T00:00:00"/>
    <d v="2016-05-04T00:00:00"/>
    <n v="1"/>
    <n v="0"/>
    <n v="0"/>
    <n v="0"/>
    <n v="0"/>
    <n v="8853.3809523809505"/>
    <x v="1"/>
    <n v="31"/>
    <n v="185921"/>
    <n v="2.7042776232916101"/>
    <n v="0.67741935483870896"/>
    <x v="8"/>
    <n v="2.6832837015889699"/>
    <n v="2.0993921702642301E-2"/>
    <n v="8922.6495080718305"/>
    <n v="16"/>
    <x v="3"/>
    <n v="2016"/>
    <n v="12.692344549408899"/>
    <n v="12.867061816578"/>
    <n v="0.174717267169024"/>
    <n v="113917"/>
    <n v="188480.30721884099"/>
    <n v="-1.35786451996303E-2"/>
    <n v="20.823919937451901"/>
    <n v="1.0084556636347399"/>
    <n v="186899.94415769412"/>
    <n v="-5.2377980213207387E-3"/>
  </r>
  <r>
    <d v="2016-05-17T00:00:00"/>
    <n v="2418"/>
    <x v="11"/>
    <d v="2016-05-01T00:00:00"/>
    <n v="1"/>
    <n v="0"/>
    <d v="2016-05-16T00:00:00"/>
    <d v="2016-05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27311600088209498"/>
    <n v="0.67741935483870896"/>
    <x v="9"/>
    <n v="0.27090139127420598"/>
    <n v="2.2146096078887001E-3"/>
    <n v="8925.7570388499698"/>
    <n v="17"/>
    <x v="3"/>
    <n v="2016"/>
    <n v="12.9632459406831"/>
    <n v="13.140177817460099"/>
    <n v="0.17693187677691299"/>
    <n v="116335"/>
    <n v="188458.58600374899"/>
    <n v="-1.34649530040463E-2"/>
    <n v="20.823919937451901"/>
    <n v="1.0084556636347399"/>
    <n v="186878.40506988324"/>
    <n v="-5.1231444827732897E-3"/>
  </r>
  <r>
    <d v="2016-05-18T00:00:00"/>
    <n v="8852"/>
    <x v="12"/>
    <d v="2016-05-01T00:00:00"/>
    <n v="2"/>
    <n v="1"/>
    <d v="2016-05-17T00:00:00"/>
    <d v="2016-05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99984401977183801"/>
    <n v="0.67741935483870896"/>
    <x v="10"/>
    <n v="0.85451036299309702"/>
    <n v="0.14533365677873999"/>
    <n v="10359.1487983762"/>
    <n v="18"/>
    <x v="3"/>
    <n v="2016"/>
    <n v="13.8177563036762"/>
    <n v="14.140021837231901"/>
    <n v="0.32226553355565601"/>
    <n v="125187"/>
    <n v="190257.15479585901"/>
    <n v="-2.2791020923822101E-2"/>
    <n v="20.823919937451901"/>
    <n v="1.0084556636347399"/>
    <n v="188661.89328554473"/>
    <n v="-1.4528070495912648E-2"/>
  </r>
  <r>
    <d v="2016-05-19T00:00:00"/>
    <n v="2229"/>
    <x v="13"/>
    <d v="2016-05-01T00:00:00"/>
    <n v="3"/>
    <n v="2"/>
    <d v="2016-05-18T00:00:00"/>
    <d v="2016-05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25176822413820898"/>
    <n v="0.67741935483870896"/>
    <x v="11"/>
    <n v="0.39950489081956198"/>
    <n v="-0.14773666668135199"/>
    <n v="5579.40603787686"/>
    <n v="19"/>
    <x v="3"/>
    <n v="2016"/>
    <n v="14.2172611944958"/>
    <n v="14.3917900613701"/>
    <n v="0.174528866874302"/>
    <n v="127416"/>
    <n v="188203.337013735"/>
    <n v="-1.2126974207521599E-2"/>
    <n v="20.823919937451901"/>
    <n v="1.0084556636347399"/>
    <n v="186625.29628263606"/>
    <n v="-3.7738521875910758E-3"/>
  </r>
  <r>
    <d v="2016-05-20T00:00:00"/>
    <n v="7635"/>
    <x v="14"/>
    <d v="2016-05-01T00:00:00"/>
    <n v="4"/>
    <n v="3"/>
    <d v="2016-05-19T00:00:00"/>
    <d v="2016-05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86238240973316604"/>
    <n v="0.67741935483870896"/>
    <x v="12"/>
    <n v="0.75851113265246095"/>
    <n v="0.103871277080704"/>
    <n v="10065.771840817801"/>
    <n v="20"/>
    <x v="3"/>
    <n v="2016"/>
    <n v="14.975772327148301"/>
    <n v="15.254172471103301"/>
    <n v="0.27840014395500701"/>
    <n v="135051"/>
    <n v="189377.278049207"/>
    <n v="-1.8250753653296599E-2"/>
    <n v="20.823919937451901"/>
    <n v="1.0084556636347399"/>
    <n v="187789.39409853925"/>
    <n v="-9.9494122525303208E-3"/>
  </r>
  <r>
    <d v="2016-05-23T00:00:00"/>
    <n v="15764"/>
    <x v="15"/>
    <d v="2016-05-01T00:00:00"/>
    <n v="0"/>
    <n v="4"/>
    <d v="2016-05-20T00:00:00"/>
    <d v="2016-05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1.7805627121196601"/>
    <n v="0.67741935483870896"/>
    <x v="13"/>
    <n v="1.6704573242371801"/>
    <n v="0.11010538788247801"/>
    <n v="9436.9366827126996"/>
    <n v="23"/>
    <x v="3"/>
    <n v="2016"/>
    <n v="16.646229651385401"/>
    <n v="17.034735183222899"/>
    <n v="0.38850553183748399"/>
    <n v="150815"/>
    <n v="190260.20103816001"/>
    <n v="-2.2806666946023998E-2"/>
    <n v="20.823919937451901"/>
    <n v="1.0084556636347399"/>
    <n v="188664.91398582078"/>
    <n v="-1.454384881561499E-2"/>
  </r>
  <r>
    <d v="2016-05-24T00:00:00"/>
    <n v="1609"/>
    <x v="16"/>
    <d v="2016-05-01T00:00:00"/>
    <n v="1"/>
    <n v="0"/>
    <d v="2016-05-23T00:00:00"/>
    <d v="2016-05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18173848032228701"/>
    <n v="0.67741935483870896"/>
    <x v="14"/>
    <n v="0.27090139127420598"/>
    <n v="-8.9162910951918903E-2"/>
    <n v="5939.43055231994"/>
    <n v="24"/>
    <x v="3"/>
    <n v="2016"/>
    <n v="16.917131042659701"/>
    <n v="17.216473663545202"/>
    <n v="0.29934262088556401"/>
    <n v="152424"/>
    <n v="189210.806012457"/>
    <n v="-1.7386987993912001E-2"/>
    <n v="20.823919937451901"/>
    <n v="1.0084556636347399"/>
    <n v="187624.31789067597"/>
    <n v="-9.0783428812700739E-3"/>
  </r>
  <r>
    <d v="2016-05-25T00:00:00"/>
    <n v="7873"/>
    <x v="17"/>
    <d v="2016-05-01T00:00:00"/>
    <n v="2"/>
    <n v="1"/>
    <d v="2016-05-24T00:00:00"/>
    <d v="2016-05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88926479526250402"/>
    <n v="0.67741935483870896"/>
    <x v="15"/>
    <n v="0.85451036299309702"/>
    <n v="3.4754432269406201E-2"/>
    <n v="9213.4634534134802"/>
    <n v="25"/>
    <x v="3"/>
    <n v="2016"/>
    <n v="17.771641405652801"/>
    <n v="18.1057384588077"/>
    <n v="0.33409705315497301"/>
    <n v="160297"/>
    <n v="189416.212220513"/>
    <n v="-1.8452550494699502E-2"/>
    <n v="20.823919937451901"/>
    <n v="1.0084556636347399"/>
    <n v="187828.00181597256"/>
    <n v="-1.0152915420145736E-2"/>
  </r>
  <r>
    <d v="2016-05-26T00:00:00"/>
    <n v="2822"/>
    <x v="18"/>
    <d v="2016-05-01T00:00:00"/>
    <n v="3"/>
    <n v="2"/>
    <d v="2016-05-25T00:00:00"/>
    <d v="2016-05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31874828556214702"/>
    <n v="0.67741935483870896"/>
    <x v="16"/>
    <n v="0.39950489081956198"/>
    <n v="-8.0756605257414599E-2"/>
    <n v="7063.7433104030897"/>
    <n v="26"/>
    <x v="3"/>
    <n v="2016"/>
    <n v="18.171146296472301"/>
    <n v="18.424486744369901"/>
    <n v="0.25334044789755999"/>
    <n v="163119"/>
    <n v="188513.09345657501"/>
    <n v="-1.37502038136815E-2"/>
    <n v="20.823919937451901"/>
    <n v="1.0084556636347399"/>
    <n v="186932.45549053219"/>
    <n v="-5.4108072773024762E-3"/>
  </r>
  <r>
    <d v="2016-05-27T00:00:00"/>
    <n v="7085"/>
    <x v="19"/>
    <d v="2016-05-01T00:00:00"/>
    <n v="4"/>
    <n v="3"/>
    <d v="2016-05-26T00:00:00"/>
    <d v="2016-05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0.80025924989646102"/>
    <n v="0.67741935483870896"/>
    <x v="17"/>
    <n v="0.75851113265246095"/>
    <n v="4.1748117243999697E-2"/>
    <n v="9340.6671240595206"/>
    <n v="27"/>
    <x v="3"/>
    <n v="2016"/>
    <n v="18.929657429124799"/>
    <n v="19.2247459942663"/>
    <n v="0.29508856514155801"/>
    <n v="170204"/>
    <n v="188819.264869562"/>
    <n v="-1.53494129508691E-2"/>
    <n v="20.823919937451901"/>
    <n v="1.0084556636347399"/>
    <n v="187236.05972820686"/>
    <n v="-7.023538789033501E-3"/>
  </r>
  <r>
    <d v="2016-05-31T00:00:00"/>
    <n v="15717"/>
    <x v="20"/>
    <d v="2016-05-01T00:00:00"/>
    <n v="1"/>
    <n v="4"/>
    <d v="2016-05-27T00:00:00"/>
    <d v="2016-06-01T00:00:00"/>
    <n v="0"/>
    <n v="1"/>
    <n v="0"/>
    <n v="0"/>
    <n v="1"/>
    <n v="1"/>
    <n v="0"/>
    <n v="0"/>
    <n v="0"/>
    <n v="0"/>
    <n v="0"/>
    <n v="0"/>
    <n v="0"/>
    <n v="0"/>
    <n v="0"/>
    <n v="0"/>
    <n v="0"/>
    <d v="2016-05-16T00:00:00"/>
    <d v="2016-05-02T00:00:00"/>
    <d v="2016-05-04T00:00:00"/>
    <d v="2016-05-06T00:00:00"/>
    <d v="2016-05-04T00:00:00"/>
    <n v="0"/>
    <n v="0"/>
    <n v="0"/>
    <n v="0"/>
    <n v="0"/>
    <n v="8853.3809523809505"/>
    <x v="1"/>
    <n v="31"/>
    <n v="185921"/>
    <n v="1.7752540057336099"/>
    <n v="0.67741935483870896"/>
    <x v="18"/>
    <n v="1.89426250832717"/>
    <n v="-0.119008502593554"/>
    <n v="8297.1604679436496"/>
    <n v="31"/>
    <x v="3"/>
    <n v="2016"/>
    <n v="20.823919937451901"/>
    <n v="21"/>
    <n v="0.17608006254800301"/>
    <n v="185921"/>
    <n v="187493.085438635"/>
    <n v="-8.3847648832381296E-3"/>
    <n v="20.823919937451901"/>
    <n v="1.0084556636347399"/>
    <n v="185921.00000000224"/>
    <n v="-1.2101430968414206E-14"/>
  </r>
  <r>
    <d v="2016-06-01T00:00:00"/>
    <n v="17602"/>
    <x v="0"/>
    <d v="2016-06-01T00:00:00"/>
    <n v="2"/>
    <n v="1"/>
    <d v="2016-05-31T00:00:00"/>
    <d v="2016-06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1"/>
    <n v="0"/>
    <n v="1"/>
    <n v="8209.8636363636306"/>
    <x v="2"/>
    <n v="30"/>
    <n v="180617"/>
    <n v="2.1440063781371599"/>
    <n v="0.73333333333333295"/>
    <x v="21"/>
    <n v="2.6728255017802098"/>
    <n v="-0.52881912364305295"/>
    <n v="6585.5402787336097"/>
    <n v="1"/>
    <x v="4"/>
    <n v="2016"/>
    <n v="2.6728255017802098"/>
    <n v="2.1440063781371599"/>
    <n v="-0.52881912364305295"/>
    <n v="17602"/>
    <n v="144881.88613213901"/>
    <n v="0.24664997690096499"/>
    <n v="21.843025012750999"/>
    <n v="1.00718650402851"/>
    <n v="143848.12103085802"/>
    <n v="0.25560903198210272"/>
  </r>
  <r>
    <d v="2016-06-02T00:00:00"/>
    <n v="10812"/>
    <x v="1"/>
    <d v="2016-06-01T00:00:00"/>
    <n v="3"/>
    <n v="2"/>
    <d v="2016-06-01T00:00:00"/>
    <d v="2016-06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3169524463367199"/>
    <n v="0.73333333333333295"/>
    <x v="19"/>
    <n v="0.70261893889499405"/>
    <n v="0.61433350744172799"/>
    <n v="15388.1419948684"/>
    <n v="2"/>
    <x v="4"/>
    <n v="2016"/>
    <n v="3.37544444067521"/>
    <n v="3.46095882447388"/>
    <n v="8.5514383798675805E-2"/>
    <n v="28414"/>
    <n v="185192.79786307301"/>
    <n v="-2.4708292740718899E-2"/>
    <n v="21.843025012750999"/>
    <n v="1.00718650402851"/>
    <n v="183871.40526838467"/>
    <n v="-1.7699354957528279E-2"/>
  </r>
  <r>
    <d v="2016-06-03T00:00:00"/>
    <n v="9379"/>
    <x v="2"/>
    <d v="2016-06-01T00:00:00"/>
    <n v="4"/>
    <n v="3"/>
    <d v="2016-06-02T00:00:00"/>
    <d v="2016-06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1"/>
    <n v="0"/>
    <n v="8209.8636363636306"/>
    <x v="2"/>
    <n v="30"/>
    <n v="180617"/>
    <n v="1.1424063072689701"/>
    <n v="0.73333333333333295"/>
    <x v="20"/>
    <n v="0.93412901861919695"/>
    <n v="0.20827728864977499"/>
    <n v="10040.3689565963"/>
    <n v="3"/>
    <x v="4"/>
    <n v="2016"/>
    <n v="4.3095734592944002"/>
    <n v="4.6033651317428497"/>
    <n v="0.293791672448451"/>
    <n v="37793"/>
    <n v="192929.99825930101"/>
    <n v="-6.3821066554679201E-2"/>
    <n v="21.843025012750999"/>
    <n v="1.00718650402851"/>
    <n v="191553.39898581506"/>
    <n v="-5.7093212878070232E-2"/>
  </r>
  <r>
    <d v="2016-06-06T00:00:00"/>
    <n v="14363"/>
    <x v="3"/>
    <d v="2016-06-01T00:00:00"/>
    <n v="0"/>
    <n v="4"/>
    <d v="2016-06-03T00:00:00"/>
    <d v="2016-06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1"/>
    <n v="0"/>
    <n v="0"/>
    <n v="0"/>
    <n v="8209.8636363636306"/>
    <x v="2"/>
    <n v="30"/>
    <n v="180617"/>
    <n v="1.74948094586888"/>
    <n v="0.73333333333333295"/>
    <x v="0"/>
    <n v="1.7357094672246101"/>
    <n v="1.37714786442643E-2"/>
    <n v="8275.0023959748796"/>
    <n v="6"/>
    <x v="4"/>
    <n v="2016"/>
    <n v="6.04528292651902"/>
    <n v="6.3528460776117397"/>
    <n v="0.30756315109271498"/>
    <n v="52156"/>
    <n v="189806.170190401"/>
    <n v="-4.8413442941204997E-2"/>
    <n v="21.843025012750999"/>
    <n v="1.00718650402851"/>
    <n v="188451.86013833754"/>
    <n v="-4.1574862315427286E-2"/>
  </r>
  <r>
    <d v="2016-06-07T00:00:00"/>
    <n v="1991"/>
    <x v="4"/>
    <d v="2016-06-01T00:00:00"/>
    <n v="1"/>
    <n v="0"/>
    <d v="2016-06-06T00:00:00"/>
    <d v="2016-06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42513163212765"/>
    <n v="0.73333333333333295"/>
    <x v="1"/>
    <n v="0.33615353426163902"/>
    <n v="-9.3640371048874599E-2"/>
    <n v="5922.8887906034497"/>
    <n v="7"/>
    <x v="4"/>
    <n v="2016"/>
    <n v="6.3814364607806597"/>
    <n v="6.5953592408245001"/>
    <n v="0.21392278004384099"/>
    <n v="54147"/>
    <n v="186671.76384520001"/>
    <n v="-3.2435349195185897E-2"/>
    <n v="21.843025012750999"/>
    <n v="1.00718650402851"/>
    <n v="185339.81849295765"/>
    <n v="-2.5481941934334507E-2"/>
  </r>
  <r>
    <d v="2016-06-08T00:00:00"/>
    <n v="7900"/>
    <x v="5"/>
    <d v="2016-06-01T00:00:00"/>
    <n v="2"/>
    <n v="1"/>
    <d v="2016-06-07T00:00:00"/>
    <d v="2016-06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96225715187385397"/>
    <n v="0.73333333333333295"/>
    <x v="2"/>
    <n v="0.919762505980531"/>
    <n v="4.2494645893323399E-2"/>
    <n v="8589.1737797879105"/>
    <n v="8"/>
    <x v="4"/>
    <n v="2016"/>
    <n v="7.3011989667611896"/>
    <n v="7.5576163926983604"/>
    <n v="0.25641742593716399"/>
    <n v="62047"/>
    <n v="186960.25217424301"/>
    <n v="-3.39283462686591E-2"/>
    <n v="21.843025012750999"/>
    <n v="1.00718650402851"/>
    <n v="185626.24839237478"/>
    <n v="-2.6985668437290666E-2"/>
  </r>
  <r>
    <d v="2016-06-09T00:00:00"/>
    <n v="2225"/>
    <x v="6"/>
    <d v="2016-06-01T00:00:00"/>
    <n v="3"/>
    <n v="2"/>
    <d v="2016-06-08T00:00:00"/>
    <d v="2016-06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7101546366067403"/>
    <n v="0.73333333333333295"/>
    <x v="3"/>
    <n v="0.46475703380699501"/>
    <n v="-0.19374157014632101"/>
    <n v="4787.4477160123997"/>
    <n v="9"/>
    <x v="4"/>
    <n v="2016"/>
    <n v="7.76595600056819"/>
    <n v="7.8286318563590296"/>
    <n v="6.2675855790844004E-2"/>
    <n v="64272"/>
    <n v="182074.68596223599"/>
    <n v="-8.00597817611437E-3"/>
    <n v="21.843025012750999"/>
    <n v="1.00718650402851"/>
    <n v="180775.54180281458"/>
    <n v="-8.7700914201938041E-4"/>
  </r>
  <r>
    <d v="2016-06-10T00:00:00"/>
    <n v="6190"/>
    <x v="7"/>
    <d v="2016-06-01T00:00:00"/>
    <n v="4"/>
    <n v="3"/>
    <d v="2016-06-09T00:00:00"/>
    <d v="2016-06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75397111013913398"/>
    <n v="0.73333333333333295"/>
    <x v="4"/>
    <n v="0.82376327563989404"/>
    <n v="-6.97921655007607E-2"/>
    <n v="7514.2946803396098"/>
    <n v="10"/>
    <x v="4"/>
    <n v="2016"/>
    <n v="8.5897192762080792"/>
    <n v="8.58260296649817"/>
    <n v="-7.11630970991805E-3"/>
    <n v="70462"/>
    <n v="180467.36454981199"/>
    <n v="8.2915518027526502E-4"/>
    <n v="21.843025012750999"/>
    <n v="1.00718650402851"/>
    <n v="179179.68899303745"/>
    <n v="8.021617935827674E-3"/>
  </r>
  <r>
    <d v="2016-06-13T00:00:00"/>
    <n v="14329"/>
    <x v="8"/>
    <d v="2016-06-01T00:00:00"/>
    <n v="0"/>
    <n v="4"/>
    <d v="2016-06-10T00:00:00"/>
    <d v="2016-06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74533958597474"/>
    <n v="0.73333333333333295"/>
    <x v="5"/>
    <n v="1.7357094672246101"/>
    <n v="9.6301187501236993E-3"/>
    <n v="8255.4138642292"/>
    <n v="13"/>
    <x v="4"/>
    <n v="2016"/>
    <n v="10.325428743432701"/>
    <n v="10.3279425524729"/>
    <n v="2.5138090402077001E-3"/>
    <n v="84791"/>
    <n v="180660.97266773999"/>
    <n v="-2.4339882095924999E-4"/>
    <n v="21.843025012750999"/>
    <n v="1.00718650402851"/>
    <n v="179371.91567315409"/>
    <n v="6.9413560209428127E-3"/>
  </r>
  <r>
    <d v="2016-06-14T00:00:00"/>
    <n v="1768"/>
    <x v="9"/>
    <d v="2016-06-01T00:00:00"/>
    <n v="1"/>
    <n v="0"/>
    <d v="2016-06-13T00:00:00"/>
    <d v="2016-06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1535071449531301"/>
    <n v="0.73333333333333295"/>
    <x v="6"/>
    <n v="0.33615353426163902"/>
    <n v="-0.12080281976632599"/>
    <n v="5259.5014474067802"/>
    <n v="14"/>
    <x v="4"/>
    <n v="2016"/>
    <n v="10.661582277694301"/>
    <n v="10.543293266968201"/>
    <n v="-0.118289010726121"/>
    <n v="86559"/>
    <n v="178613.07547042801"/>
    <n v="1.12193607567301E-2"/>
    <n v="21.843025012750999"/>
    <n v="1.00718650402851"/>
    <n v="177338.63068658934"/>
    <n v="1.8486492766511375E-2"/>
  </r>
  <r>
    <d v="2016-06-15T00:00:00"/>
    <n v="11029"/>
    <x v="10"/>
    <d v="2016-06-01T00:00:00"/>
    <n v="2"/>
    <n v="1"/>
    <d v="2016-06-14T00:00:00"/>
    <d v="2016-06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3433840668375601"/>
    <n v="0.73333333333333295"/>
    <x v="7"/>
    <n v="1.06429362883749"/>
    <n v="0.279090438000068"/>
    <n v="10362.7417295044"/>
    <n v="15"/>
    <x v="4"/>
    <n v="2016"/>
    <n v="11.725875906531799"/>
    <n v="11.8866773338057"/>
    <n v="0.160801427273948"/>
    <n v="97588"/>
    <n v="183093.87009665099"/>
    <n v="-1.3527870132103799E-2"/>
    <n v="21.843025012750999"/>
    <n v="1.00718650402851"/>
    <n v="181787.45382738934"/>
    <n v="-6.4385841967988799E-3"/>
  </r>
  <r>
    <d v="2016-06-16T00:00:00"/>
    <n v="11204"/>
    <x v="11"/>
    <d v="2016-06-01T00:00:00"/>
    <n v="3"/>
    <n v="2"/>
    <d v="2016-06-15T00:00:00"/>
    <d v="2016-06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3646998898221001"/>
    <n v="0.73333333333333295"/>
    <x v="8"/>
    <n v="1.22785654365352"/>
    <n v="0.13684334616858301"/>
    <n v="9124.8444762627805"/>
    <n v="16"/>
    <x v="4"/>
    <n v="2016"/>
    <n v="12.953732450185299"/>
    <n v="13.2513772236278"/>
    <n v="0.29764477344253099"/>
    <n v="108792"/>
    <n v="184767.13250054399"/>
    <n v="-2.2461421814467301E-2"/>
    <n v="21.843025012750999"/>
    <n v="1.00718650402851"/>
    <n v="183448.77712471329"/>
    <n v="-1.5436336884318225E-2"/>
  </r>
  <r>
    <d v="2016-06-17T00:00:00"/>
    <n v="7473"/>
    <x v="12"/>
    <d v="2016-06-01T00:00:00"/>
    <n v="4"/>
    <n v="3"/>
    <d v="2016-06-16T00:00:00"/>
    <d v="2016-06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910246543791559"/>
    <n v="0.73333333333333295"/>
    <x v="9"/>
    <n v="0.82376327563989404"/>
    <n v="8.6483268151664003E-2"/>
    <n v="9071.7809606103292"/>
    <n v="17"/>
    <x v="4"/>
    <n v="2016"/>
    <n v="13.777495725825201"/>
    <n v="14.1616237674194"/>
    <n v="0.384128041594197"/>
    <n v="116265"/>
    <n v="185652.75220557401"/>
    <n v="-2.7124576101077501E-2"/>
    <n v="21.843025012750999"/>
    <n v="1.00718650402851"/>
    <n v="184328.07773238412"/>
    <n v="-2.0133002947993806E-2"/>
  </r>
  <r>
    <d v="2016-06-20T00:00:00"/>
    <n v="14671"/>
    <x v="13"/>
    <d v="2016-06-01T00:00:00"/>
    <n v="0"/>
    <n v="4"/>
    <d v="2016-06-17T00:00:00"/>
    <d v="2016-06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1"/>
    <n v="0"/>
    <n v="0"/>
    <n v="0"/>
    <n v="0"/>
    <n v="8209.8636363636306"/>
    <x v="2"/>
    <n v="30"/>
    <n v="180617"/>
    <n v="1.78699679432168"/>
    <n v="0.73333333333333295"/>
    <x v="10"/>
    <n v="1.8409052118729099"/>
    <n v="-5.39084175512244E-2"/>
    <n v="7969.4488914363601"/>
    <n v="20"/>
    <x v="4"/>
    <n v="2016"/>
    <n v="15.6184009376981"/>
    <n v="15.9486205617411"/>
    <n v="0.33021962404297101"/>
    <n v="130936"/>
    <n v="184435.782606086"/>
    <n v="-2.0705215398698899E-2"/>
    <n v="21.843025012750999"/>
    <n v="1.00718650402851"/>
    <n v="183119.79148686724"/>
    <n v="-1.3667509484067586E-2"/>
  </r>
  <r>
    <d v="2016-06-21T00:00:00"/>
    <n v="2007"/>
    <x v="14"/>
    <d v="2016-06-01T00:00:00"/>
    <n v="1"/>
    <n v="0"/>
    <d v="2016-06-20T00:00:00"/>
    <d v="2016-06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4446203845706599"/>
    <n v="0.73333333333333295"/>
    <x v="11"/>
    <n v="0.33615353426163902"/>
    <n v="-9.1691495804573295E-2"/>
    <n v="5970.4860887700197"/>
    <n v="21"/>
    <x v="4"/>
    <n v="2016"/>
    <n v="15.954554471959799"/>
    <n v="16.193082600198199"/>
    <n v="0.238528128238398"/>
    <n v="132943"/>
    <n v="183317.309495558"/>
    <n v="-1.4730248349099299E-2"/>
    <n v="21.843025012750999"/>
    <n v="1.00718650402851"/>
    <n v="182009.29893553193"/>
    <n v="-7.649603309691777E-3"/>
  </r>
  <r>
    <d v="2016-06-22T00:00:00"/>
    <n v="9708"/>
    <x v="15"/>
    <d v="2016-06-01T00:00:00"/>
    <n v="2"/>
    <n v="1"/>
    <d v="2016-06-21T00:00:00"/>
    <d v="2016-06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1824800544799201"/>
    <n v="0.73333333333333295"/>
    <x v="12"/>
    <n v="0.919762505980531"/>
    <n v="0.26271754849939"/>
    <n v="10554.898614453199"/>
    <n v="22"/>
    <x v="4"/>
    <n v="2016"/>
    <n v="16.8743169779403"/>
    <n v="17.375562654678099"/>
    <n v="0.50124567673778797"/>
    <n v="142651"/>
    <n v="185982.16473607201"/>
    <n v="-2.8847737866078998E-2"/>
    <n v="21.843025012750999"/>
    <n v="1.00718650402851"/>
    <n v="184655.1398298007"/>
    <n v="-2.1868548221959605E-2"/>
  </r>
  <r>
    <d v="2016-06-23T00:00:00"/>
    <n v="2540"/>
    <x v="16"/>
    <d v="2016-06-01T00:00:00"/>
    <n v="3"/>
    <n v="2"/>
    <d v="2016-06-22T00:00:00"/>
    <d v="2016-06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30938394503285899"/>
    <n v="0.73333333333333295"/>
    <x v="13"/>
    <n v="0.46475703380699501"/>
    <n v="-0.155373088774135"/>
    <n v="5465.2212128860701"/>
    <n v="23"/>
    <x v="4"/>
    <n v="2016"/>
    <n v="17.3390740117473"/>
    <n v="17.684946599710901"/>
    <n v="0.345872587963651"/>
    <n v="145191"/>
    <n v="184219.87228590701"/>
    <n v="-1.95574572992663E-2"/>
    <n v="21.843025012750999"/>
    <n v="1.00718650402851"/>
    <n v="182905.42173576792"/>
    <n v="-1.2511503016427006E-2"/>
  </r>
  <r>
    <d v="2016-06-24T00:00:00"/>
    <n v="6387"/>
    <x v="17"/>
    <d v="2016-06-01T00:00:00"/>
    <n v="4"/>
    <n v="3"/>
    <d v="2016-06-23T00:00:00"/>
    <d v="2016-06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77796663658459597"/>
    <n v="0.73333333333333295"/>
    <x v="14"/>
    <n v="0.82376327563989504"/>
    <n v="-4.57966390552988E-2"/>
    <n v="7753.4410538496104"/>
    <n v="24"/>
    <x v="4"/>
    <n v="2016"/>
    <n v="18.162837287387202"/>
    <n v="18.462913236295499"/>
    <n v="0.30007594890835398"/>
    <n v="151578"/>
    <n v="183601.05016828599"/>
    <n v="-1.6252903594782899E-2"/>
    <n v="21.843025012750999"/>
    <n v="1.00718650402851"/>
    <n v="182291.01505423791"/>
    <n v="-9.1832011234335154E-3"/>
  </r>
  <r>
    <d v="2016-06-27T00:00:00"/>
    <n v="14195"/>
    <x v="18"/>
    <d v="2016-06-01T00:00:00"/>
    <n v="0"/>
    <n v="4"/>
    <d v="2016-06-24T00:00:00"/>
    <d v="2016-06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1.7290177558037101"/>
    <n v="0.73333333333333295"/>
    <x v="15"/>
    <n v="1.7357094672246101"/>
    <n v="-6.6917114209011398E-3"/>
    <n v="8178.21200381977"/>
    <n v="27"/>
    <x v="4"/>
    <n v="2016"/>
    <n v="19.8985467546118"/>
    <n v="20.191930992099302"/>
    <n v="0.29338423748745102"/>
    <n v="165773"/>
    <n v="183280.017630168"/>
    <n v="-1.4529776156735201E-2"/>
    <n v="21.843025012750999"/>
    <n v="1.00718650402851"/>
    <n v="181972.27315605624"/>
    <n v="-7.4476904231117746E-3"/>
  </r>
  <r>
    <d v="2016-06-28T00:00:00"/>
    <n v="2068"/>
    <x v="19"/>
    <d v="2016-06-01T00:00:00"/>
    <n v="1"/>
    <n v="0"/>
    <d v="2016-06-27T00:00:00"/>
    <d v="2016-06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251892125325966"/>
    <n v="0.73333333333333295"/>
    <x v="16"/>
    <n v="0.33615353426163902"/>
    <n v="-8.4261408935673798E-2"/>
    <n v="6151.9507880300998"/>
    <n v="28"/>
    <x v="4"/>
    <n v="2016"/>
    <n v="20.234700288873402"/>
    <n v="20.4438231174252"/>
    <n v="0.20912282855177999"/>
    <n v="167841"/>
    <n v="182483.65171143101"/>
    <n v="-1.0229144879146E-2"/>
    <n v="21.843025012750999"/>
    <n v="1.00718650402851"/>
    <n v="181181.58948868042"/>
    <n v="-3.1161526415226515E-3"/>
  </r>
  <r>
    <d v="2016-06-29T00:00:00"/>
    <n v="7856"/>
    <x v="20"/>
    <d v="2016-06-01T00:00:00"/>
    <n v="2"/>
    <n v="1"/>
    <d v="2016-06-28T00:00:00"/>
    <d v="2016-06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95689774495202495"/>
    <n v="0.73333333333333295"/>
    <x v="17"/>
    <n v="0.919762505980531"/>
    <n v="3.71352389714944E-2"/>
    <n v="8541.3353435460504"/>
    <n v="29"/>
    <x v="4"/>
    <n v="2016"/>
    <n v="21.154462794853998"/>
    <n v="21.400720862377199"/>
    <n v="0.246258067523275"/>
    <n v="175697"/>
    <n v="182719.553669794"/>
    <n v="-1.15069987177953E-2"/>
    <n v="21.843025012750999"/>
    <n v="1.00718650402851"/>
    <n v="181415.80823309219"/>
    <n v="-4.4031897819281074E-3"/>
  </r>
  <r>
    <d v="2016-06-30T00:00:00"/>
    <n v="4920"/>
    <x v="21"/>
    <d v="2016-06-01T00:00:00"/>
    <n v="3"/>
    <n v="2"/>
    <d v="2016-06-29T00:00:00"/>
    <d v="2016-07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6-06-20T00:00:00"/>
    <d v="2016-06-06T00:00:00"/>
    <d v="2016-06-01T00:00:00"/>
    <d v="2016-06-03T00:00:00"/>
    <d v="2016-06-01T00:00:00"/>
    <n v="0"/>
    <n v="0"/>
    <n v="0"/>
    <n v="0"/>
    <n v="0"/>
    <n v="8209.8636363636306"/>
    <x v="2"/>
    <n v="30"/>
    <n v="180617"/>
    <n v="0.59927913762270402"/>
    <n v="0.73333333333333295"/>
    <x v="18"/>
    <n v="0.68856221789698202"/>
    <n v="-8.9283080274278101E-2"/>
    <n v="7145.3237951782203"/>
    <n v="30"/>
    <x v="4"/>
    <n v="2016"/>
    <n v="21.843025012750999"/>
    <n v="22"/>
    <n v="0.156974987248993"/>
    <n v="180617"/>
    <n v="181915.00479811701"/>
    <n v="-7.1352266931360396E-3"/>
    <n v="21.843025012750999"/>
    <n v="1.00718650402851"/>
    <n v="180617.00000000017"/>
    <n v="-9.9920072216264089E-16"/>
  </r>
  <r>
    <d v="2016-07-01T00:00:00"/>
    <n v="21578"/>
    <x v="0"/>
    <d v="2016-07-01T00:00:00"/>
    <n v="4"/>
    <n v="3"/>
    <d v="2016-06-30T00:00:00"/>
    <d v="2016-07-05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1"/>
    <n v="0"/>
    <n v="1"/>
    <n v="1"/>
    <n v="8875.0499999999993"/>
    <x v="3"/>
    <n v="31"/>
    <n v="177501"/>
    <n v="2.43131024613945"/>
    <n v="0.64516129032257996"/>
    <x v="20"/>
    <n v="2.4571214527602798"/>
    <n v="-2.58112066208241E-2"/>
    <n v="8781.8206852411295"/>
    <n v="1"/>
    <x v="5"/>
    <n v="2016"/>
    <n v="2.4571214527602798"/>
    <n v="2.43131024613945"/>
    <n v="-2.5811206620824E-2"/>
    <n v="21578"/>
    <n v="175636.41370482201"/>
    <n v="1.06161715321226E-2"/>
    <n v="19.651262522276902"/>
    <n v="1.01774631412754"/>
    <n v="172573.86370923553"/>
    <n v="2.8550883574502528E-2"/>
  </r>
  <r>
    <d v="2016-07-05T00:00:00"/>
    <n v="18691"/>
    <x v="1"/>
    <d v="2016-07-01T00:00:00"/>
    <n v="1"/>
    <n v="4"/>
    <d v="2016-07-01T00:00:00"/>
    <d v="2016-07-06T00:00:00"/>
    <n v="0"/>
    <n v="0"/>
    <n v="0"/>
    <n v="0"/>
    <n v="1"/>
    <n v="1"/>
    <n v="0"/>
    <n v="0"/>
    <n v="0"/>
    <n v="0"/>
    <n v="1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1"/>
    <n v="0"/>
    <n v="0"/>
    <n v="0"/>
    <n v="8875.0499999999993"/>
    <x v="3"/>
    <n v="31"/>
    <n v="177501"/>
    <n v="2.1060163041334898"/>
    <n v="0.64516129032257996"/>
    <x v="0"/>
    <n v="1.87067376221705"/>
    <n v="0.23534254191644699"/>
    <n v="9991.5871904078795"/>
    <n v="5"/>
    <x v="5"/>
    <n v="2016"/>
    <n v="4.3277952149773302"/>
    <n v="4.5373265502729501"/>
    <n v="0.20953133529562301"/>
    <n v="40269"/>
    <n v="186094.75725949201"/>
    <n v="-4.6179469997154603E-2"/>
    <n v="19.651262522276902"/>
    <n v="1.01774631412754"/>
    <n v="182849.84644628441"/>
    <n v="-2.9252671250428075E-2"/>
  </r>
  <r>
    <d v="2016-07-06T00:00:00"/>
    <n v="5571"/>
    <x v="2"/>
    <d v="2016-07-01T00:00:00"/>
    <n v="2"/>
    <n v="1"/>
    <d v="2016-07-05T00:00:00"/>
    <d v="2016-07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1"/>
    <n v="0"/>
    <n v="0"/>
    <n v="8875.0499999999993"/>
    <x v="3"/>
    <n v="31"/>
    <n v="177501"/>
    <n v="0.62771477343789595"/>
    <n v="0.64516129032257996"/>
    <x v="1"/>
    <n v="0.94403784744799402"/>
    <n v="-0.31632307401009802"/>
    <n v="5901.2464543238502"/>
    <n v="6"/>
    <x v="5"/>
    <n v="2016"/>
    <n v="5.27183306242532"/>
    <n v="5.1650413237108497"/>
    <n v="-0.106791738714475"/>
    <n v="45840"/>
    <n v="173905.35495792399"/>
    <n v="2.0675873051437799E-2"/>
    <n v="19.651262522276902"/>
    <n v="1.01774631412754"/>
    <n v="170872.98921539678"/>
    <n v="3.8789107717008164E-2"/>
  </r>
  <r>
    <d v="2016-07-07T00:00:00"/>
    <n v="9443"/>
    <x v="3"/>
    <d v="2016-07-01T00:00:00"/>
    <n v="3"/>
    <n v="2"/>
    <d v="2016-07-06T00:00:00"/>
    <d v="2016-07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0639940056675701"/>
    <n v="0.64516129032257996"/>
    <x v="2"/>
    <n v="0.36185942371142699"/>
    <n v="0.70213458195614598"/>
    <n v="26095.769188895101"/>
    <n v="7"/>
    <x v="5"/>
    <n v="2016"/>
    <n v="5.6336924861367503"/>
    <n v="6.2290353293784202"/>
    <n v="0.59534284324167097"/>
    <n v="55283"/>
    <n v="196258.49346956299"/>
    <n v="-9.5575448165113694E-2"/>
    <n v="19.651262522276902"/>
    <n v="1.01774631412754"/>
    <n v="192836.35886984842"/>
    <n v="-7.9525245963593227E-2"/>
  </r>
  <r>
    <d v="2016-07-08T00:00:00"/>
    <n v="6333"/>
    <x v="4"/>
    <d v="2016-07-01T00:00:00"/>
    <n v="4"/>
    <n v="3"/>
    <d v="2016-07-07T00:00:00"/>
    <d v="2016-07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71357344465664896"/>
    <n v="0.64516129032257996"/>
    <x v="3"/>
    <n v="0.72086566554432696"/>
    <n v="-7.2922208876770797E-3"/>
    <n v="8785.2706859299997"/>
    <n v="8"/>
    <x v="5"/>
    <n v="2016"/>
    <n v="6.3545581516810801"/>
    <n v="6.9426087740350697"/>
    <n v="0.58805062235399397"/>
    <n v="61616"/>
    <n v="193926.93726061701"/>
    <n v="-8.4701679367742394E-2"/>
    <n v="19.651262522276902"/>
    <n v="1.01774631412754"/>
    <n v="190545.45771247565"/>
    <n v="-6.845850784939278E-2"/>
  </r>
  <r>
    <d v="2016-07-11T00:00:00"/>
    <n v="13016"/>
    <x v="5"/>
    <d v="2016-07-01T00:00:00"/>
    <n v="0"/>
    <n v="4"/>
    <d v="2016-07-08T00:00:00"/>
    <d v="2016-07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4665832868547199"/>
    <n v="0.64516129032257996"/>
    <x v="4"/>
    <n v="1.63281185712905"/>
    <n v="-0.166228570274328"/>
    <n v="7971.5246696492204"/>
    <n v="11"/>
    <x v="5"/>
    <n v="2016"/>
    <n v="7.9873700088101298"/>
    <n v="8.4091920608897901"/>
    <n v="0.421822052079666"/>
    <n v="74632"/>
    <n v="186875.028745833"/>
    <n v="-5.01620190174406E-2"/>
    <n v="19.651262522276902"/>
    <n v="1.01774631412754"/>
    <n v="183616.51243712084"/>
    <n v="-3.3305895836656219E-2"/>
  </r>
  <r>
    <d v="2016-07-12T00:00:00"/>
    <n v="1787"/>
    <x v="6"/>
    <d v="2016-07-01T00:00:00"/>
    <n v="1"/>
    <n v="0"/>
    <d v="2016-07-11T00:00:00"/>
    <d v="2016-07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20135097830434701"/>
    <n v="0.64516129032257996"/>
    <x v="5"/>
    <n v="0.23325592416607099"/>
    <n v="-3.1904945861724099E-2"/>
    <n v="7661.1130301998401"/>
    <n v="12"/>
    <x v="5"/>
    <n v="2016"/>
    <n v="8.2206259329761995"/>
    <n v="8.6105430391941393"/>
    <n v="0.38991710621794101"/>
    <n v="76419"/>
    <n v="185920.14920287899"/>
    <n v="-4.5283683554345498E-2"/>
    <n v="19.651262522276902"/>
    <n v="1.01774631412754"/>
    <n v="182678.28300833449"/>
    <n v="-2.8340987900013714E-2"/>
  </r>
  <r>
    <d v="2016-07-13T00:00:00"/>
    <n v="7147"/>
    <x v="7"/>
    <d v="2016-07-01T00:00:00"/>
    <n v="2"/>
    <n v="1"/>
    <d v="2016-07-12T00:00:00"/>
    <d v="2016-07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805291237795843"/>
    <n v="0.64516129032257996"/>
    <x v="6"/>
    <n v="0.81686489588496303"/>
    <n v="-1.1573658089119599E-2"/>
    <n v="8749.3048556789599"/>
    <n v="13"/>
    <x v="5"/>
    <n v="2016"/>
    <n v="9.0374908288611593"/>
    <n v="9.4158342769899797"/>
    <n v="0.37834344812882198"/>
    <n v="83566"/>
    <n v="184931.86124877099"/>
    <n v="-4.0181617156687097E-2"/>
    <n v="19.651262522276902"/>
    <n v="1.01774631412754"/>
    <n v="181707.2277066453"/>
    <n v="-2.314837862936292E-2"/>
  </r>
  <r>
    <d v="2016-07-14T00:00:00"/>
    <n v="2899"/>
    <x v="8"/>
    <d v="2016-07-01T00:00:00"/>
    <n v="3"/>
    <n v="2"/>
    <d v="2016-07-13T00:00:00"/>
    <d v="2016-07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32664604706452299"/>
    <n v="0.64516129032257996"/>
    <x v="7"/>
    <n v="0.36185942371142699"/>
    <n v="-3.5213376646903598E-2"/>
    <n v="8011.3983774866902"/>
    <n v="14"/>
    <x v="5"/>
    <n v="2016"/>
    <n v="9.3993502525725905"/>
    <n v="9.7424803240545099"/>
    <n v="0.34313007148191899"/>
    <n v="86465"/>
    <n v="183980.80223967499"/>
    <n v="-3.5219991220789802E-2"/>
    <n v="19.651262522276902"/>
    <n v="1.01774631412754"/>
    <n v="180772.75219354866"/>
    <n v="-1.8098702121023602E-2"/>
  </r>
  <r>
    <d v="2016-07-15T00:00:00"/>
    <n v="10823"/>
    <x v="9"/>
    <d v="2016-07-01T00:00:00"/>
    <n v="4"/>
    <n v="3"/>
    <d v="2016-07-14T00:00:00"/>
    <d v="2016-07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2194860874023199"/>
    <n v="0.64516129032257996"/>
    <x v="8"/>
    <n v="1.48396517539085"/>
    <n v="-0.26447908798853298"/>
    <n v="7293.2978343978702"/>
    <n v="15"/>
    <x v="5"/>
    <n v="2016"/>
    <n v="10.883315427963399"/>
    <n v="10.9619664114568"/>
    <n v="7.8650983493384105E-2"/>
    <n v="97288"/>
    <n v="178783.755086302"/>
    <n v="-7.1748973260110597E-3"/>
    <n v="19.651262522276902"/>
    <n v="1.01774631412754"/>
    <n v="175666.32529597086"/>
    <n v="1.0444088819743902E-2"/>
  </r>
  <r>
    <d v="2016-07-18T00:00:00"/>
    <n v="23118"/>
    <x v="10"/>
    <d v="2016-07-01T00:00:00"/>
    <n v="0"/>
    <n v="4"/>
    <d v="2016-07-15T00:00:00"/>
    <d v="2016-07-19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6-07-18T00:00:00"/>
    <d v="2016-07-04T00:00:00"/>
    <d v="2016-07-06T00:00:00"/>
    <d v="2016-07-01T00:00:00"/>
    <d v="2016-07-01T00:00:00"/>
    <n v="1"/>
    <n v="0"/>
    <n v="0"/>
    <n v="0"/>
    <n v="0"/>
    <n v="8875.0499999999993"/>
    <x v="3"/>
    <n v="31"/>
    <n v="177501"/>
    <n v="2.6048303953217098"/>
    <n v="0.64516129032257996"/>
    <x v="9"/>
    <n v="2.6456382344808298"/>
    <n v="-4.08078391591193E-2"/>
    <n v="8738.1561464833194"/>
    <n v="18"/>
    <x v="5"/>
    <n v="2016"/>
    <n v="13.5289536624442"/>
    <n v="13.5667968067785"/>
    <n v="3.7843144334265902E-2"/>
    <n v="120406"/>
    <n v="177997.50520876001"/>
    <n v="-2.7893942006529302E-3"/>
    <n v="19.651262522276902"/>
    <n v="1.01774631412754"/>
    <n v="174893.78515838596"/>
    <n v="1.4907418461170163E-2"/>
  </r>
  <r>
    <d v="2016-07-19T00:00:00"/>
    <n v="2595"/>
    <x v="11"/>
    <d v="2016-07-01T00:00:00"/>
    <n v="1"/>
    <n v="0"/>
    <d v="2016-07-18T00:00:00"/>
    <d v="2016-07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292392718914259"/>
    <n v="0.64516129032257996"/>
    <x v="10"/>
    <n v="0.23325592416607099"/>
    <n v="5.91367947481879E-2"/>
    <n v="11125.1193695403"/>
    <n v="19"/>
    <x v="5"/>
    <n v="2016"/>
    <n v="13.7622095866103"/>
    <n v="13.8591895256928"/>
    <n v="9.6979939082453698E-2"/>
    <n v="123001"/>
    <n v="178751.819213204"/>
    <n v="-6.9975187872759401E-3"/>
    <n v="19.651262522276902"/>
    <n v="1.01774631412754"/>
    <n v="175634.94628466366"/>
    <n v="1.0624615173747465E-2"/>
  </r>
  <r>
    <d v="2016-07-20T00:00:00"/>
    <n v="9448"/>
    <x v="12"/>
    <d v="2016-07-01T00:00:00"/>
    <n v="2"/>
    <n v="1"/>
    <d v="2016-07-19T00:00:00"/>
    <d v="2016-07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0645573827753001"/>
    <n v="0.64516129032257996"/>
    <x v="11"/>
    <n v="0.81686489588496303"/>
    <n v="0.24769248689034501"/>
    <n v="11566.172138863099"/>
    <n v="20"/>
    <x v="5"/>
    <n v="2016"/>
    <n v="14.579074482495299"/>
    <n v="14.9237469084681"/>
    <n v="0.34467242597279701"/>
    <n v="132449"/>
    <n v="181697.40494710699"/>
    <n v="-2.3095568967148501E-2"/>
    <n v="19.651262522276902"/>
    <n v="1.01774631412754"/>
    <n v="178529.17021160401"/>
    <n v="-5.759116061455738E-3"/>
  </r>
  <r>
    <d v="2016-07-21T00:00:00"/>
    <n v="2694"/>
    <x v="13"/>
    <d v="2016-07-01T00:00:00"/>
    <n v="3"/>
    <n v="2"/>
    <d v="2016-07-20T00:00:00"/>
    <d v="2016-07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30354758564740397"/>
    <n v="0.64516129032257996"/>
    <x v="12"/>
    <n v="0.36185942371142699"/>
    <n v="-5.8311838064022403E-2"/>
    <n v="7444.8800375816299"/>
    <n v="21"/>
    <x v="5"/>
    <n v="2016"/>
    <n v="14.9409339062067"/>
    <n v="15.227294494115499"/>
    <n v="0.286360587908776"/>
    <n v="135143"/>
    <n v="180903.015632589"/>
    <n v="-1.8805743070079501E-2"/>
    <n v="19.651262522276902"/>
    <n v="1.01774631412754"/>
    <n v="177748.63256337927"/>
    <n v="-1.3931615664665165E-3"/>
  </r>
  <r>
    <d v="2016-07-22T00:00:00"/>
    <n v="5745"/>
    <x v="14"/>
    <d v="2016-07-01T00:00:00"/>
    <n v="4"/>
    <n v="3"/>
    <d v="2016-07-21T00:00:00"/>
    <d v="2016-07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64732029678706005"/>
    <n v="0.64516129032257996"/>
    <x v="13"/>
    <n v="0.72086566554432696"/>
    <n v="-7.3545368757266499E-2"/>
    <n v="7969.5847293017296"/>
    <n v="22"/>
    <x v="5"/>
    <n v="2016"/>
    <n v="15.661799571751001"/>
    <n v="15.8746147909025"/>
    <n v="0.212815219151508"/>
    <n v="140888"/>
    <n v="179912.914035903"/>
    <n v="-1.34060083948285E-2"/>
    <n v="19.651262522276902"/>
    <n v="1.01774631412754"/>
    <n v="176775.79524336974"/>
    <n v="4.1023984965353755E-3"/>
  </r>
  <r>
    <d v="2016-07-25T00:00:00"/>
    <n v="13551"/>
    <x v="15"/>
    <d v="2016-07-01T00:00:00"/>
    <n v="0"/>
    <n v="4"/>
    <d v="2016-07-22T00:00:00"/>
    <d v="2016-07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52686463738232"/>
    <n v="0.64516129032257996"/>
    <x v="14"/>
    <n v="1.63281185712905"/>
    <n v="-0.105947219746725"/>
    <n v="8299.1803010461499"/>
    <n v="25"/>
    <x v="5"/>
    <n v="2016"/>
    <n v="17.294611428880099"/>
    <n v="17.401479428284901"/>
    <n v="0.106867999404784"/>
    <n v="154439"/>
    <n v="178597.82584314499"/>
    <n v="-6.1413168831540004E-3"/>
    <n v="19.651262522276902"/>
    <n v="1.01774631412754"/>
    <n v="175483.63807757717"/>
    <n v="1.1496011505819137E-2"/>
  </r>
  <r>
    <d v="2016-07-26T00:00:00"/>
    <n v="2276"/>
    <x v="16"/>
    <d v="2016-07-01T00:00:00"/>
    <n v="1"/>
    <n v="0"/>
    <d v="2016-07-25T00:00:00"/>
    <d v="2016-07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256449259440791"/>
    <n v="0.64516129032257996"/>
    <x v="15"/>
    <n v="0.23325592416607099"/>
    <n v="2.3193335274719999E-2"/>
    <n v="9757.5228073502203"/>
    <n v="26"/>
    <x v="5"/>
    <n v="2016"/>
    <n v="17.527867353046201"/>
    <n v="17.6579286877257"/>
    <n v="0.13006133467950301"/>
    <n v="156715"/>
    <n v="178818.103587216"/>
    <n v="-7.3656053877887403E-3"/>
    <n v="19.651262522276902"/>
    <n v="1.01774631412754"/>
    <n v="175700.07486640464"/>
    <n v="1.024999639280022E-2"/>
  </r>
  <r>
    <d v="2016-07-27T00:00:00"/>
    <n v="8018"/>
    <x v="17"/>
    <d v="2016-07-01T00:00:00"/>
    <n v="2"/>
    <n v="1"/>
    <d v="2016-07-26T00:00:00"/>
    <d v="2016-07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90343152996321097"/>
    <n v="0.64516129032257996"/>
    <x v="16"/>
    <n v="0.81686489588496303"/>
    <n v="8.6566634078248397E-2"/>
    <n v="9815.5766521385103"/>
    <n v="27"/>
    <x v="5"/>
    <n v="2016"/>
    <n v="18.344732248931098"/>
    <n v="18.5613602176889"/>
    <n v="0.216627968757752"/>
    <n v="164733"/>
    <n v="179597.06117771001"/>
    <n v="-1.16709102251733E-2"/>
    <n v="19.651262522276902"/>
    <n v="1.01774631412754"/>
    <n v="176465.44987163102"/>
    <n v="5.8682882633529498E-3"/>
  </r>
  <r>
    <d v="2016-07-28T00:00:00"/>
    <n v="2481"/>
    <x v="18"/>
    <d v="2016-07-01T00:00:00"/>
    <n v="3"/>
    <n v="2"/>
    <d v="2016-07-27T00:00:00"/>
    <d v="2016-07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0.27954772085791002"/>
    <n v="0.64516129032257996"/>
    <x v="17"/>
    <n v="0.36185942371142699"/>
    <n v="-8.2311702853516702E-2"/>
    <n v="6856.2536648997802"/>
    <n v="28"/>
    <x v="5"/>
    <n v="2016"/>
    <n v="18.706591672642499"/>
    <n v="18.840907938546799"/>
    <n v="0.13431626590423501"/>
    <n v="167214"/>
    <n v="178775.485054866"/>
    <n v="-7.1289699170724499E-3"/>
    <n v="19.651262522276902"/>
    <n v="1.01774631412754"/>
    <n v="175658.19946802931"/>
    <n v="1.0490831270908441E-2"/>
  </r>
  <r>
    <d v="2016-07-29T00:00:00"/>
    <n v="10287"/>
    <x v="19"/>
    <d v="2016-07-01T00:00:00"/>
    <n v="4"/>
    <n v="3"/>
    <d v="2016-07-28T00:00:00"/>
    <d v="2016-08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6-07-18T00:00:00"/>
    <d v="2016-07-04T00:00:00"/>
    <d v="2016-07-06T00:00:00"/>
    <d v="2016-07-01T00:00:00"/>
    <d v="2016-07-01T00:00:00"/>
    <n v="0"/>
    <n v="0"/>
    <n v="0"/>
    <n v="0"/>
    <n v="0"/>
    <n v="8875.0499999999993"/>
    <x v="3"/>
    <n v="31"/>
    <n v="177501"/>
    <n v="1.1590920614531699"/>
    <n v="0.64516129032257996"/>
    <x v="18"/>
    <n v="0.94467084963431402"/>
    <n v="0.21442121181886001"/>
    <n v="10889.507180180401"/>
    <n v="29"/>
    <x v="5"/>
    <n v="2016"/>
    <n v="19.651262522276902"/>
    <n v="20"/>
    <n v="0.34873747772309399"/>
    <n v="177501"/>
    <n v="180650.98850395199"/>
    <n v="-1.74368738861547E-2"/>
    <n v="19.651262522276902"/>
    <n v="1.01774631412754"/>
    <n v="177501.00000000015"/>
    <n v="0"/>
  </r>
  <r>
    <d v="2016-08-01T00:00:00"/>
    <n v="29198"/>
    <x v="0"/>
    <d v="2016-08-01T00:00:00"/>
    <n v="0"/>
    <n v="4"/>
    <d v="2016-07-29T00:00:00"/>
    <d v="2016-08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1"/>
    <n v="0"/>
    <n v="0"/>
    <n v="0"/>
    <n v="8387.3478260869506"/>
    <x v="5"/>
    <n v="31"/>
    <n v="192909"/>
    <n v="3.4811957969819902"/>
    <n v="0.74193548387096697"/>
    <x v="22"/>
    <n v="3.3716383026901"/>
    <n v="0.109557494291889"/>
    <n v="8659.8850110060594"/>
    <n v="1"/>
    <x v="6"/>
    <n v="2016"/>
    <n v="3.3716383026901"/>
    <n v="3.4811957969819902"/>
    <n v="0.10955749429188801"/>
    <n v="29198"/>
    <n v="199177.35525313899"/>
    <n v="-3.1471224453065598E-2"/>
    <n v="23.681023178693401"/>
    <n v="0.97124181782372299"/>
    <n v="205074.93767045561"/>
    <n v="-5.9324351423213018E-2"/>
  </r>
  <r>
    <d v="2016-08-02T00:00:00"/>
    <n v="6077"/>
    <x v="1"/>
    <d v="2016-08-01T00:00:00"/>
    <n v="1"/>
    <n v="0"/>
    <d v="2016-08-01T00:00:00"/>
    <d v="2016-08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72454369676894204"/>
    <n v="0.74193548387096697"/>
    <x v="21"/>
    <n v="0.58405423057847505"/>
    <n v="0.14048946619046701"/>
    <n v="10404.8557168758"/>
    <n v="2"/>
    <x v="6"/>
    <n v="2016"/>
    <n v="3.9556925332685799"/>
    <n v="4.20573949375094"/>
    <n v="0.25004696048235697"/>
    <n v="35275"/>
    <n v="205103.15025157001"/>
    <n v="-5.9453744306770903E-2"/>
    <n v="23.681023178693401"/>
    <n v="0.97124181782372299"/>
    <n v="211176.19370132571"/>
    <n v="-8.6502144873212727E-2"/>
  </r>
  <r>
    <d v="2016-08-03T00:00:00"/>
    <n v="9587"/>
    <x v="2"/>
    <d v="2016-08-01T00:00:00"/>
    <n v="2"/>
    <n v="1"/>
    <d v="2016-08-02T00:00:00"/>
    <d v="2016-08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1"/>
    <n v="0"/>
    <n v="1"/>
    <n v="8387.3478260869506"/>
    <x v="5"/>
    <n v="31"/>
    <n v="192909"/>
    <n v="1.14303117013721"/>
    <n v="0.74193548387096697"/>
    <x v="19"/>
    <n v="1.0569742487723901"/>
    <n v="8.6056921364815894E-2"/>
    <n v="9070.2304347855406"/>
    <n v="3"/>
    <x v="6"/>
    <n v="2016"/>
    <n v="5.0126667820409798"/>
    <n v="5.3487706638881498"/>
    <n v="0.33610388184717199"/>
    <n v="44862"/>
    <n v="205843.72448149699"/>
    <n v="-6.2837594461911395E-2"/>
    <n v="23.681023178693401"/>
    <n v="0.97124181782372299"/>
    <n v="211938.69611456312"/>
    <n v="-8.9788681649134339E-2"/>
  </r>
  <r>
    <d v="2016-08-04T00:00:00"/>
    <n v="3248"/>
    <x v="3"/>
    <d v="2016-08-01T00:00:00"/>
    <n v="3"/>
    <n v="2"/>
    <d v="2016-08-03T00:00:00"/>
    <d v="2016-08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38724994686613901"/>
    <n v="0.74193548387096697"/>
    <x v="20"/>
    <n v="0.47479582503583101"/>
    <n v="-8.7545878169692296E-2"/>
    <n v="6840.8352153367896"/>
    <n v="4"/>
    <x v="6"/>
    <n v="2016"/>
    <n v="5.48746260707681"/>
    <n v="5.7360206107542897"/>
    <n v="0.24855800367747999"/>
    <n v="48110"/>
    <n v="201646.93214911001"/>
    <n v="-4.3332829594695997E-2"/>
    <n v="23.681023178693401"/>
    <n v="0.97124181782372299"/>
    <n v="207617.63800589254"/>
    <n v="-7.0844838363275708E-2"/>
  </r>
  <r>
    <d v="2016-08-05T00:00:00"/>
    <n v="6056"/>
    <x v="4"/>
    <d v="2016-08-01T00:00:00"/>
    <n v="4"/>
    <n v="3"/>
    <d v="2016-08-04T00:00:00"/>
    <d v="2016-08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1"/>
    <n v="0"/>
    <n v="8387.3478260869506"/>
    <x v="5"/>
    <n v="31"/>
    <n v="192909"/>
    <n v="0.72203992556075602"/>
    <n v="0.74193548387096697"/>
    <x v="0"/>
    <n v="0.94416780984803295"/>
    <n v="-0.22212788428727601"/>
    <n v="6414.1140344265004"/>
    <n v="5"/>
    <x v="6"/>
    <n v="2016"/>
    <n v="6.4316304169248397"/>
    <n v="6.4580605363150498"/>
    <n v="2.6430119390203899E-2"/>
    <n v="54166"/>
    <n v="193701.73956538699"/>
    <n v="-4.09257845162358E-3"/>
    <n v="23.681023178693401"/>
    <n v="0.97124181782372299"/>
    <n v="199437.19062613891"/>
    <n v="-3.2733065511219128E-2"/>
  </r>
  <r>
    <d v="2016-08-08T00:00:00"/>
    <n v="13630"/>
    <x v="5"/>
    <d v="2016-08-01T00:00:00"/>
    <n v="0"/>
    <n v="4"/>
    <d v="2016-08-05T00:00:00"/>
    <d v="2016-08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62506674131326"/>
    <n v="0.74193548387096697"/>
    <x v="1"/>
    <n v="1.7457482584534501"/>
    <n v="-0.120681517140192"/>
    <n v="7807.5403678619195"/>
    <n v="8"/>
    <x v="6"/>
    <n v="2016"/>
    <n v="8.1773786753783"/>
    <n v="8.0831272776283107"/>
    <n v="-9.4251397749989196E-2"/>
    <n v="67796"/>
    <n v="190685.55608107001"/>
    <n v="1.1660263968730201E-2"/>
    <n v="23.681023178693401"/>
    <n v="0.97124181782372299"/>
    <n v="196331.69884338672"/>
    <n v="-1.7433246202983255E-2"/>
  </r>
  <r>
    <d v="2016-08-09T00:00:00"/>
    <n v="1612"/>
    <x v="6"/>
    <d v="2016-08-01T00:00:00"/>
    <n v="1"/>
    <n v="0"/>
    <d v="2016-08-08T00:00:00"/>
    <d v="2016-08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192194247028391"/>
    <n v="0.74193548387096697"/>
    <x v="2"/>
    <n v="0.34619232549047502"/>
    <n v="-0.15399807846208399"/>
    <n v="4656.37127488647"/>
    <n v="9"/>
    <x v="6"/>
    <n v="2016"/>
    <n v="8.5235710008687704"/>
    <n v="8.2753215246567002"/>
    <n v="-0.24824947621207299"/>
    <n v="69408"/>
    <n v="187290.514719392"/>
    <n v="2.99987711018119E-2"/>
    <n v="23.681023178693401"/>
    <n v="0.97124181782372299"/>
    <n v="192836.13131388577"/>
    <n v="3.7787880112372108E-4"/>
  </r>
  <r>
    <d v="2016-08-10T00:00:00"/>
    <n v="7605"/>
    <x v="7"/>
    <d v="2016-08-01T00:00:00"/>
    <n v="2"/>
    <n v="1"/>
    <d v="2016-08-09T00:00:00"/>
    <d v="2016-08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90672285896458904"/>
    <n v="0.74193548387096697"/>
    <x v="3"/>
    <n v="0.92980129720936699"/>
    <n v="-2.30784382447775E-2"/>
    <n v="8179.16690676282"/>
    <n v="10"/>
    <x v="6"/>
    <n v="2016"/>
    <n v="9.4533722980781398"/>
    <n v="9.1820443836212906"/>
    <n v="-0.27132791445684901"/>
    <n v="77013"/>
    <n v="187372.18255543601"/>
    <n v="2.95498369557913E-2"/>
    <n v="23.681023178693401"/>
    <n v="0.97124181782372299"/>
    <n v="192920.21731033365"/>
    <n v="-5.8144814939820044E-5"/>
  </r>
  <r>
    <d v="2016-08-11T00:00:00"/>
    <n v="2856"/>
    <x v="8"/>
    <d v="2016-08-01T00:00:00"/>
    <n v="3"/>
    <n v="2"/>
    <d v="2016-08-10T00:00:00"/>
    <d v="2016-08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34051288431332899"/>
    <n v="0.74193548387096697"/>
    <x v="4"/>
    <n v="0.47479582503583101"/>
    <n v="-0.13428294072250199"/>
    <n v="6015.2171721064797"/>
    <n v="11"/>
    <x v="6"/>
    <n v="2016"/>
    <n v="9.92816812311397"/>
    <n v="9.5225572679346193"/>
    <n v="-0.40561085517935203"/>
    <n v="79869"/>
    <n v="185027.78933842501"/>
    <n v="4.2594740442797902E-2"/>
    <n v="23.681023178693401"/>
    <n v="0.97124181782372299"/>
    <n v="190506.40730546377"/>
    <n v="1.2611610961114961E-2"/>
  </r>
  <r>
    <d v="2016-08-12T00:00:00"/>
    <n v="7516"/>
    <x v="9"/>
    <d v="2016-08-01T00:00:00"/>
    <n v="4"/>
    <n v="3"/>
    <d v="2016-08-11T00:00:00"/>
    <d v="2016-08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89611163812989503"/>
    <n v="0.74193548387096697"/>
    <x v="5"/>
    <n v="0.83380206686873104"/>
    <n v="6.2309571261164397E-2"/>
    <n v="9014.1297301236791"/>
    <n v="12"/>
    <x v="6"/>
    <n v="2016"/>
    <n v="10.7619701899827"/>
    <n v="10.4186689060645"/>
    <n v="-0.34330128391818798"/>
    <n v="87385"/>
    <n v="186755.30265552801"/>
    <n v="3.2950589659141501E-2"/>
    <n v="23.681023178693401"/>
    <n v="0.97124181782372299"/>
    <n v="192285.07177954362"/>
    <n v="3.2448084226304186E-3"/>
  </r>
  <r>
    <d v="2016-08-15T00:00:00"/>
    <n v="17857"/>
    <x v="10"/>
    <d v="2016-08-01T00:00:00"/>
    <n v="0"/>
    <n v="4"/>
    <d v="2016-08-12T00:00:00"/>
    <d v="2016-08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6-08-15T00:00:00"/>
    <d v="2016-08-01T00:00:00"/>
    <d v="2016-08-03T00:00:00"/>
    <d v="2016-08-05T00:00:00"/>
    <d v="2016-08-03T00:00:00"/>
    <n v="1"/>
    <n v="0"/>
    <n v="0"/>
    <n v="0"/>
    <n v="0"/>
    <n v="8387.3478260869506"/>
    <x v="5"/>
    <n v="31"/>
    <n v="192909"/>
    <n v="2.12904011736103"/>
    <n v="0.74193548387096697"/>
    <x v="6"/>
    <n v="1.9954751259587"/>
    <n v="0.133564991402326"/>
    <n v="8948.7459741803304"/>
    <n v="15"/>
    <x v="6"/>
    <n v="2016"/>
    <n v="12.7574453159414"/>
    <n v="12.547709023425501"/>
    <n v="-0.20973629251586101"/>
    <n v="105242"/>
    <n v="189737.51719517901"/>
    <n v="1.6715106488706499E-2"/>
    <n v="23.681023178693401"/>
    <n v="0.97124181782372299"/>
    <n v="195355.58880725285"/>
    <n v="-1.2523771765069691E-2"/>
  </r>
  <r>
    <d v="2016-08-16T00:00:00"/>
    <n v="10489"/>
    <x v="11"/>
    <d v="2016-08-01T00:00:00"/>
    <n v="1"/>
    <n v="0"/>
    <d v="2016-08-15T00:00:00"/>
    <d v="2016-08-17T00:00:00"/>
    <n v="0"/>
    <n v="0"/>
    <n v="0"/>
    <n v="0"/>
    <n v="0"/>
    <n v="1"/>
    <n v="0"/>
    <n v="0"/>
    <n v="0"/>
    <n v="1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2505741048888299"/>
    <n v="0.74193548387096697"/>
    <x v="7"/>
    <n v="1.109291835337"/>
    <n v="0.14128226955182699"/>
    <n v="9455.5820802678099"/>
    <n v="16"/>
    <x v="6"/>
    <n v="2016"/>
    <n v="13.8667371512784"/>
    <n v="13.798283128314299"/>
    <n v="-6.8454022964033301E-2"/>
    <n v="115731"/>
    <n v="191956.69254858501"/>
    <n v="4.9610536562742997E-3"/>
    <n v="23.681023178693401"/>
    <n v="0.97124181782372299"/>
    <n v="197640.47328471317"/>
    <n v="-2.3939799404837481E-2"/>
  </r>
  <r>
    <d v="2016-08-17T00:00:00"/>
    <n v="7802"/>
    <x v="12"/>
    <d v="2016-08-01T00:00:00"/>
    <n v="2"/>
    <n v="1"/>
    <d v="2016-08-16T00:00:00"/>
    <d v="2016-08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930210617441384"/>
    <n v="0.74193548387096697"/>
    <x v="8"/>
    <n v="0.92980129720936699"/>
    <n v="4.0932023201720099E-4"/>
    <n v="8391.0401323554906"/>
    <n v="17"/>
    <x v="6"/>
    <n v="2016"/>
    <n v="14.7965384484877"/>
    <n v="14.728493745755699"/>
    <n v="-6.8044702732017001E-2"/>
    <n v="123533"/>
    <n v="192021.871189094"/>
    <n v="4.6199362885717098E-3"/>
    <n v="23.681023178693401"/>
    <n v="0.97124181782372299"/>
    <n v="197707.5818454375"/>
    <n v="-2.4271106857140623E-2"/>
  </r>
  <r>
    <d v="2016-08-18T00:00:00"/>
    <n v="2216"/>
    <x v="13"/>
    <d v="2016-08-01T00:00:00"/>
    <n v="3"/>
    <n v="2"/>
    <d v="2016-08-17T00:00:00"/>
    <d v="2016-08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26420747606384298"/>
    <n v="0.74193548387096697"/>
    <x v="9"/>
    <n v="0.47479582503583101"/>
    <n v="-0.210588348971987"/>
    <n v="4667.2693464243503"/>
    <n v="18"/>
    <x v="6"/>
    <n v="2016"/>
    <n v="15.2713342735236"/>
    <n v="14.992701221819599"/>
    <n v="-0.27863305170400499"/>
    <n v="125749"/>
    <n v="189389.279823069"/>
    <n v="1.8584579761950801E-2"/>
    <n v="23.681023178693401"/>
    <n v="0.97124181782372299"/>
    <n v="194997.04022983438"/>
    <n v="-1.0708061144791281E-2"/>
  </r>
  <r>
    <d v="2016-08-19T00:00:00"/>
    <n v="8327"/>
    <x v="14"/>
    <d v="2016-08-01T00:00:00"/>
    <n v="4"/>
    <n v="3"/>
    <d v="2016-08-18T00:00:00"/>
    <d v="2016-08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99280489764603996"/>
    <n v="0.74193548387096697"/>
    <x v="10"/>
    <n v="0.83380206686873004"/>
    <n v="0.15900283077730901"/>
    <n v="9986.7826320835393"/>
    <n v="19"/>
    <x v="6"/>
    <n v="2016"/>
    <n v="16.105136340392299"/>
    <n v="15.985506119465599"/>
    <n v="-0.11963022092669599"/>
    <n v="134076"/>
    <n v="191476.056757485"/>
    <n v="7.4836680198082598E-3"/>
    <n v="23.681023178693401"/>
    <n v="0.97124181782372299"/>
    <n v="197145.6060103848"/>
    <n v="-2.1489730844732269E-2"/>
  </r>
  <r>
    <d v="2016-08-22T00:00:00"/>
    <n v="13517"/>
    <x v="15"/>
    <d v="2016-08-01T00:00:00"/>
    <n v="0"/>
    <n v="4"/>
    <d v="2016-08-19T00:00:00"/>
    <d v="2016-08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61159406766921"/>
    <n v="0.74193548387096697"/>
    <x v="11"/>
    <n v="1.7457482584534501"/>
    <n v="-0.13415419078424201"/>
    <n v="7742.8116766243302"/>
    <n v="22"/>
    <x v="6"/>
    <n v="2016"/>
    <n v="17.850884598845798"/>
    <n v="17.597100187134799"/>
    <n v="-0.25378441171093802"/>
    <n v="147593"/>
    <n v="190166.430195817"/>
    <n v="1.4421945037085E-2"/>
    <n v="23.681023178693401"/>
    <n v="0.97124181782372299"/>
    <n v="195797.20179463265"/>
    <n v="-1.4750986061905169E-2"/>
  </r>
  <r>
    <d v="2016-08-23T00:00:00"/>
    <n v="1761"/>
    <x v="16"/>
    <d v="2016-08-01T00:00:00"/>
    <n v="1"/>
    <n v="0"/>
    <d v="2016-08-22T00:00:00"/>
    <d v="2016-08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20995909988647499"/>
    <n v="0.74193548387096697"/>
    <x v="12"/>
    <n v="0.34619232549047502"/>
    <n v="-0.136233225604"/>
    <n v="5086.7678753567498"/>
    <n v="23"/>
    <x v="6"/>
    <n v="2016"/>
    <n v="18.197076924336201"/>
    <n v="17.8070592870213"/>
    <n v="-0.39001763731493999"/>
    <n v="149354"/>
    <n v="188774.38471482901"/>
    <n v="2.1902416958829701E-2"/>
    <n v="23.681023178693401"/>
    <n v="0.97124181782372299"/>
    <n v="194363.93825980424"/>
    <n v="-7.4856389144546398E-3"/>
  </r>
  <r>
    <d v="2016-08-24T00:00:00"/>
    <n v="7145"/>
    <x v="17"/>
    <d v="2016-08-01T00:00:00"/>
    <n v="2"/>
    <n v="1"/>
    <d v="2016-08-23T00:00:00"/>
    <d v="2016-08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85187834678527097"/>
    <n v="0.74193548387096697"/>
    <x v="13"/>
    <n v="0.92980129720936699"/>
    <n v="-7.7922950424095194E-2"/>
    <n v="7684.43754751089"/>
    <n v="24"/>
    <x v="6"/>
    <n v="2016"/>
    <n v="19.126878221545599"/>
    <n v="18.658937633806602"/>
    <n v="-0.46794058773903302"/>
    <n v="156499"/>
    <n v="188189.46606484501"/>
    <n v="2.5078629712080101E-2"/>
    <n v="23.681023178693401"/>
    <n v="0.97124181782372299"/>
    <n v="193761.70034206854"/>
    <n v="-4.4007682661907355E-3"/>
  </r>
  <r>
    <d v="2016-08-25T00:00:00"/>
    <n v="2099"/>
    <x v="18"/>
    <d v="2016-08-01T00:00:00"/>
    <n v="3"/>
    <n v="2"/>
    <d v="2016-08-24T00:00:00"/>
    <d v="2016-08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25025789361823397"/>
    <n v="0.74193548387096697"/>
    <x v="14"/>
    <n v="0.47479582503583101"/>
    <n v="-0.22453793141759601"/>
    <n v="4420.8476345418403"/>
    <n v="25"/>
    <x v="6"/>
    <n v="2016"/>
    <n v="19.601674046581401"/>
    <n v="18.909195527424799"/>
    <n v="-0.69247851915662995"/>
    <n v="158598"/>
    <n v="186094.00356987101"/>
    <n v="3.6621257533262001E-2"/>
    <n v="23.681023178693401"/>
    <n v="0.97124181782372299"/>
    <n v="191604.19182408814"/>
    <n v="6.809914561314967E-3"/>
  </r>
  <r>
    <d v="2016-08-26T00:00:00"/>
    <n v="7803"/>
    <x v="19"/>
    <d v="2016-08-01T00:00:00"/>
    <n v="4"/>
    <n v="3"/>
    <d v="2016-08-25T00:00:00"/>
    <d v="2016-08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93032984464177404"/>
    <n v="0.74193548387096697"/>
    <x v="15"/>
    <n v="0.83380206686873104"/>
    <n v="9.6527777773043097E-2"/>
    <n v="9358.3361208295701"/>
    <n v="26"/>
    <x v="6"/>
    <n v="2016"/>
    <n v="20.4354761134502"/>
    <n v="19.8395253720666"/>
    <n v="-0.59595074138358495"/>
    <n v="166401"/>
    <n v="187283.280250123"/>
    <n v="3.003855839327E-2"/>
    <n v="23.681023178693401"/>
    <n v="0.97124181782372299"/>
    <n v="192828.6826341273"/>
    <n v="4.1652188240637322E-4"/>
  </r>
  <r>
    <d v="2016-08-29T00:00:00"/>
    <n v="15039"/>
    <x v="20"/>
    <d v="2016-08-01T00:00:00"/>
    <n v="0"/>
    <n v="4"/>
    <d v="2016-08-26T00:00:00"/>
    <d v="2016-08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7930578666625101"/>
    <n v="0.74193548387096697"/>
    <x v="16"/>
    <n v="1.7457482584534501"/>
    <n v="4.7309608209064997E-2"/>
    <n v="8614.6441373642992"/>
    <n v="29"/>
    <x v="6"/>
    <n v="2016"/>
    <n v="22.1812243719036"/>
    <n v="21.632583238729101"/>
    <n v="-0.54864113317452301"/>
    <n v="181440"/>
    <n v="188137.495479554"/>
    <n v="2.5361794618789801E-2"/>
    <n v="23.681023178693401"/>
    <n v="0.97124181782372299"/>
    <n v="193708.19092315988"/>
    <n v="-4.1257466674545773E-3"/>
  </r>
  <r>
    <d v="2016-08-30T00:00:00"/>
    <n v="1969"/>
    <x v="21"/>
    <d v="2016-08-01T00:00:00"/>
    <n v="1"/>
    <n v="0"/>
    <d v="2016-08-29T00:00:00"/>
    <d v="2016-08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0.234758357567557"/>
    <n v="0.74193548387096697"/>
    <x v="17"/>
    <n v="0.34619232549047502"/>
    <n v="-0.111433967922918"/>
    <n v="5687.5899753420999"/>
    <n v="30"/>
    <x v="6"/>
    <n v="2016"/>
    <n v="22.527416697394099"/>
    <n v="21.867341596296701"/>
    <n v="-0.66007510109744005"/>
    <n v="183409"/>
    <n v="187256.579689759"/>
    <n v="3.0185429636733999E-2"/>
    <n v="23.681023178693401"/>
    <n v="0.97124181782372299"/>
    <n v="192801.19147808984"/>
    <n v="5.5916937589262083E-4"/>
  </r>
  <r>
    <d v="2016-08-31T00:00:00"/>
    <n v="9500"/>
    <x v="22"/>
    <d v="2016-08-01T00:00:00"/>
    <n v="2"/>
    <n v="1"/>
    <d v="2016-08-30T00:00:00"/>
    <d v="2016-09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6-08-15T00:00:00"/>
    <d v="2016-08-01T00:00:00"/>
    <d v="2016-08-03T00:00:00"/>
    <d v="2016-08-05T00:00:00"/>
    <d v="2016-08-03T00:00:00"/>
    <n v="0"/>
    <n v="0"/>
    <n v="0"/>
    <n v="0"/>
    <n v="0"/>
    <n v="8387.3478260869506"/>
    <x v="5"/>
    <n v="31"/>
    <n v="192909"/>
    <n v="1.1326584037033001"/>
    <n v="0.74193548387096697"/>
    <x v="18"/>
    <n v="1.1536064812993501"/>
    <n v="-2.0948077596053799E-2"/>
    <n v="8235.0438854155509"/>
    <n v="31"/>
    <x v="6"/>
    <n v="2016"/>
    <n v="23.681023178693401"/>
    <n v="23"/>
    <n v="-0.68102317869349704"/>
    <n v="192909"/>
    <n v="187361.28783455599"/>
    <n v="2.9609703421456399E-2"/>
    <n v="23.681023178693401"/>
    <n v="0.97124181782372299"/>
    <n v="192909.00000000087"/>
    <n v="-4.5519144009631418E-15"/>
  </r>
  <r>
    <d v="2016-09-01T00:00:00"/>
    <n v="16245"/>
    <x v="0"/>
    <d v="2016-09-01T00:00:00"/>
    <n v="3"/>
    <n v="2"/>
    <d v="2016-08-31T00:00:00"/>
    <d v="2016-09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90930460333006"/>
    <n v="0.7"/>
    <x v="19"/>
    <n v="2.0517467620318999"/>
    <n v="-0.14244215870183999"/>
    <n v="7917.6437855868999"/>
    <n v="1"/>
    <x v="7"/>
    <n v="2016"/>
    <n v="2.0517467620318999"/>
    <n v="1.90930460333006"/>
    <n v="-0.14244215870183999"/>
    <n v="16245"/>
    <n v="166270.519497325"/>
    <n v="7.4604208492140694E-2"/>
    <n v="20.593965611902199"/>
    <n v="1.0197161826794101"/>
    <n v="163055.68384766896"/>
    <n v="9.579130137482994E-2"/>
  </r>
  <r>
    <d v="2016-09-02T00:00:00"/>
    <n v="9805"/>
    <x v="1"/>
    <d v="2016-09-01T00:00:00"/>
    <n v="4"/>
    <n v="3"/>
    <d v="2016-09-01T00:00:00"/>
    <d v="2016-09-06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1"/>
    <n v="0"/>
    <n v="1"/>
    <n v="1"/>
    <n v="8508.3333333333303"/>
    <x v="1"/>
    <n v="30"/>
    <n v="178675"/>
    <n v="1.1523996082272201"/>
    <n v="0.7"/>
    <x v="20"/>
    <n v="1.1330906076954499"/>
    <n v="1.9309000531770398E-2"/>
    <n v="8653.3238678431408"/>
    <n v="2"/>
    <x v="7"/>
    <n v="2016"/>
    <n v="3.1848373697273602"/>
    <n v="3.0617042115572901"/>
    <n v="-0.12313315817007001"/>
    <n v="26050"/>
    <n v="171767.012406925"/>
    <n v="4.02171959346262E-2"/>
    <n v="20.593965611902199"/>
    <n v="1.0197161826794101"/>
    <n v="168445.90222701969"/>
    <n v="6.0726308195934831E-2"/>
  </r>
  <r>
    <d v="2016-09-06T00:00:00"/>
    <n v="13212"/>
    <x v="2"/>
    <d v="2016-09-01T00:00:00"/>
    <n v="1"/>
    <n v="4"/>
    <d v="2016-09-02T00:00:00"/>
    <d v="2016-09-07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1"/>
    <n v="0"/>
    <n v="0"/>
    <n v="0"/>
    <n v="8508.3333333333303"/>
    <x v="1"/>
    <n v="30"/>
    <n v="178675"/>
    <n v="1.5528305582761901"/>
    <n v="0.7"/>
    <x v="0"/>
    <n v="1.69680915121287"/>
    <n v="-0.143978592936679"/>
    <n v="7786.3795056480303"/>
    <n v="6"/>
    <x v="7"/>
    <n v="2016"/>
    <n v="4.8816465209402402"/>
    <n v="4.6145347698334902"/>
    <n v="-0.26711175110675001"/>
    <n v="39262"/>
    <n v="168898.34125908601"/>
    <n v="5.7884871266532502E-2"/>
    <n v="20.593965611902199"/>
    <n v="1.0197161826794101"/>
    <n v="165632.69675223666"/>
    <n v="7.8742322642206375E-2"/>
  </r>
  <r>
    <d v="2016-09-07T00:00:00"/>
    <n v="5119"/>
    <x v="3"/>
    <d v="2016-09-01T00:00:00"/>
    <n v="2"/>
    <n v="1"/>
    <d v="2016-09-06T00:00:00"/>
    <d v="2016-09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1"/>
    <n v="0"/>
    <n v="0"/>
    <n v="8508.3333333333303"/>
    <x v="1"/>
    <n v="30"/>
    <n v="178675"/>
    <n v="0.601645445641527"/>
    <n v="0.7"/>
    <x v="1"/>
    <n v="1.0080351415318201"/>
    <n v="-0.406389695890296"/>
    <n v="5078.1959766016598"/>
    <n v="7"/>
    <x v="7"/>
    <n v="2016"/>
    <n v="5.8896816624720696"/>
    <n v="5.2161802154750196"/>
    <n v="-0.67350144699704595"/>
    <n v="44381"/>
    <n v="158243.01777437801"/>
    <n v="0.12911774884597399"/>
    <n v="20.593965611902199"/>
    <n v="1.0197161826794101"/>
    <n v="155183.39363662814"/>
    <n v="0.15137964064878595"/>
  </r>
  <r>
    <d v="2016-09-08T00:00:00"/>
    <n v="9216"/>
    <x v="4"/>
    <d v="2016-09-01T00:00:00"/>
    <n v="3"/>
    <n v="2"/>
    <d v="2016-09-07T00:00:00"/>
    <d v="2016-09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0831733594515101"/>
    <n v="0.7"/>
    <x v="2"/>
    <n v="0.42585671779525602"/>
    <n v="0.65731664165626202"/>
    <n v="21641.0816476326"/>
    <n v="8"/>
    <x v="7"/>
    <n v="2016"/>
    <n v="6.31553838026732"/>
    <n v="6.2993535749265401"/>
    <n v="-1.6184805340784199E-2"/>
    <n v="53597"/>
    <n v="178217.11028100099"/>
    <n v="2.5692803473049601E-3"/>
    <n v="20.593965611902199"/>
    <n v="1.0197161826794101"/>
    <n v="174771.28764664475"/>
    <n v="2.2336119427396106E-2"/>
  </r>
  <r>
    <d v="2016-09-09T00:00:00"/>
    <n v="7492"/>
    <x v="5"/>
    <d v="2016-09-01T00:00:00"/>
    <n v="4"/>
    <n v="3"/>
    <d v="2016-09-08T00:00:00"/>
    <d v="2016-09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88054848188050905"/>
    <n v="0.7"/>
    <x v="3"/>
    <n v="0.784862959628155"/>
    <n v="9.5685522252353397E-2"/>
    <n v="9545.6154582062009"/>
    <n v="9"/>
    <x v="7"/>
    <n v="2016"/>
    <n v="7.1004013398954804"/>
    <n v="7.17990205680705"/>
    <n v="7.9500716911569499E-2"/>
    <n v="61089"/>
    <n v="180675.56164633401"/>
    <n v="-1.10726742903403E-2"/>
    <n v="20.593965611902199"/>
    <n v="1.0197161826794101"/>
    <n v="177182.2049264634"/>
    <n v="8.4251975200113627E-3"/>
  </r>
  <r>
    <d v="2016-09-12T00:00:00"/>
    <n v="14626"/>
    <x v="6"/>
    <d v="2016-09-01T00:00:00"/>
    <n v="0"/>
    <n v="4"/>
    <d v="2016-09-09T00:00:00"/>
    <d v="2016-09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71902056807051"/>
    <n v="0.7"/>
    <x v="4"/>
    <n v="1.69680915121287"/>
    <n v="2.2211416857639599E-2"/>
    <n v="8619.7083446569904"/>
    <n v="12"/>
    <x v="7"/>
    <n v="2016"/>
    <n v="8.7972104911083608"/>
    <n v="8.8989226248775708"/>
    <n v="0.101712133769209"/>
    <n v="75715"/>
    <n v="180740.81569459799"/>
    <n v="-1.14297132424623E-2"/>
    <n v="20.593965611902199"/>
    <n v="1.0197161826794101"/>
    <n v="177246.19728960536"/>
    <n v="8.0611191226860335E-3"/>
  </r>
  <r>
    <d v="2016-09-13T00:00:00"/>
    <n v="1885"/>
    <x v="7"/>
    <d v="2016-09-01T00:00:00"/>
    <n v="1"/>
    <n v="0"/>
    <d v="2016-09-12T00:00:00"/>
    <d v="2016-09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22154750244857899"/>
    <n v="0.7"/>
    <x v="5"/>
    <n v="0.29725321824989998"/>
    <n v="-7.5705715801320794E-2"/>
    <n v="6341.3947579712303"/>
    <n v="13"/>
    <x v="7"/>
    <n v="2016"/>
    <n v="9.0944637093582603"/>
    <n v="9.1204701273261506"/>
    <n v="2.6006417967888398E-2"/>
    <n v="77600"/>
    <n v="179185.93685992999"/>
    <n v="-2.8514339288245802E-3"/>
    <n v="20.593965611902199"/>
    <n v="1.0197161826794101"/>
    <n v="175721.38199189995"/>
    <n v="1.6808529358346425E-2"/>
  </r>
  <r>
    <d v="2016-09-14T00:00:00"/>
    <n v="8354"/>
    <x v="8"/>
    <d v="2016-09-01T00:00:00"/>
    <n v="2"/>
    <n v="1"/>
    <d v="2016-09-13T00:00:00"/>
    <d v="2016-09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98186092066601305"/>
    <n v="0.7"/>
    <x v="6"/>
    <n v="0.88086218996879195"/>
    <n v="0.100998730697221"/>
    <n v="9483.8898696468805"/>
    <n v="14"/>
    <x v="7"/>
    <n v="2016"/>
    <n v="9.9753258993270499"/>
    <n v="10.1023310479921"/>
    <n v="0.12700514866511001"/>
    <n v="85954"/>
    <n v="180949.87754954101"/>
    <n v="-1.2571865647815299E-2"/>
    <n v="20.593965611902199"/>
    <n v="1.0197161826794101"/>
    <n v="177451.21693967527"/>
    <n v="6.8964478318609412E-3"/>
  </r>
  <r>
    <d v="2016-09-15T00:00:00"/>
    <n v="6715"/>
    <x v="9"/>
    <d v="2016-09-01T00:00:00"/>
    <n v="3"/>
    <n v="2"/>
    <d v="2016-09-14T00:00:00"/>
    <d v="2016-09-1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78922624877571002"/>
    <n v="0.7"/>
    <x v="7"/>
    <n v="0.42585671779525602"/>
    <n v="0.36336953098045299"/>
    <n v="15768.214329845099"/>
    <n v="15"/>
    <x v="7"/>
    <n v="2016"/>
    <n v="10.4011826171223"/>
    <n v="10.8915572967678"/>
    <n v="0.49037467964556197"/>
    <n v="92669"/>
    <n v="187098.82055108101"/>
    <n v="-4.5023376022736802E-2"/>
    <n v="20.593965611902199"/>
    <n v="1.0197161826794101"/>
    <n v="183481.27030745021"/>
    <n v="-2.619488244983581E-2"/>
  </r>
  <r>
    <d v="2016-09-16T00:00:00"/>
    <n v="14552"/>
    <x v="10"/>
    <d v="2016-09-01T00:00:00"/>
    <n v="4"/>
    <n v="3"/>
    <d v="2016-09-15T00:00:00"/>
    <d v="2016-09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71032321253672"/>
    <n v="0.7"/>
    <x v="8"/>
    <n v="1.69249359233164"/>
    <n v="1.7829620205078799E-2"/>
    <n v="8597.9646043755802"/>
    <n v="16"/>
    <x v="7"/>
    <n v="2016"/>
    <n v="12.0936762094539"/>
    <n v="12.6018805093046"/>
    <n v="0.50820429985064097"/>
    <n v="107221"/>
    <n v="186183.33755618701"/>
    <n v="-4.0327655818939899E-2"/>
    <n v="20.593965611902199"/>
    <n v="1.0197161826794101"/>
    <n v="182583.48814958721"/>
    <n v="-2.1406580568693379E-2"/>
  </r>
  <r>
    <d v="2016-09-19T00:00:00"/>
    <n v="13094"/>
    <x v="11"/>
    <d v="2016-09-01T00:00:00"/>
    <n v="0"/>
    <n v="4"/>
    <d v="2016-09-16T00:00:00"/>
    <d v="2016-09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1"/>
    <n v="0"/>
    <n v="0"/>
    <n v="0"/>
    <n v="0"/>
    <n v="8508.3333333333303"/>
    <x v="1"/>
    <n v="30"/>
    <n v="178675"/>
    <n v="1.53896180215475"/>
    <n v="0.7"/>
    <x v="9"/>
    <n v="1.8020048958611701"/>
    <n v="-0.26304309370642098"/>
    <n v="7266.35095724444"/>
    <n v="19"/>
    <x v="7"/>
    <n v="2016"/>
    <n v="13.8956811053151"/>
    <n v="14.1408423114593"/>
    <n v="0.24516120614421899"/>
    <n v="120315"/>
    <n v="181827.35922412301"/>
    <n v="-1.73371006298224E-2"/>
    <n v="20.593965611902199"/>
    <n v="1.0197161826794101"/>
    <n v="178311.73253164784"/>
    <n v="2.0372606064364973E-3"/>
  </r>
  <r>
    <d v="2016-09-20T00:00:00"/>
    <n v="2009"/>
    <x v="12"/>
    <d v="2016-09-01T00:00:00"/>
    <n v="1"/>
    <n v="0"/>
    <d v="2016-09-19T00:00:00"/>
    <d v="2016-09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23612144955925499"/>
    <n v="0.7"/>
    <x v="10"/>
    <n v="0.29725321824989998"/>
    <n v="-6.11317686906451E-2"/>
    <n v="6758.5475165857797"/>
    <n v="20"/>
    <x v="7"/>
    <n v="2016"/>
    <n v="14.192934323565"/>
    <n v="14.376963761018599"/>
    <n v="0.184029437453576"/>
    <n v="122324"/>
    <n v="180991.74853045799"/>
    <n v="-1.2800299180871E-2"/>
    <n v="20.593965611902199"/>
    <n v="1.0197161826794101"/>
    <n v="177492.27834639698"/>
    <n v="6.6635104615355711E-3"/>
  </r>
  <r>
    <d v="2016-09-21T00:00:00"/>
    <n v="9605"/>
    <x v="13"/>
    <d v="2016-09-01T00:00:00"/>
    <n v="2"/>
    <n v="1"/>
    <d v="2016-09-20T00:00:00"/>
    <d v="2016-09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12889324191968"/>
    <n v="0.7"/>
    <x v="11"/>
    <n v="0.88086218996879195"/>
    <n v="0.248031051950894"/>
    <n v="10904.089322235801"/>
    <n v="21"/>
    <x v="7"/>
    <n v="2016"/>
    <n v="15.0737965135338"/>
    <n v="15.5058570029382"/>
    <n v="0.43206048940446801"/>
    <n v="131929"/>
    <n v="183796.36460612499"/>
    <n v="-2.78643411533201E-2"/>
    <n v="20.593965611902199"/>
    <n v="1.0197161826794101"/>
    <n v="180242.66725196157"/>
    <n v="-8.6975369143318382E-3"/>
  </r>
  <r>
    <d v="2016-09-22T00:00:00"/>
    <n v="2311"/>
    <x v="14"/>
    <d v="2016-09-01T00:00:00"/>
    <n v="3"/>
    <n v="2"/>
    <d v="2016-09-21T00:00:00"/>
    <d v="2016-09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27161606268364302"/>
    <n v="0.7"/>
    <x v="12"/>
    <n v="0.42585671779525602"/>
    <n v="-0.154240655111612"/>
    <n v="5426.7078654165598"/>
    <n v="22"/>
    <x v="7"/>
    <n v="2016"/>
    <n v="15.499653231329001"/>
    <n v="15.7774730656219"/>
    <n v="0.277819834292857"/>
    <n v="134240"/>
    <n v="181877.617384493"/>
    <n v="-1.7608639427704499E-2"/>
    <n v="20.593965611902199"/>
    <n v="1.0197161826794101"/>
    <n v="178361.01895195211"/>
    <n v="1.760368100007792E-3"/>
  </r>
  <r>
    <d v="2016-09-23T00:00:00"/>
    <n v="7704"/>
    <x v="15"/>
    <d v="2016-09-01T00:00:00"/>
    <n v="4"/>
    <n v="3"/>
    <d v="2016-09-22T00:00:00"/>
    <d v="2016-09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90546523016650304"/>
    <n v="0.7"/>
    <x v="13"/>
    <n v="0.784862959628155"/>
    <n v="0.120602270538347"/>
    <n v="9815.7263067299209"/>
    <n v="23"/>
    <x v="7"/>
    <n v="2016"/>
    <n v="16.284516190957198"/>
    <n v="16.6829382957884"/>
    <n v="0.39842210483120499"/>
    <n v="141944"/>
    <n v="183046.51885545399"/>
    <n v="-2.38820103369792E-2"/>
    <n v="20.593965611902199"/>
    <n v="1.0197161826794101"/>
    <n v="179507.31974703074"/>
    <n v="-4.6366897361270754E-3"/>
  </r>
  <r>
    <d v="2016-09-26T00:00:00"/>
    <n v="16090"/>
    <x v="16"/>
    <d v="2016-09-01T00:00:00"/>
    <n v="0"/>
    <n v="4"/>
    <d v="2016-09-23T00:00:00"/>
    <d v="2016-09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89108716944172"/>
    <n v="0.7"/>
    <x v="14"/>
    <n v="1.69680915121287"/>
    <n v="0.194278018228844"/>
    <n v="9482.50425718111"/>
    <n v="26"/>
    <x v="7"/>
    <n v="2016"/>
    <n v="17.981325342170098"/>
    <n v="18.5740254652301"/>
    <n v="0.59270012306004805"/>
    <n v="158034"/>
    <n v="184564.482141752"/>
    <n v="-3.1910159925728598E-2"/>
    <n v="20.593965611902199"/>
    <n v="1.0197161826794101"/>
    <n v="180995.93325741921"/>
    <n v="-1.2823123788744395E-2"/>
  </r>
  <r>
    <d v="2016-09-27T00:00:00"/>
    <n v="1859"/>
    <x v="17"/>
    <d v="2016-09-01T00:00:00"/>
    <n v="1"/>
    <n v="0"/>
    <d v="2016-09-26T00:00:00"/>
    <d v="2016-09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21849167482859899"/>
    <n v="0.7"/>
    <x v="15"/>
    <n v="0.29725321824989998"/>
    <n v="-7.8761543421301206E-2"/>
    <n v="6253.9272440681798"/>
    <n v="27"/>
    <x v="7"/>
    <n v="2016"/>
    <n v="18.278578560420002"/>
    <n v="18.792517140058699"/>
    <n v="0.51393857963874701"/>
    <n v="159893"/>
    <n v="183698.802885624"/>
    <n v="-2.7348043681877099E-2"/>
    <n v="20.593965611902199"/>
    <n v="1.0197161826794101"/>
    <n v="180146.99188448404"/>
    <n v="-8.171060027624133E-3"/>
  </r>
  <r>
    <d v="2016-09-28T00:00:00"/>
    <n v="7163"/>
    <x v="18"/>
    <d v="2016-09-01T00:00:00"/>
    <n v="2"/>
    <n v="1"/>
    <d v="2016-09-27T00:00:00"/>
    <d v="2016-09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84188050930460301"/>
    <n v="0.7"/>
    <x v="16"/>
    <n v="0.88086218996879195"/>
    <n v="-3.8981680664188799E-2"/>
    <n v="8131.8054987168598"/>
    <n v="28"/>
    <x v="7"/>
    <n v="2016"/>
    <n v="19.1594407503888"/>
    <n v="19.634397649363301"/>
    <n v="0.474956898974561"/>
    <n v="167056"/>
    <n v="183104.30067896401"/>
    <n v="-2.4190041755111299E-2"/>
    <n v="20.593965611902199"/>
    <n v="1.0197161826794101"/>
    <n v="179563.98436066706"/>
    <n v="-4.9507943579680802E-3"/>
  </r>
  <r>
    <d v="2016-09-29T00:00:00"/>
    <n v="2988"/>
    <x v="19"/>
    <d v="2016-09-01T00:00:00"/>
    <n v="3"/>
    <n v="2"/>
    <d v="2016-09-28T00:00:00"/>
    <d v="2016-09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0.351185112634671"/>
    <n v="0.7"/>
    <x v="17"/>
    <n v="0.42585671779525602"/>
    <n v="-7.4671605160584298E-2"/>
    <n v="7016.4444404433998"/>
    <n v="29"/>
    <x v="7"/>
    <n v="2016"/>
    <n v="19.585297468183999"/>
    <n v="19.985582761998"/>
    <n v="0.40028529381397199"/>
    <n v="170044"/>
    <n v="182326.76862839999"/>
    <n v="-2.00287026193255E-2"/>
    <n v="20.593965611902199"/>
    <n v="1.0197161826794101"/>
    <n v="178801.48586964552"/>
    <n v="-7.0740949959291477E-4"/>
  </r>
  <r>
    <d v="2016-09-30T00:00:00"/>
    <n v="8631"/>
    <x v="20"/>
    <d v="2016-09-01T00:00:00"/>
    <n v="4"/>
    <n v="3"/>
    <d v="2016-09-29T00:00:00"/>
    <d v="2016-10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6-09-19T00:00:00"/>
    <d v="2016-09-05T00:00:00"/>
    <d v="2016-09-07T00:00:00"/>
    <d v="2016-09-02T00:00:00"/>
    <d v="2016-09-02T00:00:00"/>
    <n v="0"/>
    <n v="0"/>
    <n v="0"/>
    <n v="0"/>
    <n v="0"/>
    <n v="8508.3333333333303"/>
    <x v="1"/>
    <n v="30"/>
    <n v="178675"/>
    <n v="1.0144172380019501"/>
    <n v="0.7"/>
    <x v="18"/>
    <n v="1.00866814371814"/>
    <n v="5.7490942838156096E-3"/>
    <n v="8556.8281835336693"/>
    <n v="30"/>
    <x v="7"/>
    <n v="2016"/>
    <n v="20.593965611902199"/>
    <n v="21"/>
    <n v="0.40603438809779002"/>
    <n v="178675"/>
    <n v="182197.78894024299"/>
    <n v="-1.93349708617995E-2"/>
    <n v="20.593965611902199"/>
    <n v="1.0197161826794101"/>
    <n v="178675.00000000041"/>
    <n v="-2.3314683517128287E-15"/>
  </r>
  <r>
    <d v="2016-10-03T00:00:00"/>
    <n v="30106"/>
    <x v="0"/>
    <d v="2016-10-01T00:00:00"/>
    <n v="0"/>
    <n v="4"/>
    <d v="2016-09-30T00:00:00"/>
    <d v="2016-10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1"/>
    <n v="0"/>
    <n v="0"/>
    <n v="0"/>
    <n v="9141.25"/>
    <x v="3"/>
    <n v="31"/>
    <n v="182825"/>
    <n v="3.2934226719540498"/>
    <n v="0.64516129032257996"/>
    <x v="20"/>
    <n v="3.2587019013657001"/>
    <n v="3.4720770588350401E-2"/>
    <n v="9238.6480602545198"/>
    <n v="3"/>
    <x v="8"/>
    <n v="2016"/>
    <n v="3.2587019013657001"/>
    <n v="3.2934226719540498"/>
    <n v="3.4720770588350498E-2"/>
    <n v="30106"/>
    <n v="184772.96120508999"/>
    <n v="-1.0542458119336901E-2"/>
    <n v="20.563208713861599"/>
    <n v="0.97261085457533802"/>
    <n v="189976.24829692696"/>
    <n v="-3.764285462543604E-2"/>
  </r>
  <r>
    <d v="2016-10-04T00:00:00"/>
    <n v="4059"/>
    <x v="1"/>
    <d v="2016-10-01T00:00:00"/>
    <n v="1"/>
    <n v="0"/>
    <d v="2016-10-03T00:00:00"/>
    <d v="2016-10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44403117735539399"/>
    <n v="0.64516129032257996"/>
    <x v="0"/>
    <n v="0.47111782925407097"/>
    <n v="-2.7086651898676799E-2"/>
    <n v="8615.6790254078896"/>
    <n v="4"/>
    <x v="8"/>
    <n v="2016"/>
    <n v="3.72981973061977"/>
    <n v="3.73745384930944"/>
    <n v="7.6341186896739998E-3"/>
    <n v="34165"/>
    <n v="183199.20246828001"/>
    <n v="-2.0425987844864199E-3"/>
    <n v="20.563208713861599"/>
    <n v="0.97261085457533802"/>
    <n v="188358.17182841271"/>
    <n v="-2.9375799173997241E-2"/>
  </r>
  <r>
    <d v="2016-10-05T00:00:00"/>
    <n v="10136"/>
    <x v="2"/>
    <d v="2016-10-01T00:00:00"/>
    <n v="2"/>
    <n v="1"/>
    <d v="2016-10-04T00:00:00"/>
    <d v="2016-10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1"/>
    <n v="0"/>
    <n v="1"/>
    <n v="9141.25"/>
    <x v="3"/>
    <n v="31"/>
    <n v="182825"/>
    <n v="1.10881990974976"/>
    <n v="0.64516129032257996"/>
    <x v="1"/>
    <n v="0.94403784744799502"/>
    <n v="0.16478206230176501"/>
    <n v="10736.8576666714"/>
    <n v="5"/>
    <x v="8"/>
    <n v="2016"/>
    <n v="4.6738575780677696"/>
    <n v="4.8462737590592004"/>
    <n v="0.17241618099143799"/>
    <n v="44301"/>
    <n v="189569.31938997799"/>
    <n v="-3.5577061792916399E-2"/>
    <n v="20.563208713861599"/>
    <n v="0.97261085457533802"/>
    <n v="194907.67401804117"/>
    <n v="-6.1991781898350307E-2"/>
  </r>
  <r>
    <d v="2016-10-06T00:00:00"/>
    <n v="2751"/>
    <x v="3"/>
    <d v="2016-10-01T00:00:00"/>
    <n v="3"/>
    <n v="2"/>
    <d v="2016-10-05T00:00:00"/>
    <d v="2016-10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300943525229044"/>
    <n v="0.64516129032257996"/>
    <x v="2"/>
    <n v="0.36185942371142699"/>
    <n v="-6.0915898482382998E-2"/>
    <n v="7602.3997711162101"/>
    <n v="6"/>
    <x v="8"/>
    <n v="2016"/>
    <n v="5.0357170017791901"/>
    <n v="5.1472172842882502"/>
    <n v="0.111500282509056"/>
    <n v="47052"/>
    <n v="186873.090697415"/>
    <n v="-2.1662245122118399E-2"/>
    <n v="20.563208713861599"/>
    <n v="0.97261085457533802"/>
    <n v="192135.5183507675"/>
    <n v="-4.8458080164907269E-2"/>
  </r>
  <r>
    <d v="2016-10-07T00:00:00"/>
    <n v="7303"/>
    <x v="4"/>
    <d v="2016-10-01T00:00:00"/>
    <n v="4"/>
    <n v="3"/>
    <d v="2016-10-06T00:00:00"/>
    <d v="2016-10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1"/>
    <n v="0"/>
    <n v="9141.25"/>
    <x v="3"/>
    <n v="31"/>
    <n v="182825"/>
    <n v="0.79890605770545597"/>
    <n v="0.64516129032257996"/>
    <x v="3"/>
    <n v="0.83123140852362898"/>
    <n v="-3.2325350818172997E-2"/>
    <n v="8785.7604093317896"/>
    <n v="7"/>
    <x v="8"/>
    <n v="2016"/>
    <n v="5.86694841030282"/>
    <n v="5.9461233419937098"/>
    <n v="7.9174931690883604E-2"/>
    <n v="54355"/>
    <n v="185292.237799631"/>
    <n v="-1.33153867044299E-2"/>
    <n v="20.563208713861599"/>
    <n v="0.97261085457533802"/>
    <n v="190510.14794661521"/>
    <n v="-4.0339835066259822E-2"/>
  </r>
  <r>
    <d v="2016-10-11T00:00:00"/>
    <n v="15815"/>
    <x v="5"/>
    <d v="2016-10-01T00:00:00"/>
    <n v="1"/>
    <n v="4"/>
    <d v="2016-10-07T00:00:00"/>
    <d v="2016-10-12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1.73006973882127"/>
    <n v="0.64516129032257996"/>
    <x v="4"/>
    <n v="1.63281185712905"/>
    <n v="9.72578816922266E-2"/>
    <n v="9685.7454402660205"/>
    <n v="11"/>
    <x v="8"/>
    <n v="2016"/>
    <n v="7.4997602674318697"/>
    <n v="7.6761930808149801"/>
    <n v="0.17643281338310901"/>
    <n v="70170"/>
    <n v="187125.98135894301"/>
    <n v="-2.29844157807945E-2"/>
    <n v="20.563208713861599"/>
    <n v="0.97261085457533802"/>
    <n v="192395.53052350666"/>
    <n v="-4.9744037699136379E-2"/>
  </r>
  <r>
    <d v="2016-10-12T00:00:00"/>
    <n v="3212"/>
    <x v="6"/>
    <d v="2016-10-01T00:00:00"/>
    <n v="2"/>
    <n v="1"/>
    <d v="2016-10-11T00:00:00"/>
    <d v="2016-10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35137426500752"/>
    <n v="0.64516129032257996"/>
    <x v="5"/>
    <n v="0.81686489588496203"/>
    <n v="-0.46549063087744202"/>
    <n v="3932.1067855660799"/>
    <n v="12"/>
    <x v="8"/>
    <n v="2016"/>
    <n v="8.3166251633168393"/>
    <n v="8.0275673458225008"/>
    <n v="-0.28905781749433102"/>
    <n v="73382"/>
    <n v="176470.620134895"/>
    <n v="3.6008146059933702E-2"/>
    <n v="20.563208713861599"/>
    <n v="0.97261085457533802"/>
    <n v="181440.10968492256"/>
    <n v="7.6327682863637225E-3"/>
  </r>
  <r>
    <d v="2016-10-13T00:00:00"/>
    <n v="6795"/>
    <x v="7"/>
    <d v="2016-10-01T00:00:00"/>
    <n v="3"/>
    <n v="2"/>
    <d v="2016-10-12T00:00:00"/>
    <d v="2016-10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74333378914262205"/>
    <n v="0.64516129032257996"/>
    <x v="6"/>
    <n v="0.36185942371142699"/>
    <n v="0.38147436543119501"/>
    <n v="18778.010339779899"/>
    <n v="13"/>
    <x v="8"/>
    <n v="2016"/>
    <n v="8.6784845870282599"/>
    <n v="8.7709011349651291"/>
    <n v="9.2416547936863894E-2"/>
    <n v="80177"/>
    <n v="184771.89005979299"/>
    <n v="-1.05367221126739E-2"/>
    <n v="20.563208713861599"/>
    <n v="0.97261085457533802"/>
    <n v="189975.14698771169"/>
    <n v="-3.7637275723093389E-2"/>
  </r>
  <r>
    <d v="2016-10-14T00:00:00"/>
    <n v="7187"/>
    <x v="8"/>
    <d v="2016-10-01T00:00:00"/>
    <n v="4"/>
    <n v="3"/>
    <d v="2016-10-13T00:00:00"/>
    <d v="2016-10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786216327088746"/>
    <n v="0.64516129032257996"/>
    <x v="7"/>
    <n v="1.48396517539085"/>
    <n v="-0.69774884830211104"/>
    <n v="4843.1055655379696"/>
    <n v="14"/>
    <x v="8"/>
    <n v="2016"/>
    <n v="10.162449762419101"/>
    <n v="9.5571174620538706"/>
    <n v="-0.60533230036524899"/>
    <n v="87364"/>
    <n v="171934.921288513"/>
    <n v="6.3338376112744801E-2"/>
    <n v="20.563208713861599"/>
    <n v="0.97261085457533802"/>
    <n v="176776.68358285367"/>
    <n v="3.4214446693766165E-2"/>
  </r>
  <r>
    <d v="2016-10-17T00:00:00"/>
    <n v="24317"/>
    <x v="9"/>
    <d v="2016-10-01T00:00:00"/>
    <n v="0"/>
    <n v="4"/>
    <d v="2016-10-14T00:00:00"/>
    <d v="2016-10-18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1"/>
    <n v="0"/>
    <n v="0"/>
    <n v="0"/>
    <n v="0"/>
    <n v="9141.25"/>
    <x v="3"/>
    <n v="31"/>
    <n v="182825"/>
    <n v="2.66013947764255"/>
    <n v="0.64516129032257996"/>
    <x v="8"/>
    <n v="2.5011071116238699"/>
    <n v="0.15903236601868001"/>
    <n v="9722.4944453545995"/>
    <n v="17"/>
    <x v="8"/>
    <n v="2016"/>
    <n v="12.6635568740429"/>
    <n v="12.2172569396964"/>
    <n v="-0.44629993434656601"/>
    <n v="111681"/>
    <n v="176381.72451993599"/>
    <n v="3.6530289618158497E-2"/>
    <n v="20.563208713861599"/>
    <n v="0.97261085457533802"/>
    <n v="181348.71073071638"/>
    <n v="8.1406107787320714E-3"/>
  </r>
  <r>
    <d v="2016-10-18T00:00:00"/>
    <n v="1698"/>
    <x v="10"/>
    <d v="2016-10-01T00:00:00"/>
    <n v="1"/>
    <n v="0"/>
    <d v="2016-10-17T00:00:00"/>
    <d v="2016-10-19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18575140161356399"/>
    <n v="0.64516129032257996"/>
    <x v="9"/>
    <n v="0.37778704702303401"/>
    <n v="-0.19203564540946899"/>
    <n v="4494.5956018880297"/>
    <n v="18"/>
    <x v="8"/>
    <n v="2016"/>
    <n v="13.041343921066"/>
    <n v="12.403008341309899"/>
    <n v="-0.63833557975603805"/>
    <n v="113379"/>
    <n v="173876.25184373101"/>
    <n v="5.1466189668676499E-2"/>
    <n v="20.563208713861599"/>
    <n v="0.97261085457533802"/>
    <n v="178772.68285233187"/>
    <n v="2.2667429290723184E-2"/>
  </r>
  <r>
    <d v="2016-10-19T00:00:00"/>
    <n v="8876"/>
    <x v="11"/>
    <d v="2016-10-01T00:00:00"/>
    <n v="2"/>
    <n v="1"/>
    <d v="2016-10-18T00:00:00"/>
    <d v="2016-10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970983180637221"/>
    <n v="0.64516129032257996"/>
    <x v="10"/>
    <n v="0.81686489588496303"/>
    <n v="0.154118284752258"/>
    <n v="10865.933944173201"/>
    <n v="19"/>
    <x v="8"/>
    <n v="2016"/>
    <n v="13.858208816950899"/>
    <n v="13.3739915219472"/>
    <n v="-0.48421729500378002"/>
    <n v="122255"/>
    <n v="176436.94306360901"/>
    <n v="3.6205892175806997E-2"/>
    <n v="20.563208713861599"/>
    <n v="0.97261085457533802"/>
    <n v="181405.48425263789"/>
    <n v="7.8250983051051382E-3"/>
  </r>
  <r>
    <d v="2016-10-20T00:00:00"/>
    <n v="2182"/>
    <x v="12"/>
    <d v="2016-10-01T00:00:00"/>
    <n v="3"/>
    <n v="2"/>
    <d v="2016-10-19T00:00:00"/>
    <d v="2016-10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23869820866949201"/>
    <n v="0.64516129032257996"/>
    <x v="11"/>
    <n v="0.36185942371142699"/>
    <n v="-0.123161215041934"/>
    <n v="6029.9659398675303"/>
    <n v="20"/>
    <x v="8"/>
    <n v="2016"/>
    <n v="14.2200682406624"/>
    <n v="13.612689730616699"/>
    <n v="-0.60737851004571297"/>
    <n v="124437"/>
    <n v="175016.03774892"/>
    <n v="4.4618552399650901E-2"/>
    <n v="20.563208713861599"/>
    <n v="0.97261085457533802"/>
    <n v="179944.56562520721"/>
    <n v="1.600734295467543E-2"/>
  </r>
  <r>
    <d v="2016-10-21T00:00:00"/>
    <n v="7564"/>
    <x v="13"/>
    <d v="2016-10-01T00:00:00"/>
    <n v="4"/>
    <n v="3"/>
    <d v="2016-10-20T00:00:00"/>
    <d v="2016-10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82745795159305302"/>
    <n v="0.64516129032257996"/>
    <x v="12"/>
    <n v="0.72086566554432696"/>
    <n v="0.106592286048726"/>
    <n v="10492.9397549936"/>
    <n v="21"/>
    <x v="8"/>
    <n v="2016"/>
    <n v="14.9409339062067"/>
    <n v="14.4401476822097"/>
    <n v="-0.50078622399698602"/>
    <n v="132001"/>
    <n v="176697.12057981"/>
    <n v="3.46801317422782E-2"/>
    <n v="20.563208713861599"/>
    <n v="0.97261085457533802"/>
    <n v="181672.98848105202"/>
    <n v="6.3411271459770102E-3"/>
  </r>
  <r>
    <d v="2016-10-24T00:00:00"/>
    <n v="15828"/>
    <x v="14"/>
    <d v="2016-10-01T00:00:00"/>
    <n v="0"/>
    <n v="4"/>
    <d v="2016-10-21T00:00:00"/>
    <d v="2016-10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1.7314918638041801"/>
    <n v="0.64516129032257996"/>
    <x v="13"/>
    <n v="1.63281185712905"/>
    <n v="9.8680006675133797E-2"/>
    <n v="9693.7071658887508"/>
    <n v="24"/>
    <x v="8"/>
    <n v="2016"/>
    <n v="16.573745763335801"/>
    <n v="16.1716395460139"/>
    <n v="-0.40210621732185398"/>
    <n v="147829"/>
    <n v="178389.36606234801"/>
    <n v="2.4864901061992999E-2"/>
    <n v="20.563208713861599"/>
    <n v="0.97261085457533802"/>
    <n v="183412.88833367638"/>
    <n v="-3.2052727538255388E-3"/>
  </r>
  <r>
    <d v="2016-10-25T00:00:00"/>
    <n v="1670"/>
    <x v="15"/>
    <d v="2016-10-01T00:00:00"/>
    <n v="1"/>
    <n v="0"/>
    <d v="2016-10-24T00:00:00"/>
    <d v="2016-10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18268836318884099"/>
    <n v="0.64516129032257996"/>
    <x v="14"/>
    <n v="0.23325592416607099"/>
    <n v="-5.0567560977229899E-2"/>
    <n v="7159.51805284485"/>
    <n v="25"/>
    <x v="8"/>
    <n v="2016"/>
    <n v="16.807001687501799"/>
    <n v="16.354327909202699"/>
    <n v="-0.45267377829908201"/>
    <n v="149499"/>
    <n v="177900.85677348499"/>
    <n v="2.7679142842938799E-2"/>
    <n v="20.563208713861599"/>
    <n v="0.97261085457533802"/>
    <n v="182910.62241040016"/>
    <n v="-4.6811065028273813E-4"/>
  </r>
  <r>
    <d v="2016-10-26T00:00:00"/>
    <n v="8100"/>
    <x v="16"/>
    <d v="2016-10-01T00:00:00"/>
    <n v="2"/>
    <n v="1"/>
    <d v="2016-10-25T00:00:00"/>
    <d v="2016-10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88609325858060894"/>
    <n v="0.64516129032257996"/>
    <x v="15"/>
    <n v="0.81686489588496303"/>
    <n v="6.9228362695646695E-2"/>
    <n v="9915.9604492793605"/>
    <n v="26"/>
    <x v="8"/>
    <n v="2016"/>
    <n v="17.6238665833868"/>
    <n v="17.240421167783399"/>
    <n v="-0.38344541560343598"/>
    <n v="157599"/>
    <n v="178847.24586891799"/>
    <n v="2.2241070091719401E-2"/>
    <n v="20.563208713861599"/>
    <n v="0.97261085457533802"/>
    <n v="183883.66223509519"/>
    <n v="-5.7572392360866198E-3"/>
  </r>
  <r>
    <d v="2016-10-27T00:00:00"/>
    <n v="2340"/>
    <x v="17"/>
    <d v="2016-10-01T00:00:00"/>
    <n v="3"/>
    <n v="2"/>
    <d v="2016-10-26T00:00:00"/>
    <d v="2016-10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25598249692328701"/>
    <n v="0.64516129032257996"/>
    <x v="16"/>
    <n v="0.36185942371142699"/>
    <n v="-0.10587692678813999"/>
    <n v="6466.5995872089898"/>
    <n v="27"/>
    <x v="8"/>
    <n v="2016"/>
    <n v="17.985726007098201"/>
    <n v="17.496403664706602"/>
    <n v="-0.48932234239157701"/>
    <n v="159939"/>
    <n v="177851.035801255"/>
    <n v="2.7967024067844602E-2"/>
    <n v="20.563208713861599"/>
    <n v="0.97261085457533802"/>
    <n v="182859.39845788505"/>
    <n v="-1.8811424611009375E-4"/>
  </r>
  <r>
    <d v="2016-10-28T00:00:00"/>
    <n v="6614"/>
    <x v="18"/>
    <d v="2016-10-01T00:00:00"/>
    <n v="4"/>
    <n v="3"/>
    <d v="2016-10-27T00:00:00"/>
    <d v="2016-10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0.72353343361137701"/>
    <n v="0.64516129032257996"/>
    <x v="17"/>
    <n v="0.72086566554432696"/>
    <n v="2.66776806705007E-3"/>
    <n v="9175.0797910533802"/>
    <n v="28"/>
    <x v="8"/>
    <n v="2016"/>
    <n v="18.706591672642499"/>
    <n v="18.219937098317999"/>
    <n v="-0.48665457432452802"/>
    <n v="166553"/>
    <n v="178068.782293008"/>
    <n v="2.67100029873019E-2"/>
    <n v="20.563208713861599"/>
    <n v="0.97261085457533802"/>
    <n v="183083.27678571703"/>
    <n v="-1.4107065934771956E-3"/>
  </r>
  <r>
    <d v="2016-10-31T00:00:00"/>
    <n v="16272"/>
    <x v="19"/>
    <d v="2016-10-01T00:00:00"/>
    <n v="0"/>
    <n v="4"/>
    <d v="2016-10-28T00:00:00"/>
    <d v="2016-11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6-10-17T00:00:00"/>
    <d v="2016-10-03T00:00:00"/>
    <d v="2016-10-05T00:00:00"/>
    <d v="2016-10-07T00:00:00"/>
    <d v="2016-10-05T00:00:00"/>
    <n v="0"/>
    <n v="0"/>
    <n v="0"/>
    <n v="0"/>
    <n v="0"/>
    <n v="9141.25"/>
    <x v="3"/>
    <n v="31"/>
    <n v="182825"/>
    <n v="1.78006290168193"/>
    <n v="0.64516129032257996"/>
    <x v="18"/>
    <n v="1.8566170412190299"/>
    <n v="-7.6554139537101495E-2"/>
    <n v="8764.3276123954693"/>
    <n v="31"/>
    <x v="8"/>
    <n v="2016"/>
    <n v="20.563208713861599"/>
    <n v="20"/>
    <n v="-0.56320871386162696"/>
    <n v="182825"/>
    <n v="177817.57948773599"/>
    <n v="2.8160435693081302E-2"/>
    <n v="20.563208713861599"/>
    <n v="0.97261085457533802"/>
    <n v="182825.00000000029"/>
    <n v="-1.5543122344752192E-15"/>
  </r>
  <r>
    <d v="2016-11-01T00:00:00"/>
    <n v="15322"/>
    <x v="0"/>
    <d v="2016-11-01T00:00:00"/>
    <n v="1"/>
    <n v="0"/>
    <d v="2016-10-31T00:00:00"/>
    <d v="2016-11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7142153901232899"/>
    <n v="0.66666666666666596"/>
    <x v="20"/>
    <n v="1.8842429464748101"/>
    <n v="-0.170027556351524"/>
    <n v="8131.6477944978096"/>
    <n v="1"/>
    <x v="9"/>
    <n v="2016"/>
    <n v="1.8842429464748101"/>
    <n v="1.7142153901232899"/>
    <n v="-0.170027556351524"/>
    <n v="15322"/>
    <n v="162632.95588995601"/>
    <n v="9.9186810088838895E-2"/>
    <n v="19.486101804212801"/>
    <n v="1.0263725500847001"/>
    <n v="158454.11675958763"/>
    <n v="0.12817516929034589"/>
  </r>
  <r>
    <d v="2016-11-02T00:00:00"/>
    <n v="12464"/>
    <x v="1"/>
    <d v="2016-11-01T00:00:00"/>
    <n v="2"/>
    <n v="1"/>
    <d v="2016-11-01T00:00:00"/>
    <d v="2016-11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1"/>
    <n v="0"/>
    <n v="1"/>
    <n v="8938.2000000000007"/>
    <x v="3"/>
    <n v="30"/>
    <n v="178764"/>
    <n v="1.3944642097961499"/>
    <n v="0.66666666666666596"/>
    <x v="0"/>
    <n v="1.20699673060808"/>
    <n v="0.187467479188071"/>
    <n v="10326.4571344121"/>
    <n v="2"/>
    <x v="9"/>
    <n v="2016"/>
    <n v="3.09123967708289"/>
    <n v="3.1086795999194399"/>
    <n v="1.7439922836547099E-2"/>
    <n v="27786"/>
    <n v="179772.53725094901"/>
    <n v="-5.6100740767879298E-3"/>
    <n v="19.486101804212801"/>
    <n v="1.0263725500847001"/>
    <n v="175153.29812368326"/>
    <n v="2.0614524048339966E-2"/>
  </r>
  <r>
    <d v="2016-11-03T00:00:00"/>
    <n v="2546"/>
    <x v="2"/>
    <d v="2016-11-01T00:00:00"/>
    <n v="3"/>
    <n v="2"/>
    <d v="2016-11-02T00:00:00"/>
    <d v="2016-11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28484482334250699"/>
    <n v="0.66666666666666596"/>
    <x v="1"/>
    <n v="0.38695640178351698"/>
    <n v="-0.102111578441009"/>
    <n v="6579.55260144361"/>
    <n v="3"/>
    <x v="9"/>
    <n v="2016"/>
    <n v="3.4781960788664099"/>
    <n v="3.3935244232619501"/>
    <n v="-8.4671655604462395E-2"/>
    <n v="30332"/>
    <n v="174412.2488338"/>
    <n v="2.4950949232619202E-2"/>
    <n v="19.486101804212801"/>
    <n v="1.0263725500847001"/>
    <n v="169930.74183385758"/>
    <n v="5.1981519475615245E-2"/>
  </r>
  <r>
    <d v="2016-11-04T00:00:00"/>
    <n v="9870"/>
    <x v="3"/>
    <d v="2016-11-01T00:00:00"/>
    <n v="4"/>
    <n v="3"/>
    <d v="2016-11-03T00:00:00"/>
    <d v="2016-11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1"/>
    <n v="0"/>
    <n v="8938.2000000000007"/>
    <x v="3"/>
    <n v="30"/>
    <n v="178764"/>
    <n v="1.10424917768678"/>
    <n v="0.66666666666666596"/>
    <x v="2"/>
    <n v="0.85632838659571797"/>
    <n v="0.24792079109106299"/>
    <n v="11525.952139970001"/>
    <n v="4"/>
    <x v="9"/>
    <n v="2016"/>
    <n v="4.3345244654621302"/>
    <n v="4.4977736009487304"/>
    <n v="0.163249135486601"/>
    <n v="40202"/>
    <n v="185496.70359612899"/>
    <n v="-3.6295543077616399E-2"/>
    <n v="19.486101804212801"/>
    <n v="1.0263725500847001"/>
    <n v="180730.38253100353"/>
    <n v="-1.0880199020583681E-2"/>
  </r>
  <r>
    <d v="2016-11-07T00:00:00"/>
    <n v="14417"/>
    <x v="4"/>
    <d v="2016-11-01T00:00:00"/>
    <n v="0"/>
    <n v="4"/>
    <d v="2016-11-04T00:00:00"/>
    <d v="2016-11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1"/>
    <n v="0"/>
    <n v="0"/>
    <n v="0"/>
    <n v="8938.2000000000007"/>
    <x v="3"/>
    <n v="30"/>
    <n v="178764"/>
    <n v="1.6129645789980001"/>
    <n v="0.66666666666666596"/>
    <x v="3"/>
    <n v="1.65790883520114"/>
    <n v="-4.4944256203131701E-2"/>
    <n v="8695.8943060647198"/>
    <n v="7"/>
    <x v="9"/>
    <n v="2016"/>
    <n v="5.9924333006632704"/>
    <n v="6.1107381799467397"/>
    <n v="0.118304879283469"/>
    <n v="54619"/>
    <n v="182293.226339138"/>
    <n v="-1.93601617021825E-2"/>
    <n v="19.486101804212801"/>
    <n v="1.0263725500847001"/>
    <n v="177609.21833314319"/>
    <n v="6.5018115483779226E-3"/>
  </r>
  <r>
    <d v="2016-11-08T00:00:00"/>
    <n v="2109"/>
    <x v="5"/>
    <d v="2016-11-01T00:00:00"/>
    <n v="1"/>
    <n v="0"/>
    <d v="2016-11-07T00:00:00"/>
    <d v="2016-11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23595354769416599"/>
    <n v="0.66666666666666596"/>
    <x v="4"/>
    <n v="0.25835290223816099"/>
    <n v="-2.2399354543995002E-2"/>
    <n v="8163.2525964652204"/>
    <n v="8"/>
    <x v="9"/>
    <n v="2016"/>
    <n v="6.2507862029014296"/>
    <n v="6.3466917276409101"/>
    <n v="9.5905524739475098E-2"/>
    <n v="56728"/>
    <n v="181506.76781640199"/>
    <n v="-1.51111049433504E-2"/>
    <n v="19.486101804212801"/>
    <n v="1.0263725500847001"/>
    <n v="176842.96779120172"/>
    <n v="1.0862926769394932E-2"/>
  </r>
  <r>
    <d v="2016-11-09T00:00:00"/>
    <n v="7323"/>
    <x v="6"/>
    <d v="2016-11-01T00:00:00"/>
    <n v="2"/>
    <n v="1"/>
    <d v="2016-11-08T00:00:00"/>
    <d v="2016-11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81929247499496505"/>
    <n v="0.66666666666666596"/>
    <x v="5"/>
    <n v="0.84196187395705202"/>
    <n v="-2.26693989620875E-2"/>
    <n v="8697.5434713965806"/>
    <n v="9"/>
    <x v="9"/>
    <n v="2016"/>
    <n v="7.0927480768584896"/>
    <n v="7.1659842026358698"/>
    <n v="7.3236125777387195E-2"/>
    <n v="64051"/>
    <n v="180609.82656067799"/>
    <n v="-1.02199675168763E-2"/>
    <n v="19.486101804212801"/>
    <n v="1.0263725500847001"/>
    <n v="175969.07336013051"/>
    <n v="1.5883055962620851E-2"/>
  </r>
  <r>
    <d v="2016-11-10T00:00:00"/>
    <n v="3786"/>
    <x v="7"/>
    <d v="2016-11-01T00:00:00"/>
    <n v="3"/>
    <n v="2"/>
    <d v="2016-11-09T00:00:00"/>
    <d v="2016-11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42357521648654001"/>
    <n v="0.66666666666666596"/>
    <x v="6"/>
    <n v="0.38695640178351598"/>
    <n v="3.6618814703023903E-2"/>
    <n v="9784.0479768521309"/>
    <n v="10"/>
    <x v="9"/>
    <n v="2016"/>
    <n v="7.4797044786419997"/>
    <n v="7.5895594191224101"/>
    <n v="0.109854940480411"/>
    <n v="67837"/>
    <n v="181389.51931511599"/>
    <n v="-1.44744819051846E-2"/>
    <n v="19.486101804212801"/>
    <n v="1.0263725500847001"/>
    <n v="176728.73197957998"/>
    <n v="1.1516339180519752E-2"/>
  </r>
  <r>
    <d v="2016-11-14T00:00:00"/>
    <n v="17314"/>
    <x v="8"/>
    <d v="2016-11-01T00:00:00"/>
    <n v="0"/>
    <n v="3"/>
    <d v="2016-11-10T00:00:00"/>
    <d v="2016-11-15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9370790539482201"/>
    <n v="0.66666666666666596"/>
    <x v="7"/>
    <n v="2.14551857657939"/>
    <n v="-0.20843952263117299"/>
    <n v="8069.8439011438104"/>
    <n v="14"/>
    <x v="9"/>
    <n v="2016"/>
    <n v="9.6252230552214009"/>
    <n v="9.5266384730706406"/>
    <n v="-9.8584582150762004E-2"/>
    <n v="85151"/>
    <n v="176933.042510236"/>
    <n v="1.0348307268028999E-2"/>
    <n v="19.486101804212801"/>
    <n v="1.0263725500847001"/>
    <n v="172386.76394417961"/>
    <n v="3.699376860444703E-2"/>
  </r>
  <r>
    <d v="2016-11-15T00:00:00"/>
    <n v="6150"/>
    <x v="9"/>
    <d v="2016-11-01T00:00:00"/>
    <n v="1"/>
    <n v="0"/>
    <d v="2016-11-14T00:00:00"/>
    <d v="2016-11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68805799825468195"/>
    <n v="0.66666666666666596"/>
    <x v="8"/>
    <n v="0.25835290223816099"/>
    <n v="0.42970509601652002"/>
    <n v="23804.648396520199"/>
    <n v="15"/>
    <x v="9"/>
    <n v="2016"/>
    <n v="9.8835759574595592"/>
    <n v="10.214696471325301"/>
    <n v="0.33112051386575703"/>
    <n v="91301"/>
    <n v="184752.96874931399"/>
    <n v="-3.2416089386040903E-2"/>
    <n v="19.486101804212801"/>
    <n v="1.0263725500847001"/>
    <n v="180005.75788398451"/>
    <n v="-6.8984342422248046E-3"/>
  </r>
  <r>
    <d v="2016-11-16T00:00:00"/>
    <n v="16288"/>
    <x v="10"/>
    <d v="2016-11-01T00:00:00"/>
    <n v="2"/>
    <n v="1"/>
    <d v="2016-11-15T00:00:00"/>
    <d v="2016-11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82229084155646"/>
    <n v="0.66666666666666596"/>
    <x v="9"/>
    <n v="1.74959250666054"/>
    <n v="7.2698334895918607E-2"/>
    <n v="9309.5963420013504"/>
    <n v="16"/>
    <x v="9"/>
    <n v="2016"/>
    <n v="11.6331684641201"/>
    <n v="12.036987312881701"/>
    <n v="0.40381884876167701"/>
    <n v="107589"/>
    <n v="184969.38358940399"/>
    <n v="-3.35481660207049E-2"/>
    <n v="19.486101804212801"/>
    <n v="1.0263725500847001"/>
    <n v="180216.611964282"/>
    <n v="-8.0603666246367167E-3"/>
  </r>
  <r>
    <d v="2016-11-17T00:00:00"/>
    <n v="2763"/>
    <x v="11"/>
    <d v="2016-11-01T00:00:00"/>
    <n v="3"/>
    <n v="2"/>
    <d v="2016-11-16T00:00:00"/>
    <d v="2016-11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30912264214271301"/>
    <n v="0.66666666666666596"/>
    <x v="10"/>
    <n v="0.38695640178351698"/>
    <n v="-7.7833759640803593E-2"/>
    <n v="7140.3392921401"/>
    <n v="17"/>
    <x v="9"/>
    <n v="2016"/>
    <n v="12.0201248659036"/>
    <n v="12.346109955024501"/>
    <n v="0.32598508912087298"/>
    <n v="110352"/>
    <n v="183612.069310569"/>
    <n v="-2.64038705558594E-2"/>
    <n v="19.486101804212801"/>
    <n v="1.0263725500847001"/>
    <n v="178894.17375339766"/>
    <n v="-7.2765786982587066E-4"/>
  </r>
  <r>
    <d v="2016-11-18T00:00:00"/>
    <n v="10433"/>
    <x v="12"/>
    <d v="2016-11-01T00:00:00"/>
    <n v="4"/>
    <n v="3"/>
    <d v="2016-11-17T00:00:00"/>
    <d v="2016-11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1672372513481399"/>
    <n v="0.66666666666666596"/>
    <x v="11"/>
    <n v="0.74596264361641595"/>
    <n v="0.42127460773172898"/>
    <n v="13985.955046516699"/>
    <n v="18"/>
    <x v="9"/>
    <n v="2016"/>
    <n v="12.76608750952"/>
    <n v="13.5133472063726"/>
    <n v="0.74725969685260196"/>
    <n v="120785"/>
    <n v="189227.90543293199"/>
    <n v="-5.5297898103307097E-2"/>
    <n v="19.486101804212801"/>
    <n v="1.0263725500847001"/>
    <n v="184365.71147320472"/>
    <n v="-3.0383694605918388E-2"/>
  </r>
  <r>
    <d v="2016-11-21T00:00:00"/>
    <n v="15534"/>
    <x v="13"/>
    <d v="2016-11-01T00:00:00"/>
    <n v="0"/>
    <n v="4"/>
    <d v="2016-11-18T00:00:00"/>
    <d v="2016-11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1"/>
    <n v="0"/>
    <n v="0"/>
    <n v="0"/>
    <n v="0"/>
    <n v="8938.2000000000007"/>
    <x v="3"/>
    <n v="30"/>
    <n v="178764"/>
    <n v="1.7379338121769401"/>
    <n v="0.66666666666666596"/>
    <x v="12"/>
    <n v="1.76310457984943"/>
    <n v="-2.5170767672483899E-2"/>
    <n v="8810.5947755671896"/>
    <n v="21"/>
    <x v="9"/>
    <n v="2016"/>
    <n v="14.529192089369401"/>
    <n v="15.2512810185495"/>
    <n v="0.72208892918011702"/>
    <n v="136319"/>
    <n v="187648.4241677"/>
    <n v="-4.7346116585345599E-2"/>
    <n v="19.486101804212801"/>
    <n v="1.0263725500847001"/>
    <n v="182826.81483659698"/>
    <n v="-2.2222204331613815E-2"/>
  </r>
  <r>
    <d v="2016-11-22T00:00:00"/>
    <n v="2089"/>
    <x v="14"/>
    <d v="2016-11-01T00:00:00"/>
    <n v="1"/>
    <n v="0"/>
    <d v="2016-11-21T00:00:00"/>
    <d v="2016-11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23371596070797199"/>
    <n v="0.66666666666666596"/>
    <x v="13"/>
    <n v="0.25835290223816099"/>
    <n v="-2.4636941530188899E-2"/>
    <n v="8085.8391057448398"/>
    <n v="22"/>
    <x v="9"/>
    <n v="2016"/>
    <n v="14.7875449916076"/>
    <n v="15.484996979257501"/>
    <n v="0.69745198764992999"/>
    <n v="138408"/>
    <n v="187195.37296900901"/>
    <n v="-4.5040498786288297E-2"/>
    <n v="19.486101804212801"/>
    <n v="1.0263725500847001"/>
    <n v="182385.40474758594"/>
    <n v="-1.9855781511671999E-2"/>
  </r>
  <r>
    <d v="2016-11-23T00:00:00"/>
    <n v="9218"/>
    <x v="15"/>
    <d v="2016-11-01T00:00:00"/>
    <n v="2"/>
    <n v="1"/>
    <d v="2016-11-22T00:00:00"/>
    <d v="2016-11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0313038419368501"/>
    <n v="0.66666666666666596"/>
    <x v="14"/>
    <n v="0.84196187395705202"/>
    <n v="0.18934196797980199"/>
    <n v="10948.2392078838"/>
    <n v="23"/>
    <x v="9"/>
    <n v="2016"/>
    <n v="15.629506865564601"/>
    <n v="16.516300821194399"/>
    <n v="0.88679395562973196"/>
    <n v="147626"/>
    <n v="188906.791839035"/>
    <n v="-5.3692044316107503E-2"/>
    <n v="19.486101804212801"/>
    <n v="1.0263725500847001"/>
    <n v="184052.8488641351"/>
    <n v="-2.8735490359289351E-2"/>
  </r>
  <r>
    <d v="2016-11-25T00:00:00"/>
    <n v="8307"/>
    <x v="16"/>
    <d v="2016-11-01T00:00:00"/>
    <n v="4"/>
    <n v="2"/>
    <d v="2016-11-23T00:00:00"/>
    <d v="2016-11-28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92938175471571405"/>
    <n v="0.66666666666666596"/>
    <x v="15"/>
    <n v="0.87456614316177195"/>
    <n v="5.4815611553942198E-2"/>
    <n v="9498.42394992349"/>
    <n v="25"/>
    <x v="9"/>
    <n v="2016"/>
    <n v="16.504073008726401"/>
    <n v="17.445682575910102"/>
    <n v="0.94160956718367195"/>
    <n v="155933"/>
    <n v="188963.05162677201"/>
    <n v="-5.3973787674200399E-2"/>
    <n v="19.486101804212801"/>
    <n v="1.0263725500847001"/>
    <n v="184107.66306170131"/>
    <n v="-2.9024664008202916E-2"/>
  </r>
  <r>
    <d v="2016-11-28T00:00:00"/>
    <n v="11516"/>
    <x v="17"/>
    <d v="2016-11-01T00:00:00"/>
    <n v="0"/>
    <n v="4"/>
    <d v="2016-11-25T00:00:00"/>
    <d v="2016-11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28840258665055"/>
    <n v="0.66666666666666596"/>
    <x v="16"/>
    <n v="1.65790883520114"/>
    <n v="-0.369506248550584"/>
    <n v="6946.0996621101003"/>
    <n v="28"/>
    <x v="9"/>
    <n v="2016"/>
    <n v="18.161981843927599"/>
    <n v="18.7340851625606"/>
    <n v="0.57210331863308905"/>
    <n v="167449"/>
    <n v="184395.07476546199"/>
    <n v="-3.0538097466131699E-2"/>
    <n v="19.486101804212801"/>
    <n v="1.0263725500847001"/>
    <n v="179657.05995376184"/>
    <n v="-4.9709148863489316E-3"/>
  </r>
  <r>
    <d v="2016-11-29T00:00:00"/>
    <n v="2174"/>
    <x v="18"/>
    <d v="2016-11-01T00:00:00"/>
    <n v="1"/>
    <n v="0"/>
    <d v="2016-11-28T00:00:00"/>
    <d v="2016-11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0.243225705399297"/>
    <n v="0.66666666666666596"/>
    <x v="17"/>
    <n v="0.25835290223816099"/>
    <n v="-1.51271968388641E-2"/>
    <n v="8414.8464413064994"/>
    <n v="29"/>
    <x v="9"/>
    <n v="2016"/>
    <n v="18.4203347461657"/>
    <n v="18.977310867959901"/>
    <n v="0.55697612179422495"/>
    <n v="169623"/>
    <n v="184169.29153288799"/>
    <n v="-2.93495809637913E-2"/>
    <n v="19.486101804212801"/>
    <n v="1.0263725500847001"/>
    <n v="179437.0782009816"/>
    <n v="-3.7510541730272351E-3"/>
  </r>
  <r>
    <d v="2016-11-30T00:00:00"/>
    <n v="9141"/>
    <x v="19"/>
    <d v="2016-11-01T00:00:00"/>
    <n v="2"/>
    <n v="1"/>
    <d v="2016-11-29T00:00:00"/>
    <d v="2016-12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6-11-21T00:00:00"/>
    <d v="2016-11-07T00:00:00"/>
    <d v="2016-11-02T00:00:00"/>
    <d v="2016-11-04T00:00:00"/>
    <d v="2016-11-02T00:00:00"/>
    <n v="0"/>
    <n v="0"/>
    <n v="0"/>
    <n v="0"/>
    <n v="0"/>
    <n v="8938.2000000000007"/>
    <x v="3"/>
    <n v="30"/>
    <n v="178764"/>
    <n v="1.02268913204"/>
    <n v="0.66666666666666596"/>
    <x v="18"/>
    <n v="1.06576705804704"/>
    <n v="-4.30779260070321E-2"/>
    <n v="8576.9211301673895"/>
    <n v="30"/>
    <x v="9"/>
    <n v="2016"/>
    <n v="19.486101804212801"/>
    <n v="20"/>
    <n v="0.51389819578719498"/>
    <n v="178764"/>
    <n v="183478.46254334101"/>
    <n v="-2.5694909789359802E-2"/>
    <n v="19.486101804212801"/>
    <n v="1.0263725500847001"/>
    <n v="178764.00000000029"/>
    <n v="-1.6653345369377348E-15"/>
  </r>
  <r>
    <d v="2016-12-01T00:00:00"/>
    <n v="15553"/>
    <x v="0"/>
    <d v="2016-12-01T00:00:00"/>
    <n v="3"/>
    <n v="2"/>
    <d v="2016-11-30T00:00:00"/>
    <d v="2016-12-02T00:00:00"/>
    <n v="1"/>
    <n v="0"/>
    <n v="0"/>
    <n v="0"/>
    <n v="0"/>
    <n v="0"/>
    <n v="0"/>
    <n v="1"/>
    <n v="0"/>
    <n v="0"/>
    <n v="0"/>
    <n v="0"/>
    <n v="0"/>
    <n v="1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5119362290126499"/>
    <n v="0.67741935483870896"/>
    <x v="19"/>
    <n v="1.1179684795371601"/>
    <n v="0.39396774947548502"/>
    <n v="13911.8412412118"/>
    <n v="1"/>
    <x v="10"/>
    <n v="2016"/>
    <n v="1.1179684795371601"/>
    <n v="1.5119362290126499"/>
    <n v="0.39396774947548502"/>
    <n v="15553"/>
    <n v="292148.66606544697"/>
    <n v="-0.26057167089167499"/>
    <n v="19.897081804672801"/>
    <n v="1.0554311534804099"/>
    <n v="276805.04323001497"/>
    <n v="-0.21958430569311305"/>
  </r>
  <r>
    <d v="2016-12-02T00:00:00"/>
    <n v="11484"/>
    <x v="1"/>
    <d v="2016-12-01T00:00:00"/>
    <n v="4"/>
    <n v="3"/>
    <d v="2016-12-01T00:00:00"/>
    <d v="2016-12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1"/>
    <n v="1"/>
    <n v="10286.809523809499"/>
    <x v="1"/>
    <n v="31"/>
    <n v="216023"/>
    <n v="1.1163811260837899"/>
    <n v="0.67741935483870896"/>
    <x v="20"/>
    <n v="1.10673878071976"/>
    <n v="9.6423453640334597E-3"/>
    <n v="10376.4322711556"/>
    <n v="2"/>
    <x v="10"/>
    <n v="2016"/>
    <n v="2.22470726025692"/>
    <n v="2.6283173550964398"/>
    <n v="0.40361009483951799"/>
    <n v="27037"/>
    <n v="255214.25229422201"/>
    <n v="-0.153562161759841"/>
    <n v="19.897081804672801"/>
    <n v="1.0554311534804099"/>
    <n v="241810.42169602818"/>
    <n v="-0.10664313603672837"/>
  </r>
  <r>
    <d v="2016-12-05T00:00:00"/>
    <n v="14734"/>
    <x v="2"/>
    <d v="2016-12-01T00:00:00"/>
    <n v="0"/>
    <n v="4"/>
    <d v="2016-12-02T00:00:00"/>
    <d v="2016-12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1"/>
    <n v="0"/>
    <n v="0"/>
    <n v="0"/>
    <n v="10286.809523809499"/>
    <x v="1"/>
    <n v="31"/>
    <n v="216023"/>
    <n v="1.4323197066978901"/>
    <n v="0.67741935483870896"/>
    <x v="0"/>
    <n v="1.6704573242371801"/>
    <n v="-0.238137617539287"/>
    <n v="8820.3390689602202"/>
    <n v="5"/>
    <x v="10"/>
    <n v="2016"/>
    <n v="3.8951645844941098"/>
    <n v="4.0606370617943401"/>
    <n v="0.16547247730023101"/>
    <n v="41771"/>
    <n v="225199.98345947301"/>
    <n v="-4.0750373594608001E-2"/>
    <n v="19.897081804672801"/>
    <n v="1.0554311534804099"/>
    <n v="213372.49968114888"/>
    <n v="1.2421939672693894E-2"/>
  </r>
  <r>
    <d v="2016-12-06T00:00:00"/>
    <n v="2395"/>
    <x v="3"/>
    <d v="2016-12-01T00:00:00"/>
    <n v="1"/>
    <n v="0"/>
    <d v="2016-12-05T00:00:00"/>
    <d v="2016-12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232822430944853"/>
    <n v="0.67741935483870896"/>
    <x v="1"/>
    <n v="0.27090139127420598"/>
    <n v="-3.8078960329353199E-2"/>
    <n v="8840.8552969585198"/>
    <n v="6"/>
    <x v="10"/>
    <n v="2016"/>
    <n v="4.1660659757683201"/>
    <n v="4.2934594927391903"/>
    <n v="0.127393516970878"/>
    <n v="44166"/>
    <n v="222628.73545322299"/>
    <n v="-2.9671531124566799E-2"/>
    <n v="19.897081804672801"/>
    <n v="1.0554311534804099"/>
    <n v="210936.29339922225"/>
    <n v="2.4114895160078254E-2"/>
  </r>
  <r>
    <d v="2016-12-07T00:00:00"/>
    <n v="11465"/>
    <x v="4"/>
    <d v="2016-12-01T00:00:00"/>
    <n v="2"/>
    <n v="1"/>
    <d v="2016-12-06T00:00:00"/>
    <d v="2016-12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1"/>
    <n v="0"/>
    <n v="0"/>
    <n v="10286.809523809499"/>
    <x v="1"/>
    <n v="31"/>
    <n v="216023"/>
    <n v="1.11453410053559"/>
    <n v="0.67741935483870896"/>
    <x v="2"/>
    <n v="0.98168331455612901"/>
    <n v="0.13285078597946101"/>
    <n v="11678.9190872454"/>
    <n v="7"/>
    <x v="10"/>
    <n v="2016"/>
    <n v="5.1477492903244499"/>
    <n v="5.4079935932747896"/>
    <n v="0.26024430295033901"/>
    <n v="55631"/>
    <n v="226944.035949032"/>
    <n v="-4.8122154448180299E-2"/>
    <n v="19.897081804672801"/>
    <n v="1.0554311534804099"/>
    <n v="215024.95468383495"/>
    <n v="4.6415325032043153E-3"/>
  </r>
  <r>
    <d v="2016-12-08T00:00:00"/>
    <n v="2779"/>
    <x v="5"/>
    <d v="2016-12-01T00:00:00"/>
    <n v="3"/>
    <n v="2"/>
    <d v="2016-12-07T00:00:00"/>
    <d v="2016-12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27015178939279599"/>
    <n v="0.67741935483870896"/>
    <x v="3"/>
    <n v="0.39950489081956098"/>
    <n v="-0.12935310142676501"/>
    <n v="6956.1100849079403"/>
    <n v="8"/>
    <x v="10"/>
    <n v="2016"/>
    <n v="5.5472541811440097"/>
    <n v="5.6781453826675801"/>
    <n v="0.130891201523574"/>
    <n v="58410"/>
    <n v="221120.20829502199"/>
    <n v="-2.30517524125247E-2"/>
    <n v="19.897081804672801"/>
    <n v="1.0554311534804099"/>
    <n v="209506.99395773248"/>
    <n v="3.1101615841913732E-2"/>
  </r>
  <r>
    <d v="2016-12-09T00:00:00"/>
    <n v="7116"/>
    <x v="6"/>
    <d v="2016-12-01T00:00:00"/>
    <n v="4"/>
    <n v="3"/>
    <d v="2016-12-08T00:00:00"/>
    <d v="2016-12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69175967373844405"/>
    <n v="0.67741935483870896"/>
    <x v="4"/>
    <n v="0.75851113265246095"/>
    <n v="-6.6751458914016903E-2"/>
    <n v="9381.5366626404393"/>
    <n v="9"/>
    <x v="10"/>
    <n v="2016"/>
    <n v="6.3057653137964698"/>
    <n v="6.3699050564060302"/>
    <n v="6.4139742609556905E-2"/>
    <n v="65526"/>
    <n v="218220.30023688401"/>
    <n v="-1.0069183455890401E-2"/>
    <n v="19.897081804672801"/>
    <n v="1.0554311534804099"/>
    <n v="206759.38882159904"/>
    <n v="4.4803823570952916E-2"/>
  </r>
  <r>
    <d v="2016-12-12T00:00:00"/>
    <n v="15540"/>
    <x v="7"/>
    <d v="2016-12-01T00:00:00"/>
    <n v="0"/>
    <n v="4"/>
    <d v="2016-12-09T00:00:00"/>
    <d v="2016-12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5106724746901901"/>
    <n v="0.67741935483870896"/>
    <x v="5"/>
    <n v="1.6704573242371801"/>
    <n v="-0.15978484954698999"/>
    <n v="9302.8416676830293"/>
    <n v="12"/>
    <x v="10"/>
    <n v="2016"/>
    <n v="7.9762226380336596"/>
    <n v="7.8805775310962201"/>
    <n v="-9.5645106937432403E-2"/>
    <n v="81066"/>
    <n v="213432.60804711899"/>
    <n v="1.2136814409860501E-2"/>
    <n v="19.897081804672801"/>
    <n v="1.0554311534804099"/>
    <n v="202223.14581420124"/>
    <n v="6.8240725512586975E-2"/>
  </r>
  <r>
    <d v="2016-12-13T00:00:00"/>
    <n v="2122"/>
    <x v="8"/>
    <d v="2016-12-01T00:00:00"/>
    <n v="1"/>
    <n v="0"/>
    <d v="2016-12-12T00:00:00"/>
    <d v="2016-12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206283590173268"/>
    <n v="0.67741935483870896"/>
    <x v="6"/>
    <n v="0.27090139127420598"/>
    <n v="-6.4617801100937705E-2"/>
    <n v="7833.1085345077099"/>
    <n v="13"/>
    <x v="10"/>
    <n v="2016"/>
    <n v="8.2471240293078605"/>
    <n v="8.0868611212694894"/>
    <n v="-0.16026290803837101"/>
    <n v="83188"/>
    <n v="211825.11549381999"/>
    <n v="1.98176901563029E-2"/>
    <n v="19.897081804672801"/>
    <n v="1.0554311534804099"/>
    <n v="200700.07863165872"/>
    <n v="7.6347361061393393E-2"/>
  </r>
  <r>
    <d v="2016-12-14T00:00:00"/>
    <n v="9003"/>
    <x v="9"/>
    <d v="2016-12-01T00:00:00"/>
    <n v="2"/>
    <n v="1"/>
    <d v="2016-12-13T00:00:00"/>
    <d v="2016-12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87519847423653896"/>
    <n v="0.67741935483870896"/>
    <x v="7"/>
    <n v="0.85451036299309702"/>
    <n v="2.0688111243441901E-2"/>
    <n v="10535.8581825329"/>
    <n v="14"/>
    <x v="10"/>
    <n v="2016"/>
    <n v="9.1016343923009604"/>
    <n v="8.9620595955060303"/>
    <n v="-0.13957479679492801"/>
    <n v="92191"/>
    <n v="212710.258021093"/>
    <n v="1.55739643669541E-2"/>
    <n v="19.897081804672801"/>
    <n v="1.0554311534804099"/>
    <n v="201538.73354946607"/>
    <n v="7.1868400656486697E-2"/>
  </r>
  <r>
    <d v="2016-12-15T00:00:00"/>
    <n v="7871"/>
    <x v="10"/>
    <d v="2016-12-01T00:00:00"/>
    <n v="3"/>
    <n v="2"/>
    <d v="2016-12-14T00:00:00"/>
    <d v="2016-12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76515463631187397"/>
    <n v="0.67741935483870896"/>
    <x v="8"/>
    <n v="0.54403601367652399"/>
    <n v="0.22111862263534901"/>
    <n v="14467.792208844399"/>
    <n v="15"/>
    <x v="10"/>
    <n v="2016"/>
    <n v="9.64567040597748"/>
    <n v="9.7272142318179"/>
    <n v="8.1543825840421705E-2"/>
    <n v="100062"/>
    <n v="217849.24339710001"/>
    <n v="-8.3830605450930795E-3"/>
    <n v="19.897081804672801"/>
    <n v="1.0554311534804099"/>
    <n v="206407.81985515301"/>
    <n v="4.6583410219605437E-2"/>
  </r>
  <r>
    <d v="2016-12-16T00:00:00"/>
    <n v="19400"/>
    <x v="11"/>
    <d v="2016-12-01T00:00:00"/>
    <n v="4"/>
    <n v="3"/>
    <d v="2016-12-15T00:00:00"/>
    <d v="2016-12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88591029658878"/>
    <n v="0.67741935483870896"/>
    <x v="9"/>
    <n v="1.5216106424989899"/>
    <n v="0.36429965408979598"/>
    <n v="12749.647944193301"/>
    <n v="16"/>
    <x v="10"/>
    <n v="2016"/>
    <n v="11.167281048476401"/>
    <n v="11.613124528406599"/>
    <n v="0.445843479930218"/>
    <n v="119462"/>
    <n v="224647.52065519599"/>
    <n v="-3.8391345829423003E-2"/>
    <n v="19.897081804672801"/>
    <n v="1.0554311534804099"/>
    <n v="212849.05217587689"/>
    <n v="1.4911731067989376E-2"/>
  </r>
  <r>
    <d v="2016-12-19T00:00:00"/>
    <n v="18473"/>
    <x v="12"/>
    <d v="2016-12-01T00:00:00"/>
    <n v="0"/>
    <n v="4"/>
    <d v="2016-12-16T00:00:00"/>
    <d v="2016-12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1"/>
    <n v="0"/>
    <n v="0"/>
    <n v="0"/>
    <n v="0"/>
    <n v="10286.809523809499"/>
    <x v="1"/>
    <n v="31"/>
    <n v="216023"/>
    <n v="1.79579489221055"/>
    <n v="0.67741935483870896"/>
    <x v="10"/>
    <n v="1.7756530688854699"/>
    <n v="2.0141823325074502E-2"/>
    <n v="10403.496225529499"/>
    <n v="19"/>
    <x v="10"/>
    <n v="2016"/>
    <n v="12.942934117361901"/>
    <n v="13.408919420617201"/>
    <n v="0.46598530325529203"/>
    <n v="137935"/>
    <n v="223800.490192898"/>
    <n v="-3.4751890785383099E-2"/>
    <n v="19.897081804672801"/>
    <n v="1.0554311534804099"/>
    <n v="212046.50768066774"/>
    <n v="1.8752925303163526E-2"/>
  </r>
  <r>
    <d v="2016-12-20T00:00:00"/>
    <n v="3326"/>
    <x v="13"/>
    <d v="2016-12-01T00:00:00"/>
    <n v="1"/>
    <n v="0"/>
    <d v="2016-12-19T00:00:00"/>
    <d v="2016-12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323326682806923"/>
    <n v="0.67741935483870896"/>
    <x v="11"/>
    <n v="0.27090139127420598"/>
    <n v="5.2425291532716897E-2"/>
    <n v="12277.5301535215"/>
    <n v="20"/>
    <x v="10"/>
    <n v="2016"/>
    <n v="13.2138355086361"/>
    <n v="13.732246103424099"/>
    <n v="0.51841059478800999"/>
    <n v="141261"/>
    <n v="224498.102618365"/>
    <n v="-3.77513329490025E-2"/>
    <n v="19.897081804672801"/>
    <n v="1.0554311534804099"/>
    <n v="212707.48156149939"/>
    <n v="1.5587220600616236E-2"/>
  </r>
  <r>
    <d v="2016-12-21T00:00:00"/>
    <n v="12147"/>
    <x v="14"/>
    <d v="2016-12-01T00:00:00"/>
    <n v="2"/>
    <n v="1"/>
    <d v="2016-12-20T00:00:00"/>
    <d v="2016-12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18083259652907"/>
    <n v="0.67741935483870896"/>
    <x v="12"/>
    <n v="0.85451036299309702"/>
    <n v="0.326322233535975"/>
    <n v="14215.158207622701"/>
    <n v="21"/>
    <x v="10"/>
    <n v="2016"/>
    <n v="14.0683458716292"/>
    <n v="14.9130786999532"/>
    <n v="0.844732828323985"/>
    <n v="153408"/>
    <n v="228994.08568684099"/>
    <n v="-5.6643758496804003E-2"/>
    <n v="19.897081804672801"/>
    <n v="1.0554311534804099"/>
    <n v="216967.33598559001"/>
    <n v="-4.3524338873420776E-3"/>
  </r>
  <r>
    <d v="2016-12-22T00:00:00"/>
    <n v="4641"/>
    <x v="15"/>
    <d v="2016-12-01T00:00:00"/>
    <n v="3"/>
    <n v="2"/>
    <d v="2016-12-21T00:00:00"/>
    <d v="2016-12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45116029311693601"/>
    <n v="0.67741935483870896"/>
    <x v="13"/>
    <n v="0.39950489081956098"/>
    <n v="5.1655402297374697E-2"/>
    <n v="11616.8790586749"/>
    <n v="22"/>
    <x v="10"/>
    <n v="2016"/>
    <n v="14.4678507624488"/>
    <n v="15.364238993070099"/>
    <n v="0.89638823062135997"/>
    <n v="158049"/>
    <n v="229407.190777396"/>
    <n v="-5.8342507626030701E-2"/>
    <n v="19.897081804672801"/>
    <n v="1.0554311534804099"/>
    <n v="217358.74483228909"/>
    <n v="-6.1453466402731083E-3"/>
  </r>
  <r>
    <d v="2016-12-23T00:00:00"/>
    <n v="10834"/>
    <x v="16"/>
    <d v="2016-12-01T00:00:00"/>
    <n v="4"/>
    <n v="3"/>
    <d v="2016-12-22T00:00:00"/>
    <d v="2016-12-27T00:00:00"/>
    <n v="0"/>
    <n v="0"/>
    <n v="0"/>
    <n v="0"/>
    <n v="0"/>
    <n v="0"/>
    <n v="0"/>
    <n v="0"/>
    <n v="1"/>
    <n v="0"/>
    <n v="0"/>
    <n v="0"/>
    <n v="1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0531934099609701"/>
    <n v="0.67741935483870896"/>
    <x v="14"/>
    <n v="1.0272609991591799"/>
    <n v="2.5932410801791001E-2"/>
    <n v="10546.4920880551"/>
    <n v="23"/>
    <x v="10"/>
    <n v="2016"/>
    <n v="15.495111761607999"/>
    <n v="16.4174324030311"/>
    <n v="0.92232064142314996"/>
    <n v="168883"/>
    <n v="228881.40818623899"/>
    <n v="-5.6179347585001198E-2"/>
    <n v="19.897081804672801"/>
    <n v="1.0554311534804099"/>
    <n v="216860.57629763507"/>
    <n v="-3.862280143005381E-3"/>
  </r>
  <r>
    <d v="2016-12-27T00:00:00"/>
    <n v="16799"/>
    <x v="17"/>
    <d v="2016-12-01T00:00:00"/>
    <n v="1"/>
    <n v="4"/>
    <d v="2016-12-23T00:00:00"/>
    <d v="2016-12-28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6330622202265499"/>
    <n v="0.67741935483870896"/>
    <x v="15"/>
    <n v="1.6704573242371801"/>
    <n v="-3.7395104010634901E-2"/>
    <n v="10056.527488764899"/>
    <n v="27"/>
    <x v="10"/>
    <n v="2016"/>
    <n v="17.1655690858451"/>
    <n v="18.050494623257698"/>
    <n v="0.88492553741251301"/>
    <n v="185682"/>
    <n v="227159.49471290101"/>
    <n v="-4.9025002133310097E-2"/>
    <n v="19.897081804672801"/>
    <n v="1.0554311534804099"/>
    <n v="215229.09757194246"/>
    <n v="3.6886389294652489E-3"/>
  </r>
  <r>
    <d v="2016-12-28T00:00:00"/>
    <n v="4875"/>
    <x v="18"/>
    <d v="2016-12-01T00:00:00"/>
    <n v="2"/>
    <n v="1"/>
    <d v="2016-12-27T00:00:00"/>
    <d v="2016-12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473907870921151"/>
    <n v="0.67741935483870896"/>
    <x v="16"/>
    <n v="0.85451036299309702"/>
    <n v="-0.38060249207194502"/>
    <n v="5705.0215083692001"/>
    <n v="28"/>
    <x v="10"/>
    <n v="2016"/>
    <n v="18.020079448838199"/>
    <n v="18.524402494178801"/>
    <n v="0.50432304534056904"/>
    <n v="190557"/>
    <n v="222068.77674215601"/>
    <n v="-2.7224794186967501E-2"/>
    <n v="19.897081804672801"/>
    <n v="1.0554311534804099"/>
    <n v="210405.74367154101"/>
    <n v="2.669725754838681E-2"/>
  </r>
  <r>
    <d v="2016-12-29T00:00:00"/>
    <n v="10001"/>
    <x v="19"/>
    <d v="2016-12-01T00:00:00"/>
    <n v="3"/>
    <n v="2"/>
    <d v="2016-12-28T00:00:00"/>
    <d v="2016-12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0.972215921452808"/>
    <n v="0.67741935483870896"/>
    <x v="17"/>
    <n v="0.39950489081956098"/>
    <n v="0.57271103063324602"/>
    <n v="25033.485771559601"/>
    <n v="29"/>
    <x v="10"/>
    <n v="2016"/>
    <n v="18.419584339657799"/>
    <n v="19.496618415631598"/>
    <n v="1.07703407597381"/>
    <n v="200558"/>
    <n v="228654.34541495299"/>
    <n v="-5.52420965017342E-2"/>
    <n v="19.897081804672801"/>
    <n v="1.0554311534804099"/>
    <n v="216645.43884358494"/>
    <n v="-2.8730761510946667E-3"/>
  </r>
  <r>
    <d v="2016-12-30T00:00:00"/>
    <n v="15465"/>
    <x v="20"/>
    <d v="2016-12-01T00:00:00"/>
    <n v="4"/>
    <n v="3"/>
    <d v="2016-12-29T00:00:00"/>
    <d v="2017-01-03T00:00:00"/>
    <n v="0"/>
    <n v="1"/>
    <n v="0"/>
    <n v="1"/>
    <n v="0"/>
    <n v="0"/>
    <n v="0"/>
    <n v="0"/>
    <n v="1"/>
    <n v="0"/>
    <n v="0"/>
    <n v="0"/>
    <n v="0"/>
    <n v="0"/>
    <n v="0"/>
    <n v="0"/>
    <n v="0"/>
    <d v="2016-12-19T00:00:00"/>
    <d v="2016-12-05T00:00:00"/>
    <d v="2016-12-07T00:00:00"/>
    <d v="2016-12-02T00:00:00"/>
    <d v="2016-12-02T00:00:00"/>
    <n v="0"/>
    <n v="0"/>
    <n v="0"/>
    <n v="0"/>
    <n v="0"/>
    <n v="10286.809523809499"/>
    <x v="1"/>
    <n v="31"/>
    <n v="216023"/>
    <n v="1.50338158436833"/>
    <n v="0.67741935483870896"/>
    <x v="18"/>
    <n v="1.4774974650150099"/>
    <n v="2.5884119353313299E-2"/>
    <n v="10467.0230346843"/>
    <n v="30"/>
    <x v="10"/>
    <n v="2016"/>
    <n v="19.897081804672801"/>
    <n v="21"/>
    <n v="1.1029181953271301"/>
    <n v="216023"/>
    <n v="227997.404068298"/>
    <n v="-5.2519914063196498E-2"/>
    <n v="19.897081804672801"/>
    <n v="1.0554311534804099"/>
    <n v="216023.00000000114"/>
    <n v="-5.2180482157382357E-15"/>
  </r>
  <r>
    <d v="2017-01-03T00:00:00"/>
    <n v="40534"/>
    <x v="0"/>
    <d v="2017-01-01T00:00:00"/>
    <n v="1"/>
    <n v="4"/>
    <d v="2016-12-30T00:00:00"/>
    <d v="2017-01-04T00:00:00"/>
    <n v="1"/>
    <n v="0"/>
    <n v="1"/>
    <n v="0"/>
    <n v="1"/>
    <n v="1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1"/>
    <n v="0"/>
    <n v="0"/>
    <n v="0"/>
    <n v="10895.2"/>
    <x v="3"/>
    <n v="31"/>
    <n v="217904"/>
    <n v="3.72035391732138"/>
    <n v="0.64516129032257996"/>
    <x v="20"/>
    <n v="3.7075054390454398"/>
    <n v="1.2848478275939801E-2"/>
    <n v="10932.957662885001"/>
    <n v="3"/>
    <x v="11"/>
    <n v="2017"/>
    <n v="3.7075054390454398"/>
    <n v="3.72035391732138"/>
    <n v="1.28484782759397E-2"/>
    <n v="40534"/>
    <n v="218659.15325770099"/>
    <n v="-3.4535634408650001E-3"/>
    <n v="21.117207996189599"/>
    <n v="0.94709490021638898"/>
    <n v="230873.54098068035"/>
    <n v="-5.6175952106030436E-2"/>
  </r>
  <r>
    <d v="2017-01-04T00:00:00"/>
    <n v="7980"/>
    <x v="1"/>
    <d v="2017-01-01T00:00:00"/>
    <n v="2"/>
    <n v="1"/>
    <d v="2017-01-03T00:00:00"/>
    <d v="2017-01-05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1"/>
    <n v="0"/>
    <n v="1"/>
    <n v="10895.2"/>
    <x v="3"/>
    <n v="31"/>
    <n v="217904"/>
    <n v="0.732432630883324"/>
    <n v="0.64516129032257996"/>
    <x v="0"/>
    <n v="1.18189975253599"/>
    <n v="-0.44946712165267"/>
    <n v="6751.8416709008998"/>
    <n v="4"/>
    <x v="11"/>
    <n v="2017"/>
    <n v="4.8894051915814396"/>
    <n v="4.4527865482047098"/>
    <n v="-0.43661864337673001"/>
    <n v="48514"/>
    <n v="198445.406339123"/>
    <n v="9.8055147860785397E-2"/>
    <n v="21.117207996189599"/>
    <n v="0.94709490021638898"/>
    <n v="209530.64607758276"/>
    <n v="3.996243069530192E-2"/>
  </r>
  <r>
    <d v="2017-01-05T00:00:00"/>
    <n v="10667"/>
    <x v="2"/>
    <d v="2017-01-01T00:00:00"/>
    <n v="3"/>
    <n v="2"/>
    <d v="2017-01-04T00:00:00"/>
    <d v="2017-01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97905499669579199"/>
    <n v="0.64516129032257996"/>
    <x v="1"/>
    <n v="0.36185942371142699"/>
    <n v="0.617195572984365"/>
    <n v="29478.298203742801"/>
    <n v="5"/>
    <x v="11"/>
    <n v="2017"/>
    <n v="5.2512646152928699"/>
    <n v="5.4318415449005002"/>
    <n v="0.180576929607634"/>
    <n v="59181"/>
    <n v="225397.135111613"/>
    <n v="-3.3244145307803202E-2"/>
    <n v="21.117207996189599"/>
    <n v="0.94709490021638898"/>
    <n v="237987.90919486014"/>
    <n v="-8.4390460266684397E-2"/>
  </r>
  <r>
    <d v="2017-01-06T00:00:00"/>
    <n v="6802"/>
    <x v="3"/>
    <d v="2017-01-01T00:00:00"/>
    <n v="4"/>
    <n v="3"/>
    <d v="2017-01-05T00:00:00"/>
    <d v="2017-01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1"/>
    <n v="0"/>
    <n v="10895.2"/>
    <x v="3"/>
    <n v="31"/>
    <n v="217904"/>
    <n v="0.62431162346721403"/>
    <n v="0.64516129032257996"/>
    <x v="2"/>
    <n v="0.83123140852362898"/>
    <n v="-0.20691978505641401"/>
    <n v="8183.0401621627798"/>
    <n v="6"/>
    <x v="11"/>
    <n v="2017"/>
    <n v="6.0824960238164998"/>
    <n v="6.0561531683677199"/>
    <n v="-2.63428554487799E-2"/>
    <n v="65983"/>
    <n v="216960.27335369599"/>
    <n v="4.3497670412915301E-3"/>
    <n v="21.117207996189599"/>
    <n v="0.94709490021638898"/>
    <n v="229079.76096600899"/>
    <n v="-4.8785457601674631E-2"/>
  </r>
  <r>
    <d v="2017-01-09T00:00:00"/>
    <n v="14472"/>
    <x v="4"/>
    <d v="2017-01-01T00:00:00"/>
    <n v="0"/>
    <n v="4"/>
    <d v="2017-01-06T00:00:00"/>
    <d v="2017-01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1.3282913576620801"/>
    <n v="0.64516129032257996"/>
    <x v="3"/>
    <n v="1.63281185712905"/>
    <n v="-0.30452049946696103"/>
    <n v="8863.2379393948704"/>
    <n v="9"/>
    <x v="11"/>
    <n v="2017"/>
    <n v="7.7153078809455504"/>
    <n v="7.3844445260298102"/>
    <n v="-0.33086335491574098"/>
    <n v="80455"/>
    <n v="208559.402272718"/>
    <n v="4.4805449313006701E-2"/>
    <n v="21.117207996189599"/>
    <n v="0.94709490021638898"/>
    <n v="220209.61386769981"/>
    <n v="-1.0470087237358316E-2"/>
  </r>
  <r>
    <d v="2017-01-10T00:00:00"/>
    <n v="2289"/>
    <x v="5"/>
    <d v="2017-01-01T00:00:00"/>
    <n v="1"/>
    <n v="0"/>
    <d v="2017-01-09T00:00:00"/>
    <d v="2017-01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21009251780600599"/>
    <n v="0.64516129032257996"/>
    <x v="4"/>
    <n v="0.23325592416607099"/>
    <n v="-2.3163406360065499E-2"/>
    <n v="9813.2555826118896"/>
    <n v="10"/>
    <x v="11"/>
    <n v="2017"/>
    <n v="7.9485638051116201"/>
    <n v="7.5945370438358104"/>
    <n v="-0.35402676127580601"/>
    <n v="82744"/>
    <n v="208198.618086926"/>
    <n v="4.6615976620082801E-2"/>
    <n v="21.117207996189599"/>
    <n v="0.94709490021638898"/>
    <n v="219828.67613304412"/>
    <n v="-8.7553460581242248E-3"/>
  </r>
  <r>
    <d v="2017-01-11T00:00:00"/>
    <n v="8501"/>
    <x v="6"/>
    <d v="2017-01-01T00:00:00"/>
    <n v="2"/>
    <n v="1"/>
    <d v="2017-01-10T00:00:00"/>
    <d v="2017-01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780251854027461"/>
    <n v="0.64516129032257996"/>
    <x v="5"/>
    <n v="0.81686489588496303"/>
    <n v="-3.6613041857501499E-2"/>
    <n v="10406.861701151"/>
    <n v="11"/>
    <x v="11"/>
    <n v="2017"/>
    <n v="8.7654287009965799"/>
    <n v="8.3747888978632705"/>
    <n v="-0.39063980313330698"/>
    <n v="91245"/>
    <n v="208192.8976038"/>
    <n v="4.6644734320762701E-2"/>
    <n v="21.117207996189599"/>
    <n v="0.94709490021638898"/>
    <n v="219822.63610144443"/>
    <n v="-8.7281097864689849E-3"/>
  </r>
  <r>
    <d v="2017-01-12T00:00:00"/>
    <n v="2974"/>
    <x v="7"/>
    <d v="2017-01-01T00:00:00"/>
    <n v="3"/>
    <n v="2"/>
    <d v="2017-01-11T00:00:00"/>
    <d v="2017-01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27296424113370998"/>
    <n v="0.64516129032257996"/>
    <x v="6"/>
    <n v="0.36185942371142699"/>
    <n v="-8.8895182577717002E-2"/>
    <n v="8218.6611847690292"/>
    <n v="12"/>
    <x v="11"/>
    <n v="2017"/>
    <n v="9.1272881247080093"/>
    <n v="8.6477531389969808"/>
    <n v="-0.47953498571102399"/>
    <n v="94219"/>
    <n v="206455.62781116599"/>
    <n v="5.5451974403450899E-2"/>
    <n v="21.117207996189599"/>
    <n v="0.94709490021638898"/>
    <n v="217988.32172361671"/>
    <n v="-3.8681761917325197E-4"/>
  </r>
  <r>
    <d v="2017-01-13T00:00:00"/>
    <n v="10449"/>
    <x v="8"/>
    <d v="2017-01-01T00:00:00"/>
    <n v="4"/>
    <n v="3"/>
    <d v="2017-01-12T00:00:00"/>
    <d v="2017-01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1"/>
    <n v="0"/>
    <n v="0"/>
    <n v="0"/>
    <n v="0"/>
    <n v="10895.2"/>
    <x v="3"/>
    <n v="31"/>
    <n v="217904"/>
    <n v="0.95904618547617204"/>
    <n v="0.64516129032257996"/>
    <x v="7"/>
    <n v="1.5891609200391399"/>
    <n v="-0.63011473456297595"/>
    <n v="6575.1679821969001"/>
    <n v="13"/>
    <x v="11"/>
    <n v="2017"/>
    <n v="10.716449044747099"/>
    <n v="9.60679932447316"/>
    <n v="-1.1096497202740001"/>
    <n v="104668"/>
    <n v="195340.82523595699"/>
    <n v="0.11550670340819801"/>
    <n v="21.117207996189599"/>
    <n v="0.94709490021638898"/>
    <n v="206252.64183275396"/>
    <n v="5.6490709955094198E-2"/>
  </r>
  <r>
    <d v="2017-01-17T00:00:00"/>
    <n v="30487"/>
    <x v="9"/>
    <d v="2017-01-01T00:00:00"/>
    <n v="1"/>
    <n v="4"/>
    <d v="2017-01-13T00:00:00"/>
    <d v="2017-01-18T00:00:00"/>
    <n v="0"/>
    <n v="0"/>
    <n v="0"/>
    <n v="0"/>
    <n v="1"/>
    <n v="1"/>
    <n v="0"/>
    <n v="0"/>
    <n v="0"/>
    <n v="1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1"/>
    <n v="0"/>
    <n v="0"/>
    <n v="0"/>
    <n v="0"/>
    <n v="10895.2"/>
    <x v="3"/>
    <n v="31"/>
    <n v="217904"/>
    <n v="2.7982047140024902"/>
    <n v="0.64516129032257996"/>
    <x v="8"/>
    <n v="2.5011071116238699"/>
    <n v="0.29709760237862198"/>
    <n v="12189.401988548099"/>
    <n v="17"/>
    <x v="11"/>
    <n v="2017"/>
    <n v="13.217556156371"/>
    <n v="12.4050040384756"/>
    <n v="-0.81255211789537896"/>
    <n v="135155"/>
    <n v="204508.30456256901"/>
    <n v="6.5501963189624701E-2"/>
    <n v="21.117207996189599"/>
    <n v="0.94709490021638898"/>
    <n v="215932.2202197955"/>
    <n v="9.1314755074414222E-3"/>
  </r>
  <r>
    <d v="2017-01-18T00:00:00"/>
    <n v="4707"/>
    <x v="10"/>
    <d v="2017-01-01T00:00:00"/>
    <n v="2"/>
    <n v="1"/>
    <d v="2017-01-17T00:00:00"/>
    <d v="2017-01-19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43202511197591598"/>
    <n v="0.64516129032257996"/>
    <x v="9"/>
    <n v="0.96139601874192504"/>
    <n v="-0.52937090676600995"/>
    <n v="4896.0052967137699"/>
    <n v="18"/>
    <x v="11"/>
    <n v="2017"/>
    <n v="14.178952175112901"/>
    <n v="12.8370291504515"/>
    <n v="-1.34192302466138"/>
    <n v="139862"/>
    <n v="197281.150641705"/>
    <n v="0.10453532580894501"/>
    <n v="21.117207996189599"/>
    <n v="0.94709490021638898"/>
    <n v="208301.35459142728"/>
    <n v="4.6099774182495556E-2"/>
  </r>
  <r>
    <d v="2017-01-19T00:00:00"/>
    <n v="8307"/>
    <x v="11"/>
    <d v="2017-01-01T00:00:00"/>
    <n v="3"/>
    <n v="2"/>
    <d v="2017-01-18T00:00:00"/>
    <d v="2017-01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76244584771275403"/>
    <n v="0.64516129032257996"/>
    <x v="10"/>
    <n v="0.36185942371142699"/>
    <n v="0.40058642400132599"/>
    <n v="22956.428534591902"/>
    <n v="19"/>
    <x v="11"/>
    <n v="2017"/>
    <n v="14.5408115988243"/>
    <n v="13.5994749981643"/>
    <n v="-0.94133660066006097"/>
    <n v="148169"/>
    <n v="203797.42766487499"/>
    <n v="6.9218598569953799E-2"/>
    <n v="21.117207996189599"/>
    <n v="0.94709490021638898"/>
    <n v="215181.63345438146"/>
    <n v="1.2651481922111518E-2"/>
  </r>
  <r>
    <d v="2017-01-20T00:00:00"/>
    <n v="5459"/>
    <x v="12"/>
    <d v="2017-01-01T00:00:00"/>
    <n v="4"/>
    <n v="3"/>
    <d v="2017-01-19T00:00:00"/>
    <d v="2017-01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50104633232983298"/>
    <n v="0.64516129032257996"/>
    <x v="11"/>
    <n v="0.72086566554432596"/>
    <n v="-0.21981933321449301"/>
    <n v="7572.8395191049904"/>
    <n v="20"/>
    <x v="11"/>
    <n v="2017"/>
    <n v="15.2616772643687"/>
    <n v="14.1005213304941"/>
    <n v="-1.1611559338745501"/>
    <n v="153628"/>
    <n v="201325.18508784499"/>
    <n v="8.2348439937707005E-2"/>
    <n v="21.117207996189599"/>
    <n v="0.94709490021638898"/>
    <n v="212571.2904185715"/>
    <n v="2.5086687722165601E-2"/>
  </r>
  <r>
    <d v="2017-01-23T00:00:00"/>
    <n v="17404"/>
    <x v="13"/>
    <d v="2017-01-01T00:00:00"/>
    <n v="0"/>
    <n v="4"/>
    <d v="2017-01-20T00:00:00"/>
    <d v="2017-01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1.5974006902122"/>
    <n v="0.64516129032257996"/>
    <x v="12"/>
    <n v="1.63281185712905"/>
    <n v="-3.5411166916847099E-2"/>
    <n v="10658.913287536499"/>
    <n v="23"/>
    <x v="11"/>
    <n v="2017"/>
    <n v="16.894489121497699"/>
    <n v="15.697922020706301"/>
    <n v="-1.1965671007914001"/>
    <n v="171032"/>
    <n v="202470.75690778499"/>
    <n v="7.6224553747500298E-2"/>
    <n v="21.117207996189599"/>
    <n v="0.94709490021638898"/>
    <n v="213780.85433838409"/>
    <n v="1.9286786341912387E-2"/>
  </r>
  <r>
    <d v="2017-01-24T00:00:00"/>
    <n v="2496"/>
    <x v="14"/>
    <d v="2017-01-01T00:00:00"/>
    <n v="1"/>
    <n v="0"/>
    <d v="2017-01-23T00:00:00"/>
    <d v="2017-01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22909171011087401"/>
    <n v="0.64516129032257996"/>
    <x v="13"/>
    <n v="0.23325592416607099"/>
    <n v="-4.1642140551973097E-3"/>
    <n v="10700.692850239901"/>
    <n v="24"/>
    <x v="11"/>
    <n v="2017"/>
    <n v="17.127745045663801"/>
    <n v="15.927013730817199"/>
    <n v="-1.2007313148465899"/>
    <n v="173528"/>
    <n v="202627.95778120399"/>
    <n v="7.5389607564869399E-2"/>
    <n v="21.117207996189599"/>
    <n v="0.94709490021638898"/>
    <n v="213946.83651544192"/>
    <n v="1.8496013070389505E-2"/>
  </r>
  <r>
    <d v="2017-01-25T00:00:00"/>
    <n v="10397"/>
    <x v="15"/>
    <d v="2017-01-01T00:00:00"/>
    <n v="2"/>
    <n v="1"/>
    <d v="2017-01-24T00:00:00"/>
    <d v="2017-01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95427344151552895"/>
    <n v="0.64516129032257996"/>
    <x v="14"/>
    <n v="0.81686489588496303"/>
    <n v="0.13740854563056601"/>
    <n v="12727.9309618713"/>
    <n v="25"/>
    <x v="11"/>
    <n v="2017"/>
    <n v="17.944609941548801"/>
    <n v="16.881287172332701"/>
    <n v="-1.0633227692160301"/>
    <n v="183925"/>
    <n v="204991.917460564"/>
    <n v="6.2988251924221902E-2"/>
    <n v="21.117207996189599"/>
    <n v="0.94709490021638898"/>
    <n v="216442.84792762459"/>
    <n v="6.7507523873646669E-3"/>
  </r>
  <r>
    <d v="2017-01-26T00:00:00"/>
    <n v="3055"/>
    <x v="16"/>
    <d v="2017-01-01T00:00:00"/>
    <n v="3"/>
    <n v="2"/>
    <d v="2017-01-25T00:00:00"/>
    <d v="2017-01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28039870768778902"/>
    <n v="0.64516129032257996"/>
    <x v="15"/>
    <n v="0.36185942371142699"/>
    <n v="-8.1460716023638205E-2"/>
    <n v="8442.5050166339606"/>
    <n v="26"/>
    <x v="11"/>
    <n v="2017"/>
    <n v="18.306469365260199"/>
    <n v="17.161685880020499"/>
    <n v="-1.1447834852396701"/>
    <n v="186980"/>
    <n v="204277.511156605"/>
    <n v="6.6705770822458293E-2"/>
    <n v="21.117207996189599"/>
    <n v="0.94709490021638898"/>
    <n v="215688.5346019"/>
    <n v="1.027159557734092E-2"/>
  </r>
  <r>
    <d v="2017-01-27T00:00:00"/>
    <n v="7917"/>
    <x v="17"/>
    <d v="2017-01-01T00:00:00"/>
    <n v="4"/>
    <n v="3"/>
    <d v="2017-01-26T00:00:00"/>
    <d v="2017-01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72665026800792998"/>
    <n v="0.64516129032257996"/>
    <x v="16"/>
    <n v="0.72086566554432696"/>
    <n v="5.7846024636031496E-3"/>
    <n v="10982.628773173499"/>
    <n v="27"/>
    <x v="11"/>
    <n v="2017"/>
    <n v="19.027335030804501"/>
    <n v="17.888336148028401"/>
    <n v="-1.13899888277606"/>
    <n v="194897"/>
    <n v="204860.00765158999"/>
    <n v="6.3672712394864106E-2"/>
    <n v="21.117207996189599"/>
    <n v="0.94709490021638898"/>
    <n v="216303.5695839831"/>
    <n v="7.3990014085065781E-3"/>
  </r>
  <r>
    <d v="2017-01-30T00:00:00"/>
    <n v="17885"/>
    <x v="18"/>
    <d v="2017-01-01T00:00:00"/>
    <n v="0"/>
    <n v="4"/>
    <d v="2017-01-27T00:00:00"/>
    <d v="2017-01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1.64154857184815"/>
    <n v="0.64516129032257996"/>
    <x v="17"/>
    <n v="1.63281185712905"/>
    <n v="8.7367147191028099E-3"/>
    <n v="10953.4971355774"/>
    <n v="30"/>
    <x v="11"/>
    <n v="2017"/>
    <n v="20.6601468879336"/>
    <n v="19.529884719876598"/>
    <n v="-1.13026216805696"/>
    <n v="212782"/>
    <n v="205983.04663968601"/>
    <n v="5.7873468495522398E-2"/>
    <n v="21.117207996189599"/>
    <n v="0.94709490021638898"/>
    <n v="217489.341978955"/>
    <n v="1.9065670863316342E-3"/>
  </r>
  <r>
    <d v="2017-01-31T00:00:00"/>
    <n v="5122"/>
    <x v="19"/>
    <d v="2017-01-01T00:00:00"/>
    <n v="1"/>
    <n v="0"/>
    <d v="2017-01-30T00:00:00"/>
    <d v="2017-02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7-01-16T00:00:00"/>
    <d v="2017-01-02T00:00:00"/>
    <d v="2017-01-04T00:00:00"/>
    <d v="2017-01-06T00:00:00"/>
    <d v="2017-01-04T00:00:00"/>
    <n v="0"/>
    <n v="0"/>
    <n v="0"/>
    <n v="0"/>
    <n v="0"/>
    <n v="10895.2"/>
    <x v="3"/>
    <n v="31"/>
    <n v="217904"/>
    <n v="0.47011528012335702"/>
    <n v="0.64516129032257996"/>
    <x v="18"/>
    <n v="0.457061108256059"/>
    <n v="1.3054171867298001E-2"/>
    <n v="11206.3789884535"/>
    <n v="31"/>
    <x v="11"/>
    <n v="2017"/>
    <n v="21.117207996189599"/>
    <n v="20"/>
    <n v="-1.1172079961896599"/>
    <n v="217904"/>
    <n v="206375.76713675199"/>
    <n v="5.5860399809483298E-2"/>
    <n v="21.117207996189599"/>
    <n v="0.94709490021638898"/>
    <n v="217904.0000000009"/>
    <n v="-4.1078251911130792E-15"/>
  </r>
  <r>
    <d v="2017-02-01T00:00:00"/>
    <n v="25426"/>
    <x v="0"/>
    <d v="2017-02-01T00:00:00"/>
    <n v="2"/>
    <n v="1"/>
    <d v="2017-01-31T00:00:00"/>
    <d v="2017-02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1"/>
    <n v="0"/>
    <n v="1"/>
    <n v="10726.4210526315"/>
    <x v="0"/>
    <n v="28"/>
    <n v="203802"/>
    <n v="2.3704085337729701"/>
    <n v="0.67857142857142805"/>
    <x v="0"/>
    <n v="2.6089178397609301"/>
    <n v="-0.238509305987955"/>
    <n v="9745.8032646708107"/>
    <n v="1"/>
    <x v="0"/>
    <n v="2017"/>
    <n v="2.6089178397609301"/>
    <n v="2.3704085337729701"/>
    <n v="-0.238509305987955"/>
    <n v="25426"/>
    <n v="185170.262028745"/>
    <n v="0.100619493471161"/>
    <n v="19.013302104983701"/>
    <n v="0.99930037902357705"/>
    <n v="185299.90172692275"/>
    <n v="9.9849476986468622E-2"/>
  </r>
  <r>
    <d v="2017-02-02T00:00:00"/>
    <n v="6968"/>
    <x v="1"/>
    <d v="2017-02-01T00:00:00"/>
    <n v="3"/>
    <n v="2"/>
    <d v="2017-02-01T00:00:00"/>
    <d v="2017-02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64961089685086504"/>
    <n v="0.67857142857142805"/>
    <x v="1"/>
    <n v="0.63871127687570906"/>
    <n v="1.0899619975155799E-2"/>
    <n v="10909.4676300132"/>
    <n v="2"/>
    <x v="0"/>
    <n v="2017"/>
    <n v="3.2476291166366398"/>
    <n v="3.0200194306238402"/>
    <n v="-0.22760968601279899"/>
    <n v="32394"/>
    <n v="189518.56197096099"/>
    <n v="7.5366960789978205E-2"/>
    <n v="19.013302104983701"/>
    <n v="0.99930037902357705"/>
    <n v="189651.24596084046"/>
    <n v="7.4614611506857331E-2"/>
  </r>
  <r>
    <d v="2017-02-03T00:00:00"/>
    <n v="9362"/>
    <x v="2"/>
    <d v="2017-02-01T00:00:00"/>
    <n v="4"/>
    <n v="3"/>
    <d v="2017-02-02T00:00:00"/>
    <d v="2017-02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1"/>
    <n v="0"/>
    <n v="10726.4210526315"/>
    <x v="0"/>
    <n v="28"/>
    <n v="203802"/>
    <n v="0.87279810796753698"/>
    <n v="0.67857142857142805"/>
    <x v="2"/>
    <n v="0.87022135659991096"/>
    <n v="2.5767513676257302E-3"/>
    <n v="10758.182304992801"/>
    <n v="3"/>
    <x v="0"/>
    <n v="2017"/>
    <n v="4.1178504732365502"/>
    <n v="3.8928175385913701"/>
    <n v="-0.22503293464517299"/>
    <n v="41756"/>
    <n v="192664.59653073101"/>
    <n v="5.7807213519337403E-2"/>
    <n v="19.013302104983701"/>
    <n v="0.99930037902357705"/>
    <n v="192799.48309334667"/>
    <n v="5.7067149403747575E-2"/>
  </r>
  <r>
    <d v="2017-02-06T00:00:00"/>
    <n v="15846"/>
    <x v="3"/>
    <d v="2017-02-01T00:00:00"/>
    <n v="0"/>
    <n v="4"/>
    <d v="2017-02-03T00:00:00"/>
    <d v="2017-02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1"/>
    <n v="0"/>
    <n v="0"/>
    <n v="0"/>
    <n v="10726.4210526315"/>
    <x v="0"/>
    <n v="28"/>
    <n v="203802"/>
    <n v="1.4772867783436801"/>
    <n v="0.67857142857142805"/>
    <x v="3"/>
    <n v="1.6718018052053301"/>
    <n v="-0.19451502686164601"/>
    <n v="9478.3962732076197"/>
    <n v="6"/>
    <x v="0"/>
    <n v="2017"/>
    <n v="5.7896522784418796"/>
    <n v="5.37010431693506"/>
    <n v="-0.419547961506819"/>
    <n v="57602"/>
    <n v="189033.45958706399"/>
    <n v="7.8126594335186705E-2"/>
    <n v="19.013302104983701"/>
    <n v="0.99930037902357705"/>
    <n v="189165.80395153107"/>
    <n v="7.7372314354549498E-2"/>
  </r>
  <r>
    <d v="2017-02-07T00:00:00"/>
    <n v="2562"/>
    <x v="4"/>
    <d v="2017-02-01T00:00:00"/>
    <n v="1"/>
    <n v="0"/>
    <d v="2017-02-06T00:00:00"/>
    <d v="2017-02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23884947154591199"/>
    <n v="0.67857142857142805"/>
    <x v="4"/>
    <n v="0.27224587224235403"/>
    <n v="-3.3396400696442001E-2"/>
    <n v="9410.6109998953307"/>
    <n v="7"/>
    <x v="0"/>
    <n v="2017"/>
    <n v="6.0618981506842298"/>
    <n v="5.6089537884809699"/>
    <n v="-0.45294436220326101"/>
    <n v="60164"/>
    <n v="188573.93700535299"/>
    <n v="8.0753805305628895E-2"/>
    <n v="19.013302104983701"/>
    <n v="0.99930037902357705"/>
    <n v="188705.95965310335"/>
    <n v="7.9997687273086537E-2"/>
  </r>
  <r>
    <d v="2017-02-08T00:00:00"/>
    <n v="8322"/>
    <x v="5"/>
    <d v="2017-02-01T00:00:00"/>
    <n v="2"/>
    <n v="1"/>
    <d v="2017-02-07T00:00:00"/>
    <d v="2017-02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77584125769128798"/>
    <n v="0.67857142857142805"/>
    <x v="5"/>
    <n v="0.855854843961245"/>
    <n v="-8.0013586269956805E-2"/>
    <n v="9723.6114964102799"/>
    <n v="8"/>
    <x v="0"/>
    <n v="2017"/>
    <n v="6.9177529946454799"/>
    <n v="6.3847950461722602"/>
    <n v="-0.53295794847321798"/>
    <n v="68486"/>
    <n v="188100.67387592301"/>
    <n v="8.3472992416997197E-2"/>
    <n v="19.013302104983701"/>
    <n v="0.99930037902357705"/>
    <n v="188232.3651870497"/>
    <n v="8.2714971984113816E-2"/>
  </r>
  <r>
    <d v="2017-02-09T00:00:00"/>
    <n v="2702"/>
    <x v="6"/>
    <d v="2017-02-01T00:00:00"/>
    <n v="3"/>
    <n v="2"/>
    <d v="2017-02-08T00:00:00"/>
    <d v="2017-02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25190135523694501"/>
    <n v="0.67857142857142805"/>
    <x v="6"/>
    <n v="0.40084937178770902"/>
    <n v="-0.14894801655076301"/>
    <n v="6740.6866273722899"/>
    <n v="9"/>
    <x v="0"/>
    <n v="2017"/>
    <n v="7.3186023664331898"/>
    <n v="6.6366964014092096"/>
    <n v="-0.68190596502398204"/>
    <n v="71188"/>
    <n v="184812.88260769201"/>
    <n v="0.10274780158381"/>
    <n v="19.013302104983701"/>
    <n v="0.99930037902357705"/>
    <n v="184942.27210068179"/>
    <n v="0.1019762960901176"/>
  </r>
  <r>
    <d v="2017-02-10T00:00:00"/>
    <n v="8264"/>
    <x v="7"/>
    <d v="2017-02-01T00:00:00"/>
    <n v="4"/>
    <n v="3"/>
    <d v="2017-02-09T00:00:00"/>
    <d v="2017-02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77043404873357402"/>
    <n v="0.67857142857142805"/>
    <x v="7"/>
    <n v="0.75985561362060905"/>
    <n v="1.05784351129654E-2"/>
    <n v="10875.750408190201"/>
    <n v="10"/>
    <x v="0"/>
    <n v="2017"/>
    <n v="8.0784579800538001"/>
    <n v="7.4071304501427804"/>
    <n v="-0.67132752991101696"/>
    <n v="79452"/>
    <n v="186865.86025789299"/>
    <n v="9.0632605221375201E-2"/>
    <n v="19.013302104983701"/>
    <n v="0.99930037902357705"/>
    <n v="186996.68706268439"/>
    <n v="8.9869575773191102E-2"/>
  </r>
  <r>
    <d v="2017-02-13T00:00:00"/>
    <n v="18098"/>
    <x v="8"/>
    <d v="2017-02-01T00:00:00"/>
    <n v="0"/>
    <n v="4"/>
    <d v="2017-02-10T00:00:00"/>
    <d v="2017-02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1.6872356502880199"/>
    <n v="0.67857142857142805"/>
    <x v="8"/>
    <n v="1.6718018052053301"/>
    <n v="1.54338450826919E-2"/>
    <n v="10825.445901332199"/>
    <n v="13"/>
    <x v="0"/>
    <n v="2017"/>
    <n v="9.7502597852591304"/>
    <n v="9.0943661004308094"/>
    <n v="-0.655893684828324"/>
    <n v="97550"/>
    <n v="190092.37095427199"/>
    <n v="7.2120879848597205E-2"/>
    <n v="19.013302104983701"/>
    <n v="0.99930037902357705"/>
    <n v="190225.45667401087"/>
    <n v="7.1370801591793542E-2"/>
  </r>
  <r>
    <d v="2017-02-14T00:00:00"/>
    <n v="3478"/>
    <x v="9"/>
    <d v="2017-02-01T00:00:00"/>
    <n v="1"/>
    <n v="0"/>
    <d v="2017-02-13T00:00:00"/>
    <d v="2017-02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32424608198153099"/>
    <n v="0.67857142857142805"/>
    <x v="9"/>
    <n v="0.27224587224235403"/>
    <n v="5.2000209739177003E-2"/>
    <n v="12775.2166501311"/>
    <n v="14"/>
    <x v="0"/>
    <n v="2017"/>
    <n v="10.0225056575014"/>
    <n v="9.4186121824123408"/>
    <n v="-0.60389347508914704"/>
    <n v="101028"/>
    <n v="191522.16677107001"/>
    <n v="6.4117033740577797E-2"/>
    <n v="19.013302104983701"/>
    <n v="0.99930037902357705"/>
    <n v="191656.25350628808"/>
    <n v="6.337255514239426E-2"/>
  </r>
  <r>
    <d v="2017-02-15T00:00:00"/>
    <n v="10772"/>
    <x v="10"/>
    <d v="2017-02-01T00:00:00"/>
    <n v="2"/>
    <n v="1"/>
    <d v="2017-02-14T00:00:00"/>
    <d v="2017-02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1.00424922228437"/>
    <n v="0.67857142857142805"/>
    <x v="10"/>
    <n v="1.0003859668182"/>
    <n v="3.8632554661660202E-3"/>
    <n v="10767.8439695241"/>
    <n v="15"/>
    <x v="0"/>
    <n v="2017"/>
    <n v="11.022891624319699"/>
    <n v="10.4228614046967"/>
    <n v="-0.60003021962298297"/>
    <n v="111800"/>
    <n v="192708.05451025101"/>
    <n v="5.75686652949833E-2"/>
    <n v="19.013302104983701"/>
    <n v="0.99930037902357705"/>
    <n v="192842.97149826784"/>
    <n v="5.6828768072735292E-2"/>
  </r>
  <r>
    <d v="2017-02-16T00:00:00"/>
    <n v="14601"/>
    <x v="11"/>
    <d v="2017-02-01T00:00:00"/>
    <n v="3"/>
    <n v="2"/>
    <d v="2017-02-15T00:00:00"/>
    <d v="2017-02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1.36121824123413"/>
    <n v="0.67857142857142805"/>
    <x v="11"/>
    <n v="1.16394888163424"/>
    <n v="0.197269359599898"/>
    <n v="12544.3653328653"/>
    <n v="16"/>
    <x v="0"/>
    <n v="2017"/>
    <n v="12.186840505953899"/>
    <n v="11.784079645930801"/>
    <n v="-0.40276086002308398"/>
    <n v="126401"/>
    <n v="197066.58168100801"/>
    <n v="3.4178389159323197E-2"/>
    <n v="19.013302104983701"/>
    <n v="0.99930037902357705"/>
    <n v="197204.5501209202"/>
    <n v="3.3454856264900634E-2"/>
  </r>
  <r>
    <d v="2017-02-17T00:00:00"/>
    <n v="8002"/>
    <x v="12"/>
    <d v="2017-02-01T00:00:00"/>
    <n v="4"/>
    <n v="3"/>
    <d v="2017-02-16T00:00:00"/>
    <d v="2017-02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1"/>
    <n v="0"/>
    <n v="0"/>
    <n v="0"/>
    <n v="0"/>
    <n v="10726.4210526315"/>
    <x v="0"/>
    <n v="28"/>
    <n v="203802"/>
    <n v="0.74600838068321196"/>
    <n v="0.67857142857142805"/>
    <x v="12"/>
    <n v="0.86505135826890101"/>
    <n v="-0.11904297758568901"/>
    <n v="9250.3178262308102"/>
    <n v="17"/>
    <x v="0"/>
    <n v="2017"/>
    <n v="13.051891864222799"/>
    <n v="12.530088026613999"/>
    <n v="-0.52180383760877103"/>
    <n v="134403"/>
    <n v="195654.16466558"/>
    <n v="4.1644067982639303E-2"/>
    <n v="19.013302104983701"/>
    <n v="0.99930037902357705"/>
    <n v="195791.14425710079"/>
    <n v="4.0915311942709032E-2"/>
  </r>
  <r>
    <d v="2017-02-21T00:00:00"/>
    <n v="17974"/>
    <x v="13"/>
    <d v="2017-02-01T00:00:00"/>
    <n v="1"/>
    <n v="4"/>
    <d v="2017-02-17T00:00:00"/>
    <d v="2017-02-22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1"/>
    <n v="0"/>
    <n v="0"/>
    <n v="0"/>
    <n v="0"/>
    <n v="10726.4210526315"/>
    <x v="0"/>
    <n v="28"/>
    <n v="203802"/>
    <n v="1.6756754104473901"/>
    <n v="0.67857142857142805"/>
    <x v="13"/>
    <n v="1.7769975498536199"/>
    <n v="-0.101322139406229"/>
    <n v="10114.8141715111"/>
    <n v="21"/>
    <x v="0"/>
    <n v="2017"/>
    <n v="14.8288894140764"/>
    <n v="14.2057634370614"/>
    <n v="-0.62312597701500205"/>
    <n v="152377"/>
    <n v="195238.019460293"/>
    <n v="4.3864307594291399E-2"/>
    <n v="19.013302104983701"/>
    <n v="0.99930037902357705"/>
    <n v="195374.70770406653"/>
    <n v="4.3133998228154891E-2"/>
  </r>
  <r>
    <d v="2017-02-22T00:00:00"/>
    <n v="5545"/>
    <x v="14"/>
    <d v="2017-02-01T00:00:00"/>
    <n v="2"/>
    <n v="1"/>
    <d v="2017-02-21T00:00:00"/>
    <d v="2017-02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51694782190557498"/>
    <n v="0.67857142857142805"/>
    <x v="14"/>
    <n v="0.855854843961245"/>
    <n v="-0.33890702205567003"/>
    <n v="6478.9023969712798"/>
    <n v="22"/>
    <x v="0"/>
    <n v="2017"/>
    <n v="15.6847442580377"/>
    <n v="14.722711258966999"/>
    <n v="-0.96203299907067397"/>
    <n v="157922"/>
    <n v="191301.684658477"/>
    <n v="6.5343467120211093E-2"/>
    <n v="19.013302104983701"/>
    <n v="0.99930037902357705"/>
    <n v="191435.61703178781"/>
    <n v="6.4598130483517924E-2"/>
  </r>
  <r>
    <d v="2017-02-23T00:00:00"/>
    <n v="9896"/>
    <x v="15"/>
    <d v="2017-02-01T00:00:00"/>
    <n v="3"/>
    <n v="2"/>
    <d v="2017-02-22T00:00:00"/>
    <d v="2017-02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92258172147476403"/>
    <n v="0.67857142857142805"/>
    <x v="15"/>
    <n v="0.40084937178770902"/>
    <n v="0.52173234968705495"/>
    <n v="24687.577670050399"/>
    <n v="23"/>
    <x v="0"/>
    <n v="2017"/>
    <n v="16.0855936298254"/>
    <n v="15.6452929804418"/>
    <n v="-0.44030064938361901"/>
    <n v="167818"/>
    <n v="198223.45841734399"/>
    <n v="2.8142691219272101E-2"/>
    <n v="19.013302104983701"/>
    <n v="0.99930037902357705"/>
    <n v="198362.23679913956"/>
    <n v="2.7423381025737825E-2"/>
  </r>
  <r>
    <d v="2017-02-24T00:00:00"/>
    <n v="9480"/>
    <x v="16"/>
    <d v="2017-02-01T00:00:00"/>
    <n v="4"/>
    <n v="3"/>
    <d v="2017-02-23T00:00:00"/>
    <d v="2017-02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88379898136426505"/>
    <n v="0.67857142857142805"/>
    <x v="16"/>
    <n v="0.75985561362060905"/>
    <n v="0.123943367743656"/>
    <n v="12476.054437275299"/>
    <n v="24"/>
    <x v="0"/>
    <n v="2017"/>
    <n v="16.845449243446001"/>
    <n v="16.529091961805999"/>
    <n v="-0.31635728163996202"/>
    <n v="177298"/>
    <n v="199974.60152691501"/>
    <n v="1.91394229260126E-2"/>
    <n v="19.013302104983701"/>
    <n v="0.99930037902357705"/>
    <n v="200114.60590289411"/>
    <n v="1.8426411607832316E-2"/>
  </r>
  <r>
    <d v="2017-02-27T00:00:00"/>
    <n v="21560"/>
    <x v="17"/>
    <d v="2017-02-01T00:00:00"/>
    <n v="0"/>
    <n v="4"/>
    <d v="2017-02-24T00:00:00"/>
    <d v="2017-02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2.0099900884191499"/>
    <n v="0.67857142857142805"/>
    <x v="17"/>
    <n v="1.6718018052053301"/>
    <n v="0.338188283213819"/>
    <n v="12896.265533911101"/>
    <n v="27"/>
    <x v="0"/>
    <n v="2017"/>
    <n v="18.5172510486513"/>
    <n v="18.539082050225201"/>
    <n v="2.1831001573857998E-2"/>
    <n v="198858"/>
    <n v="204042.273341386"/>
    <n v="-1.17756647900424E-3"/>
    <n v="19.013302104983701"/>
    <n v="0.99930037902357705"/>
    <n v="204185.12553828748"/>
    <n v="-1.8763636052208099E-3"/>
  </r>
  <r>
    <d v="2017-02-28T00:00:00"/>
    <n v="4944"/>
    <x v="18"/>
    <d v="2017-02-01T00:00:00"/>
    <n v="1"/>
    <n v="0"/>
    <d v="2017-02-27T00:00:00"/>
    <d v="2017-03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7-02-20T00:00:00"/>
    <d v="2017-02-06T00:00:00"/>
    <d v="2017-02-01T00:00:00"/>
    <d v="2017-02-03T00:00:00"/>
    <d v="2017-02-01T00:00:00"/>
    <n v="0"/>
    <n v="0"/>
    <n v="0"/>
    <n v="0"/>
    <n v="0"/>
    <n v="10726.4210526315"/>
    <x v="0"/>
    <n v="28"/>
    <n v="203802"/>
    <n v="0.46091794977478101"/>
    <n v="0.67857142857142805"/>
    <x v="18"/>
    <n v="0.49605105633234098"/>
    <n v="-3.5133106557559801E-2"/>
    <n v="9966.7160000716704"/>
    <n v="28"/>
    <x v="0"/>
    <n v="2017"/>
    <n v="19.013302104983701"/>
    <n v="19"/>
    <n v="-1.3302104983701201E-2"/>
    <n v="203802"/>
    <n v="203659.415845763"/>
    <n v="7.0011078861598099E-4"/>
    <n v="19.013302104983701"/>
    <n v="0.99930037902357705"/>
    <n v="203802.00000000012"/>
    <n v="0"/>
  </r>
  <r>
    <d v="2017-03-01T00:00:00"/>
    <n v="28243"/>
    <x v="0"/>
    <d v="2017-03-01T00:00:00"/>
    <n v="2"/>
    <n v="1"/>
    <d v="2017-02-28T00:00:00"/>
    <d v="2017-03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1"/>
    <n v="0"/>
    <n v="1"/>
    <n v="9518.0869565217399"/>
    <x v="5"/>
    <n v="31"/>
    <n v="218916"/>
    <n v="2.9672979590345099"/>
    <n v="0.74193548387096697"/>
    <x v="22"/>
    <n v="2.6828642930090498"/>
    <n v="0.284433666025462"/>
    <n v="10527.1817413929"/>
    <n v="1"/>
    <x v="1"/>
    <n v="2017"/>
    <n v="2.6828642930090498"/>
    <n v="2.9672979590345099"/>
    <n v="0.284433666025462"/>
    <n v="28243"/>
    <n v="242125.180052037"/>
    <n v="-9.5856118917700697E-2"/>
    <n v="23.313139640251801"/>
    <n v="0.98656810515083004"/>
    <n v="245421.65795540402"/>
    <n v="-0.10800048445691945"/>
  </r>
  <r>
    <d v="2017-03-02T00:00:00"/>
    <n v="7276"/>
    <x v="1"/>
    <d v="2017-03-01T00:00:00"/>
    <n v="3"/>
    <n v="2"/>
    <d v="2017-03-01T00:00:00"/>
    <d v="2017-03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76443932832684602"/>
    <n v="0.74193548387096697"/>
    <x v="21"/>
    <n v="0.71265773012383005"/>
    <n v="5.1781598203015797E-2"/>
    <n v="10209.669652689599"/>
    <n v="2"/>
    <x v="1"/>
    <n v="2017"/>
    <n v="3.3955220231328802"/>
    <n v="3.7317372873613599"/>
    <n v="0.33621526422847797"/>
    <n v="35519"/>
    <n v="240592.461022017"/>
    <n v="-9.0096177286426896E-2"/>
    <n v="23.313139640251801"/>
    <n v="0.98656810515083004"/>
    <n v="243868.07131296326"/>
    <n v="-0.10231790975597421"/>
  </r>
  <r>
    <d v="2017-03-03T00:00:00"/>
    <n v="10364"/>
    <x v="2"/>
    <d v="2017-03-01T00:00:00"/>
    <n v="4"/>
    <n v="3"/>
    <d v="2017-03-02T00:00:00"/>
    <d v="2017-03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1"/>
    <n v="0"/>
    <n v="9518.0869565217399"/>
    <x v="5"/>
    <n v="31"/>
    <n v="218916"/>
    <n v="1.0888742714100299"/>
    <n v="0.74193548387096697"/>
    <x v="19"/>
    <n v="0.94416780984803295"/>
    <n v="0.14470646156200501"/>
    <n v="10976.862261029701"/>
    <n v="3"/>
    <x v="1"/>
    <n v="2017"/>
    <n v="4.3396898329809099"/>
    <n v="4.8206115587714002"/>
    <n v="0.48092172579048398"/>
    <n v="45883"/>
    <n v="243176.13484259299"/>
    <n v="-9.9763633706478103E-2"/>
    <n v="23.313139640251801"/>
    <n v="0.98656810515083004"/>
    <n v="246486.92125052674"/>
    <n v="-0.11185551391793291"/>
  </r>
  <r>
    <d v="2017-03-06T00:00:00"/>
    <n v="2852"/>
    <x v="3"/>
    <d v="2017-03-01T00:00:00"/>
    <n v="0"/>
    <n v="4"/>
    <d v="2017-03-03T00:00:00"/>
    <d v="2017-03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1"/>
    <n v="0"/>
    <n v="0"/>
    <n v="0"/>
    <n v="9518.0869565217399"/>
    <x v="5"/>
    <n v="31"/>
    <n v="218916"/>
    <n v="0.29964004458331001"/>
    <n v="0.74193548387096697"/>
    <x v="20"/>
    <n v="1.7457482584534501"/>
    <n v="-1.44610821387014"/>
    <n v="1633.68342840368"/>
    <n v="6"/>
    <x v="1"/>
    <n v="2017"/>
    <n v="6.0854380914343702"/>
    <n v="5.1202516033547099"/>
    <n v="-0.96518648807965901"/>
    <n v="48735"/>
    <n v="184194.62710133201"/>
    <n v="0.188503722638802"/>
    <n v="23.313139640251801"/>
    <n v="0.98656810515083004"/>
    <n v="186702.39402597799"/>
    <n v="0.1725398656084709"/>
  </r>
  <r>
    <d v="2017-03-07T00:00:00"/>
    <n v="3089"/>
    <x v="4"/>
    <d v="2017-03-01T00:00:00"/>
    <n v="1"/>
    <n v="0"/>
    <d v="2017-03-06T00:00:00"/>
    <d v="2017-03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32454000621242801"/>
    <n v="0.74193548387096697"/>
    <x v="0"/>
    <n v="0.34619232549047502"/>
    <n v="-2.16523192780472E-2"/>
    <n v="8922.7858983401402"/>
    <n v="7"/>
    <x v="1"/>
    <n v="2017"/>
    <n v="6.4316304169248397"/>
    <n v="5.4447916095671296"/>
    <n v="-0.98683880735770602"/>
    <n v="51824"/>
    <n v="185326.56927291301"/>
    <n v="0.181244550411022"/>
    <n v="23.313139640251801"/>
    <n v="0.98656810515083004"/>
    <n v="187849.74732644565"/>
    <n v="0.16537819781874585"/>
  </r>
  <r>
    <d v="2017-03-08T00:00:00"/>
    <n v="9230"/>
    <x v="5"/>
    <d v="2017-03-01T00:00:00"/>
    <n v="2"/>
    <n v="1"/>
    <d v="2017-03-07T00:00:00"/>
    <d v="2017-03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96973268285552405"/>
    <n v="0.74193548387096697"/>
    <x v="1"/>
    <n v="0.92980129720936699"/>
    <n v="3.9931385646157197E-2"/>
    <n v="9926.8521432506004"/>
    <n v="8"/>
    <x v="1"/>
    <n v="2017"/>
    <n v="7.36143171413421"/>
    <n v="6.4145242924226604"/>
    <n v="-0.94690742171154896"/>
    <n v="61054"/>
    <n v="190756.64280140001"/>
    <n v="0.14761927440669401"/>
    <n v="23.313139640251801"/>
    <n v="0.98656810515083004"/>
    <n v="193353.75004063893"/>
    <n v="0.13220457298598243"/>
  </r>
  <r>
    <d v="2017-03-09T00:00:00"/>
    <n v="3554"/>
    <x v="6"/>
    <d v="2017-03-01T00:00:00"/>
    <n v="3"/>
    <n v="2"/>
    <d v="2017-03-08T00:00:00"/>
    <d v="2017-03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37339436130753301"/>
    <n v="0.74193548387096697"/>
    <x v="2"/>
    <n v="0.47479582503583101"/>
    <n v="-0.101401463728297"/>
    <n v="7485.3227694910502"/>
    <n v="9"/>
    <x v="1"/>
    <n v="2017"/>
    <n v="7.8362275391700402"/>
    <n v="6.7879186537301903"/>
    <n v="-1.0483088854398399"/>
    <n v="64608"/>
    <n v="189630.02191707399"/>
    <n v="0.15443745556139801"/>
    <n v="23.313139640251801"/>
    <n v="0.98656810515083004"/>
    <n v="192211.79047551259"/>
    <n v="0.13893117304835401"/>
  </r>
  <r>
    <d v="2017-03-10T00:00:00"/>
    <n v="9817"/>
    <x v="7"/>
    <d v="2017-03-01T00:00:00"/>
    <n v="4"/>
    <n v="3"/>
    <d v="2017-03-09T00:00:00"/>
    <d v="2017-03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1.0314047397175099"/>
    <n v="0.74193548387096697"/>
    <x v="3"/>
    <n v="0.83380206686873004"/>
    <n v="0.19760267284878599"/>
    <n v="11773.7774827866"/>
    <n v="10"/>
    <x v="1"/>
    <n v="2017"/>
    <n v="8.6700296060387707"/>
    <n v="7.8193233934477098"/>
    <n v="-0.85070621259106105"/>
    <n v="74425"/>
    <n v="197435.88866267799"/>
    <n v="0.108795373945515"/>
    <n v="23.313139640251801"/>
    <n v="0.98656810515083004"/>
    <n v="200123.93227783716"/>
    <n v="9.3902151073432583E-2"/>
  </r>
  <r>
    <d v="2017-03-13T00:00:00"/>
    <n v="25224"/>
    <x v="8"/>
    <d v="2017-03-01T00:00:00"/>
    <n v="0"/>
    <n v="4"/>
    <d v="2017-03-10T00:00:00"/>
    <d v="2017-03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2.6501123718686599"/>
    <n v="0.74193548387096697"/>
    <x v="4"/>
    <n v="1.7457482584534501"/>
    <n v="0.90436411341520595"/>
    <n v="14448.818652894201"/>
    <n v="13"/>
    <x v="1"/>
    <n v="2017"/>
    <n v="10.415777864492201"/>
    <n v="10.4694357653163"/>
    <n v="5.3657900824145302E-2"/>
    <n v="99649"/>
    <n v="220043.767236363"/>
    <n v="-5.1251950942672302E-3"/>
    <n v="23.313139640251801"/>
    <n v="0.98656810515083004"/>
    <n v="223039.61184993249"/>
    <n v="-1.8488248861852297E-2"/>
  </r>
  <r>
    <d v="2017-03-14T00:00:00"/>
    <n v="3032"/>
    <x v="9"/>
    <d v="2017-03-01T00:00:00"/>
    <n v="1"/>
    <n v="0"/>
    <d v="2017-03-13T00:00:00"/>
    <d v="2017-03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318551407845931"/>
    <n v="0.74193548387096697"/>
    <x v="5"/>
    <n v="0.34619232549047502"/>
    <n v="-2.7640917644543999E-2"/>
    <n v="8758.1375344018506"/>
    <n v="14"/>
    <x v="1"/>
    <n v="2017"/>
    <n v="10.7619701899827"/>
    <n v="10.7879871731623"/>
    <n v="2.60169831796019E-2"/>
    <n v="102681"/>
    <n v="219445.22780765899"/>
    <n v="-2.4116624132002299E-3"/>
    <n v="23.313139640251801"/>
    <n v="0.98656810515083004"/>
    <n v="222432.92344638536"/>
    <n v="-1.5811164066425021E-2"/>
  </r>
  <r>
    <d v="2017-03-15T00:00:00"/>
    <n v="12454"/>
    <x v="10"/>
    <d v="2017-03-01T00:00:00"/>
    <n v="2"/>
    <n v="1"/>
    <d v="2017-03-14T00:00:00"/>
    <d v="2017-03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1.3084562115149101"/>
    <n v="0.74193548387096697"/>
    <x v="6"/>
    <n v="1.07433242006632"/>
    <n v="0.234123791448588"/>
    <n v="11592.3151599865"/>
    <n v="15"/>
    <x v="1"/>
    <n v="2017"/>
    <n v="11.836302610049"/>
    <n v="12.096443384677199"/>
    <n v="0.26014077462818802"/>
    <n v="115135"/>
    <n v="223727.38237967601"/>
    <n v="-2.1505558812246799E-2"/>
    <n v="23.313139640251801"/>
    <n v="0.98656810515083004"/>
    <n v="226773.37855501892"/>
    <n v="-3.4648593256781157E-2"/>
  </r>
  <r>
    <d v="2017-03-16T00:00:00"/>
    <n v="19603"/>
    <x v="11"/>
    <d v="2017-03-01T00:00:00"/>
    <n v="3"/>
    <n v="2"/>
    <d v="2017-03-15T00:00:00"/>
    <d v="2017-03-17T00:00:00"/>
    <n v="0"/>
    <n v="0"/>
    <n v="0"/>
    <n v="0"/>
    <n v="0"/>
    <n v="0"/>
    <n v="0"/>
    <n v="1"/>
    <n v="0"/>
    <n v="1"/>
    <n v="0"/>
    <n v="0"/>
    <n v="0"/>
    <n v="0"/>
    <n v="1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2.0595525224286901"/>
    <n v="0.74193548387096697"/>
    <x v="7"/>
    <n v="1.6533544884801099"/>
    <n v="0.40619803394858101"/>
    <n v="11856.501516514099"/>
    <n v="16"/>
    <x v="1"/>
    <n v="2017"/>
    <n v="13.489657098529101"/>
    <n v="14.1559959071059"/>
    <n v="0.66633880857677097"/>
    <n v="134738"/>
    <n v="229729.63488730101"/>
    <n v="-4.7071136001267798E-2"/>
    <n v="23.313139640251801"/>
    <n v="0.98656810515083004"/>
    <n v="232857.35033181589"/>
    <n v="-5.9870776301241158E-2"/>
  </r>
  <r>
    <d v="2017-03-17T00:00:00"/>
    <n v="6650"/>
    <x v="12"/>
    <d v="2017-03-01T00:00:00"/>
    <n v="4"/>
    <n v="3"/>
    <d v="2017-03-16T00:00:00"/>
    <d v="2017-03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69866980942461898"/>
    <n v="0.74193548387096697"/>
    <x v="8"/>
    <n v="0.83380206686873004"/>
    <n v="-0.135132257444111"/>
    <n v="7975.5139309902097"/>
    <n v="17"/>
    <x v="1"/>
    <n v="2017"/>
    <n v="14.3234591653978"/>
    <n v="14.8546657165305"/>
    <n v="0.53120655113266002"/>
    <n v="141388"/>
    <n v="227034.82185755001"/>
    <n v="-3.5760249423958702E-2"/>
    <n v="23.313139640251801"/>
    <n v="0.98656810515083004"/>
    <n v="230125.8480506436"/>
    <n v="-4.8711816363091298E-2"/>
  </r>
  <r>
    <d v="2017-03-20T00:00:00"/>
    <n v="14850"/>
    <x v="13"/>
    <d v="2017-03-01T00:00:00"/>
    <n v="0"/>
    <n v="4"/>
    <d v="2017-03-17T00:00:00"/>
    <d v="2017-03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1"/>
    <n v="0"/>
    <n v="0"/>
    <n v="0"/>
    <n v="0"/>
    <n v="9518.0869565217399"/>
    <x v="5"/>
    <n v="31"/>
    <n v="218916"/>
    <n v="1.5601874691662501"/>
    <n v="0.74193548387096697"/>
    <x v="9"/>
    <n v="1.8509440031017399"/>
    <n v="-0.290756533935491"/>
    <n v="8022.9331493091604"/>
    <n v="20"/>
    <x v="1"/>
    <n v="2017"/>
    <n v="16.174403168499602"/>
    <n v="16.4148531856967"/>
    <n v="0.24045001719716899"/>
    <n v="156238"/>
    <n v="222170.42338838501"/>
    <n v="-1.46483196941832E-2"/>
    <n v="23.313139640251801"/>
    <n v="0.98656810515083004"/>
    <n v="225195.22192988318"/>
    <n v="-2.7883459853505599E-2"/>
  </r>
  <r>
    <d v="2017-03-21T00:00:00"/>
    <n v="2295"/>
    <x v="14"/>
    <d v="2017-03-01T00:00:00"/>
    <n v="1"/>
    <n v="0"/>
    <d v="2017-03-20T00:00:00"/>
    <d v="2017-03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24111988159842099"/>
    <n v="0.74193548387096697"/>
    <x v="10"/>
    <n v="0.34619232549047502"/>
    <n v="-0.105072443892054"/>
    <n v="6629.2630743576001"/>
    <n v="21"/>
    <x v="1"/>
    <n v="2017"/>
    <n v="16.520595493990101"/>
    <n v="16.6559730672952"/>
    <n v="0.13537757330511699"/>
    <n v="158533"/>
    <n v="220709.90124577799"/>
    <n v="-8.1278693690337508E-3"/>
    <n v="23.313139640251801"/>
    <n v="0.98656810515083004"/>
    <n v="223714.81511865323"/>
    <n v="-2.145059153149087E-2"/>
  </r>
  <r>
    <d v="2017-03-22T00:00:00"/>
    <n v="10454"/>
    <x v="15"/>
    <d v="2017-03-01T00:00:00"/>
    <n v="2"/>
    <n v="1"/>
    <d v="2017-03-21T00:00:00"/>
    <d v="2017-03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1.09832995304134"/>
    <n v="0.74193548387096697"/>
    <x v="11"/>
    <n v="0.92980129720936699"/>
    <n v="0.16852865583198101"/>
    <n v="11243.2624383035"/>
    <n v="22"/>
    <x v="1"/>
    <n v="2017"/>
    <n v="17.450396791199399"/>
    <n v="17.754303020336501"/>
    <n v="0.30390622913709398"/>
    <n v="168987"/>
    <n v="222728.51709367"/>
    <n v="-1.71173280521905E-2"/>
    <n v="23.313139640251801"/>
    <n v="0.98656810515083004"/>
    <n v="225760.91395091233"/>
    <n v="-3.0319304750868636E-2"/>
  </r>
  <r>
    <d v="2017-03-23T00:00:00"/>
    <n v="2700"/>
    <x v="16"/>
    <d v="2017-03-01T00:00:00"/>
    <n v="3"/>
    <n v="2"/>
    <d v="2017-03-22T00:00:00"/>
    <d v="2017-03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28367044893931898"/>
    <n v="0.74193548387096697"/>
    <x v="12"/>
    <n v="0.47479582503583101"/>
    <n v="-0.19112537609651201"/>
    <n v="5686.6548895964597"/>
    <n v="23"/>
    <x v="1"/>
    <n v="2017"/>
    <n v="17.9251926162353"/>
    <n v="18.037973469275801"/>
    <n v="0.11278085304058599"/>
    <n v="171687"/>
    <n v="220293.365016533"/>
    <n v="-6.2524126245492298E-3"/>
    <n v="23.313139640251801"/>
    <n v="0.98656810515083004"/>
    <n v="223292.6078457144"/>
    <n v="-1.9600325724792644E-2"/>
  </r>
  <r>
    <d v="2017-03-24T00:00:00"/>
    <n v="8093"/>
    <x v="17"/>
    <d v="2017-03-01T00:00:00"/>
    <n v="4"/>
    <n v="3"/>
    <d v="2017-03-23T00:00:00"/>
    <d v="2017-03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85027590491329996"/>
    <n v="0.74193548387096697"/>
    <x v="13"/>
    <n v="0.83380206686873104"/>
    <n v="1.6473838044568902E-2"/>
    <n v="9706.1404877449295"/>
    <n v="24"/>
    <x v="1"/>
    <n v="2017"/>
    <n v="18.758994683104"/>
    <n v="18.888249374189101"/>
    <n v="0.129254691085154"/>
    <n v="179780"/>
    <n v="220424.39213036699"/>
    <n v="-6.8431270958219104E-3"/>
    <n v="23.313139640251801"/>
    <n v="0.98656810515083004"/>
    <n v="223425.41886316959"/>
    <n v="-2.018310578140281E-2"/>
  </r>
  <r>
    <d v="2017-03-27T00:00:00"/>
    <n v="17844"/>
    <x v="18"/>
    <d v="2017-03-01T00:00:00"/>
    <n v="0"/>
    <n v="4"/>
    <d v="2017-03-24T00:00:00"/>
    <d v="2017-03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1.87474647810118"/>
    <n v="0.74193548387096697"/>
    <x v="14"/>
    <n v="1.7457482584534501"/>
    <n v="0.128998219647734"/>
    <n v="10221.4050127753"/>
    <n v="27"/>
    <x v="1"/>
    <n v="2017"/>
    <n v="20.504742941557399"/>
    <n v="20.762995852290299"/>
    <n v="0.25825291073288797"/>
    <n v="197624"/>
    <n v="221673.20082749301"/>
    <n v="-1.24381333296084E-2"/>
    <n v="23.313139640251801"/>
    <n v="0.98656810515083004"/>
    <n v="224691.2297996945"/>
    <n v="-2.5702960479779047E-2"/>
  </r>
  <r>
    <d v="2017-03-28T00:00:00"/>
    <n v="1505"/>
    <x v="19"/>
    <d v="2017-03-01T00:00:00"/>
    <n v="1"/>
    <n v="0"/>
    <d v="2017-03-27T00:00:00"/>
    <d v="2017-03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15812000950136099"/>
    <n v="0.74193548387096697"/>
    <x v="15"/>
    <n v="0.34619232549047502"/>
    <n v="-0.188072315989114"/>
    <n v="4347.29452152862"/>
    <n v="28"/>
    <x v="1"/>
    <n v="2017"/>
    <n v="20.850935267047898"/>
    <n v="20.921115861791701"/>
    <n v="7.0180594743774805E-2"/>
    <n v="199129"/>
    <n v="219652.83289896301"/>
    <n v="-3.35453401278407E-3"/>
    <n v="23.313139640251801"/>
    <n v="0.98656810515083004"/>
    <n v="222643.3550326293"/>
    <n v="-1.674137111382934E-2"/>
  </r>
  <r>
    <d v="2017-03-29T00:00:00"/>
    <n v="7593"/>
    <x v="20"/>
    <d v="2017-03-01T00:00:00"/>
    <n v="2"/>
    <n v="1"/>
    <d v="2017-03-28T00:00:00"/>
    <d v="2017-03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79774434029490704"/>
    <n v="0.74193548387096697"/>
    <x v="16"/>
    <n v="0.92980129720936699"/>
    <n v="-0.13205695691445901"/>
    <n v="8166.2609234779902"/>
    <n v="29"/>
    <x v="1"/>
    <n v="2017"/>
    <n v="21.7807365642573"/>
    <n v="21.718860202086599"/>
    <n v="-6.1876362170686101E-2"/>
    <n v="206722"/>
    <n v="218294.086886042"/>
    <n v="2.8489691261393002E-3"/>
    <n v="23.313139640251801"/>
    <n v="0.98656810515083004"/>
    <n v="221266.11000937395"/>
    <n v="-1.0621192776762767E-2"/>
  </r>
  <r>
    <d v="2017-03-30T00:00:00"/>
    <n v="2787"/>
    <x v="21"/>
    <d v="2017-03-01T00:00:00"/>
    <n v="3"/>
    <n v="2"/>
    <d v="2017-03-29T00:00:00"/>
    <d v="2017-03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292810941182919"/>
    <n v="0.74193548387096697"/>
    <x v="17"/>
    <n v="0.47479582503583101"/>
    <n v="-0.18198488385291101"/>
    <n v="5869.8915471501296"/>
    <n v="30"/>
    <x v="1"/>
    <n v="2017"/>
    <n v="22.255532389293101"/>
    <n v="22.011671143269499"/>
    <n v="-0.24386124602359799"/>
    <n v="209509"/>
    <n v="216517.26481808201"/>
    <n v="1.10787247563508E-2"/>
    <n v="23.313139640251801"/>
    <n v="0.98656810515083004"/>
    <n v="219465.09692301595"/>
    <n v="-2.5019783588119404E-3"/>
  </r>
  <r>
    <d v="2017-03-31T00:00:00"/>
    <n v="9407"/>
    <x v="22"/>
    <d v="2017-03-01T00:00:00"/>
    <n v="4"/>
    <n v="3"/>
    <d v="2017-03-30T00:00:00"/>
    <d v="2017-04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7-03-20T00:00:00"/>
    <d v="2017-03-06T00:00:00"/>
    <d v="2017-03-01T00:00:00"/>
    <d v="2017-03-03T00:00:00"/>
    <d v="2017-03-01T00:00:00"/>
    <n v="0"/>
    <n v="0"/>
    <n v="0"/>
    <n v="0"/>
    <n v="0"/>
    <n v="9518.0869565217399"/>
    <x v="5"/>
    <n v="31"/>
    <n v="218916"/>
    <n v="0.98832885673043502"/>
    <n v="0.74193548387096697"/>
    <x v="18"/>
    <n v="1.05760725095871"/>
    <n v="-6.9278394228282802E-2"/>
    <n v="8894.6061890863293"/>
    <n v="31"/>
    <x v="1"/>
    <n v="2017"/>
    <n v="23.313139640251801"/>
    <n v="22.999999999999901"/>
    <n v="-0.31313964025188301"/>
    <n v="218916"/>
    <n v="215975.543307199"/>
    <n v="1.36147669674728E-2"/>
    <n v="23.313139640251801"/>
    <n v="0.98656810515083004"/>
    <n v="218916.00000000076"/>
    <n v="-3.4416913763379853E-15"/>
  </r>
  <r>
    <d v="2017-04-03T00:00:00"/>
    <n v="34198"/>
    <x v="0"/>
    <d v="2017-04-01T00:00:00"/>
    <n v="0"/>
    <n v="4"/>
    <d v="2017-03-31T00:00:00"/>
    <d v="2017-04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1"/>
    <n v="0"/>
    <n v="0"/>
    <n v="0"/>
    <n v="9525.4500000000007"/>
    <x v="3"/>
    <n v="30"/>
    <n v="190509"/>
    <n v="3.5901715929431099"/>
    <n v="0.66666666666666596"/>
    <x v="20"/>
    <n v="3.2837988794377901"/>
    <n v="0.30637271350532103"/>
    <n v="10414.157887116"/>
    <n v="3"/>
    <x v="2"/>
    <n v="2017"/>
    <n v="3.2837988794377901"/>
    <n v="3.5901715929431099"/>
    <n v="0.30637271350532103"/>
    <n v="34198"/>
    <n v="208283.157742321"/>
    <n v="-8.5336509850262296E-2"/>
    <n v="19.270858483231599"/>
    <n v="1.03783648338255"/>
    <n v="200689.76286464548"/>
    <n v="-5.0728859904587531E-2"/>
  </r>
  <r>
    <d v="2017-04-04T00:00:00"/>
    <n v="3558"/>
    <x v="1"/>
    <d v="2017-04-01T00:00:00"/>
    <n v="1"/>
    <n v="0"/>
    <d v="2017-04-03T00:00:00"/>
    <d v="2017-04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37352566020502898"/>
    <n v="0.66666666666666596"/>
    <x v="0"/>
    <n v="0.49621480732616102"/>
    <n v="-0.12268914712113101"/>
    <n v="7170.2817962490399"/>
    <n v="4"/>
    <x v="2"/>
    <n v="2017"/>
    <n v="3.78001368676395"/>
    <n v="3.96369725314814"/>
    <n v="0.18368356638419001"/>
    <n v="37756"/>
    <n v="199766.472445355"/>
    <n v="-4.63414722802808E-2"/>
    <n v="19.270858483231599"/>
    <n v="1.03783648338255"/>
    <n v="192483.57100944352"/>
    <n v="-1.0258387243587852E-2"/>
  </r>
  <r>
    <d v="2017-04-05T00:00:00"/>
    <n v="10567"/>
    <x v="2"/>
    <d v="2017-04-01T00:00:00"/>
    <n v="2"/>
    <n v="1"/>
    <d v="2017-04-04T00:00:00"/>
    <d v="2017-04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1"/>
    <n v="0"/>
    <n v="1"/>
    <n v="9525.4500000000007"/>
    <x v="3"/>
    <n v="30"/>
    <n v="190509"/>
    <n v="1.10934391551055"/>
    <n v="0.66666666666666596"/>
    <x v="1"/>
    <n v="0.96913482552008401"/>
    <n v="0.14020908999046799"/>
    <n v="10903.5396538652"/>
    <n v="5"/>
    <x v="2"/>
    <n v="2017"/>
    <n v="4.74914851228404"/>
    <n v="5.0730411686586896"/>
    <n v="0.32389265637465697"/>
    <n v="48323"/>
    <n v="203501.742996702"/>
    <n v="-6.3845856086418296E-2"/>
    <n v="19.270858483231599"/>
    <n v="1.03783648338255"/>
    <n v="196082.66451902266"/>
    <n v="-2.8425075376726783E-2"/>
  </r>
  <r>
    <d v="2017-04-06T00:00:00"/>
    <n v="2965"/>
    <x v="3"/>
    <d v="2017-04-01T00:00:00"/>
    <n v="3"/>
    <n v="2"/>
    <d v="2017-04-05T00:00:00"/>
    <d v="2017-04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31127138350419098"/>
    <n v="0.66666666666666596"/>
    <x v="2"/>
    <n v="0.38695640178351698"/>
    <n v="-7.5685018279325597E-2"/>
    <n v="7662.361925876"/>
    <n v="6"/>
    <x v="2"/>
    <n v="2017"/>
    <n v="5.1361049140675501"/>
    <n v="5.3843125521628803"/>
    <n v="0.248207638095332"/>
    <n v="51288"/>
    <n v="199715.54654004201"/>
    <n v="-4.6098296800327503E-2"/>
    <n v="19.270858483231599"/>
    <n v="1.03783648338255"/>
    <n v="192434.50171372219"/>
    <n v="-1.0006010858628067E-2"/>
  </r>
  <r>
    <d v="2017-04-07T00:00:00"/>
    <n v="8437"/>
    <x v="4"/>
    <d v="2017-04-01T00:00:00"/>
    <n v="4"/>
    <n v="3"/>
    <d v="2017-04-06T00:00:00"/>
    <d v="2017-04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1"/>
    <n v="0"/>
    <n v="9525.4500000000007"/>
    <x v="3"/>
    <n v="30"/>
    <n v="190509"/>
    <n v="0.885732432588486"/>
    <n v="0.66666666666666596"/>
    <x v="3"/>
    <n v="0.85632838659571797"/>
    <n v="2.9404045992767601E-2"/>
    <n v="9852.5286935083095"/>
    <n v="7"/>
    <x v="2"/>
    <n v="2017"/>
    <n v="5.9924333006632704"/>
    <n v="6.2700449847513697"/>
    <n v="0.2776116840881"/>
    <n v="59725"/>
    <n v="199334.71764596601"/>
    <n v="-4.4275867998275403E-2"/>
    <n v="19.270858483231599"/>
    <n v="1.03783648338255"/>
    <n v="192067.55672751876"/>
    <n v="-8.114627759491122E-3"/>
  </r>
  <r>
    <d v="2017-04-10T00:00:00"/>
    <n v="16325"/>
    <x v="5"/>
    <d v="2017-04-01T00:00:00"/>
    <n v="0"/>
    <n v="4"/>
    <d v="2017-04-07T00:00:00"/>
    <d v="2017-04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1.71382979281818"/>
    <n v="0.66666666666666596"/>
    <x v="4"/>
    <n v="1.65790883520114"/>
    <n v="5.5920957617046602E-2"/>
    <n v="9846.7416623782101"/>
    <n v="10"/>
    <x v="2"/>
    <n v="2017"/>
    <n v="7.6503421358644097"/>
    <n v="7.98387477756956"/>
    <n v="0.33353264170514602"/>
    <n v="76050"/>
    <n v="198814.637697003"/>
    <n v="-4.1775785692706201E-2"/>
    <n v="19.270858483231599"/>
    <n v="1.03783648338255"/>
    <n v="191566.43737269682"/>
    <n v="-5.5199511313119842E-3"/>
  </r>
  <r>
    <d v="2017-04-11T00:00:00"/>
    <n v="3230"/>
    <x v="6"/>
    <d v="2017-04-01T00:00:00"/>
    <n v="1"/>
    <n v="0"/>
    <d v="2017-04-10T00:00:00"/>
    <d v="2017-04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33909159147336798"/>
    <n v="0.66666666666666596"/>
    <x v="5"/>
    <n v="0.25835290223816099"/>
    <n v="8.0738689235207203E-2"/>
    <n v="12502.278751343099"/>
    <n v="11"/>
    <x v="2"/>
    <n v="2017"/>
    <n v="7.9086950381025698"/>
    <n v="8.3229663690429305"/>
    <n v="0.41427133094035501"/>
    <n v="79280"/>
    <n v="200488.19588577899"/>
    <n v="-4.9774480944825998E-2"/>
    <n v="19.270858483231599"/>
    <n v="1.03783648338255"/>
    <n v="193178.98252366489"/>
    <n v="-1.3821288883420935E-2"/>
  </r>
  <r>
    <d v="2017-04-12T00:00:00"/>
    <n v="7925"/>
    <x v="7"/>
    <d v="2017-04-01T00:00:00"/>
    <n v="2"/>
    <n v="1"/>
    <d v="2017-04-11T00:00:00"/>
    <d v="2017-04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83198169115369802"/>
    <n v="0.66666666666666596"/>
    <x v="6"/>
    <n v="0.84196187395705202"/>
    <n v="-9.9801828033541894E-3"/>
    <n v="9412.5402172358208"/>
    <n v="12"/>
    <x v="2"/>
    <n v="2017"/>
    <n v="8.7506569120596307"/>
    <n v="9.1549480601966309"/>
    <n v="0.40429114813700001"/>
    <n v="87205"/>
    <n v="199310.750898756"/>
    <n v="-4.4160943948415701E-2"/>
    <n v="19.270858483231599"/>
    <n v="1.03783648338255"/>
    <n v="192044.46373782953"/>
    <n v="-7.9953553877276651E-3"/>
  </r>
  <r>
    <d v="2017-04-13T00:00:00"/>
    <n v="3653"/>
    <x v="8"/>
    <d v="2017-04-01T00:00:00"/>
    <n v="3"/>
    <n v="2"/>
    <d v="2017-04-12T00:00:00"/>
    <d v="2017-04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38349894230718701"/>
    <n v="0.66666666666666596"/>
    <x v="7"/>
    <n v="0.38695640178351698"/>
    <n v="-3.4574594763295201E-3"/>
    <n v="9440.3400051349199"/>
    <n v="13"/>
    <x v="2"/>
    <n v="2017"/>
    <n v="9.1376133138431399"/>
    <n v="9.5384470025038102"/>
    <n v="0.40083368866066998"/>
    <n v="90858"/>
    <n v="198865.93332277099"/>
    <n v="-4.2022950754504698E-2"/>
    <n v="19.270858483231599"/>
    <n v="1.03783648338255"/>
    <n v="191615.86290994645"/>
    <n v="-5.7764680498640919E-3"/>
  </r>
  <r>
    <d v="2017-04-14T00:00:00"/>
    <n v="9135"/>
    <x v="9"/>
    <d v="2017-04-01T00:00:00"/>
    <n v="4"/>
    <n v="3"/>
    <d v="2017-04-13T00:00:00"/>
    <d v="2017-04-17T00:00:00"/>
    <n v="0"/>
    <n v="0"/>
    <n v="0"/>
    <n v="0"/>
    <n v="0"/>
    <n v="0"/>
    <n v="0"/>
    <n v="0"/>
    <n v="1"/>
    <n v="1"/>
    <n v="0"/>
    <n v="0"/>
    <n v="0"/>
    <n v="0"/>
    <n v="0"/>
    <n v="1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95900981056013002"/>
    <n v="0.66666666666666596"/>
    <x v="8"/>
    <n v="0.79018168512365505"/>
    <n v="0.16882812543647499"/>
    <n v="11560.632411482"/>
    <n v="14"/>
    <x v="2"/>
    <n v="2017"/>
    <n v="9.9277949989667995"/>
    <n v="10.4974568130639"/>
    <n v="0.569661814097145"/>
    <n v="99993"/>
    <n v="201440.501159434"/>
    <n v="-5.4266649936412101E-2"/>
    <n v="19.270858483231599"/>
    <n v="1.03783648338255"/>
    <n v="194096.56953173701"/>
    <n v="-1.8483425752408245E-2"/>
  </r>
  <r>
    <d v="2017-04-17T00:00:00"/>
    <n v="13223"/>
    <x v="10"/>
    <d v="2017-04-01T00:00:00"/>
    <n v="0"/>
    <n v="4"/>
    <d v="2017-04-14T00:00:00"/>
    <d v="2017-04-18T00:00:00"/>
    <n v="0"/>
    <n v="0"/>
    <n v="0"/>
    <n v="0"/>
    <n v="1"/>
    <n v="0"/>
    <n v="0"/>
    <n v="0"/>
    <n v="0"/>
    <n v="1"/>
    <n v="0"/>
    <n v="1"/>
    <n v="0"/>
    <n v="0"/>
    <n v="0"/>
    <n v="1"/>
    <n v="1"/>
    <d v="2017-04-17T00:00:00"/>
    <d v="2017-04-03T00:00:00"/>
    <d v="2017-04-05T00:00:00"/>
    <d v="2017-04-07T00:00:00"/>
    <d v="2017-04-05T00:00:00"/>
    <n v="1"/>
    <n v="0"/>
    <n v="0"/>
    <n v="0"/>
    <n v="0"/>
    <n v="9525.4500000000007"/>
    <x v="3"/>
    <n v="30"/>
    <n v="190509"/>
    <n v="1.3881758867035101"/>
    <n v="0.66666666666666596"/>
    <x v="9"/>
    <n v="2.4733682829985399"/>
    <n v="-1.0851923962950301"/>
    <n v="5346.1508708154497"/>
    <n v="17"/>
    <x v="2"/>
    <n v="2017"/>
    <n v="12.401163281965299"/>
    <n v="11.885632699767401"/>
    <n v="-0.51553058219788395"/>
    <n v="113216"/>
    <n v="182589.32234953501"/>
    <n v="4.33742649819535E-2"/>
    <n v="19.270858483231599"/>
    <n v="1.03783648338255"/>
    <n v="175932.64957735507"/>
    <n v="8.2851878020719028E-2"/>
  </r>
  <r>
    <d v="2017-04-18T00:00:00"/>
    <n v="18320"/>
    <x v="11"/>
    <d v="2017-04-01T00:00:00"/>
    <n v="1"/>
    <n v="0"/>
    <d v="2017-04-17T00:00:00"/>
    <d v="2017-04-19T00:00:00"/>
    <n v="0"/>
    <n v="0"/>
    <n v="0"/>
    <n v="0"/>
    <n v="0"/>
    <n v="1"/>
    <n v="0"/>
    <n v="0"/>
    <n v="0"/>
    <n v="0"/>
    <n v="0"/>
    <n v="0"/>
    <n v="0"/>
    <n v="0"/>
    <n v="0"/>
    <n v="0"/>
    <n v="1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1.9232687169635001"/>
    <n v="0.66666666666666596"/>
    <x v="10"/>
    <n v="0.77986644102307301"/>
    <n v="1.1434022759404201"/>
    <n v="23491.2018729345"/>
    <n v="18"/>
    <x v="2"/>
    <n v="2017"/>
    <n v="13.1810297229884"/>
    <n v="13.808901416730899"/>
    <n v="0.62787169374254503"/>
    <n v="131536"/>
    <n v="199583.799997953"/>
    <n v="-4.5468620188845302E-2"/>
    <n v="19.270858483231599"/>
    <n v="1.03783648338255"/>
    <n v="192307.55826530958"/>
    <n v="-9.3525094984996393E-3"/>
  </r>
  <r>
    <d v="2017-04-19T00:00:00"/>
    <n v="6778"/>
    <x v="12"/>
    <d v="2017-04-01T00:00:00"/>
    <n v="2"/>
    <n v="1"/>
    <d v="2017-04-18T00:00:00"/>
    <d v="2017-04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71156743250974996"/>
    <n v="0.66666666666666596"/>
    <x v="11"/>
    <n v="0.84196187395705202"/>
    <n v="-0.130394441447302"/>
    <n v="8050.2457529873"/>
    <n v="19"/>
    <x v="2"/>
    <n v="2017"/>
    <n v="14.022991596945401"/>
    <n v="14.5204688492407"/>
    <n v="0.49747725229524198"/>
    <n v="138314"/>
    <n v="197267.46471149201"/>
    <n v="-3.4260412488075702E-2"/>
    <n v="19.270858483231599"/>
    <n v="1.03783648338255"/>
    <n v="190075.66979005525"/>
    <n v="2.2797773666844989E-3"/>
  </r>
  <r>
    <d v="2017-04-20T00:00:00"/>
    <n v="4806"/>
    <x v="13"/>
    <d v="2017-04-01T00:00:00"/>
    <n v="3"/>
    <n v="2"/>
    <d v="2017-04-19T00:00:00"/>
    <d v="2017-04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50454309245232498"/>
    <n v="0.66666666666666596"/>
    <x v="12"/>
    <n v="0.38695640178351698"/>
    <n v="0.117586690668808"/>
    <n v="12420.003850171999"/>
    <n v="20"/>
    <x v="2"/>
    <n v="2017"/>
    <n v="14.409947998728899"/>
    <n v="15.025011941693"/>
    <n v="0.61506394296405098"/>
    <n v="143120"/>
    <n v="198640.55028182399"/>
    <n v="-4.0936003601920901E-2"/>
    <n v="19.270858483231599"/>
    <n v="1.03783648338255"/>
    <n v="191398.6966756169"/>
    <n v="-4.64839463940947E-3"/>
  </r>
  <r>
    <d v="2017-04-21T00:00:00"/>
    <n v="8394"/>
    <x v="14"/>
    <d v="2017-04-01T00:00:00"/>
    <n v="4"/>
    <n v="3"/>
    <d v="2017-04-20T00:00:00"/>
    <d v="2017-04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88121821016329904"/>
    <n v="0.66666666666666596"/>
    <x v="13"/>
    <n v="0.74596264361641595"/>
    <n v="0.13525556654688201"/>
    <n v="11252.5742030539"/>
    <n v="21"/>
    <x v="2"/>
    <n v="2017"/>
    <n v="15.1559106423454"/>
    <n v="15.906230151856301"/>
    <n v="0.75031950951093196"/>
    <n v="151514"/>
    <n v="199940.47678886601"/>
    <n v="-4.7171422917162198E-2"/>
    <n v="19.270858483231599"/>
    <n v="1.03783648338255"/>
    <n v="192651.23166340654"/>
    <n v="-1.1119740293949243E-2"/>
  </r>
  <r>
    <d v="2017-04-24T00:00:00"/>
    <n v="16330"/>
    <x v="15"/>
    <d v="2017-04-01T00:00:00"/>
    <n v="0"/>
    <n v="4"/>
    <d v="2017-04-21T00:00:00"/>
    <d v="2017-04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1.7143547024025101"/>
    <n v="0.66666666666666596"/>
    <x v="14"/>
    <n v="1.65790883520114"/>
    <n v="5.6445867201370702E-2"/>
    <n v="9849.7575097480003"/>
    <n v="24"/>
    <x v="2"/>
    <n v="2017"/>
    <n v="16.813819477546499"/>
    <n v="17.620584854258801"/>
    <n v="0.80676537671230197"/>
    <n v="167844"/>
    <n v="199650.055984176"/>
    <n v="-4.5785391539788299E-2"/>
    <n v="19.270858483231599"/>
    <n v="1.03783648338255"/>
    <n v="192371.39875201811"/>
    <n v="-9.681266363399943E-3"/>
  </r>
  <r>
    <d v="2017-04-25T00:00:00"/>
    <n v="1842"/>
    <x v="16"/>
    <d v="2017-04-01T00:00:00"/>
    <n v="1"/>
    <n v="0"/>
    <d v="2017-04-24T00:00:00"/>
    <d v="2017-04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19337669086499801"/>
    <n v="0.66666666666666596"/>
    <x v="15"/>
    <n v="0.25835290223816099"/>
    <n v="-6.4976211373163006E-2"/>
    <n v="7129.7824953480103"/>
    <n v="25"/>
    <x v="2"/>
    <n v="2017"/>
    <n v="17.0721723797847"/>
    <n v="17.813961545123799"/>
    <n v="0.74178916533914196"/>
    <n v="169686"/>
    <n v="198786.65260072699"/>
    <n v="-4.1640887315274697E-2"/>
    <n v="19.270858483231599"/>
    <n v="1.03783648338255"/>
    <n v="191539.47253119864"/>
    <n v="-5.3799486736646474E-3"/>
  </r>
  <r>
    <d v="2017-04-26T00:00:00"/>
    <n v="9334"/>
    <x v="17"/>
    <d v="2017-04-01T00:00:00"/>
    <n v="2"/>
    <n v="1"/>
    <d v="2017-04-25T00:00:00"/>
    <d v="2017-04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97990121201623004"/>
    <n v="0.66666666666666596"/>
    <x v="16"/>
    <n v="0.84196187395705202"/>
    <n v="0.13793933805917699"/>
    <n v="11086.012667215"/>
    <n v="26"/>
    <x v="2"/>
    <n v="2017"/>
    <n v="17.9141342537417"/>
    <n v="18.793862757140001"/>
    <n v="0.87972850339831499"/>
    <n v="179020"/>
    <n v="199864.52871715801"/>
    <n v="-4.6809350199393897E-2"/>
    <n v="19.270858483231599"/>
    <n v="1.03783648338255"/>
    <n v="192578.05243630879"/>
    <n v="-1.0743968017814964E-2"/>
  </r>
  <r>
    <d v="2017-04-27T00:00:00"/>
    <n v="2675"/>
    <x v="18"/>
    <d v="2017-04-01T00:00:00"/>
    <n v="3"/>
    <n v="2"/>
    <d v="2017-04-26T00:00:00"/>
    <d v="2017-04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280826627613393"/>
    <n v="0.66666666666666596"/>
    <x v="17"/>
    <n v="0.38695640178351698"/>
    <n v="-0.106129774170123"/>
    <n v="6912.9234913046503"/>
    <n v="27"/>
    <x v="2"/>
    <n v="2017"/>
    <n v="18.301090655525201"/>
    <n v="19.074689384753398"/>
    <n v="0.77359872922819395"/>
    <n v="181695"/>
    <n v="198561.93646594899"/>
    <n v="-4.0556294974141802E-2"/>
    <n v="19.270858483231599"/>
    <n v="1.03783648338255"/>
    <n v="191322.94888958937"/>
    <n v="-4.2543191724433438E-3"/>
  </r>
  <r>
    <d v="2017-04-28T00:00:00"/>
    <n v="8814"/>
    <x v="19"/>
    <d v="2017-04-01T00:00:00"/>
    <n v="4"/>
    <n v="3"/>
    <d v="2017-04-27T00:00:00"/>
    <d v="2017-05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7-04-17T00:00:00"/>
    <d v="2017-04-03T00:00:00"/>
    <d v="2017-04-05T00:00:00"/>
    <d v="2017-04-07T00:00:00"/>
    <d v="2017-04-05T00:00:00"/>
    <n v="0"/>
    <n v="0"/>
    <n v="0"/>
    <n v="0"/>
    <n v="0"/>
    <n v="9525.4500000000007"/>
    <x v="3"/>
    <n v="30"/>
    <n v="190509"/>
    <n v="0.92531061524652303"/>
    <n v="0.66666666666666596"/>
    <x v="18"/>
    <n v="0.96976782770640402"/>
    <n v="-4.4457212459880303E-2"/>
    <n v="9088.7733622241994"/>
    <n v="28"/>
    <x v="2"/>
    <n v="2017"/>
    <n v="19.270858483231599"/>
    <n v="20"/>
    <n v="0.72914151676831496"/>
    <n v="190509"/>
    <n v="197717.190612726"/>
    <n v="-3.6457075838415801E-2"/>
    <n v="19.270858483231599"/>
    <n v="1.03783648338255"/>
    <n v="190509.00000000128"/>
    <n v="-6.7723604502134549E-15"/>
  </r>
  <r>
    <d v="2017-05-01T00:00:00"/>
    <n v="29778"/>
    <x v="0"/>
    <d v="2017-05-01T00:00:00"/>
    <n v="0"/>
    <n v="4"/>
    <d v="2017-04-28T00:00:00"/>
    <d v="2017-05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1"/>
    <n v="0"/>
    <n v="0"/>
    <n v="0"/>
    <n v="8979.5454545454504"/>
    <x v="2"/>
    <n v="31"/>
    <n v="197550"/>
    <n v="3.31620349278663"/>
    <n v="0.70967741935483797"/>
    <x v="21"/>
    <n v="3.3339928355819701"/>
    <n v="-1.7789342795336501E-2"/>
    <n v="8931.6328704113803"/>
    <n v="1"/>
    <x v="3"/>
    <n v="2017"/>
    <n v="3.3339928355819701"/>
    <n v="3.31620349278663"/>
    <n v="-1.7789342795336598E-2"/>
    <n v="29778"/>
    <n v="196495.92314905001"/>
    <n v="5.3643700798311402E-3"/>
    <n v="22.506630576824001"/>
    <n v="0.977489719081018"/>
    <n v="201020.96146216782"/>
    <n v="-1.7266664316601954E-2"/>
  </r>
  <r>
    <d v="2017-05-02T00:00:00"/>
    <n v="6255"/>
    <x v="1"/>
    <d v="2017-05-01T00:00:00"/>
    <n v="1"/>
    <n v="0"/>
    <d v="2017-05-01T00:00:00"/>
    <d v="2017-05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69658314350797201"/>
    <n v="0.70967741935483797"/>
    <x v="19"/>
    <n v="0.54640876347033995"/>
    <n v="0.150174380037632"/>
    <n v="11447.473792831101"/>
    <n v="2"/>
    <x v="3"/>
    <n v="2017"/>
    <n v="3.88040159905231"/>
    <n v="4.0127866362946003"/>
    <n v="0.132385037242295"/>
    <n v="36033"/>
    <n v="204289.67975727099"/>
    <n v="-3.29907989736875E-2"/>
    <n v="22.506630576824001"/>
    <n v="0.977489719081018"/>
    <n v="208994.19786157264"/>
    <n v="-5.4758447740031024E-2"/>
  </r>
  <r>
    <d v="2017-05-03T00:00:00"/>
    <n v="11199"/>
    <x v="2"/>
    <d v="2017-05-01T00:00:00"/>
    <n v="2"/>
    <n v="1"/>
    <d v="2017-05-02T00:00:00"/>
    <d v="2017-05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1"/>
    <n v="0"/>
    <n v="1"/>
    <n v="8979.5454545454504"/>
    <x v="2"/>
    <n v="31"/>
    <n v="197550"/>
    <n v="1.24716780561883"/>
    <n v="0.70967741935483797"/>
    <x v="20"/>
    <n v="1.01932878166426"/>
    <n v="0.22783902395456601"/>
    <n v="10986.641603227599"/>
    <n v="3"/>
    <x v="3"/>
    <n v="2017"/>
    <n v="4.8997303807165702"/>
    <n v="5.2599544419134396"/>
    <n v="0.36022406119686101"/>
    <n v="47232"/>
    <n v="212073.71003300601"/>
    <n v="-6.8484254982600301E-2"/>
    <n v="22.506630576824001"/>
    <n v="0.977489719081018"/>
    <n v="216957.48394406322"/>
    <n v="-8.9452936083398438E-2"/>
  </r>
  <r>
    <d v="2017-05-04T00:00:00"/>
    <n v="2300"/>
    <x v="3"/>
    <d v="2017-05-01T00:00:00"/>
    <n v="3"/>
    <n v="2"/>
    <d v="2017-05-03T00:00:00"/>
    <d v="2017-05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25613768666160402"/>
    <n v="0.70967741935483797"/>
    <x v="0"/>
    <n v="0.43715035792769602"/>
    <n v="-0.181012671266092"/>
    <n v="5261.3476308314303"/>
    <n v="4"/>
    <x v="3"/>
    <n v="2017"/>
    <n v="5.33688073864427"/>
    <n v="5.5160921285750399"/>
    <n v="0.17921138993076899"/>
    <n v="49532"/>
    <n v="204183.689567853"/>
    <n v="-3.2488831903731197E-2"/>
    <n v="22.506630576824001"/>
    <n v="0.977489719081018"/>
    <n v="208885.76685984593"/>
    <n v="-5.4267780089831463E-2"/>
  </r>
  <r>
    <d v="2017-05-05T00:00:00"/>
    <n v="8021"/>
    <x v="4"/>
    <d v="2017-05-01T00:00:00"/>
    <n v="4"/>
    <n v="3"/>
    <d v="2017-05-04T00:00:00"/>
    <d v="2017-05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1"/>
    <n v="0"/>
    <n v="8979.5454545454504"/>
    <x v="2"/>
    <n v="31"/>
    <n v="197550"/>
    <n v="0.89325234117944796"/>
    <n v="0.70967741935483797"/>
    <x v="1"/>
    <n v="0.90652234273989796"/>
    <n v="-1.32700015604502E-2"/>
    <n v="8848.0996240612203"/>
    <n v="5"/>
    <x v="3"/>
    <n v="2017"/>
    <n v="6.2434030813841703"/>
    <n v="6.4093444697544903"/>
    <n v="0.16594138837031899"/>
    <n v="57553"/>
    <n v="202800.61746698699"/>
    <n v="-2.5890539844346E-2"/>
    <n v="22.506630576824001"/>
    <n v="0.977489719081018"/>
    <n v="207470.84445824058"/>
    <n v="-4.7818017438288507E-2"/>
  </r>
  <r>
    <d v="2017-05-08T00:00:00"/>
    <n v="16121"/>
    <x v="5"/>
    <d v="2017-05-01T00:00:00"/>
    <n v="0"/>
    <n v="4"/>
    <d v="2017-05-05T00:00:00"/>
    <d v="2017-05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7953024550746599"/>
    <n v="0.70967741935483797"/>
    <x v="2"/>
    <n v="1.7081027913453199"/>
    <n v="8.7199663729344803E-2"/>
    <n v="9437.9565923564405"/>
    <n v="8"/>
    <x v="3"/>
    <n v="2017"/>
    <n v="7.9515058727294896"/>
    <n v="8.2046469248291505"/>
    <n v="0.25314105209966398"/>
    <n v="73674"/>
    <n v="203839.12505916599"/>
    <n v="-3.0853375461362201E-2"/>
    <n v="22.506630576824001"/>
    <n v="0.977489719081018"/>
    <n v="208533.2674913496"/>
    <n v="-5.2669138231410506E-2"/>
  </r>
  <r>
    <d v="2017-05-09T00:00:00"/>
    <n v="1773"/>
    <x v="6"/>
    <d v="2017-05-01T00:00:00"/>
    <n v="1"/>
    <n v="0"/>
    <d v="2017-05-08T00:00:00"/>
    <d v="2017-05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19744874715261901"/>
    <n v="0.70967741935483797"/>
    <x v="3"/>
    <n v="0.30854685838234103"/>
    <n v="-0.11109811122972101"/>
    <n v="5746.2908852663004"/>
    <n v="9"/>
    <x v="3"/>
    <n v="2017"/>
    <n v="8.2600527311118306"/>
    <n v="8.4020956719817708"/>
    <n v="0.14204294086994301"/>
    <n v="75447"/>
    <n v="200947.14332127199"/>
    <n v="-1.6905656209510601E-2"/>
    <n v="22.506630576824001"/>
    <n v="0.977489719081018"/>
    <n v="205574.68728181839"/>
    <n v="-3.9035386058097199E-2"/>
  </r>
  <r>
    <d v="2017-05-10T00:00:00"/>
    <n v="7800"/>
    <x v="7"/>
    <d v="2017-05-01T00:00:00"/>
    <n v="2"/>
    <n v="1"/>
    <d v="2017-05-09T00:00:00"/>
    <d v="2017-05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86864085041761496"/>
    <n v="0.70967741935483797"/>
    <x v="4"/>
    <n v="0.89215583010123201"/>
    <n v="-2.3514979683616599E-2"/>
    <n v="8742.8672624545106"/>
    <n v="10"/>
    <x v="3"/>
    <n v="2017"/>
    <n v="9.1522085612130599"/>
    <n v="9.2707365223993907"/>
    <n v="0.118527961186325"/>
    <n v="83247"/>
    <n v="200108.420579661"/>
    <n v="-1.27851720194986E-2"/>
    <n v="22.506630576824001"/>
    <n v="0.977489719081018"/>
    <n v="204716.64987718972"/>
    <n v="-3.5007655124724923E-2"/>
  </r>
  <r>
    <d v="2017-05-11T00:00:00"/>
    <n v="2904"/>
    <x v="8"/>
    <d v="2017-05-01T00:00:00"/>
    <n v="3"/>
    <n v="2"/>
    <d v="2017-05-10T00:00:00"/>
    <d v="2017-05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32340167046317297"/>
    <n v="0.70967741935483797"/>
    <x v="5"/>
    <n v="0.43715035792769602"/>
    <n v="-0.11374868746452201"/>
    <n v="6643.0232695367304"/>
    <n v="11"/>
    <x v="3"/>
    <n v="2017"/>
    <n v="9.5893589191407607"/>
    <n v="9.5941381928625606"/>
    <n v="4.7792737218035298E-3"/>
    <n v="86151"/>
    <n v="197648.457627011"/>
    <n v="-4.9814518258206597E-4"/>
    <n v="22.506630576824001"/>
    <n v="0.977489719081018"/>
    <n v="202200.03726773715"/>
    <n v="-2.299721271356614E-2"/>
  </r>
  <r>
    <d v="2017-05-12T00:00:00"/>
    <n v="6147"/>
    <x v="9"/>
    <d v="2017-05-01T00:00:00"/>
    <n v="4"/>
    <n v="3"/>
    <d v="2017-05-11T00:00:00"/>
    <d v="2017-05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68455580865603605"/>
    <n v="0.70967741935483797"/>
    <x v="6"/>
    <n v="0.79615659976059605"/>
    <n v="-0.11160079110455901"/>
    <n v="7720.84286162847"/>
    <n v="12"/>
    <x v="3"/>
    <n v="2017"/>
    <n v="10.3855155189013"/>
    <n v="10.2786940015186"/>
    <n v="-0.106821517382757"/>
    <n v="92298"/>
    <n v="195518.074794115"/>
    <n v="1.0392518482112E-2"/>
    <n v="22.506630576824001"/>
    <n v="0.977489719081018"/>
    <n v="200020.5945674105"/>
    <n v="-1.2351700947363486E-2"/>
  </r>
  <r>
    <d v="2017-05-15T00:00:00"/>
    <n v="16800"/>
    <x v="10"/>
    <d v="2017-05-01T00:00:00"/>
    <n v="0"/>
    <n v="4"/>
    <d v="2017-05-12T00:00:00"/>
    <d v="2017-05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7-05-15T00:00:00"/>
    <d v="2017-05-01T00:00:00"/>
    <d v="2017-05-03T00:00:00"/>
    <d v="2017-05-05T00:00:00"/>
    <d v="2017-05-03T00:00:00"/>
    <n v="1"/>
    <n v="0"/>
    <n v="0"/>
    <n v="0"/>
    <n v="0"/>
    <n v="8979.5454545454504"/>
    <x v="2"/>
    <n v="31"/>
    <n v="197550"/>
    <n v="1.8709187547456301"/>
    <n v="0.70967741935483797"/>
    <x v="7"/>
    <n v="1.9578296588505699"/>
    <n v="-8.6910904104940595E-2"/>
    <n v="8580.93038076823"/>
    <n v="15"/>
    <x v="3"/>
    <n v="2017"/>
    <n v="12.3433451777519"/>
    <n v="12.149612756264199"/>
    <n v="-0.19373242148769601"/>
    <n v="109098"/>
    <n v="194449.39483067501"/>
    <n v="1.5945563482079698E-2"/>
    <n v="22.506630576824001"/>
    <n v="0.977489719081018"/>
    <n v="198927.30433368305"/>
    <n v="-6.9236565502980296E-3"/>
  </r>
  <r>
    <d v="2017-05-16T00:00:00"/>
    <n v="11333"/>
    <x v="11"/>
    <d v="2017-05-01T00:00:00"/>
    <n v="1"/>
    <n v="0"/>
    <d v="2017-05-15T00:00:00"/>
    <d v="2017-05-17T00:00:00"/>
    <n v="0"/>
    <n v="0"/>
    <n v="0"/>
    <n v="0"/>
    <n v="0"/>
    <n v="1"/>
    <n v="0"/>
    <n v="0"/>
    <n v="0"/>
    <n v="1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2620906099721501"/>
    <n v="0.70967741935483797"/>
    <x v="8"/>
    <n v="1.0716463682288699"/>
    <n v="0.190444241743286"/>
    <n v="10575.3169478194"/>
    <n v="16"/>
    <x v="3"/>
    <n v="2017"/>
    <n v="13.414991545980801"/>
    <n v="13.411703366236299"/>
    <n v="-3.2881797444108598E-3"/>
    <n v="120431"/>
    <n v="197501.578060539"/>
    <n v="2.4517241804589103E-4"/>
    <n v="22.506630576824001"/>
    <n v="0.977489719081018"/>
    <n v="202049.77526128793"/>
    <n v="-2.2270627400940546E-2"/>
  </r>
  <r>
    <d v="2017-05-17T00:00:00"/>
    <n v="8310"/>
    <x v="12"/>
    <d v="2017-05-01T00:00:00"/>
    <n v="2"/>
    <n v="1"/>
    <d v="2017-05-16T00:00:00"/>
    <d v="2017-05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92543659832953595"/>
    <n v="0.70967741935483797"/>
    <x v="9"/>
    <n v="0.89215583010123201"/>
    <n v="3.3280768228304301E-2"/>
    <n v="9314.5162757688504"/>
    <n v="17"/>
    <x v="3"/>
    <n v="2017"/>
    <n v="14.307147376082"/>
    <n v="14.3371399645659"/>
    <n v="2.9992588483894501E-2"/>
    <n v="128741"/>
    <n v="197964.131182076"/>
    <n v="-2.09195059530831E-3"/>
    <n v="22.506630576824001"/>
    <n v="0.977489719081018"/>
    <n v="202522.98036258793"/>
    <n v="-2.4555141118724033E-2"/>
  </r>
  <r>
    <d v="2017-05-18T00:00:00"/>
    <n v="3037"/>
    <x v="13"/>
    <d v="2017-05-01T00:00:00"/>
    <n v="3"/>
    <n v="2"/>
    <d v="2017-05-17T00:00:00"/>
    <d v="2017-05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33821311060490999"/>
    <n v="0.70967741935483797"/>
    <x v="10"/>
    <n v="0.43715035792769602"/>
    <n v="-9.8937247322786401E-2"/>
    <n v="6947.2664151456802"/>
    <n v="18"/>
    <x v="3"/>
    <n v="2017"/>
    <n v="14.744297734009701"/>
    <n v="14.675353075170801"/>
    <n v="-6.8944658838892794E-2"/>
    <n v="131778"/>
    <n v="196626.25187721101"/>
    <n v="4.6979897850320997E-3"/>
    <n v="22.506630576824001"/>
    <n v="0.977489719081018"/>
    <n v="201154.29148663511"/>
    <n v="-1.7918044203767747E-2"/>
  </r>
  <r>
    <d v="2017-05-19T00:00:00"/>
    <n v="9851"/>
    <x v="14"/>
    <d v="2017-05-01T00:00:00"/>
    <n v="4"/>
    <n v="3"/>
    <d v="2017-05-18T00:00:00"/>
    <d v="2017-05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09704884839281"/>
    <n v="0.70967741935483797"/>
    <x v="11"/>
    <n v="0.79615659976059605"/>
    <n v="0.30089224863221498"/>
    <n v="12373.193920595701"/>
    <n v="19"/>
    <x v="3"/>
    <n v="2017"/>
    <n v="15.540454333770301"/>
    <n v="15.772401923563599"/>
    <n v="0.231947589793323"/>
    <n v="141629"/>
    <n v="200498.51394814701"/>
    <n v="-1.47059142239329E-2"/>
    <n v="22.506630576824001"/>
    <n v="0.977489719081018"/>
    <n v="205115.72657423501"/>
    <n v="-3.688516088256566E-2"/>
  </r>
  <r>
    <d v="2017-05-22T00:00:00"/>
    <n v="15990"/>
    <x v="15"/>
    <d v="2017-05-01T00:00:00"/>
    <n v="0"/>
    <n v="4"/>
    <d v="2017-05-19T00:00:00"/>
    <d v="2017-05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78071374335611"/>
    <n v="0.70967741935483797"/>
    <x v="12"/>
    <n v="1.7081027913453199"/>
    <n v="7.2610952010792498E-2"/>
    <n v="9361.2633156615193"/>
    <n v="22"/>
    <x v="3"/>
    <n v="2017"/>
    <n v="17.2485571251156"/>
    <n v="17.553115666919702"/>
    <n v="0.30455854180411601"/>
    <n v="157619"/>
    <n v="201038.14915340301"/>
    <n v="-1.73506827838023E-2"/>
    <n v="22.506630576824001"/>
    <n v="0.977489719081018"/>
    <n v="205667.78885655088"/>
    <n v="-3.9470394959187693E-2"/>
  </r>
  <r>
    <d v="2017-05-23T00:00:00"/>
    <n v="2088"/>
    <x v="16"/>
    <d v="2017-05-01T00:00:00"/>
    <n v="1"/>
    <n v="0"/>
    <d v="2017-05-22T00:00:00"/>
    <d v="2017-05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23252847380409999"/>
    <n v="0.70967741935483797"/>
    <x v="13"/>
    <n v="0.30854685838234103"/>
    <n v="-7.6018384578240894E-2"/>
    <n v="6767.2055095521901"/>
    <n v="23"/>
    <x v="3"/>
    <n v="2017"/>
    <n v="17.5571039834979"/>
    <n v="17.7856441407238"/>
    <n v="0.22854015722587501"/>
    <n v="159707"/>
    <n v="200121.500863833"/>
    <n v="-1.28496980720863E-2"/>
    <n v="22.506630576824001"/>
    <n v="0.977489719081018"/>
    <n v="204730.03138281323"/>
    <n v="-3.5070728677746854E-2"/>
  </r>
  <r>
    <d v="2017-05-24T00:00:00"/>
    <n v="7458"/>
    <x v="17"/>
    <d v="2017-05-01T00:00:00"/>
    <n v="2"/>
    <n v="1"/>
    <d v="2017-05-23T00:00:00"/>
    <d v="2017-05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83055429005315096"/>
    <n v="0.70967741935483797"/>
    <x v="14"/>
    <n v="0.89215583010123201"/>
    <n v="-6.1601540048081299E-2"/>
    <n v="8359.5261594084295"/>
    <n v="24"/>
    <x v="3"/>
    <n v="2017"/>
    <n v="18.449259813599198"/>
    <n v="18.616198430777001"/>
    <n v="0.16693861717779099"/>
    <n v="167165"/>
    <n v="199337.53641916599"/>
    <n v="-8.9673849254744403E-3"/>
    <n v="22.506630576824001"/>
    <n v="0.977489719081018"/>
    <n v="203928.01328547264"/>
    <n v="-3.1275807490676932E-2"/>
  </r>
  <r>
    <d v="2017-05-25T00:00:00"/>
    <n v="2304"/>
    <x v="18"/>
    <d v="2017-05-01T00:00:00"/>
    <n v="3"/>
    <n v="2"/>
    <d v="2017-05-24T00:00:00"/>
    <d v="2017-05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25658314350797201"/>
    <n v="0.70967741935483797"/>
    <x v="15"/>
    <n v="0.43715035792769602"/>
    <n v="-0.18056721441972401"/>
    <n v="5270.4978006241799"/>
    <n v="25"/>
    <x v="3"/>
    <n v="2017"/>
    <n v="18.886410171526901"/>
    <n v="18.8727815742849"/>
    <n v="-1.3628597241929399E-2"/>
    <n v="169469"/>
    <n v="197407.446208109"/>
    <n v="7.2212976069718695E-4"/>
    <n v="22.506630576824001"/>
    <n v="0.977489719081018"/>
    <n v="201953.47567819097"/>
    <n v="-2.1804406502059059E-2"/>
  </r>
  <r>
    <d v="2017-05-26T00:00:00"/>
    <n v="7007"/>
    <x v="19"/>
    <d v="2017-05-01T00:00:00"/>
    <n v="4"/>
    <n v="3"/>
    <d v="2017-05-25T00:00:00"/>
    <d v="2017-05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78032903062515802"/>
    <n v="0.70967741935483797"/>
    <x v="16"/>
    <n v="0.79615659976059605"/>
    <n v="-1.5827569135438101E-2"/>
    <n v="8801.03236236062"/>
    <n v="26"/>
    <x v="3"/>
    <n v="2017"/>
    <n v="19.682566771287501"/>
    <n v="19.653110604910101"/>
    <n v="-2.9456166377368399E-2"/>
    <n v="176476"/>
    <n v="197254.35432860599"/>
    <n v="1.49880428444815E-3"/>
    <n v="22.506630576824001"/>
    <n v="0.977489719081018"/>
    <n v="201796.85829745003"/>
    <n v="-2.1045215140020335E-2"/>
  </r>
  <r>
    <d v="2017-05-30T00:00:00"/>
    <n v="14907"/>
    <x v="20"/>
    <d v="2017-05-01T00:00:00"/>
    <n v="1"/>
    <n v="4"/>
    <d v="2017-05-26T00:00:00"/>
    <d v="2017-05-31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1.66010630220197"/>
    <n v="0.70967741935483797"/>
    <x v="17"/>
    <n v="1.7081027913453199"/>
    <n v="-4.7996489143345603E-2"/>
    <n v="8727.2265319928902"/>
    <n v="30"/>
    <x v="3"/>
    <n v="2017"/>
    <n v="21.390669562632802"/>
    <n v="21.3132169071121"/>
    <n v="-7.7452655520715993E-2"/>
    <n v="191383"/>
    <n v="196834.69877703799"/>
    <n v="3.6340199538285002E-3"/>
    <n v="22.506630576824001"/>
    <n v="0.977489719081018"/>
    <n v="201367.53863978432"/>
    <n v="-1.8958063775181389E-2"/>
  </r>
  <r>
    <d v="2017-05-31T00:00:00"/>
    <n v="6167"/>
    <x v="21"/>
    <d v="2017-05-01T00:00:00"/>
    <n v="2"/>
    <n v="1"/>
    <d v="2017-05-30T00:00:00"/>
    <d v="2017-06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7-05-15T00:00:00"/>
    <d v="2017-05-01T00:00:00"/>
    <d v="2017-05-03T00:00:00"/>
    <d v="2017-05-05T00:00:00"/>
    <d v="2017-05-03T00:00:00"/>
    <n v="0"/>
    <n v="0"/>
    <n v="0"/>
    <n v="0"/>
    <n v="0"/>
    <n v="8979.5454545454504"/>
    <x v="2"/>
    <n v="31"/>
    <n v="197550"/>
    <n v="0.68678309288787598"/>
    <n v="0.70967741935483797"/>
    <x v="18"/>
    <n v="1.11596101419121"/>
    <n v="-0.42917792130334298"/>
    <n v="5526.17871195927"/>
    <n v="31"/>
    <x v="3"/>
    <n v="2017"/>
    <n v="22.506630576824001"/>
    <n v="22"/>
    <n v="-0.50663057682405799"/>
    <n v="197550"/>
    <n v="193103.09400445499"/>
    <n v="2.3028662582911599E-2"/>
    <n v="22.506630576824001"/>
    <n v="0.977489719081018"/>
    <n v="197550.00000000052"/>
    <n v="-2.6645352591003757E-15"/>
  </r>
  <r>
    <d v="2017-06-01T00:00:00"/>
    <n v="20919"/>
    <x v="0"/>
    <d v="2017-06-01T00:00:00"/>
    <n v="3"/>
    <n v="2"/>
    <d v="2017-05-31T00:00:00"/>
    <d v="2017-06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2.3523717031281901"/>
    <n v="0.73333333333333295"/>
    <x v="21"/>
    <n v="2.0906470780436401"/>
    <n v="0.26172462508454603"/>
    <n v="10005.9929864275"/>
    <n v="1"/>
    <x v="4"/>
    <n v="2017"/>
    <n v="2.0906470780436401"/>
    <n v="2.3523717031281901"/>
    <n v="0.26172462508454603"/>
    <n v="20919"/>
    <n v="220131.84570140601"/>
    <n v="-0.11125989346688001"/>
    <n v="21.747025782410301"/>
    <n v="1.0116325892156799"/>
    <n v="217600.58745445867"/>
    <n v="-0.10092154488808436"/>
  </r>
  <r>
    <d v="2017-06-02T00:00:00"/>
    <n v="12885"/>
    <x v="1"/>
    <d v="2017-06-01T00:00:00"/>
    <n v="4"/>
    <n v="3"/>
    <d v="2017-06-01T00:00:00"/>
    <d v="2017-06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1"/>
    <n v="1"/>
    <n v="8892.7272727272702"/>
    <x v="2"/>
    <n v="30"/>
    <n v="195640"/>
    <n v="1.4489368227356301"/>
    <n v="0.73333333333333295"/>
    <x v="19"/>
    <n v="1.1719909237071899"/>
    <n v="0.27694589902844002"/>
    <n v="10994.1124452079"/>
    <n v="2"/>
    <x v="4"/>
    <n v="2017"/>
    <n v="3.2626380017508398"/>
    <n v="3.8013085258638299"/>
    <n v="0.53867052411298699"/>
    <n v="33804"/>
    <n v="227940.70307552"/>
    <n v="-0.14170660456732401"/>
    <n v="21.747025782410301"/>
    <n v="1.0116325892156799"/>
    <n v="225319.65212018715"/>
    <n v="-0.13172243007172679"/>
  </r>
  <r>
    <d v="2017-06-05T00:00:00"/>
    <n v="15076"/>
    <x v="2"/>
    <d v="2017-06-01T00:00:00"/>
    <n v="0"/>
    <n v="4"/>
    <d v="2017-06-02T00:00:00"/>
    <d v="2017-06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1"/>
    <n v="0"/>
    <n v="0"/>
    <n v="0"/>
    <n v="8892.7272727272702"/>
    <x v="2"/>
    <n v="30"/>
    <n v="195640"/>
    <n v="1.69531793089347"/>
    <n v="0.73333333333333295"/>
    <x v="20"/>
    <n v="1.7357094672246101"/>
    <n v="-4.0391536331140503E-2"/>
    <n v="8685.7854293474393"/>
    <n v="5"/>
    <x v="4"/>
    <n v="2017"/>
    <n v="4.9983474689754601"/>
    <n v="5.4966264567573102"/>
    <n v="0.49827898778184598"/>
    <n v="48880"/>
    <n v="215143.10613151899"/>
    <n v="-9.0651782816582704E-2"/>
    <n v="21.747025782410301"/>
    <n v="1.0116325892156799"/>
    <n v="212669.21254318266"/>
    <n v="-8.0073708552077627E-2"/>
  </r>
  <r>
    <d v="2017-06-06T00:00:00"/>
    <n v="2475"/>
    <x v="3"/>
    <d v="2017-06-01T00:00:00"/>
    <n v="1"/>
    <n v="0"/>
    <d v="2017-06-05T00:00:00"/>
    <d v="2017-06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7831731752197902"/>
    <n v="0.73333333333333295"/>
    <x v="0"/>
    <n v="0.33615353426163902"/>
    <n v="-5.7836216739660599E-2"/>
    <n v="7362.7070601424102"/>
    <n v="6"/>
    <x v="4"/>
    <n v="2017"/>
    <n v="5.3345010032370999"/>
    <n v="5.7749437742792802"/>
    <n v="0.44044277104218499"/>
    <n v="51355"/>
    <n v="211793.00544032201"/>
    <n v="-7.6267889049214499E-2"/>
    <n v="21.747025782410301"/>
    <n v="1.0116325892156799"/>
    <n v="209357.6340838582"/>
    <n v="-6.5522492857191916E-2"/>
  </r>
  <r>
    <d v="2017-06-07T00:00:00"/>
    <n v="10312"/>
    <x v="4"/>
    <d v="2017-06-01T00:00:00"/>
    <n v="2"/>
    <n v="1"/>
    <d v="2017-06-06T00:00:00"/>
    <d v="2017-06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1"/>
    <n v="0"/>
    <n v="0"/>
    <n v="8892.7272727272702"/>
    <x v="2"/>
    <n v="30"/>
    <n v="195640"/>
    <n v="1.1595992639542001"/>
    <n v="0.73333333333333295"/>
    <x v="1"/>
    <n v="1.0469354575435601"/>
    <n v="0.112663806410638"/>
    <n v="9849.6998317309499"/>
    <n v="7"/>
    <x v="4"/>
    <n v="2017"/>
    <n v="6.3814364607806597"/>
    <n v="6.9345430382334898"/>
    <n v="0.55310657745282299"/>
    <n v="61667"/>
    <n v="212596.96125439901"/>
    <n v="-7.9761070686745802E-2"/>
    <n v="21.747025782410301"/>
    <n v="1.0116325892156799"/>
    <n v="210152.3453482519"/>
    <n v="-6.9056309241768865E-2"/>
  </r>
  <r>
    <d v="2017-06-08T00:00:00"/>
    <n v="2636"/>
    <x v="5"/>
    <d v="2017-06-01T00:00:00"/>
    <n v="3"/>
    <n v="2"/>
    <d v="2017-06-07T00:00:00"/>
    <d v="2017-06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9642199959108501"/>
    <n v="0.73333333333333295"/>
    <x v="2"/>
    <n v="0.46475703380699501"/>
    <n v="-0.16833503421590901"/>
    <n v="5671.7807547904204"/>
    <n v="8"/>
    <x v="4"/>
    <n v="2017"/>
    <n v="6.8461934945876601"/>
    <n v="7.2309650378245696"/>
    <n v="0.38477154323691398"/>
    <n v="64303"/>
    <n v="206635.41004477601"/>
    <n v="-5.3211644811474799E-2"/>
    <n v="21.747025782410301"/>
    <n v="1.0116325892156799"/>
    <n v="204259.34499103163"/>
    <n v="-4.2198044801377788E-2"/>
  </r>
  <r>
    <d v="2017-06-09T00:00:00"/>
    <n v="6599"/>
    <x v="6"/>
    <d v="2017-06-01T00:00:00"/>
    <n v="4"/>
    <n v="3"/>
    <d v="2017-06-08T00:00:00"/>
    <d v="2017-06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74206706195052097"/>
    <n v="0.73333333333333295"/>
    <x v="3"/>
    <n v="0.82376327563989404"/>
    <n v="-8.1696213689373506E-2"/>
    <n v="8010.7965420938799"/>
    <n v="9"/>
    <x v="4"/>
    <n v="2017"/>
    <n v="7.6699567702275502"/>
    <n v="7.9730320997750903"/>
    <n v="0.30307532954754102"/>
    <n v="70902"/>
    <n v="203370.63776615201"/>
    <n v="-3.8012556045784601E-2"/>
    <n v="21.747025782410301"/>
    <n v="1.0116325892156799"/>
    <n v="201032.11376753545"/>
    <n v="-2.6822151279624173E-2"/>
  </r>
  <r>
    <d v="2017-06-12T00:00:00"/>
    <n v="14796"/>
    <x v="7"/>
    <d v="2017-06-01T00:00:00"/>
    <n v="0"/>
    <n v="4"/>
    <d v="2017-06-09T00:00:00"/>
    <d v="2017-06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6638315272950299"/>
    <n v="0.73333333333333295"/>
    <x v="4"/>
    <n v="1.7357094672246101"/>
    <n v="-7.1877939929586507E-2"/>
    <n v="8524.4681090889299"/>
    <n v="12"/>
    <x v="4"/>
    <n v="2017"/>
    <n v="9.40566623745217"/>
    <n v="9.6368636270701202"/>
    <n v="0.231197389617953"/>
    <n v="85698"/>
    <n v="200448.95836222099"/>
    <n v="-2.39909371518464E-2"/>
    <n v="21.747025782410301"/>
    <n v="1.0116325892156799"/>
    <n v="198144.03025275169"/>
    <n v="-1.2637424652953477E-2"/>
  </r>
  <r>
    <d v="2017-06-13T00:00:00"/>
    <n v="1767"/>
    <x v="8"/>
    <d v="2017-06-01T00:00:00"/>
    <n v="1"/>
    <n v="0"/>
    <d v="2017-06-12T00:00:00"/>
    <d v="2017-06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19870169699447901"/>
    <n v="0.73333333333333295"/>
    <x v="5"/>
    <n v="0.33615353426163902"/>
    <n v="-0.13745183726716001"/>
    <n v="5256.5266162713697"/>
    <n v="13"/>
    <x v="4"/>
    <n v="2017"/>
    <n v="9.7418197717138106"/>
    <n v="9.8355653240645999"/>
    <n v="9.3745552350794598E-2"/>
    <n v="87465"/>
    <n v="197522.64413545799"/>
    <n v="-9.5312825711632004E-3"/>
    <n v="21.747025782410301"/>
    <n v="1.0116325892156799"/>
    <n v="195251.36521016786"/>
    <n v="1.9904331496674033E-3"/>
  </r>
  <r>
    <d v="2017-06-14T00:00:00"/>
    <n v="8583"/>
    <x v="9"/>
    <d v="2017-06-01T00:00:00"/>
    <n v="2"/>
    <n v="1"/>
    <d v="2017-06-13T00:00:00"/>
    <d v="2017-06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96517072173379603"/>
    <n v="0.73333333333333295"/>
    <x v="6"/>
    <n v="0.919762505980531"/>
    <n v="4.5408215753265598E-2"/>
    <n v="9331.7567787240005"/>
    <n v="14"/>
    <x v="4"/>
    <n v="2017"/>
    <n v="10.661582277694301"/>
    <n v="10.8007360457984"/>
    <n v="0.139153768104058"/>
    <n v="96048"/>
    <n v="198193.47119056"/>
    <n v="-1.2883730100801001E-2"/>
    <n v="21.747025782410301"/>
    <n v="1.0116325892156799"/>
    <n v="195914.47854029748"/>
    <n v="-1.401012024953685E-3"/>
  </r>
  <r>
    <d v="2017-06-15T00:00:00"/>
    <n v="6862"/>
    <x v="10"/>
    <d v="2017-06-01T00:00:00"/>
    <n v="3"/>
    <n v="2"/>
    <d v="2017-06-14T00:00:00"/>
    <d v="2017-06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77164179104477604"/>
    <n v="0.73333333333333295"/>
    <x v="7"/>
    <n v="0.60928815666395797"/>
    <n v="0.16235363438081801"/>
    <n v="11262.3229664787"/>
    <n v="15"/>
    <x v="4"/>
    <n v="2017"/>
    <n v="11.270870434358301"/>
    <n v="11.572377836843099"/>
    <n v="0.30150740248487801"/>
    <n v="102910"/>
    <n v="200873.57167183101"/>
    <n v="-2.6054057924462401E-2"/>
    <n v="21.747025782410301"/>
    <n v="1.0116325892156799"/>
    <n v="198563.76100691769"/>
    <n v="-1.4724544862019573E-2"/>
  </r>
  <r>
    <d v="2017-06-16T00:00:00"/>
    <n v="16938"/>
    <x v="11"/>
    <d v="2017-06-01T00:00:00"/>
    <n v="4"/>
    <n v="3"/>
    <d v="2017-06-15T00:00:00"/>
    <d v="2017-06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90470251482314"/>
    <n v="0.73333333333333295"/>
    <x v="8"/>
    <n v="1.5868627854864199"/>
    <n v="0.317839729336718"/>
    <n v="10673.890745259299"/>
    <n v="16"/>
    <x v="4"/>
    <n v="2017"/>
    <n v="12.8577332198447"/>
    <n v="13.4770803516663"/>
    <n v="0.61934713182159595"/>
    <n v="119848"/>
    <n v="205063.82850832201"/>
    <n v="-4.5955586496523197E-2"/>
    <n v="21.747025782410301"/>
    <n v="1.0116325892156799"/>
    <n v="202705.83480046756"/>
    <n v="-3.4857579740725231E-2"/>
  </r>
  <r>
    <d v="2017-06-19T00:00:00"/>
    <n v="15996"/>
    <x v="12"/>
    <d v="2017-06-01T00:00:00"/>
    <n v="0"/>
    <n v="4"/>
    <d v="2017-06-16T00:00:00"/>
    <d v="2017-06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1"/>
    <n v="0"/>
    <n v="0"/>
    <n v="0"/>
    <n v="0"/>
    <n v="8892.7272727272702"/>
    <x v="2"/>
    <n v="30"/>
    <n v="195640"/>
    <n v="1.79877325700265"/>
    <n v="0.73333333333333295"/>
    <x v="9"/>
    <n v="1.8409052118729099"/>
    <n v="-4.2131954870252598E-2"/>
    <n v="8689.2034944731804"/>
    <n v="19"/>
    <x v="4"/>
    <n v="2017"/>
    <n v="14.698638431717599"/>
    <n v="15.2758536086689"/>
    <n v="0.57721517695134394"/>
    <n v="135844"/>
    <n v="203322.77808474199"/>
    <n v="-3.7786116032414399E-2"/>
    <n v="21.747025782410301"/>
    <n v="1.0116325892156799"/>
    <n v="200984.80441637407"/>
    <n v="-2.6593077182598401E-2"/>
  </r>
  <r>
    <d v="2017-06-20T00:00:00"/>
    <n v="2153"/>
    <x v="13"/>
    <d v="2017-06-01T00:00:00"/>
    <n v="1"/>
    <n v="0"/>
    <d v="2017-06-19T00:00:00"/>
    <d v="2017-06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4210795338376601"/>
    <n v="0.73333333333333295"/>
    <x v="10"/>
    <n v="0.33615353426163902"/>
    <n v="-9.4045580877873597E-2"/>
    <n v="6404.81143454004"/>
    <n v="20"/>
    <x v="4"/>
    <n v="2017"/>
    <n v="15.034791965979201"/>
    <n v="15.517961562052699"/>
    <n v="0.48316959607346899"/>
    <n v="137997"/>
    <n v="201927.236962753"/>
    <n v="-3.1136151107307799E-2"/>
    <n v="21.747025782410301"/>
    <n v="1.0116325892156799"/>
    <n v="199605.3103818146"/>
    <n v="-1.9865755947221841E-2"/>
  </r>
  <r>
    <d v="2017-06-21T00:00:00"/>
    <n v="10211"/>
    <x v="14"/>
    <d v="2017-06-01T00:00:00"/>
    <n v="2"/>
    <n v="1"/>
    <d v="2017-06-20T00:00:00"/>
    <d v="2017-06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1482416683704699"/>
    <n v="0.73333333333333295"/>
    <x v="11"/>
    <n v="0.919762505980531"/>
    <n v="0.22847916238994501"/>
    <n v="11101.778919672701"/>
    <n v="21"/>
    <x v="4"/>
    <n v="2017"/>
    <n v="15.954554471959799"/>
    <n v="16.6662032304232"/>
    <n v="0.71164875846341602"/>
    <n v="148208"/>
    <n v="204366.47138787"/>
    <n v="-4.2700112834598097E-2"/>
    <n v="21.747025782410301"/>
    <n v="1.0116325892156799"/>
    <n v="202016.49646964864"/>
    <n v="-3.1564236490987052E-2"/>
  </r>
  <r>
    <d v="2017-06-22T00:00:00"/>
    <n v="2571"/>
    <x v="15"/>
    <d v="2017-06-01T00:00:00"/>
    <n v="3"/>
    <n v="2"/>
    <d v="2017-06-21T00:00:00"/>
    <d v="2017-06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8911265589858898"/>
    <n v="0.73333333333333295"/>
    <x v="12"/>
    <n v="0.46475703380699501"/>
    <n v="-0.17564437790840601"/>
    <n v="5531.9227316260203"/>
    <n v="22"/>
    <x v="4"/>
    <n v="2017"/>
    <n v="16.4193115057668"/>
    <n v="16.955315886321799"/>
    <n v="0.53600438055500899"/>
    <n v="150779"/>
    <n v="202026.61962013101"/>
    <n v="-3.1612762873230303E-2"/>
    <n v="21.747025782410301"/>
    <n v="1.0116325892156799"/>
    <n v="199703.55025510115"/>
    <n v="-2.0347911942027896E-2"/>
  </r>
  <r>
    <d v="2017-06-23T00:00:00"/>
    <n v="6959"/>
    <x v="16"/>
    <d v="2017-06-01T00:00:00"/>
    <n v="4"/>
    <n v="3"/>
    <d v="2017-06-22T00:00:00"/>
    <d v="2017-06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78254958086280901"/>
    <n v="0.73333333333333295"/>
    <x v="13"/>
    <n v="0.82376327563989504"/>
    <n v="-4.1213694777085599E-2"/>
    <n v="8447.8152957162092"/>
    <n v="23"/>
    <x v="4"/>
    <n v="2017"/>
    <n v="17.243074781406701"/>
    <n v="17.737865467184601"/>
    <n v="0.49479068577792501"/>
    <n v="157738"/>
    <n v="201253.897230787"/>
    <n v="-2.7894601337082801E-2"/>
    <n v="21.747025782410301"/>
    <n v="1.0116325892156799"/>
    <n v="198939.71326765924"/>
    <n v="-1.6586498560092533E-2"/>
  </r>
  <r>
    <d v="2017-06-26T00:00:00"/>
    <n v="14177"/>
    <x v="17"/>
    <d v="2017-06-01T00:00:00"/>
    <n v="0"/>
    <n v="4"/>
    <d v="2017-06-23T00:00:00"/>
    <d v="2017-06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59422408505418"/>
    <n v="0.73333333333333295"/>
    <x v="14"/>
    <n v="1.7357094672246101"/>
    <n v="-0.14148538217043699"/>
    <n v="8167.8416046602897"/>
    <n v="26"/>
    <x v="4"/>
    <n v="2017"/>
    <n v="18.9787842486313"/>
    <n v="19.332089552238799"/>
    <n v="0.35330530360748802"/>
    <n v="171915"/>
    <n v="199281.995645888"/>
    <n v="-1.8275587988188801E-2"/>
    <n v="21.747025782410301"/>
    <n v="1.0116325892156799"/>
    <n v="196990.48624006085"/>
    <n v="-6.8555911802516967E-3"/>
  </r>
  <r>
    <d v="2017-06-27T00:00:00"/>
    <n v="1918"/>
    <x v="18"/>
    <d v="2017-06-01T00:00:00"/>
    <n v="1"/>
    <n v="0"/>
    <d v="2017-06-26T00:00:00"/>
    <d v="2017-06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21568186464935599"/>
    <n v="0.73333333333333295"/>
    <x v="15"/>
    <n v="0.33615353426163902"/>
    <n v="-0.12047166961228301"/>
    <n v="5705.72611771844"/>
    <n v="27"/>
    <x v="4"/>
    <n v="2017"/>
    <n v="19.314937782892901"/>
    <n v="19.5477714168881"/>
    <n v="0.23283363399520199"/>
    <n v="173833"/>
    <n v="197998.359766251"/>
    <n v="-1.19110065812436E-2"/>
    <n v="21.747025782410301"/>
    <n v="1.0116325892156799"/>
    <n v="195721.61066871151"/>
    <n v="-4.1697321227163187E-4"/>
  </r>
  <r>
    <d v="2017-06-28T00:00:00"/>
    <n v="8062"/>
    <x v="19"/>
    <d v="2017-06-01T00:00:00"/>
    <n v="2"/>
    <n v="1"/>
    <d v="2017-06-27T00:00:00"/>
    <d v="2017-06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90658352075240201"/>
    <n v="0.73333333333333295"/>
    <x v="16"/>
    <n v="0.919762505980531"/>
    <n v="-1.3178985228128701E-2"/>
    <n v="8765.3062041329304"/>
    <n v="28"/>
    <x v="4"/>
    <n v="2017"/>
    <n v="20.234700288873402"/>
    <n v="20.454354937640499"/>
    <n v="0.21965464876707499"/>
    <n v="181895"/>
    <n v="197763.73965867001"/>
    <n v="-1.0738771740137199E-2"/>
    <n v="21.747025782410301"/>
    <n v="1.0116325892156799"/>
    <n v="195489.68841741027"/>
    <n v="7.6889775520427861E-4"/>
  </r>
  <r>
    <d v="2017-06-29T00:00:00"/>
    <n v="3053"/>
    <x v="20"/>
    <d v="2017-06-01T00:00:00"/>
    <n v="3"/>
    <n v="2"/>
    <d v="2017-06-28T00:00:00"/>
    <d v="2017-06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0.34331425066448501"/>
    <n v="0.73333333333333295"/>
    <x v="17"/>
    <n v="0.46475703380699501"/>
    <n v="-0.121442783142509"/>
    <n v="6569.0237649374703"/>
    <n v="29"/>
    <x v="4"/>
    <n v="2017"/>
    <n v="20.699457322680399"/>
    <n v="20.797669188305001"/>
    <n v="9.8211865624563105E-2"/>
    <n v="184948"/>
    <n v="196568.24507866299"/>
    <n v="-4.7222534763554603E-3"/>
    <n v="21.747025782410301"/>
    <n v="1.0116325892156799"/>
    <n v="194307.94062404046"/>
    <n v="6.8554037044574745E-3"/>
  </r>
  <r>
    <d v="2017-06-30T00:00:00"/>
    <n v="10692"/>
    <x v="21"/>
    <d v="2017-06-01T00:00:00"/>
    <n v="4"/>
    <n v="3"/>
    <d v="2017-06-29T00:00:00"/>
    <d v="2017-07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7-06-19T00:00:00"/>
    <d v="2017-06-05T00:00:00"/>
    <d v="2017-06-07T00:00:00"/>
    <d v="2017-06-02T00:00:00"/>
    <d v="2017-06-02T00:00:00"/>
    <n v="0"/>
    <n v="0"/>
    <n v="0"/>
    <n v="0"/>
    <n v="0"/>
    <n v="8892.7272727272702"/>
    <x v="2"/>
    <n v="30"/>
    <n v="195640"/>
    <n v="1.20233081169495"/>
    <n v="0.73333333333333295"/>
    <x v="18"/>
    <n v="1.04756845972988"/>
    <n v="0.15476235196506699"/>
    <n v="10206.4928556143"/>
    <n v="30"/>
    <x v="4"/>
    <n v="2017"/>
    <n v="21.747025782410301"/>
    <n v="22"/>
    <n v="0.25297421758963501"/>
    <n v="195640"/>
    <n v="197915.799754156"/>
    <n v="-1.14988280722559E-2"/>
    <n v="21.747025782410301"/>
    <n v="1.0116325892156799"/>
    <n v="195640.00000000108"/>
    <n v="-5.5511151231257827E-15"/>
  </r>
  <r>
    <d v="2017-07-03T00:00:00"/>
    <n v="34493"/>
    <x v="0"/>
    <d v="2017-07-01T00:00:00"/>
    <n v="0"/>
    <n v="4"/>
    <d v="2017-06-30T00:00:00"/>
    <d v="2017-07-05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1"/>
    <n v="0"/>
    <n v="0"/>
    <n v="0"/>
    <n v="9740.2999999999993"/>
    <x v="3"/>
    <n v="31"/>
    <n v="194806"/>
    <n v="3.54126669609765"/>
    <n v="0.64516129032257996"/>
    <x v="20"/>
    <n v="3.2587019013657001"/>
    <n v="0.28256479473195201"/>
    <n v="10584.889641345801"/>
    <n v="3"/>
    <x v="5"/>
    <n v="2017"/>
    <n v="3.2587019013657001"/>
    <n v="3.54126669609765"/>
    <n v="0.28256479473195201"/>
    <n v="34493"/>
    <n v="211697.79282691699"/>
    <n v="-7.9792012006135601E-2"/>
    <n v="20.563208713861599"/>
    <n v="0.97261085457533802"/>
    <n v="217659.29490818782"/>
    <n v="-0.10499572241023614"/>
  </r>
  <r>
    <d v="2017-07-05T00:00:00"/>
    <n v="5505"/>
    <x v="1"/>
    <d v="2017-07-01T00:00:00"/>
    <n v="2"/>
    <n v="0"/>
    <d v="2017-07-03T00:00:00"/>
    <d v="2017-07-06T00:00:00"/>
    <n v="0"/>
    <n v="0"/>
    <n v="0"/>
    <n v="0"/>
    <n v="0"/>
    <n v="1"/>
    <n v="1"/>
    <n v="0"/>
    <n v="0"/>
    <n v="0"/>
    <n v="1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1"/>
    <n v="0"/>
    <n v="1"/>
    <n v="9740.2999999999993"/>
    <x v="3"/>
    <n v="31"/>
    <n v="194806"/>
    <n v="0.56517766393232205"/>
    <n v="0.64516129032257996"/>
    <x v="0"/>
    <n v="1.18189975253599"/>
    <n v="-0.61672208860367195"/>
    <n v="4657.75543838464"/>
    <n v="5"/>
    <x v="5"/>
    <n v="2017"/>
    <n v="4.4406016539016901"/>
    <n v="4.10644436002997"/>
    <n v="-0.33415729387172"/>
    <n v="39998"/>
    <n v="180146.75990968899"/>
    <n v="8.1373875931264494E-2"/>
    <n v="20.563208713861599"/>
    <n v="0.97261085457533802"/>
    <n v="185219.77115744381"/>
    <n v="5.1755969584950767E-2"/>
  </r>
  <r>
    <d v="2017-07-06T00:00:00"/>
    <n v="10260"/>
    <x v="2"/>
    <d v="2017-07-01T00:00:00"/>
    <n v="3"/>
    <n v="2"/>
    <d v="2017-07-05T00:00:00"/>
    <d v="2017-07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1.05335564612999"/>
    <n v="0.64516129032257996"/>
    <x v="1"/>
    <n v="0.36185942371142699"/>
    <n v="0.69149622241856801"/>
    <n v="28353.552036223999"/>
    <n v="6"/>
    <x v="5"/>
    <n v="2017"/>
    <n v="4.8024610776131196"/>
    <n v="5.15980000615997"/>
    <n v="0.35733892854684801"/>
    <n v="50258"/>
    <n v="209301.01957215101"/>
    <n v="-6.9254414535494302E-2"/>
    <n v="20.563208713861599"/>
    <n v="0.97261085457533802"/>
    <n v="215195.02747430964"/>
    <n v="-9.4746740729144907E-2"/>
  </r>
  <r>
    <d v="2017-07-07T00:00:00"/>
    <n v="6090"/>
    <x v="3"/>
    <d v="2017-07-01T00:00:00"/>
    <n v="4"/>
    <n v="3"/>
    <d v="2017-07-06T00:00:00"/>
    <d v="2017-07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1"/>
    <n v="0"/>
    <n v="9740.2999999999993"/>
    <x v="3"/>
    <n v="31"/>
    <n v="194806"/>
    <n v="0.62523741568534796"/>
    <n v="0.64516129032257996"/>
    <x v="2"/>
    <n v="0.83123140852362898"/>
    <n v="-0.20599399283827999"/>
    <n v="7326.4796512160201"/>
    <n v="7"/>
    <x v="5"/>
    <n v="2017"/>
    <n v="5.6336924861367503"/>
    <n v="5.7850374218453204"/>
    <n v="0.151344935708567"/>
    <n v="56348"/>
    <n v="200039.31751212699"/>
    <n v="-2.6161444546073699E-2"/>
    <n v="20.563208713861599"/>
    <n v="0.97261085457533802"/>
    <n v="205672.51184901636"/>
    <n v="-5.2834050361544871E-2"/>
  </r>
  <r>
    <d v="2017-07-10T00:00:00"/>
    <n v="14977"/>
    <x v="4"/>
    <d v="2017-07-01T00:00:00"/>
    <n v="0"/>
    <n v="4"/>
    <d v="2017-07-07T00:00:00"/>
    <d v="2017-07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1.53763231111978"/>
    <n v="0.64516129032257996"/>
    <x v="3"/>
    <n v="1.63281185712905"/>
    <n v="-9.51795460092697E-2"/>
    <n v="9172.52035781626"/>
    <n v="10"/>
    <x v="5"/>
    <n v="2017"/>
    <n v="7.2665043432658001"/>
    <n v="7.3226697329650996"/>
    <n v="5.6165389699298601E-2"/>
    <n v="71325"/>
    <n v="196311.72467707901"/>
    <n v="-7.6700700355847298E-3"/>
    <n v="20.563208713861599"/>
    <n v="0.97261085457533802"/>
    <n v="201839.94837564661"/>
    <n v="-3.4849138796625323E-2"/>
  </r>
  <r>
    <d v="2017-07-11T00:00:00"/>
    <n v="2486"/>
    <x v="5"/>
    <d v="2017-07-01T00:00:00"/>
    <n v="1"/>
    <n v="0"/>
    <d v="2017-07-10T00:00:00"/>
    <d v="2017-07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5522827838978202"/>
    <n v="0.64516129032257996"/>
    <x v="4"/>
    <n v="0.23325592416607099"/>
    <n v="2.19723542237109E-2"/>
    <n v="10657.821484654"/>
    <n v="11"/>
    <x v="5"/>
    <n v="2017"/>
    <n v="7.4997602674318697"/>
    <n v="7.5778980113548799"/>
    <n v="7.8137743923008401E-2"/>
    <n v="73811"/>
    <n v="196835.62505465199"/>
    <n v="-1.03112688777184E-2"/>
    <n v="20.563208713861599"/>
    <n v="0.97261085457533802"/>
    <n v="202378.6020161116"/>
    <n v="-3.7417997459576968E-2"/>
  </r>
  <r>
    <d v="2017-07-12T00:00:00"/>
    <n v="7770"/>
    <x v="6"/>
    <d v="2017-07-01T00:00:00"/>
    <n v="2"/>
    <n v="1"/>
    <d v="2017-07-11T00:00:00"/>
    <d v="2017-07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79771670277096196"/>
    <n v="0.64516129032257996"/>
    <x v="5"/>
    <n v="0.81686489588496303"/>
    <n v="-1.9148193114001101E-2"/>
    <n v="9511.9768754198303"/>
    <n v="12"/>
    <x v="5"/>
    <n v="2017"/>
    <n v="8.3166251633168393"/>
    <n v="8.3756147141258399"/>
    <n v="5.8989550809007599E-2"/>
    <n v="81581"/>
    <n v="196187.752599069"/>
    <n v="-7.0430115069069999E-3"/>
    <n v="20.563208713861599"/>
    <n v="0.97261085457533802"/>
    <n v="201712.48518990577"/>
    <n v="-3.4239254865178759E-2"/>
  </r>
  <r>
    <d v="2017-07-13T00:00:00"/>
    <n v="2198"/>
    <x v="7"/>
    <d v="2017-07-01T00:00:00"/>
    <n v="3"/>
    <n v="2"/>
    <d v="2017-07-12T00:00:00"/>
    <d v="2017-07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2566040060367701"/>
    <n v="0.64516129032257996"/>
    <x v="6"/>
    <n v="0.36185942371142699"/>
    <n v="-0.13619902310774901"/>
    <n v="6074.1820054210903"/>
    <n v="13"/>
    <x v="5"/>
    <n v="2017"/>
    <n v="8.6784845870282599"/>
    <n v="8.6012751147295194"/>
    <n v="-7.7209472298742199E-2"/>
    <n v="83779"/>
    <n v="193072.878472871"/>
    <n v="8.9765146758906608E-3"/>
    <n v="20.563208713861599"/>
    <n v="0.97261085457533802"/>
    <n v="198509.89485118547"/>
    <n v="-1.8658489814636803E-2"/>
  </r>
  <r>
    <d v="2017-07-14T00:00:00"/>
    <n v="8710"/>
    <x v="8"/>
    <d v="2017-07-01T00:00:00"/>
    <n v="4"/>
    <n v="3"/>
    <d v="2017-07-13T00:00:00"/>
    <d v="2017-07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89422297054505495"/>
    <n v="0.64516129032257996"/>
    <x v="7"/>
    <n v="1.48396517539085"/>
    <n v="-0.58974220484580198"/>
    <n v="5869.40997298396"/>
    <n v="14"/>
    <x v="5"/>
    <n v="2017"/>
    <n v="10.162449762419101"/>
    <n v="9.4954980852745798"/>
    <n v="-0.66695167714454395"/>
    <n v="92489"/>
    <n v="182021.072009675"/>
    <n v="7.0238724830963703E-2"/>
    <n v="20.563208713861599"/>
    <n v="0.97261085457533802"/>
    <n v="187146.86470279007"/>
    <n v="4.0925800757461106E-2"/>
  </r>
  <r>
    <d v="2017-07-17T00:00:00"/>
    <n v="27289"/>
    <x v="9"/>
    <d v="2017-07-01T00:00:00"/>
    <n v="0"/>
    <n v="4"/>
    <d v="2017-07-14T00:00:00"/>
    <d v="2017-07-18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1"/>
    <n v="0"/>
    <n v="0"/>
    <n v="0"/>
    <n v="0"/>
    <n v="9740.2999999999993"/>
    <x v="3"/>
    <n v="31"/>
    <n v="194806"/>
    <n v="2.80165908647577"/>
    <n v="0.64516129032257996"/>
    <x v="8"/>
    <n v="2.5011071116238699"/>
    <n v="0.30055197485190199"/>
    <n v="10910.7682246692"/>
    <n v="17"/>
    <x v="5"/>
    <n v="2017"/>
    <n v="12.663556874043"/>
    <n v="12.2971571717503"/>
    <n v="-0.36639970229264102"/>
    <n v="119778"/>
    <n v="189169.600912858"/>
    <n v="2.9795480140268199E-2"/>
    <n v="20.563208713861599"/>
    <n v="0.97261085457533802"/>
    <n v="194496.69929445095"/>
    <n v="1.590261977046703E-3"/>
  </r>
  <r>
    <d v="2017-07-18T00:00:00"/>
    <n v="1965"/>
    <x v="10"/>
    <d v="2017-07-01T00:00:00"/>
    <n v="1"/>
    <n v="0"/>
    <d v="2017-07-17T00:00:00"/>
    <d v="2017-07-19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0173916614477899"/>
    <n v="0.64516129032257996"/>
    <x v="9"/>
    <n v="0.37778704702303401"/>
    <n v="-0.17604788087825399"/>
    <n v="5201.3429668492299"/>
    <n v="18"/>
    <x v="5"/>
    <n v="2017"/>
    <n v="13.041343921066"/>
    <n v="12.498896337895101"/>
    <n v="-0.54244758317089503"/>
    <n v="121743"/>
    <n v="186703.150744065"/>
    <n v="4.33996385365851E-2"/>
    <n v="20.563208713861599"/>
    <n v="0.97261085457533802"/>
    <n v="191960.79281429047"/>
    <n v="1.4821814100664188E-2"/>
  </r>
  <r>
    <d v="2017-07-19T00:00:00"/>
    <n v="9621"/>
    <x v="11"/>
    <d v="2017-07-01T00:00:00"/>
    <n v="2"/>
    <n v="1"/>
    <d v="2017-07-18T00:00:00"/>
    <d v="2017-07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98775191729207501"/>
    <n v="0.64516129032257996"/>
    <x v="10"/>
    <n v="0.81686489588496303"/>
    <n v="0.17088702140711201"/>
    <n v="11777.957466977299"/>
    <n v="19"/>
    <x v="5"/>
    <n v="2017"/>
    <n v="13.858208816950899"/>
    <n v="13.4866482551872"/>
    <n v="-0.37156056176378399"/>
    <n v="131364"/>
    <n v="189582.94211777"/>
    <n v="2.75502522741983E-2"/>
    <n v="20.563208713861599"/>
    <n v="0.97261085457533802"/>
    <n v="194921.68036778475"/>
    <n v="-5.934710164948731E-4"/>
  </r>
  <r>
    <d v="2017-07-20T00:00:00"/>
    <n v="2333"/>
    <x v="12"/>
    <d v="2017-07-01T00:00:00"/>
    <n v="3"/>
    <n v="2"/>
    <d v="2017-07-19T00:00:00"/>
    <d v="2017-07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3952034331591401"/>
    <n v="0.64516129032257996"/>
    <x v="11"/>
    <n v="0.36185942371142699"/>
    <n v="-0.122339080395513"/>
    <n v="6447.2550585293002"/>
    <n v="20"/>
    <x v="5"/>
    <n v="2017"/>
    <n v="14.2200682406624"/>
    <n v="13.726168598503101"/>
    <n v="-0.49389964215929699"/>
    <n v="133697"/>
    <n v="188039.885234435"/>
    <n v="3.5982338306201601E-2"/>
    <n v="20.563208713861599"/>
    <n v="0.97261085457533802"/>
    <n v="193335.17033031434"/>
    <n v="7.6076673849498899E-3"/>
  </r>
  <r>
    <d v="2017-07-21T00:00:00"/>
    <n v="6378"/>
    <x v="13"/>
    <d v="2017-07-01T00:00:00"/>
    <n v="4"/>
    <n v="3"/>
    <d v="2017-07-20T00:00:00"/>
    <d v="2017-07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654805293471453"/>
    <n v="0.64516129032257996"/>
    <x v="12"/>
    <n v="0.72086566554432696"/>
    <n v="-6.60603720728732E-2"/>
    <n v="8847.6956315903299"/>
    <n v="21"/>
    <x v="5"/>
    <n v="2017"/>
    <n v="14.9409339062067"/>
    <n v="14.3809738919745"/>
    <n v="-0.55996001423217101"/>
    <n v="140075"/>
    <n v="187505.01257730601"/>
    <n v="3.8937558640911002E-2"/>
    <n v="20.563208713861599"/>
    <n v="0.97261085457533802"/>
    <n v="192785.23542612072"/>
    <n v="1.0481946760148464E-2"/>
  </r>
  <r>
    <d v="2017-07-24T00:00:00"/>
    <n v="14440"/>
    <x v="14"/>
    <d v="2017-07-01T00:00:00"/>
    <n v="0"/>
    <n v="4"/>
    <d v="2017-07-21T00:00:00"/>
    <d v="2017-07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1.4825005389977699"/>
    <n v="0.64516129032257996"/>
    <x v="13"/>
    <n v="1.63281185712905"/>
    <n v="-0.15031131813127799"/>
    <n v="8843.6398455543003"/>
    <n v="24"/>
    <x v="5"/>
    <n v="2017"/>
    <n v="16.573745763335801"/>
    <n v="15.8634744309723"/>
    <n v="-0.71027133236344697"/>
    <n v="154515"/>
    <n v="186457.54822885699"/>
    <n v="4.4774008080896197E-2"/>
    <n v="20.563208713861599"/>
    <n v="0.97261085457533802"/>
    <n v="191708.27402524542"/>
    <n v="1.6158540837661661E-2"/>
  </r>
  <r>
    <d v="2017-07-25T00:00:00"/>
    <n v="1800"/>
    <x v="15"/>
    <d v="2017-07-01T00:00:00"/>
    <n v="1"/>
    <n v="0"/>
    <d v="2017-07-24T00:00:00"/>
    <d v="2017-07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18479923616315699"/>
    <n v="0.64516129032257996"/>
    <x v="14"/>
    <n v="0.23325592416607099"/>
    <n v="-4.8456688002914597E-2"/>
    <n v="7716.8458054615103"/>
    <n v="25"/>
    <x v="5"/>
    <n v="2017"/>
    <n v="16.807001687501799"/>
    <n v="16.048273667135501"/>
    <n v="-0.758728020366362"/>
    <n v="156315"/>
    <n v="186011.76212915999"/>
    <n v="4.7277859045993603E-2"/>
    <n v="20.563208713861599"/>
    <n v="0.97261085457533802"/>
    <n v="191249.93439475651"/>
    <n v="1.8593813464549802E-2"/>
  </r>
  <r>
    <d v="2017-07-26T00:00:00"/>
    <n v="8872"/>
    <x v="16"/>
    <d v="2017-07-01T00:00:00"/>
    <n v="2"/>
    <n v="1"/>
    <d v="2017-07-25T00:00:00"/>
    <d v="2017-07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91085490179973905"/>
    <n v="0.64516129032257996"/>
    <x v="15"/>
    <n v="0.81686489588496303"/>
    <n v="9.3990005914776104E-2"/>
    <n v="10861.037173581"/>
    <n v="26"/>
    <x v="5"/>
    <n v="2017"/>
    <n v="17.6238665833868"/>
    <n v="16.959128568935199"/>
    <n v="-0.66473801445158598"/>
    <n v="165187"/>
    <n v="187458.296076428"/>
    <n v="3.91964723747193E-2"/>
    <n v="20.563208713861599"/>
    <n v="0.97261085457533802"/>
    <n v="192737.20336822359"/>
    <n v="1.0733769068050458E-2"/>
  </r>
  <r>
    <d v="2017-07-27T00:00:00"/>
    <n v="2464"/>
    <x v="17"/>
    <d v="2017-07-01T00:00:00"/>
    <n v="3"/>
    <n v="2"/>
    <d v="2017-07-26T00:00:00"/>
    <d v="2017-07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25296962105889897"/>
    <n v="0.64516129032257996"/>
    <x v="16"/>
    <n v="0.36185942371142699"/>
    <n v="-0.108889802652527"/>
    <n v="6809.2740952491204"/>
    <n v="27"/>
    <x v="5"/>
    <n v="2017"/>
    <n v="17.985726007098201"/>
    <n v="17.212098189994101"/>
    <n v="-0.77362781710411699"/>
    <n v="167651"/>
    <n v="186426.72520846201"/>
    <n v="4.4946746675768201E-2"/>
    <n v="20.563208713861599"/>
    <n v="0.97261085457533802"/>
    <n v="191676.58301516756"/>
    <n v="1.6326548270034547E-2"/>
  </r>
  <r>
    <d v="2017-07-28T00:00:00"/>
    <n v="8308"/>
    <x v="18"/>
    <d v="2017-07-01T00:00:00"/>
    <n v="4"/>
    <n v="3"/>
    <d v="2017-07-27T00:00:00"/>
    <d v="2017-07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0.85295114113528303"/>
    <n v="0.64516129032257996"/>
    <x v="17"/>
    <n v="0.72086566554432696"/>
    <n v="0.13208547559095599"/>
    <n v="11525.032189911"/>
    <n v="28"/>
    <x v="5"/>
    <n v="2017"/>
    <n v="18.706591672642499"/>
    <n v="18.065049331129401"/>
    <n v="-0.64154234151315803"/>
    <n v="175959"/>
    <n v="188125.130519987"/>
    <n v="3.5512902829867299E-2"/>
    <n v="20.563208713861599"/>
    <n v="0.97261085457533802"/>
    <n v="193422.8161602492"/>
    <n v="7.1510893451414148E-3"/>
  </r>
  <r>
    <d v="2017-07-31T00:00:00"/>
    <n v="18847"/>
    <x v="19"/>
    <d v="2017-07-01T00:00:00"/>
    <n v="0"/>
    <n v="4"/>
    <d v="2017-07-28T00:00:00"/>
    <d v="2017-08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7-07-17T00:00:00"/>
    <d v="2017-07-03T00:00:00"/>
    <d v="2017-07-05T00:00:00"/>
    <d v="2017-07-07T00:00:00"/>
    <d v="2017-07-05T00:00:00"/>
    <n v="0"/>
    <n v="0"/>
    <n v="0"/>
    <n v="0"/>
    <n v="0"/>
    <n v="9740.2999999999993"/>
    <x v="3"/>
    <n v="31"/>
    <n v="194806"/>
    <n v="1.93495066887056"/>
    <n v="0.64516129032257996"/>
    <x v="18"/>
    <n v="1.8566170412190299"/>
    <n v="7.8333627651530999E-2"/>
    <n v="10151.258758039399"/>
    <n v="31"/>
    <x v="5"/>
    <n v="2017"/>
    <n v="20.563208713861599"/>
    <n v="20"/>
    <n v="-0.56320871386162696"/>
    <n v="194806"/>
    <n v="189470.43013640301"/>
    <n v="2.8160435693081302E-2"/>
    <n v="20.563208713861599"/>
    <n v="0.97261085457533802"/>
    <n v="194806.00000000032"/>
    <n v="-1.6653345369377348E-15"/>
  </r>
  <r>
    <d v="2017-08-01T00:00:00"/>
    <n v="16331"/>
    <x v="0"/>
    <d v="2017-08-01T00:00:00"/>
    <n v="1"/>
    <n v="0"/>
    <d v="2017-07-31T00:00:00"/>
    <d v="2017-08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1.9781854621136199"/>
    <n v="0.70967741935483797"/>
    <x v="21"/>
    <n v="1.93443690261899"/>
    <n v="4.3748559494626103E-2"/>
    <n v="8442.2500304299301"/>
    <n v="1"/>
    <x v="6"/>
    <n v="2017"/>
    <n v="1.93443690261899"/>
    <n v="1.9781854621136199"/>
    <n v="4.3748559494626298E-2"/>
    <n v="16331"/>
    <n v="185729.50066945801"/>
    <n v="-2.2115499447600901E-2"/>
    <n v="21.2356781434064"/>
    <n v="1.03599234511994"/>
    <n v="179276.90445237467"/>
    <n v="1.3080856983718858E-2"/>
  </r>
  <r>
    <d v="2017-08-02T00:00:00"/>
    <n v="11834"/>
    <x v="1"/>
    <d v="2017-08-01T00:00:00"/>
    <n v="2"/>
    <n v="1"/>
    <d v="2017-08-01T00:00:00"/>
    <d v="2017-08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1"/>
    <n v="0"/>
    <n v="1"/>
    <n v="8255.5454545454504"/>
    <x v="2"/>
    <n v="31"/>
    <n v="181622"/>
    <n v="1.43346070409972"/>
    <n v="0.70967741935483797"/>
    <x v="19"/>
    <n v="1.25719068675226"/>
    <n v="0.17627001734745901"/>
    <n v="9413.0509593346596"/>
    <n v="2"/>
    <x v="6"/>
    <n v="2017"/>
    <n v="3.19162758937125"/>
    <n v="3.4116461662133402"/>
    <n v="0.22001857684208501"/>
    <n v="28165"/>
    <n v="194142.324769809"/>
    <n v="-6.4490444238034295E-2"/>
    <n v="21.2356781434064"/>
    <n v="1.03599234511994"/>
    <n v="187397.45103747255"/>
    <n v="-3.0819261444050672E-2"/>
  </r>
  <r>
    <d v="2017-08-03T00:00:00"/>
    <n v="3844"/>
    <x v="2"/>
    <d v="2017-08-01T00:00:00"/>
    <n v="3"/>
    <n v="2"/>
    <d v="2017-08-02T00:00:00"/>
    <d v="2017-08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46562641089735801"/>
    <n v="0.70967741935483797"/>
    <x v="20"/>
    <n v="0.43715035792769602"/>
    <n v="2.8476052969661499E-2"/>
    <n v="8793.3131708330493"/>
    <n v="3"/>
    <x v="6"/>
    <n v="2017"/>
    <n v="3.6287779472989499"/>
    <n v="3.8772725771107002"/>
    <n v="0.248494629811747"/>
    <n v="32009"/>
    <n v="194059.27015296201"/>
    <n v="-6.4090059408957595E-2"/>
    <n v="21.2356781434064"/>
    <n v="1.03599234511994"/>
    <n v="187317.28189603155"/>
    <n v="-3.0404465826023741E-2"/>
  </r>
  <r>
    <d v="2017-08-04T00:00:00"/>
    <n v="8808"/>
    <x v="3"/>
    <d v="2017-08-01T00:00:00"/>
    <n v="4"/>
    <n v="3"/>
    <d v="2017-08-03T00:00:00"/>
    <d v="2017-08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1"/>
    <n v="0"/>
    <n v="8255.5454545454504"/>
    <x v="2"/>
    <n v="31"/>
    <n v="181622"/>
    <n v="1.0669192058230801"/>
    <n v="0.70967741935483797"/>
    <x v="0"/>
    <n v="0.90652234273989796"/>
    <n v="0.16039686308318399"/>
    <n v="9716.2525232179596"/>
    <n v="4"/>
    <x v="6"/>
    <n v="2017"/>
    <n v="4.5353002900388502"/>
    <n v="4.94419178293378"/>
    <n v="0.40889149289493198"/>
    <n v="40817"/>
    <n v="197996.59175209899"/>
    <n v="-8.2701381913689295E-2"/>
    <n v="21.2356781434064"/>
    <n v="1.03599234511994"/>
    <n v="191117.81345177477"/>
    <n v="-4.9685653473483637E-2"/>
  </r>
  <r>
    <d v="2017-08-07T00:00:00"/>
    <n v="13981"/>
    <x v="4"/>
    <d v="2017-08-01T00:00:00"/>
    <n v="0"/>
    <n v="4"/>
    <d v="2017-08-04T00:00:00"/>
    <d v="2017-08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1"/>
    <n v="0"/>
    <n v="0"/>
    <n v="0"/>
    <n v="8255.5454545454504"/>
    <x v="2"/>
    <n v="31"/>
    <n v="181622"/>
    <n v="1.6935283170541"/>
    <n v="0.70967741935483797"/>
    <x v="1"/>
    <n v="1.7081027913453199"/>
    <n v="-1.45744742912183E-2"/>
    <n v="8185.1045913860999"/>
    <n v="7"/>
    <x v="6"/>
    <n v="2017"/>
    <n v="6.2434030813841703"/>
    <n v="6.63772009998788"/>
    <n v="0.39431701860371299"/>
    <n v="54798"/>
    <n v="193092.770767048"/>
    <n v="-5.9405490539505001E-2"/>
    <n v="21.2356781434064"/>
    <n v="1.03599234511994"/>
    <n v="186384.36053761953"/>
    <n v="-2.5551288337082867E-2"/>
  </r>
  <r>
    <d v="2017-08-08T00:00:00"/>
    <n v="2112"/>
    <x v="5"/>
    <d v="2017-08-01T00:00:00"/>
    <n v="1"/>
    <n v="0"/>
    <d v="2017-08-07T00:00:00"/>
    <d v="2017-08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55828038453491"/>
    <n v="0.70967741935483797"/>
    <x v="2"/>
    <n v="0.30854685838234103"/>
    <n v="-5.2718819928849803E-2"/>
    <n v="6844.9894809263496"/>
    <n v="8"/>
    <x v="6"/>
    <n v="2017"/>
    <n v="6.5519499397665104"/>
    <n v="6.8935481384413704"/>
    <n v="0.34159819867486302"/>
    <n v="56910"/>
    <n v="191091.20361267799"/>
    <n v="-4.9553320266230598E-2"/>
    <n v="21.2356781434064"/>
    <n v="1.03599234511994"/>
    <n v="184452.33163431866"/>
    <n v="-1.5344515351152443E-2"/>
  </r>
  <r>
    <d v="2017-08-09T00:00:00"/>
    <n v="7656"/>
    <x v="6"/>
    <d v="2017-08-01T00:00:00"/>
    <n v="2"/>
    <n v="1"/>
    <d v="2017-08-08T00:00:00"/>
    <d v="2017-08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92737663939390602"/>
    <n v="0.70967741935483797"/>
    <x v="3"/>
    <n v="0.89215583010123201"/>
    <n v="3.5220809292673599E-2"/>
    <n v="8581.4604822245801"/>
    <n v="9"/>
    <x v="6"/>
    <n v="2017"/>
    <n v="7.4441057698677398"/>
    <n v="7.8209247778352804"/>
    <n v="0.37681900796753698"/>
    <n v="64566"/>
    <n v="190815.66596618001"/>
    <n v="-4.81808761331462E-2"/>
    <n v="21.2356781434064"/>
    <n v="1.03599234511994"/>
    <n v="184186.36668989022"/>
    <n v="-1.3922673735172642E-2"/>
  </r>
  <r>
    <d v="2017-08-10T00:00:00"/>
    <n v="2257"/>
    <x v="7"/>
    <d v="2017-08-01T00:00:00"/>
    <n v="3"/>
    <n v="2"/>
    <d v="2017-08-09T00:00:00"/>
    <d v="2017-08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7339198995716302"/>
    <n v="0.70967741935483797"/>
    <x v="4"/>
    <n v="0.43715035792769602"/>
    <n v="-0.163758367970533"/>
    <n v="5162.9833055593599"/>
    <n v="10"/>
    <x v="6"/>
    <n v="2017"/>
    <n v="7.8812561277954396"/>
    <n v="8.0943167677924492"/>
    <n v="0.213060639997005"/>
    <n v="66823"/>
    <n v="186531.94061480401"/>
    <n v="-2.6322251291768E-2"/>
    <n v="21.2356781434064"/>
    <n v="1.03599234511994"/>
    <n v="180051.46610731835"/>
    <n v="8.7226942753442227E-3"/>
  </r>
  <r>
    <d v="2017-08-11T00:00:00"/>
    <n v="8394"/>
    <x v="8"/>
    <d v="2017-08-01T00:00:00"/>
    <n v="4"/>
    <n v="3"/>
    <d v="2017-08-10T00:00:00"/>
    <d v="2017-08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1.01677109601259"/>
    <n v="0.70967741935483797"/>
    <x v="5"/>
    <n v="0.79615659976059605"/>
    <n v="0.220614496252001"/>
    <n v="10543.151940866899"/>
    <n v="11"/>
    <x v="6"/>
    <n v="2017"/>
    <n v="8.6774127275560407"/>
    <n v="9.1110878638050394"/>
    <n v="0.433675136249005"/>
    <n v="75217"/>
    <n v="190699.00809778101"/>
    <n v="-4.75986120133726E-2"/>
    <n v="21.2356781434064"/>
    <n v="1.03599234511994"/>
    <n v="184073.7617377892"/>
    <n v="-1.3319452564248158E-2"/>
  </r>
  <r>
    <d v="2017-08-14T00:00:00"/>
    <n v="15199"/>
    <x v="9"/>
    <d v="2017-08-01T00:00:00"/>
    <n v="0"/>
    <n v="4"/>
    <d v="2017-08-11T00:00:00"/>
    <d v="2017-08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1.84106550968495"/>
    <n v="0.70967741935483797"/>
    <x v="6"/>
    <n v="1.7081027913453199"/>
    <n v="0.13296271833963"/>
    <n v="8898.17643119071"/>
    <n v="14"/>
    <x v="6"/>
    <n v="2017"/>
    <n v="10.3855155189013"/>
    <n v="10.952153373489899"/>
    <n v="0.56663785458863603"/>
    <n v="90416"/>
    <n v="191531.36850836099"/>
    <n v="-5.17375748188659E-2"/>
    <n v="21.2356781434064"/>
    <n v="1.03599234511994"/>
    <n v="184877.20436408059"/>
    <n v="-1.7607386347481158E-2"/>
  </r>
  <r>
    <d v="2017-08-15T00:00:00"/>
    <n v="5265"/>
    <x v="10"/>
    <d v="2017-08-01T00:00:00"/>
    <n v="1"/>
    <n v="0"/>
    <d v="2017-08-14T00:00:00"/>
    <d v="2017-08-16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63775313563334801"/>
    <n v="0.70967741935483797"/>
    <x v="7"/>
    <n v="0.45307798123930298"/>
    <n v="0.184675154394044"/>
    <n v="11620.516153971201"/>
    <n v="15"/>
    <x v="6"/>
    <n v="2017"/>
    <n v="10.8385935001406"/>
    <n v="11.589906509123299"/>
    <n v="0.75131300898268005"/>
    <n v="95681"/>
    <n v="194211.73051398899"/>
    <n v="-6.4824768723652795E-2"/>
    <n v="21.2356781434064"/>
    <n v="1.03599234511994"/>
    <n v="187464.44549405086"/>
    <n v="-3.1165619051940485E-2"/>
  </r>
  <r>
    <d v="2017-08-16T00:00:00"/>
    <n v="17183"/>
    <x v="11"/>
    <d v="2017-08-01T00:00:00"/>
    <n v="2"/>
    <n v="1"/>
    <d v="2017-08-15T00:00:00"/>
    <d v="2017-08-17T00:00:00"/>
    <n v="0"/>
    <n v="0"/>
    <n v="0"/>
    <n v="0"/>
    <n v="0"/>
    <n v="0"/>
    <n v="1"/>
    <n v="0"/>
    <n v="0"/>
    <n v="1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2.0813888185351899"/>
    <n v="0.70967741935483797"/>
    <x v="8"/>
    <n v="1.6552553399477601"/>
    <n v="0.426133478587435"/>
    <n v="10380.8757388103"/>
    <n v="16"/>
    <x v="6"/>
    <n v="2017"/>
    <n v="12.4938488400884"/>
    <n v="13.6712953276585"/>
    <n v="1.1774464875701101"/>
    <n v="112864"/>
    <n v="198738.437752895"/>
    <n v="-8.6125451857367794E-2"/>
    <n v="21.2356781434064"/>
    <n v="1.03599234511994"/>
    <n v="191833.88631108796"/>
    <n v="-5.3232963724291316E-2"/>
  </r>
  <r>
    <d v="2017-08-17T00:00:00"/>
    <n v="4489"/>
    <x v="12"/>
    <d v="2017-08-01T00:00:00"/>
    <n v="3"/>
    <n v="2"/>
    <d v="2017-08-16T00:00:00"/>
    <d v="2017-08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54375571241369403"/>
    <n v="0.70967741935483797"/>
    <x v="9"/>
    <n v="0.43715035792769602"/>
    <n v="0.10660535448599701"/>
    <n v="10268.778049914001"/>
    <n v="17"/>
    <x v="6"/>
    <n v="2017"/>
    <n v="12.930999198016099"/>
    <n v="14.215051040072201"/>
    <n v="1.28405184205611"/>
    <n v="117353"/>
    <n v="199657.115468392"/>
    <n v="-9.0330441898264793E-2"/>
    <n v="21.2356781434064"/>
    <n v="1.03599234511994"/>
    <n v="192720.64741489792"/>
    <n v="-5.7589301217965683E-2"/>
  </r>
  <r>
    <d v="2017-08-21T00:00:00"/>
    <n v="13559"/>
    <x v="13"/>
    <d v="2017-08-01T00:00:00"/>
    <n v="0"/>
    <n v="3"/>
    <d v="2017-08-17T00:00:00"/>
    <d v="2017-08-22T00:00:00"/>
    <n v="0"/>
    <n v="0"/>
    <n v="0"/>
    <n v="0"/>
    <n v="1"/>
    <n v="0"/>
    <n v="0"/>
    <n v="0"/>
    <n v="1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1"/>
    <n v="0"/>
    <n v="0"/>
    <n v="0"/>
    <n v="0"/>
    <n v="8255.5454545454504"/>
    <x v="2"/>
    <n v="31"/>
    <n v="181622"/>
    <n v="1.6424111616434101"/>
    <n v="0.70967741935483797"/>
    <x v="10"/>
    <n v="2.3009082773718599"/>
    <n v="-0.65849711572845304"/>
    <n v="5892.8902700490498"/>
    <n v="21"/>
    <x v="6"/>
    <n v="2017"/>
    <n v="15.231907475387899"/>
    <n v="15.857462201715601"/>
    <n v="0.62555472632765996"/>
    <n v="130912"/>
    <n v="189080.98047822699"/>
    <n v="-3.9448602706426597E-2"/>
    <n v="21.2356781434064"/>
    <n v="1.03599234511994"/>
    <n v="182511.94747615425"/>
    <n v="-4.8761053096018081E-3"/>
  </r>
  <r>
    <d v="2017-08-22T00:00:00"/>
    <n v="1788"/>
    <x v="14"/>
    <d v="2017-08-01T00:00:00"/>
    <n v="1"/>
    <n v="0"/>
    <d v="2017-08-21T00:00:00"/>
    <d v="2017-08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1658169164528501"/>
    <n v="0.70967741935483797"/>
    <x v="11"/>
    <n v="0.30854685838234103"/>
    <n v="-9.1965166737055695E-2"/>
    <n v="5794.9058673751497"/>
    <n v="22"/>
    <x v="6"/>
    <n v="2017"/>
    <n v="15.540454333770301"/>
    <n v="16.074043893360901"/>
    <n v="0.53358955959060395"/>
    <n v="132700"/>
    <n v="187858.085568062"/>
    <n v="-3.3195726173859103E-2"/>
    <n v="21.2356781434064"/>
    <n v="1.03599234511994"/>
    <n v="181331.53826181439"/>
    <n v="1.6018269131221619E-3"/>
  </r>
  <r>
    <d v="2017-08-23T00:00:00"/>
    <n v="7717"/>
    <x v="15"/>
    <d v="2017-08-01T00:00:00"/>
    <n v="2"/>
    <n v="1"/>
    <d v="2017-08-22T00:00:00"/>
    <d v="2017-08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93476561209545095"/>
    <n v="0.70967741935483797"/>
    <x v="12"/>
    <n v="0.89215583010123201"/>
    <n v="4.2609781994218499E-2"/>
    <n v="8649.8341877386501"/>
    <n v="23"/>
    <x v="6"/>
    <n v="2017"/>
    <n v="16.432610163871502"/>
    <n v="17.008809505456298"/>
    <n v="0.576199341584821"/>
    <n v="140417"/>
    <n v="187990.463425694"/>
    <n v="-3.3876523891926601E-2"/>
    <n v="21.2356781434064"/>
    <n v="1.03599234511994"/>
    <n v="181459.31706081421"/>
    <n v="8.965256886273032E-4"/>
  </r>
  <r>
    <d v="2017-08-24T00:00:00"/>
    <n v="2032"/>
    <x v="16"/>
    <d v="2017-08-01T00:00:00"/>
    <n v="3"/>
    <n v="2"/>
    <d v="2017-08-23T00:00:00"/>
    <d v="2017-08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46137582451465"/>
    <n v="0.70967741935483797"/>
    <x v="13"/>
    <n v="0.43715035792769602"/>
    <n v="-0.19101277547623099"/>
    <n v="4648.2862547171599"/>
    <n v="24"/>
    <x v="6"/>
    <n v="2017"/>
    <n v="16.869760521799201"/>
    <n v="17.254947087907802"/>
    <n v="0.38518656610859298"/>
    <n v="142449"/>
    <n v="185768.96784932801"/>
    <n v="-2.2323253971525001E-2"/>
    <n v="21.2356781434064"/>
    <n v="1.03599234511994"/>
    <n v="179315.00046732705"/>
    <n v="1.2865624887268279E-2"/>
  </r>
  <r>
    <d v="2017-08-25T00:00:00"/>
    <n v="7805"/>
    <x v="17"/>
    <d v="2017-08-01T00:00:00"/>
    <n v="4"/>
    <n v="3"/>
    <d v="2017-08-24T00:00:00"/>
    <d v="2017-08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94542511369767901"/>
    <n v="0.70967741935483797"/>
    <x v="14"/>
    <n v="0.79615659976059605"/>
    <n v="0.14926851393708301"/>
    <n v="9803.3477362957892"/>
    <n v="25"/>
    <x v="6"/>
    <n v="2017"/>
    <n v="17.665917121559801"/>
    <n v="18.2003722016055"/>
    <n v="0.53445508004567399"/>
    <n v="150254"/>
    <n v="187116.69353218999"/>
    <n v="-2.9365063204505801E-2"/>
    <n v="21.2356781434064"/>
    <n v="1.03599234511994"/>
    <n v="180615.90359582091"/>
    <n v="5.5703644261055896E-3"/>
  </r>
  <r>
    <d v="2017-08-28T00:00:00"/>
    <n v="17117"/>
    <x v="18"/>
    <d v="2017-08-01T00:00:00"/>
    <n v="0"/>
    <n v="4"/>
    <d v="2017-08-25T00:00:00"/>
    <d v="2017-08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2.0733941923335202"/>
    <n v="0.70967741935483797"/>
    <x v="15"/>
    <n v="1.7081027913453199"/>
    <n v="0.365291400988208"/>
    <n v="10021.0596731818"/>
    <n v="28"/>
    <x v="6"/>
    <n v="2017"/>
    <n v="19.374019912905101"/>
    <n v="20.273766393938999"/>
    <n v="0.89974648103388299"/>
    <n v="167371"/>
    <n v="190056.685011833"/>
    <n v="-4.4379838632394801E-2"/>
    <n v="21.2356781434064"/>
    <n v="1.03599234511994"/>
    <n v="183453.75417791368"/>
    <n v="-9.9848279808830709E-3"/>
  </r>
  <r>
    <d v="2017-08-29T00:00:00"/>
    <n v="1661"/>
    <x v="19"/>
    <d v="2017-08-01T00:00:00"/>
    <n v="1"/>
    <n v="0"/>
    <d v="2017-08-28T00:00:00"/>
    <d v="2017-08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20119809274206801"/>
    <n v="0.70967741935483797"/>
    <x v="16"/>
    <n v="0.30854685838234103"/>
    <n v="-0.107348765640272"/>
    <n v="5383.2990188535396"/>
    <n v="29"/>
    <x v="6"/>
    <n v="2017"/>
    <n v="19.682566771287501"/>
    <n v="20.474964486681099"/>
    <n v="0.79239771539361203"/>
    <n v="169032"/>
    <n v="188933.89481217199"/>
    <n v="-3.8700810246047497E-2"/>
    <n v="21.2356781434064"/>
    <n v="1.03599234511994"/>
    <n v="182369.97184597858"/>
    <n v="-4.1013980449056131E-3"/>
  </r>
  <r>
    <d v="2017-08-30T00:00:00"/>
    <n v="8038"/>
    <x v="20"/>
    <d v="2017-08-01T00:00:00"/>
    <n v="2"/>
    <n v="1"/>
    <d v="2017-08-29T00:00:00"/>
    <d v="2017-08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97364856680358103"/>
    <n v="0.70967741935483797"/>
    <x v="17"/>
    <n v="0.89215583010123201"/>
    <n v="8.1492736702348606E-2"/>
    <n v="9009.6368020011996"/>
    <n v="30"/>
    <x v="6"/>
    <n v="2017"/>
    <n v="20.5747226013887"/>
    <n v="21.448613053484699"/>
    <n v="0.87389045209595995"/>
    <n v="177070"/>
    <n v="189336.210041396"/>
    <n v="-4.0743448068964003E-2"/>
    <n v="21.2356781434064"/>
    <n v="1.03599234511994"/>
    <n v="182758.30987870524"/>
    <n v="-6.2175551933009165E-3"/>
  </r>
  <r>
    <d v="2017-08-31T00:00:00"/>
    <n v="4552"/>
    <x v="21"/>
    <d v="2017-08-01T00:00:00"/>
    <n v="3"/>
    <n v="2"/>
    <d v="2017-08-30T00:00:00"/>
    <d v="2017-09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7-08-21T00:00:00"/>
    <d v="2017-08-07T00:00:00"/>
    <d v="2017-08-02T00:00:00"/>
    <d v="2017-08-04T00:00:00"/>
    <d v="2017-08-02T00:00:00"/>
    <n v="0"/>
    <n v="0"/>
    <n v="0"/>
    <n v="0"/>
    <n v="0"/>
    <n v="8255.5454545454504"/>
    <x v="2"/>
    <n v="31"/>
    <n v="181622"/>
    <n v="0.55138694651528997"/>
    <n v="0.70967741935483797"/>
    <x v="18"/>
    <n v="0.66095554201768403"/>
    <n v="-0.10956859550239301"/>
    <n v="6886.9987625857702"/>
    <n v="31"/>
    <x v="6"/>
    <n v="2017"/>
    <n v="21.2356781434064"/>
    <n v="22"/>
    <n v="0.76432185659356799"/>
    <n v="181622"/>
    <n v="188159.00170537399"/>
    <n v="-3.4741902572434501E-2"/>
    <n v="21.2356781434064"/>
    <n v="1.03599234511994"/>
    <n v="181622.00000000122"/>
    <n v="-6.7723604502134549E-15"/>
  </r>
  <r>
    <d v="2017-09-01T00:00:00"/>
    <n v="20336"/>
    <x v="0"/>
    <d v="2017-09-01T00:00:00"/>
    <n v="4"/>
    <n v="3"/>
    <d v="2017-08-31T00:00:00"/>
    <d v="2017-09-05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1"/>
    <n v="0"/>
    <n v="1"/>
    <n v="1"/>
    <n v="9331.0499999999993"/>
    <x v="3"/>
    <n v="30"/>
    <n v="186621"/>
    <n v="2.1793903151306599"/>
    <n v="0.66666666666666596"/>
    <x v="20"/>
    <n v="2.4822184308323698"/>
    <n v="-0.30282811570170598"/>
    <n v="8192.6714214190397"/>
    <n v="1"/>
    <x v="7"/>
    <n v="2017"/>
    <n v="2.4822184308323698"/>
    <n v="2.1793903151306599"/>
    <n v="-0.30282811570170598"/>
    <n v="20336"/>
    <n v="163853.42842837999"/>
    <n v="0.13895084033332"/>
    <n v="20.1532020837187"/>
    <n v="0.99239812695360796"/>
    <n v="165108.56276136517"/>
    <n v="0.13029268063902411"/>
  </r>
  <r>
    <d v="2017-09-05T00:00:00"/>
    <n v="18858"/>
    <x v="1"/>
    <d v="2017-09-01T00:00:00"/>
    <n v="1"/>
    <n v="4"/>
    <d v="2017-09-01T00:00:00"/>
    <d v="2017-09-06T00:00:00"/>
    <n v="0"/>
    <n v="0"/>
    <n v="0"/>
    <n v="0"/>
    <n v="1"/>
    <n v="1"/>
    <n v="0"/>
    <n v="0"/>
    <n v="0"/>
    <n v="0"/>
    <n v="1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1"/>
    <n v="0"/>
    <n v="0"/>
    <n v="0"/>
    <n v="9331.0499999999993"/>
    <x v="3"/>
    <n v="30"/>
    <n v="186621"/>
    <n v="2.0209944218496299"/>
    <n v="0.66666666666666596"/>
    <x v="0"/>
    <n v="1.8957707402891399"/>
    <n v="0.12522368156049099"/>
    <n v="9947.4053477182606"/>
    <n v="5"/>
    <x v="7"/>
    <n v="2017"/>
    <n v="4.3779891711215102"/>
    <n v="4.2003847369802898"/>
    <n v="-0.17760443414121499"/>
    <n v="39194"/>
    <n v="179050.23730316601"/>
    <n v="4.2282896749333797E-2"/>
    <n v="20.1532020837187"/>
    <n v="0.99239812695360796"/>
    <n v="180421.78077542537"/>
    <n v="3.4359594489818956E-2"/>
  </r>
  <r>
    <d v="2017-09-06T00:00:00"/>
    <n v="4236"/>
    <x v="2"/>
    <d v="2017-09-01T00:00:00"/>
    <n v="2"/>
    <n v="1"/>
    <d v="2017-09-05T00:00:00"/>
    <d v="2017-09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1"/>
    <n v="0"/>
    <n v="0"/>
    <n v="9331.0499999999993"/>
    <x v="3"/>
    <n v="30"/>
    <n v="186621"/>
    <n v="0.453968202935361"/>
    <n v="0.66666666666666596"/>
    <x v="1"/>
    <n v="0.96913482552008401"/>
    <n v="-0.51516662258472301"/>
    <n v="4370.9088647461904"/>
    <n v="6"/>
    <x v="7"/>
    <n v="2017"/>
    <n v="5.3471239966415904"/>
    <n v="4.6543529399156496"/>
    <n v="-0.69277105672593897"/>
    <n v="43430"/>
    <n v="162442.46449970899"/>
    <n v="0.148843687977494"/>
    <n v="20.1532020837187"/>
    <n v="0.99239812695360796"/>
    <n v="163686.79070199811"/>
    <n v="0.14011032411133906"/>
  </r>
  <r>
    <d v="2017-09-07T00:00:00"/>
    <n v="9762"/>
    <x v="3"/>
    <d v="2017-09-01T00:00:00"/>
    <n v="3"/>
    <n v="2"/>
    <d v="2017-09-06T00:00:00"/>
    <d v="2017-09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0461845129969201"/>
    <n v="0.66666666666666596"/>
    <x v="2"/>
    <n v="0.38695640178351698"/>
    <n v="0.65922811121341196"/>
    <n v="25227.648269949899"/>
    <n v="7"/>
    <x v="7"/>
    <n v="2017"/>
    <n v="5.7340803984251103"/>
    <n v="5.7005374529125801"/>
    <n v="-3.35429455125257E-2"/>
    <n v="53192"/>
    <n v="185529.31352204"/>
    <n v="5.8841724643676702E-3"/>
    <n v="20.1532020837187"/>
    <n v="0.99239812695360796"/>
    <n v="186950.4873931646"/>
    <n v="-1.7624313140819359E-3"/>
  </r>
  <r>
    <d v="2017-09-08T00:00:00"/>
    <n v="7894"/>
    <x v="4"/>
    <d v="2017-09-01T00:00:00"/>
    <n v="4"/>
    <n v="3"/>
    <d v="2017-09-07T00:00:00"/>
    <d v="2017-09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84599268035215702"/>
    <n v="0.66666666666666596"/>
    <x v="3"/>
    <n v="0.74596264361641595"/>
    <n v="0.10003003673574"/>
    <n v="10582.2993517879"/>
    <n v="8"/>
    <x v="7"/>
    <n v="2017"/>
    <n v="6.4800430420415296"/>
    <n v="6.5465301332647403"/>
    <n v="6.6487091223214195E-2"/>
    <n v="61086"/>
    <n v="188535.784727611"/>
    <n v="-1.01560811406603E-2"/>
    <n v="20.1532020837187"/>
    <n v="0.99239812695360796"/>
    <n v="189979.98848140237"/>
    <n v="-1.7680748947572433E-2"/>
  </r>
  <r>
    <d v="2017-09-11T00:00:00"/>
    <n v="15895"/>
    <x v="5"/>
    <d v="2017-09-01T00:00:00"/>
    <n v="0"/>
    <n v="4"/>
    <d v="2017-09-08T00:00:00"/>
    <d v="2017-09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7034524517605201"/>
    <n v="0.66666666666666596"/>
    <x v="4"/>
    <n v="1.65790883520114"/>
    <n v="4.5543616559379801E-2"/>
    <n v="9587.3787885758993"/>
    <n v="11"/>
    <x v="7"/>
    <n v="2017"/>
    <n v="8.1379518772426707"/>
    <n v="8.2499825850252595"/>
    <n v="0.112030707782594"/>
    <n v="76981"/>
    <n v="189190.10866916701"/>
    <n v="-1.35795083962897E-2"/>
    <n v="20.1532020837187"/>
    <n v="0.99239812695360796"/>
    <n v="190639.32461252224"/>
    <n v="-2.1078151743820661E-2"/>
  </r>
  <r>
    <d v="2017-09-12T00:00:00"/>
    <n v="3519"/>
    <x v="6"/>
    <d v="2017-09-01T00:00:00"/>
    <n v="1"/>
    <n v="0"/>
    <d v="2017-09-11T00:00:00"/>
    <d v="2017-09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37712797595125902"/>
    <n v="0.66666666666666596"/>
    <x v="5"/>
    <n v="0.25835290223816099"/>
    <n v="0.11877507371309801"/>
    <n v="13620.903692252799"/>
    <n v="12"/>
    <x v="7"/>
    <n v="2017"/>
    <n v="8.3963047794808308"/>
    <n v="8.6271105609765204"/>
    <n v="0.230805781495693"/>
    <n v="80500"/>
    <n v="191751.019321567"/>
    <n v="-2.6753543943172399E-2"/>
    <n v="20.1532020837187"/>
    <n v="0.99239812695360796"/>
    <n v="193219.85210733025"/>
    <n v="-3.4152039944967516E-2"/>
  </r>
  <r>
    <d v="2017-09-13T00:00:00"/>
    <n v="7554"/>
    <x v="7"/>
    <d v="2017-09-01T00:00:00"/>
    <n v="2"/>
    <n v="1"/>
    <d v="2017-09-12T00:00:00"/>
    <d v="2017-09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80955519475300197"/>
    <n v="0.66666666666666596"/>
    <x v="6"/>
    <n v="0.84196187395705202"/>
    <n v="-3.2406679204050701E-2"/>
    <n v="8971.9026878232598"/>
    <n v="13"/>
    <x v="7"/>
    <n v="2017"/>
    <n v="9.2382666534378792"/>
    <n v="9.4366657557295195"/>
    <n v="0.19839910229164001"/>
    <n v="88054"/>
    <n v="190628.83396471699"/>
    <n v="-2.1024279912762699E-2"/>
    <n v="20.1532020837187"/>
    <n v="0.99239812695360796"/>
    <n v="192089.07069373113"/>
    <n v="-2.8466329052367012E-2"/>
  </r>
  <r>
    <d v="2017-09-14T00:00:00"/>
    <n v="2767"/>
    <x v="8"/>
    <d v="2017-09-01T00:00:00"/>
    <n v="3"/>
    <n v="2"/>
    <d v="2017-09-13T00:00:00"/>
    <d v="2017-09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29653683133195002"/>
    <n v="0.66666666666666596"/>
    <x v="7"/>
    <n v="0.38695640178351698"/>
    <n v="-9.0419570451566095E-2"/>
    <n v="7150.6763739962598"/>
    <n v="14"/>
    <x v="7"/>
    <n v="2017"/>
    <n v="9.6252230552214009"/>
    <n v="9.73320258706147"/>
    <n v="0.107979531840076"/>
    <n v="90821"/>
    <n v="188714.58765982999"/>
    <n v="-1.10939365408476E-2"/>
    <n v="20.1532020837187"/>
    <n v="0.99239812695360796"/>
    <n v="190160.16106271063"/>
    <n v="-1.8611474890071644E-2"/>
  </r>
  <r>
    <d v="2017-09-15T00:00:00"/>
    <n v="10870"/>
    <x v="9"/>
    <d v="2017-09-01T00:00:00"/>
    <n v="4"/>
    <n v="3"/>
    <d v="2017-09-14T00:00:00"/>
    <d v="2017-09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16492784842006"/>
    <n v="0.66666666666666596"/>
    <x v="8"/>
    <n v="1.50906215346294"/>
    <n v="-0.344134305042887"/>
    <n v="7203.14930372872"/>
    <n v="15"/>
    <x v="7"/>
    <n v="2017"/>
    <n v="11.1342852086843"/>
    <n v="10.8981304354815"/>
    <n v="-0.236154773202811"/>
    <n v="101691"/>
    <n v="182662.82584657401"/>
    <n v="2.16692922332761E-2"/>
    <n v="20.1532020837187"/>
    <n v="0.99239812695360796"/>
    <n v="184062.04212345753"/>
    <n v="1.3902691978317172E-2"/>
  </r>
  <r>
    <d v="2017-09-18T00:00:00"/>
    <n v="23787"/>
    <x v="10"/>
    <d v="2017-09-01T00:00:00"/>
    <n v="0"/>
    <n v="4"/>
    <d v="2017-09-15T00:00:00"/>
    <d v="2017-09-19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7-09-18T00:00:00"/>
    <d v="2017-09-04T00:00:00"/>
    <d v="2017-09-06T00:00:00"/>
    <d v="2017-09-01T00:00:00"/>
    <d v="2017-09-01T00:00:00"/>
    <n v="1"/>
    <n v="0"/>
    <n v="0"/>
    <n v="0"/>
    <n v="0"/>
    <n v="9331.0499999999993"/>
    <x v="3"/>
    <n v="30"/>
    <n v="186621"/>
    <n v="2.54923079396209"/>
    <n v="0.66666666666666596"/>
    <x v="9"/>
    <n v="2.6707352125529198"/>
    <n v="-0.121504418590831"/>
    <n v="8906.5362557085009"/>
    <n v="18"/>
    <x v="7"/>
    <n v="2017"/>
    <n v="13.805020421237201"/>
    <n v="13.447361229443599"/>
    <n v="-0.35765919179364403"/>
    <n v="125478"/>
    <n v="181786.04039870499"/>
    <n v="2.6596979562840399E-2"/>
    <n v="20.1532020837187"/>
    <n v="0.99239812695360796"/>
    <n v="183178.54040770975"/>
    <n v="1.8792919654388562E-2"/>
  </r>
  <r>
    <d v="2017-09-19T00:00:00"/>
    <n v="2010"/>
    <x v="11"/>
    <d v="2017-09-01T00:00:00"/>
    <n v="1"/>
    <n v="0"/>
    <d v="2017-09-18T00:00:00"/>
    <d v="2017-09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21540984133618399"/>
    <n v="0.66666666666666596"/>
    <x v="10"/>
    <n v="0.25835290223816099"/>
    <n v="-4.2943060901977498E-2"/>
    <n v="7780.0558173992904"/>
    <n v="19"/>
    <x v="7"/>
    <n v="2017"/>
    <n v="14.0633733234754"/>
    <n v="13.662771070779799"/>
    <n v="-0.40060225269562"/>
    <n v="127488"/>
    <n v="181305.00708132199"/>
    <n v="2.9320717636290999E-2"/>
    <n v="20.1532020837187"/>
    <n v="0.99239812695360796"/>
    <n v="182693.82232499801"/>
    <n v="2.1495952216796121E-2"/>
  </r>
  <r>
    <d v="2017-09-20T00:00:00"/>
    <n v="10030"/>
    <x v="12"/>
    <d v="2017-09-01T00:00:00"/>
    <n v="2"/>
    <n v="1"/>
    <d v="2017-09-19T00:00:00"/>
    <d v="2017-09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07490582517508"/>
    <n v="0.66666666666666596"/>
    <x v="11"/>
    <n v="0.84196187395705202"/>
    <n v="0.23294395121803399"/>
    <n v="11912.6534232019"/>
    <n v="20"/>
    <x v="7"/>
    <n v="2017"/>
    <n v="14.9053351974324"/>
    <n v="14.7376768959549"/>
    <n v="-0.16765830147758701"/>
    <n v="137518"/>
    <n v="184521.848289179"/>
    <n v="1.13761688942715E-2"/>
    <n v="20.1532020837187"/>
    <n v="0.99239812695360796"/>
    <n v="185935.30487165679"/>
    <n v="3.6878156561850339E-3"/>
  </r>
  <r>
    <d v="2017-09-21T00:00:00"/>
    <n v="2816"/>
    <x v="13"/>
    <d v="2017-09-01T00:00:00"/>
    <n v="3"/>
    <n v="2"/>
    <d v="2017-09-20T00:00:00"/>
    <d v="2017-09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30178811602124"/>
    <n v="0.66666666666666596"/>
    <x v="12"/>
    <n v="0.38695640178351698"/>
    <n v="-8.5168285762276003E-2"/>
    <n v="7277.3056267341799"/>
    <n v="21"/>
    <x v="7"/>
    <n v="2017"/>
    <n v="15.292291599216"/>
    <n v="15.0394650119761"/>
    <n v="-0.25282658723986201"/>
    <n v="140334"/>
    <n v="183535.60562132401"/>
    <n v="1.6810876386795098E-2"/>
    <n v="20.1532020837187"/>
    <n v="0.99239812695360796"/>
    <n v="184941.50748221253"/>
    <n v="9.0812091923118121E-3"/>
  </r>
  <r>
    <d v="2017-09-22T00:00:00"/>
    <n v="7715"/>
    <x v="14"/>
    <d v="2017-09-01T00:00:00"/>
    <n v="4"/>
    <n v="3"/>
    <d v="2017-09-21T00:00:00"/>
    <d v="2017-09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82680941587495504"/>
    <n v="0.66666666666666596"/>
    <x v="13"/>
    <n v="0.74596264361641595"/>
    <n v="8.0846772258538396E-2"/>
    <n v="10342.3409550346"/>
    <n v="22"/>
    <x v="7"/>
    <n v="2017"/>
    <n v="16.038254242832402"/>
    <n v="15.866274427851099"/>
    <n v="-0.17197981498132101"/>
    <n v="148049"/>
    <n v="184619.84422795099"/>
    <n v="1.08393319278177E-2"/>
    <n v="20.1532020837187"/>
    <n v="0.99239812695360796"/>
    <n v="186034.05146952881"/>
    <n v="3.1550596562013311E-3"/>
  </r>
  <r>
    <d v="2017-09-25T00:00:00"/>
    <n v="16355"/>
    <x v="15"/>
    <d v="2017-09-01T00:00:00"/>
    <n v="0"/>
    <n v="4"/>
    <d v="2017-09-22T00:00:00"/>
    <d v="2017-09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1.7527502263946699"/>
    <n v="0.66666666666666596"/>
    <x v="14"/>
    <n v="1.65790883520114"/>
    <n v="9.4841391193531493E-2"/>
    <n v="9864.8367465969695"/>
    <n v="25"/>
    <x v="7"/>
    <n v="2017"/>
    <n v="17.6961630780335"/>
    <n v="17.619024654245699"/>
    <n v="-7.7138423787790303E-2"/>
    <n v="164404"/>
    <n v="185807.51010830799"/>
    <n v="4.3781324620149002E-3"/>
    <n v="20.1532020837187"/>
    <n v="0.99239812695360796"/>
    <n v="187230.81499426829"/>
    <n v="-3.2570225915373729E-3"/>
  </r>
  <r>
    <d v="2017-09-26T00:00:00"/>
    <n v="2358"/>
    <x v="16"/>
    <d v="2017-09-01T00:00:00"/>
    <n v="1"/>
    <n v="0"/>
    <d v="2017-09-25T00:00:00"/>
    <d v="2017-09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25270467953767201"/>
    <n v="0.66666666666666596"/>
    <x v="15"/>
    <n v="0.25835290223816099"/>
    <n v="-5.6482227004889998E-3"/>
    <n v="9127.0505559340909"/>
    <n v="26"/>
    <x v="7"/>
    <n v="2017"/>
    <n v="17.954515980271701"/>
    <n v="17.871729333783399"/>
    <n v="-8.2786646488280199E-2"/>
    <n v="166762"/>
    <n v="185760.507477045"/>
    <n v="4.6322683687798297E-3"/>
    <n v="20.1532020837187"/>
    <n v="0.99239812695360796"/>
    <n v="187183.45231795227"/>
    <n v="-3.0048185936696337E-3"/>
  </r>
  <r>
    <d v="2017-09-27T00:00:00"/>
    <n v="8185"/>
    <x v="17"/>
    <d v="2017-09-01T00:00:00"/>
    <n v="2"/>
    <n v="1"/>
    <d v="2017-09-26T00:00:00"/>
    <d v="2017-09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87717888126202304"/>
    <n v="0.66666666666666596"/>
    <x v="16"/>
    <n v="0.84196187395705202"/>
    <n v="3.5217007304970203E-2"/>
    <n v="9721.3427984952905"/>
    <n v="27"/>
    <x v="7"/>
    <n v="2017"/>
    <n v="18.796477854228701"/>
    <n v="18.7489082150454"/>
    <n v="-4.75696391833118E-2"/>
    <n v="174947"/>
    <n v="186148.70440808701"/>
    <n v="2.5371951602568498E-3"/>
    <n v="20.1532020837187"/>
    <n v="0.99239812695360796"/>
    <n v="187574.6228779314"/>
    <n v="-5.0839653216415703E-3"/>
  </r>
  <r>
    <d v="2017-09-28T00:00:00"/>
    <n v="2578"/>
    <x v="18"/>
    <d v="2017-09-01T00:00:00"/>
    <n v="3"/>
    <n v="2"/>
    <d v="2017-09-27T00:00:00"/>
    <d v="2017-09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27628187610183202"/>
    <n v="0.66666666666666596"/>
    <x v="17"/>
    <n v="0.38695640178351698"/>
    <n v="-0.110674525681684"/>
    <n v="6662.2492562928601"/>
    <n v="28"/>
    <x v="7"/>
    <n v="2017"/>
    <n v="19.183434256012202"/>
    <n v="19.025190091147302"/>
    <n v="-0.15824416486499601"/>
    <n v="177525"/>
    <n v="185081.56321839101"/>
    <n v="8.3176128126378705E-3"/>
    <n v="20.1532020837187"/>
    <n v="0.99239812695360796"/>
    <n v="186499.3072755413"/>
    <n v="6.5251032959023902E-4"/>
  </r>
  <r>
    <d v="2017-09-29T00:00:00"/>
    <n v="9096"/>
    <x v="19"/>
    <d v="2017-09-01T00:00:00"/>
    <n v="4"/>
    <n v="3"/>
    <d v="2017-09-28T00:00:00"/>
    <d v="2017-10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7-09-18T00:00:00"/>
    <d v="2017-09-04T00:00:00"/>
    <d v="2017-09-06T00:00:00"/>
    <d v="2017-09-01T00:00:00"/>
    <d v="2017-09-01T00:00:00"/>
    <n v="0"/>
    <n v="0"/>
    <n v="0"/>
    <n v="0"/>
    <n v="0"/>
    <n v="9331.0499999999993"/>
    <x v="3"/>
    <n v="30"/>
    <n v="186621"/>
    <n v="0.97480990885270102"/>
    <n v="0.66666666666666596"/>
    <x v="18"/>
    <n v="0.96976782770640402"/>
    <n v="5.0420811462976002E-3"/>
    <n v="9379.5646134321905"/>
    <n v="29"/>
    <x v="7"/>
    <n v="2017"/>
    <n v="20.1532020837187"/>
    <n v="20"/>
    <n v="-0.15320208371869901"/>
    <n v="186621"/>
    <n v="185202.33085020899"/>
    <n v="7.6601041859349897E-3"/>
    <n v="20.1532020837187"/>
    <n v="0.99239812695360796"/>
    <n v="186621.00000000015"/>
    <n v="0"/>
  </r>
  <r>
    <d v="2017-10-02T00:00:00"/>
    <n v="31606"/>
    <x v="0"/>
    <d v="2017-10-01T00:00:00"/>
    <n v="0"/>
    <n v="4"/>
    <d v="2017-09-29T00:00:00"/>
    <d v="2017-10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1"/>
    <n v="0"/>
    <n v="0"/>
    <n v="0"/>
    <n v="9534.25"/>
    <x v="3"/>
    <n v="31"/>
    <n v="190685"/>
    <n v="3.3149959357054799"/>
    <n v="0.64516129032257996"/>
    <x v="20"/>
    <n v="3.2587019013657001"/>
    <n v="5.6294034339779198E-2"/>
    <n v="9698.9540487744798"/>
    <n v="2"/>
    <x v="8"/>
    <n v="2017"/>
    <n v="3.2587019013657001"/>
    <n v="3.3149959357054799"/>
    <n v="5.6294034339779302E-2"/>
    <n v="31606"/>
    <n v="193979.08097548899"/>
    <n v="-1.69816299722849E-2"/>
    <n v="19.800109204015001"/>
    <n v="1.01009543906678"/>
    <n v="192040.34933046106"/>
    <n v="-7.0576279161458366E-3"/>
  </r>
  <r>
    <d v="2017-10-04T00:00:00"/>
    <n v="10287"/>
    <x v="1"/>
    <d v="2017-10-01T00:00:00"/>
    <n v="2"/>
    <n v="0"/>
    <d v="2017-10-02T00:00:00"/>
    <d v="2017-10-05T00:00:00"/>
    <n v="0"/>
    <n v="0"/>
    <n v="0"/>
    <n v="0"/>
    <n v="0"/>
    <n v="1"/>
    <n v="1"/>
    <n v="0"/>
    <n v="0"/>
    <n v="0"/>
    <n v="1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1"/>
    <n v="0"/>
    <n v="1"/>
    <n v="9534.25"/>
    <x v="3"/>
    <n v="31"/>
    <n v="190685"/>
    <n v="1.0789521986522199"/>
    <n v="0.64516129032257996"/>
    <x v="0"/>
    <n v="1.18189975253599"/>
    <n v="-0.102947553883767"/>
    <n v="8703.7838682402999"/>
    <n v="4"/>
    <x v="8"/>
    <n v="2017"/>
    <n v="4.4406016539016901"/>
    <n v="4.3939481343577098"/>
    <n v="-4.6653519543987401E-2"/>
    <n v="41893"/>
    <n v="188681.639404385"/>
    <n v="1.0617676430722599E-2"/>
    <n v="19.800109204015001"/>
    <n v="1.01009543906678"/>
    <n v="186795.853249974"/>
    <n v="2.0820305602937905E-2"/>
  </r>
  <r>
    <d v="2017-10-05T00:00:00"/>
    <n v="2635"/>
    <x v="2"/>
    <d v="2017-10-01T00:00:00"/>
    <n v="3"/>
    <n v="2"/>
    <d v="2017-10-04T00:00:00"/>
    <d v="2017-10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27637202716522002"/>
    <n v="0.64516129032257996"/>
    <x v="1"/>
    <n v="0.36185942371142699"/>
    <n v="-8.5487396546207198E-2"/>
    <n v="7281.8332958528599"/>
    <n v="5"/>
    <x v="8"/>
    <n v="2017"/>
    <n v="4.8024610776131196"/>
    <n v="4.6703201615229304"/>
    <n v="-0.13214091609019499"/>
    <n v="44528"/>
    <n v="185438.254596457"/>
    <n v="2.8293759639618599E-2"/>
    <n v="19.800109204015001"/>
    <n v="1.01009543906678"/>
    <n v="183584.88458059242"/>
    <n v="3.8674836632809351E-2"/>
  </r>
  <r>
    <d v="2017-10-06T00:00:00"/>
    <n v="8089"/>
    <x v="3"/>
    <d v="2017-10-01T00:00:00"/>
    <n v="4"/>
    <n v="3"/>
    <d v="2017-10-05T00:00:00"/>
    <d v="2017-10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1"/>
    <n v="0"/>
    <n v="9534.25"/>
    <x v="3"/>
    <n v="31"/>
    <n v="190685"/>
    <n v="0.84841492513831696"/>
    <n v="0.64516129032257996"/>
    <x v="2"/>
    <n v="0.83123140852362898"/>
    <n v="1.7183516614687901E-2"/>
    <n v="9731.3454677645896"/>
    <n v="6"/>
    <x v="8"/>
    <n v="2017"/>
    <n v="5.6336924861367503"/>
    <n v="5.5187350866612404"/>
    <n v="-0.114957399475507"/>
    <n v="52617"/>
    <n v="186794.00811982001"/>
    <n v="2.0830389150832299E-2"/>
    <n v="19.800109204015001"/>
    <n v="1.01009543906678"/>
    <n v="184927.08797140809"/>
    <n v="3.1136120142021273E-2"/>
  </r>
  <r>
    <d v="2017-10-10T00:00:00"/>
    <n v="16483"/>
    <x v="4"/>
    <d v="2017-10-01T00:00:00"/>
    <n v="1"/>
    <n v="4"/>
    <d v="2017-10-06T00:00:00"/>
    <d v="2017-10-11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1.7288197813147299"/>
    <n v="0.64516129032257996"/>
    <x v="3"/>
    <n v="1.63281185712905"/>
    <n v="9.6007924185683199E-2"/>
    <n v="10094.855649187701"/>
    <n v="10"/>
    <x v="8"/>
    <n v="2017"/>
    <n v="7.2665043432658001"/>
    <n v="7.24755486797598"/>
    <n v="-1.8949475289823599E-2"/>
    <n v="69100"/>
    <n v="190187.73466787499"/>
    <n v="2.6146025294067001E-3"/>
    <n v="19.800109204015001"/>
    <n v="1.01009543906678"/>
    <n v="188286.89578441071"/>
    <n v="1.273643715670536E-2"/>
  </r>
  <r>
    <d v="2017-10-11T00:00:00"/>
    <n v="4391"/>
    <x v="5"/>
    <d v="2017-10-01T00:00:00"/>
    <n v="2"/>
    <n v="1"/>
    <d v="2017-10-10T00:00:00"/>
    <d v="2017-10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46055012192883499"/>
    <n v="0.64516129032257996"/>
    <x v="4"/>
    <n v="0.81686489588496303"/>
    <n v="-0.35631477395612698"/>
    <n v="5375.42991762786"/>
    <n v="11"/>
    <x v="8"/>
    <n v="2017"/>
    <n v="8.0833692391507608"/>
    <n v="7.7081049899048102"/>
    <n v="-0.37526424924595098"/>
    <n v="73491"/>
    <n v="181832.59436932701"/>
    <n v="4.8684371805706797E-2"/>
    <n v="19.800109204015001"/>
    <n v="1.01009543906678"/>
    <n v="180015.26126810489"/>
    <n v="5.9271300981555086E-2"/>
  </r>
  <r>
    <d v="2017-10-12T00:00:00"/>
    <n v="7456"/>
    <x v="6"/>
    <d v="2017-10-01T00:00:00"/>
    <n v="3"/>
    <n v="2"/>
    <d v="2017-10-11T00:00:00"/>
    <d v="2017-10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78202270760678605"/>
    <n v="0.64516129032257996"/>
    <x v="5"/>
    <n v="0.36185942371142699"/>
    <n v="0.42016328389535801"/>
    <n v="20604.686547961599"/>
    <n v="12"/>
    <x v="8"/>
    <n v="2017"/>
    <n v="8.4452286628621902"/>
    <n v="8.4901276975115998"/>
    <n v="4.4899034649407803E-2"/>
    <n v="80947"/>
    <n v="191698.77627106401"/>
    <n v="-5.2883815472607402E-3"/>
    <n v="19.800109204015001"/>
    <n v="1.01009543906678"/>
    <n v="189782.83522215841"/>
    <n v="4.7536689858465042E-3"/>
  </r>
  <r>
    <d v="2017-10-13T00:00:00"/>
    <n v="7543"/>
    <x v="7"/>
    <d v="2017-10-01T00:00:00"/>
    <n v="4"/>
    <n v="3"/>
    <d v="2017-10-12T00:00:00"/>
    <d v="2017-10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79114770432912895"/>
    <n v="0.64516129032257996"/>
    <x v="6"/>
    <n v="0.72086566554432696"/>
    <n v="7.02820387848022E-2"/>
    <n v="10463.8081136854"/>
    <n v="13"/>
    <x v="8"/>
    <n v="2017"/>
    <n v="9.1660943284065208"/>
    <n v="9.2812754018407304"/>
    <n v="0.115181073434209"/>
    <n v="88490"/>
    <n v="193081.14629752701"/>
    <n v="-1.24100480211336E-2"/>
    <n v="19.800109204015001"/>
    <n v="1.01009543906678"/>
    <n v="191151.38909637506"/>
    <n v="-2.4398938379669444E-3"/>
  </r>
  <r>
    <d v="2017-10-16T00:00:00"/>
    <n v="25305"/>
    <x v="8"/>
    <d v="2017-10-01T00:00:00"/>
    <n v="0"/>
    <n v="4"/>
    <d v="2017-10-13T00:00:00"/>
    <d v="2017-10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1"/>
    <n v="0"/>
    <n v="0"/>
    <n v="0"/>
    <n v="0"/>
    <n v="9534.25"/>
    <x v="3"/>
    <n v="31"/>
    <n v="190685"/>
    <n v="2.6541154259642799"/>
    <n v="0.64516129032257996"/>
    <x v="7"/>
    <n v="2.5011071116238699"/>
    <n v="0.15300831434041201"/>
    <n v="10117.519510618"/>
    <n v="16"/>
    <x v="8"/>
    <n v="2017"/>
    <n v="11.667201440030301"/>
    <n v="11.935390827805"/>
    <n v="0.26818938777462198"/>
    <n v="113795"/>
    <n v="195068.20137615301"/>
    <n v="-2.2470096844239E-2"/>
    <n v="19.800109204015001"/>
    <n v="1.01009543906678"/>
    <n v="193118.58447393592"/>
    <n v="-1.2601503270983083E-2"/>
  </r>
  <r>
    <d v="2017-10-17T00:00:00"/>
    <n v="2544"/>
    <x v="9"/>
    <d v="2017-10-01T00:00:00"/>
    <n v="1"/>
    <n v="0"/>
    <d v="2017-10-16T00:00:00"/>
    <d v="2017-10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26682749036368802"/>
    <n v="0.64516129032257996"/>
    <x v="8"/>
    <n v="0.23325592416607099"/>
    <n v="3.3571566197617003E-2"/>
    <n v="10906.475405052201"/>
    <n v="17"/>
    <x v="8"/>
    <n v="2017"/>
    <n v="11.9004573641964"/>
    <n v="12.202218318168701"/>
    <n v="0.30176095397223901"/>
    <n v="116339"/>
    <n v="195520.21647506699"/>
    <n v="-2.4730007782513299E-2"/>
    <n v="19.800109204015001"/>
    <n v="1.01009543906678"/>
    <n v="193566.08188995285"/>
    <n v="-1.4884229002428362E-2"/>
  </r>
  <r>
    <d v="2017-10-18T00:00:00"/>
    <n v="9889"/>
    <x v="10"/>
    <d v="2017-10-01T00:00:00"/>
    <n v="2"/>
    <n v="1"/>
    <d v="2017-10-17T00:00:00"/>
    <d v="2017-10-19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1.037207960773"/>
    <n v="0.64516129032257996"/>
    <x v="9"/>
    <n v="0.96139601874192504"/>
    <n v="7.5811942031076898E-2"/>
    <n v="10286.0837856814"/>
    <n v="18"/>
    <x v="8"/>
    <n v="2017"/>
    <n v="12.8618533829383"/>
    <n v="13.2394262789417"/>
    <n v="0.37757289600331601"/>
    <n v="126228"/>
    <n v="196282.75372419399"/>
    <n v="-2.8518826121935001E-2"/>
    <n v="19.800109204015001"/>
    <n v="1.01009543906678"/>
    <n v="194320.99793019617"/>
    <n v="-1.87112971265323E-2"/>
  </r>
  <r>
    <d v="2017-10-19T00:00:00"/>
    <n v="2226"/>
    <x v="11"/>
    <d v="2017-10-01T00:00:00"/>
    <n v="3"/>
    <n v="2"/>
    <d v="2017-10-18T00:00:00"/>
    <d v="2017-10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23347405406822699"/>
    <n v="0.64516129032257996"/>
    <x v="10"/>
    <n v="0.36185942371142699"/>
    <n v="-0.12838536964319899"/>
    <n v="6151.5601201398304"/>
    <n v="19"/>
    <x v="8"/>
    <n v="2017"/>
    <n v="13.2237128066498"/>
    <n v="13.4729003330099"/>
    <n v="0.24918752636011501"/>
    <n v="128454"/>
    <n v="194278.266441788"/>
    <n v="-1.8495462758644599E-2"/>
    <n v="19.800109204015001"/>
    <n v="1.01009543906678"/>
    <n v="192336.54457570935"/>
    <n v="-8.5867435091580013E-3"/>
  </r>
  <r>
    <d v="2017-10-20T00:00:00"/>
    <n v="7587"/>
    <x v="12"/>
    <d v="2017-10-01T00:00:00"/>
    <n v="4"/>
    <n v="3"/>
    <d v="2017-10-19T00:00:00"/>
    <d v="2017-10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79576264520019901"/>
    <n v="0.64516129032257996"/>
    <x v="11"/>
    <n v="0.72086566554432696"/>
    <n v="7.4896979655872206E-2"/>
    <n v="10524.845838331101"/>
    <n v="20"/>
    <x v="8"/>
    <n v="2017"/>
    <n v="13.944578472194101"/>
    <n v="14.2686629782101"/>
    <n v="0.32408450601598898"/>
    <n v="136041"/>
    <n v="195116.69036288001"/>
    <n v="-2.2713025495864798E-2"/>
    <n v="19.800109204015001"/>
    <n v="1.01009543906678"/>
    <n v="193166.58883555443"/>
    <n v="-1.2846884394003832E-2"/>
  </r>
  <r>
    <d v="2017-10-23T00:00:00"/>
    <n v="16822"/>
    <x v="13"/>
    <d v="2017-10-01T00:00:00"/>
    <n v="0"/>
    <n v="4"/>
    <d v="2017-10-20T00:00:00"/>
    <d v="2017-10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1.76437580302593"/>
    <n v="0.64516129032257996"/>
    <x v="12"/>
    <n v="1.63281185712905"/>
    <n v="0.131563945896882"/>
    <n v="10302.472955811199"/>
    <n v="23"/>
    <x v="8"/>
    <n v="2017"/>
    <n v="15.577390329323199"/>
    <n v="16.033038781236002"/>
    <n v="0.45564845191286901"/>
    <n v="152863"/>
    <n v="196262.65602685299"/>
    <n v="-2.84193444630178E-2"/>
    <n v="19.800109204015001"/>
    <n v="1.01009543906678"/>
    <n v="194301.10110008973"/>
    <n v="-1.861081115658203E-2"/>
  </r>
  <r>
    <d v="2017-10-24T00:00:00"/>
    <n v="1975"/>
    <x v="14"/>
    <d v="2017-10-01T00:00:00"/>
    <n v="1"/>
    <n v="0"/>
    <d v="2017-10-23T00:00:00"/>
    <d v="2017-10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207147914099168"/>
    <n v="0.64516129032257996"/>
    <x v="13"/>
    <n v="0.23325592416607099"/>
    <n v="-2.6108010066903001E-2"/>
    <n v="8467.0947032147105"/>
    <n v="24"/>
    <x v="8"/>
    <n v="2017"/>
    <n v="15.8106462534892"/>
    <n v="16.240186695335201"/>
    <n v="0.42954044184596801"/>
    <n v="154838"/>
    <n v="195865.49153969999"/>
    <n v="-2.6449230535591398E-2"/>
    <n v="19.800109204015001"/>
    <n v="1.01009543906678"/>
    <n v="193907.90608921082"/>
    <n v="-1.6620808064051085E-2"/>
  </r>
  <r>
    <d v="2017-10-25T00:00:00"/>
    <n v="7680"/>
    <x v="15"/>
    <d v="2017-10-01T00:00:00"/>
    <n v="2"/>
    <n v="1"/>
    <d v="2017-10-24T00:00:00"/>
    <d v="2017-10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80551695204132401"/>
    <n v="0.64516129032257996"/>
    <x v="14"/>
    <n v="0.81686489588496303"/>
    <n v="-1.13479438436384E-2"/>
    <n v="9401.7995370944991"/>
    <n v="25"/>
    <x v="8"/>
    <n v="2017"/>
    <n v="16.6275111493742"/>
    <n v="17.045703647376499"/>
    <n v="0.41819249800232999"/>
    <n v="162518"/>
    <n v="195480.849226333"/>
    <n v="-2.45336013492581E-2"/>
    <n v="19.800109204015001"/>
    <n v="1.01009543906678"/>
    <n v="193527.10809875256"/>
    <n v="-1.468583975999016E-2"/>
  </r>
  <r>
    <d v="2017-10-26T00:00:00"/>
    <n v="2910"/>
    <x v="16"/>
    <d v="2017-10-01T00:00:00"/>
    <n v="3"/>
    <n v="2"/>
    <d v="2017-10-25T00:00:00"/>
    <d v="2017-10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30521540760940802"/>
    <n v="0.64516129032257996"/>
    <x v="15"/>
    <n v="0.36185942371142699"/>
    <n v="-5.6644016102019003E-2"/>
    <n v="8041.7969225547704"/>
    <n v="26"/>
    <x v="8"/>
    <n v="2017"/>
    <n v="16.989370573085601"/>
    <n v="17.350919054985901"/>
    <n v="0.36154848190031003"/>
    <n v="165428"/>
    <n v="194742.94152140999"/>
    <n v="-2.08374254271225E-2"/>
    <n v="19.800109204015001"/>
    <n v="1.01009543906678"/>
    <n v="192796.5754417555"/>
    <n v="-1.09523493190542E-2"/>
  </r>
  <r>
    <d v="2017-10-27T00:00:00"/>
    <n v="6279"/>
    <x v="17"/>
    <d v="2017-10-01T00:00:00"/>
    <n v="4"/>
    <n v="3"/>
    <d v="2017-10-26T00:00:00"/>
    <d v="2017-10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65857303930566102"/>
    <n v="0.64516129032257996"/>
    <x v="16"/>
    <n v="0.72086566554432696"/>
    <n v="-6.2292626238665799E-2"/>
    <n v="8710.3607511376104"/>
    <n v="27"/>
    <x v="8"/>
    <n v="2017"/>
    <n v="17.7102362386299"/>
    <n v="18.009492094291598"/>
    <n v="0.29925585566164498"/>
    <n v="171707"/>
    <n v="193907.06898134801"/>
    <n v="-1.6616562760062199E-2"/>
    <n v="19.800109204015001"/>
    <n v="1.01009543906678"/>
    <n v="191969.05706306195"/>
    <n v="-6.6888751901309496E-3"/>
  </r>
  <r>
    <d v="2017-10-30T00:00:00"/>
    <n v="13960"/>
    <x v="18"/>
    <d v="2017-10-01T00:00:00"/>
    <n v="0"/>
    <n v="4"/>
    <d v="2017-10-27T00:00:00"/>
    <d v="2017-10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1.46419487636678"/>
    <n v="0.64516129032257996"/>
    <x v="17"/>
    <n v="1.63281185712905"/>
    <n v="-0.168616980762267"/>
    <n v="8549.6684379458493"/>
    <n v="30"/>
    <x v="8"/>
    <n v="2017"/>
    <n v="19.343048095758999"/>
    <n v="19.473686970658399"/>
    <n v="0.130638874899378"/>
    <n v="185667"/>
    <n v="191972.84634856199"/>
    <n v="-6.7084818142662999E-3"/>
    <n v="19.800109204015001"/>
    <n v="1.01009543906678"/>
    <n v="190054.16609535928"/>
    <n v="3.3192321831250204E-3"/>
  </r>
  <r>
    <d v="2017-10-31T00:00:00"/>
    <n v="5018"/>
    <x v="19"/>
    <d v="2017-10-01T00:00:00"/>
    <n v="1"/>
    <n v="0"/>
    <d v="2017-10-30T00:00:00"/>
    <d v="2017-11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7-10-16T00:00:00"/>
    <d v="2017-10-02T00:00:00"/>
    <d v="2017-10-04T00:00:00"/>
    <d v="2017-10-06T00:00:00"/>
    <d v="2017-10-04T00:00:00"/>
    <n v="0"/>
    <n v="0"/>
    <n v="0"/>
    <n v="0"/>
    <n v="0"/>
    <n v="9534.25"/>
    <x v="3"/>
    <n v="31"/>
    <n v="190685"/>
    <n v="0.52631302934158397"/>
    <n v="0.64516129032257996"/>
    <x v="18"/>
    <n v="0.457061108256059"/>
    <n v="6.9251921085525303E-2"/>
    <n v="10978.838298332599"/>
    <n v="31"/>
    <x v="8"/>
    <n v="2017"/>
    <n v="19.800109204015001"/>
    <n v="20"/>
    <n v="0.199890795984902"/>
    <n v="190685"/>
    <n v="192610.04879845001"/>
    <n v="-9.99453979924525E-3"/>
    <n v="19.800109204015001"/>
    <n v="1.01009543906678"/>
    <n v="190685.00000000262"/>
    <n v="-1.3766765505351941E-14"/>
  </r>
  <r>
    <d v="2017-11-01T00:00:00"/>
    <n v="21739"/>
    <x v="0"/>
    <d v="2017-11-01T00:00:00"/>
    <n v="2"/>
    <n v="1"/>
    <d v="2017-10-31T00:00:00"/>
    <d v="2017-11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1"/>
    <n v="0"/>
    <n v="1"/>
    <n v="9801.4736842105194"/>
    <x v="0"/>
    <n v="30"/>
    <n v="186228"/>
    <n v="2.21793178254612"/>
    <n v="0.63333333333333297"/>
    <x v="0"/>
    <n v="2.5561245537449899"/>
    <n v="-0.33819277119887198"/>
    <n v="8504.6716397876608"/>
    <n v="1"/>
    <x v="9"/>
    <n v="2017"/>
    <n v="2.5561245537449899"/>
    <n v="2.21793178254612"/>
    <n v="-0.33819277119887198"/>
    <n v="21739"/>
    <n v="161588.76115596501"/>
    <n v="0.15248114205326699"/>
    <n v="18.617246397296899"/>
    <n v="1.0205590877692099"/>
    <n v="158333.5674460312"/>
    <n v="0.17617510300509553"/>
  </r>
  <r>
    <d v="2017-11-02T00:00:00"/>
    <n v="6697"/>
    <x v="1"/>
    <d v="2017-11-01T00:00:00"/>
    <n v="3"/>
    <n v="2"/>
    <d v="2017-11-01T00:00:00"/>
    <d v="2017-11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68326460038232695"/>
    <n v="0.63333333333333297"/>
    <x v="1"/>
    <n v="0.58591799085977703"/>
    <n v="9.7346609522549504E-2"/>
    <n v="11429.927232943901"/>
    <n v="2"/>
    <x v="9"/>
    <n v="2017"/>
    <n v="3.1420425446047702"/>
    <n v="2.9011963829284499"/>
    <n v="-0.240846161676323"/>
    <n v="28436"/>
    <n v="171953.11404287801"/>
    <n v="8.3016152609846294E-2"/>
    <n v="18.617246397296899"/>
    <n v="1.0205590877692099"/>
    <n v="168489.13120625122"/>
    <n v="0.10528197674682205"/>
  </r>
  <r>
    <d v="2017-11-03T00:00:00"/>
    <n v="11500"/>
    <x v="2"/>
    <d v="2017-11-01T00:00:00"/>
    <n v="4"/>
    <n v="3"/>
    <d v="2017-11-02T00:00:00"/>
    <d v="2017-11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1"/>
    <n v="0"/>
    <n v="9801.4736842105194"/>
    <x v="0"/>
    <n v="30"/>
    <n v="186228"/>
    <n v="1.1732929527246101"/>
    <n v="0.63333333333333297"/>
    <x v="2"/>
    <n v="0.81742807058397904"/>
    <n v="0.355864882140637"/>
    <n v="14068.516134739801"/>
    <n v="3"/>
    <x v="9"/>
    <n v="2017"/>
    <n v="3.9594706151887502"/>
    <n v="4.0744893356530696"/>
    <n v="0.11501872046431399"/>
    <n v="39936"/>
    <n v="191637.73992645901"/>
    <n v="-2.8228990430251899E-2"/>
    <n v="18.617246397296899"/>
    <n v="1.0205590877692099"/>
    <n v="187777.21174905312"/>
    <n v="-8.2502649529353489E-3"/>
  </r>
  <r>
    <d v="2017-11-06T00:00:00"/>
    <n v="15412"/>
    <x v="3"/>
    <d v="2017-11-01T00:00:00"/>
    <n v="0"/>
    <n v="4"/>
    <d v="2017-11-03T00:00:00"/>
    <d v="2017-11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1"/>
    <n v="0"/>
    <n v="0"/>
    <n v="0"/>
    <n v="9801.4736842105194"/>
    <x v="0"/>
    <n v="30"/>
    <n v="186228"/>
    <n v="1.57241660759928"/>
    <n v="0.63333333333333297"/>
    <x v="3"/>
    <n v="1.6190085191893999"/>
    <n v="-4.6591911590114103E-2"/>
    <n v="9519.4063634182803"/>
    <n v="6"/>
    <x v="9"/>
    <n v="2017"/>
    <n v="5.5784791343781501"/>
    <n v="5.6469059432523503"/>
    <n v="6.8426808874200107E-2"/>
    <n v="55348"/>
    <n v="188512.312167539"/>
    <n v="-1.21175754584623E-2"/>
    <n v="18.617246397296899"/>
    <n v="1.0205590877692099"/>
    <n v="184714.74550248671"/>
    <n v="8.1923860133457094E-3"/>
  </r>
  <r>
    <d v="2017-11-07T00:00:00"/>
    <n v="2280"/>
    <x v="4"/>
    <d v="2017-11-01T00:00:00"/>
    <n v="1"/>
    <n v="0"/>
    <d v="2017-11-06T00:00:00"/>
    <d v="2017-11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232618081061924"/>
    <n v="0.63333333333333297"/>
    <x v="4"/>
    <n v="0.219452586226422"/>
    <n v="1.31654948355016E-2"/>
    <n v="10389.487949107999"/>
    <n v="7"/>
    <x v="9"/>
    <n v="2017"/>
    <n v="5.7979317206045797"/>
    <n v="5.8795240243142803"/>
    <n v="8.1592303709701497E-2"/>
    <n v="57628"/>
    <n v="188848.72274519"/>
    <n v="-1.3877365475892901E-2"/>
    <n v="18.617246397296899"/>
    <n v="1.0205590877692099"/>
    <n v="185044.37911379119"/>
    <n v="6.396416318492637E-3"/>
  </r>
  <r>
    <d v="2017-11-08T00:00:00"/>
    <n v="8479"/>
    <x v="5"/>
    <d v="2017-11-01T00:00:00"/>
    <n v="2"/>
    <n v="1"/>
    <d v="2017-11-07T00:00:00"/>
    <d v="2017-11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86507399531756701"/>
    <n v="0.63333333333333297"/>
    <x v="5"/>
    <n v="0.80306155794531298"/>
    <n v="6.2012437372253898E-2"/>
    <n v="10558.343773413901"/>
    <n v="8"/>
    <x v="9"/>
    <n v="2017"/>
    <n v="6.6009932785498897"/>
    <n v="6.74459801963184"/>
    <n v="0.14360474108195501"/>
    <n v="66107"/>
    <n v="190279.393872663"/>
    <n v="-2.1291816156271799E-2"/>
    <n v="18.617246397296899"/>
    <n v="1.0205590877692099"/>
    <n v="186446.22947661567"/>
    <n v="-1.1704687041850237E-3"/>
  </r>
  <r>
    <d v="2017-11-09T00:00:00"/>
    <n v="2844"/>
    <x v="6"/>
    <d v="2017-11-01T00:00:00"/>
    <n v="3"/>
    <n v="2"/>
    <d v="2017-11-08T00:00:00"/>
    <d v="2017-11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290160448482505"/>
    <n v="0.63333333333333297"/>
    <x v="6"/>
    <n v="0.34805608577177699"/>
    <n v="-5.7895637289272502E-2"/>
    <n v="8171.0968900133603"/>
    <n v="9"/>
    <x v="9"/>
    <n v="2017"/>
    <n v="6.9490493643216702"/>
    <n v="7.03475846811435"/>
    <n v="8.5709103792683303E-2"/>
    <n v="68951"/>
    <n v="188524.92352785001"/>
    <n v="-1.21836597775413E-2"/>
    <n v="18.617246397296899"/>
    <n v="1.0205590877692099"/>
    <n v="184727.10280787147"/>
    <n v="8.1249430609517947E-3"/>
  </r>
  <r>
    <d v="2017-11-10T00:00:00"/>
    <n v="4501"/>
    <x v="7"/>
    <d v="2017-11-01T00:00:00"/>
    <n v="4"/>
    <n v="3"/>
    <d v="2017-11-09T00:00:00"/>
    <d v="2017-11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45921665914900001"/>
    <n v="0.63333333333333297"/>
    <x v="7"/>
    <n v="0.70706232760467702"/>
    <n v="-0.24784566845567699"/>
    <n v="6365.7754405443802"/>
    <n v="10"/>
    <x v="9"/>
    <n v="2017"/>
    <n v="7.6561116919263403"/>
    <n v="7.4939751272633499"/>
    <n v="-0.162136564662993"/>
    <n v="73452"/>
    <n v="182284.17454668201"/>
    <n v="2.16355888443149E-2"/>
    <n v="18.617246397296899"/>
    <n v="1.0205590877692099"/>
    <n v="178612.0732559727"/>
    <n v="4.2639484583512743E-2"/>
  </r>
  <r>
    <d v="2017-11-13T00:00:00"/>
    <n v="15212"/>
    <x v="8"/>
    <d v="2017-11-01T00:00:00"/>
    <n v="0"/>
    <n v="4"/>
    <d v="2017-11-10T00:00:00"/>
    <d v="2017-11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5520115127692899"/>
    <n v="0.63333333333333297"/>
    <x v="8"/>
    <n v="1.6190085191893999"/>
    <n v="-6.6997006420107502E-2"/>
    <n v="9395.8739683570493"/>
    <n v="13"/>
    <x v="9"/>
    <n v="2017"/>
    <n v="9.27512021111575"/>
    <n v="9.0459866400326394"/>
    <n v="-0.22913357108310101"/>
    <n v="88664"/>
    <n v="181627.403381907"/>
    <n v="2.53298595499886E-2"/>
    <n v="18.617246397296899"/>
    <n v="1.0205590877692099"/>
    <n v="177968.5326980112"/>
    <n v="4.6409706124868721E-2"/>
  </r>
  <r>
    <d v="2017-11-14T00:00:00"/>
    <n v="2688"/>
    <x v="9"/>
    <d v="2017-11-01T00:00:00"/>
    <n v="1"/>
    <n v="0"/>
    <d v="2017-11-13T00:00:00"/>
    <d v="2017-11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27424447451511003"/>
    <n v="0.63333333333333297"/>
    <x v="9"/>
    <n v="0.219452586226422"/>
    <n v="5.4791888288688001E-2"/>
    <n v="12248.6594768431"/>
    <n v="14"/>
    <x v="9"/>
    <n v="2017"/>
    <n v="9.4945727973421707"/>
    <n v="9.3202311145477594"/>
    <n v="-0.17434168279441301"/>
    <n v="91352"/>
    <n v="182808.435623967"/>
    <n v="1.8705725282100301E-2"/>
    <n v="18.617246397296899"/>
    <n v="1.0205590877692099"/>
    <n v="179125.77313241077"/>
    <n v="3.9649385699171313E-2"/>
  </r>
  <r>
    <d v="2017-11-15T00:00:00"/>
    <n v="11486"/>
    <x v="10"/>
    <d v="2017-11-01T00:00:00"/>
    <n v="2"/>
    <n v="1"/>
    <d v="2017-11-14T00:00:00"/>
    <d v="2017-11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1718645960865099"/>
    <n v="0.63333333333333297"/>
    <x v="10"/>
    <n v="0.94759268080227599"/>
    <n v="0.22427191528424101"/>
    <n v="12121.241787426399"/>
    <n v="15"/>
    <x v="9"/>
    <n v="2017"/>
    <n v="10.4421654781444"/>
    <n v="10.492095710634199"/>
    <n v="4.9930232489828003E-2"/>
    <n v="102838"/>
    <n v="187118.46734181501"/>
    <n v="-4.7588426437268298E-3"/>
    <n v="18.617246397296899"/>
    <n v="1.0205590877692099"/>
    <n v="183348.97957827113"/>
    <n v="1.5702407661886353E-2"/>
  </r>
  <r>
    <d v="2017-11-16T00:00:00"/>
    <n v="11416"/>
    <x v="11"/>
    <d v="2017-11-01T00:00:00"/>
    <n v="3"/>
    <n v="2"/>
    <d v="2017-11-15T00:00:00"/>
    <d v="2017-11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1647228128960101"/>
    <n v="0.63333333333333297"/>
    <x v="11"/>
    <n v="1.1111555956182999"/>
    <n v="5.3567217277711E-2"/>
    <n v="10273.988670009299"/>
    <n v="16"/>
    <x v="9"/>
    <n v="2017"/>
    <n v="11.553321073762699"/>
    <n v="11.6568185235302"/>
    <n v="0.103497449767539"/>
    <n v="114254"/>
    <n v="187896.275550575"/>
    <n v="-8.8787047305077804E-3"/>
    <n v="18.617246397296899"/>
    <n v="1.0205590877692099"/>
    <n v="184111.11889786794"/>
    <n v="1.1497844968865634E-2"/>
  </r>
  <r>
    <d v="2017-11-17T00:00:00"/>
    <n v="8613"/>
    <x v="12"/>
    <d v="2017-11-01T00:00:00"/>
    <n v="4"/>
    <n v="3"/>
    <d v="2017-11-16T00:00:00"/>
    <d v="2017-11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87874540885366303"/>
    <n v="0.63333333333333297"/>
    <x v="12"/>
    <n v="0.70706232760467702"/>
    <n v="0.17168308124898499"/>
    <n v="12181.387218264499"/>
    <n v="17"/>
    <x v="9"/>
    <n v="2017"/>
    <n v="12.260383401367401"/>
    <n v="12.5355639323839"/>
    <n v="0.27518053101652501"/>
    <n v="122867"/>
    <n v="190407.83012867501"/>
    <n v="-2.19519865640533E-2"/>
    <n v="18.617246397296899"/>
    <n v="1.0205590877692099"/>
    <n v="186572.07839369585"/>
    <n v="-1.8442116133250419E-3"/>
  </r>
  <r>
    <d v="2017-11-20T00:00:00"/>
    <n v="16717"/>
    <x v="13"/>
    <d v="2017-11-01T00:00:00"/>
    <n v="0"/>
    <n v="4"/>
    <d v="2017-11-17T00:00:00"/>
    <d v="2017-11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1"/>
    <n v="0"/>
    <n v="0"/>
    <n v="0"/>
    <n v="0"/>
    <n v="9801.4736842105194"/>
    <x v="0"/>
    <n v="30"/>
    <n v="186228"/>
    <n v="1.7055598513649901"/>
    <n v="0.63333333333333297"/>
    <x v="13"/>
    <n v="1.72420426383769"/>
    <n v="-1.8644412472699701E-2"/>
    <n v="9695.4869852784705"/>
    <n v="20"/>
    <x v="9"/>
    <n v="2017"/>
    <n v="13.984587665205099"/>
    <n v="14.2411237837489"/>
    <n v="0.25653611854382402"/>
    <n v="139584"/>
    <n v="189644.20428345099"/>
    <n v="-1.8013755265337099E-2"/>
    <n v="18.617246397296899"/>
    <n v="1.0205590877692099"/>
    <n v="185823.83573496569"/>
    <n v="2.1749861283175687E-3"/>
  </r>
  <r>
    <d v="2017-11-22T00:00:00"/>
    <n v="11405"/>
    <x v="14"/>
    <d v="2017-11-01T00:00:00"/>
    <n v="2"/>
    <n v="0"/>
    <d v="2017-11-20T00:00:00"/>
    <d v="2017-11-24T00:00:00"/>
    <n v="0"/>
    <n v="0"/>
    <n v="0"/>
    <n v="0"/>
    <n v="0"/>
    <n v="1"/>
    <n v="1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16360053268037"/>
    <n v="0.63333333333333297"/>
    <x v="14"/>
    <n v="0.80306155794531298"/>
    <n v="0.36053897473505597"/>
    <n v="14201.9000749836"/>
    <n v="22"/>
    <x v="9"/>
    <n v="2017"/>
    <n v="14.7876492231504"/>
    <n v="15.4047243164293"/>
    <n v="0.61707509327888099"/>
    <n v="150989"/>
    <n v="193999.12431712501"/>
    <n v="-4.0057522653668201E-2"/>
    <n v="18.617246397296899"/>
    <n v="1.0205590877692099"/>
    <n v="190091.02622483013"/>
    <n v="-2.0321981008515011E-2"/>
  </r>
  <r>
    <d v="2017-11-24T00:00:00"/>
    <n v="9774"/>
    <x v="15"/>
    <d v="2017-11-01T00:00:00"/>
    <n v="4"/>
    <n v="2"/>
    <d v="2017-11-22T00:00:00"/>
    <d v="2017-11-27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99719698434177395"/>
    <n v="0.63333333333333297"/>
    <x v="15"/>
    <n v="0.83566582715003301"/>
    <n v="0.16153115719174099"/>
    <n v="11696.0628069875"/>
    <n v="24"/>
    <x v="9"/>
    <n v="2017"/>
    <n v="15.6233150503004"/>
    <n v="16.401921300771001"/>
    <n v="0.77860625047062104"/>
    <n v="160763"/>
    <n v="195508.891049422"/>
    <n v="-4.7470429603513498E-2"/>
    <n v="18.617246397296899"/>
    <n v="1.0205590877692099"/>
    <n v="191570.3788173371"/>
    <n v="-2.7887290562968903E-2"/>
  </r>
  <r>
    <d v="2017-11-27T00:00:00"/>
    <n v="12893"/>
    <x v="16"/>
    <d v="2017-11-01T00:00:00"/>
    <n v="0"/>
    <n v="4"/>
    <d v="2017-11-24T00:00:00"/>
    <d v="2017-11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1.31541443821552"/>
    <n v="0.63333333333333297"/>
    <x v="16"/>
    <n v="1.6190085191893999"/>
    <n v="-0.30359408097388002"/>
    <n v="7963.5158476221004"/>
    <n v="27"/>
    <x v="9"/>
    <n v="2017"/>
    <n v="17.242323569489798"/>
    <n v="17.717335738986598"/>
    <n v="0.47501216949674302"/>
    <n v="173656"/>
    <n v="191358.431866942"/>
    <n v="-2.6810586901702502E-2"/>
    <n v="18.617246397296899"/>
    <n v="1.0205590877692099"/>
    <n v="187503.53032985487"/>
    <n v="-6.8027003417533427E-3"/>
  </r>
  <r>
    <d v="2017-11-28T00:00:00"/>
    <n v="7898"/>
    <x v="17"/>
    <d v="2017-11-01T00:00:00"/>
    <n v="1"/>
    <n v="0"/>
    <d v="2017-11-27T00:00:00"/>
    <d v="2017-11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80579719483643697"/>
    <n v="0.63333333333333297"/>
    <x v="17"/>
    <n v="0.219452586226422"/>
    <n v="0.58634460861001403"/>
    <n v="35989.550799146898"/>
    <n v="28"/>
    <x v="9"/>
    <n v="2017"/>
    <n v="17.461776155716201"/>
    <n v="18.523132933823"/>
    <n v="1.0613567781067501"/>
    <n v="181554"/>
    <n v="197547.25803599"/>
    <n v="-5.7298988346011798E-2"/>
    <n v="18.617246397296899"/>
    <n v="1.0205590877692099"/>
    <n v="193567.68305086659"/>
    <n v="-3.791791550730006E-2"/>
  </r>
  <r>
    <d v="2017-11-30T00:00:00"/>
    <n v="4674"/>
    <x v="18"/>
    <d v="2017-11-01T00:00:00"/>
    <n v="3"/>
    <n v="1"/>
    <d v="2017-11-28T00:00:00"/>
    <d v="2017-12-01T00:00:00"/>
    <n v="0"/>
    <n v="1"/>
    <n v="0"/>
    <n v="0"/>
    <n v="0"/>
    <n v="0"/>
    <n v="1"/>
    <n v="1"/>
    <n v="0"/>
    <n v="0"/>
    <n v="0"/>
    <n v="0"/>
    <n v="0"/>
    <n v="0"/>
    <n v="0"/>
    <n v="0"/>
    <n v="0"/>
    <d v="2017-11-20T00:00:00"/>
    <d v="2017-11-06T00:00:00"/>
    <d v="2017-11-01T00:00:00"/>
    <d v="2017-11-03T00:00:00"/>
    <d v="2017-11-01T00:00:00"/>
    <n v="0"/>
    <n v="0"/>
    <n v="0"/>
    <n v="0"/>
    <n v="0"/>
    <n v="9801.4736842105194"/>
    <x v="0"/>
    <n v="30"/>
    <n v="186228"/>
    <n v="0.47686706617694402"/>
    <n v="0.63333333333333297"/>
    <x v="18"/>
    <n v="1.1554702415806499"/>
    <n v="-0.67860317540371196"/>
    <n v="4045.1063400871899"/>
    <n v="30"/>
    <x v="9"/>
    <n v="2017"/>
    <n v="18.617246397296899"/>
    <n v="19"/>
    <n v="0.38275360270304398"/>
    <n v="186228"/>
    <n v="190056.677797084"/>
    <n v="-2.01449264580549E-2"/>
    <n v="18.617246397296899"/>
    <n v="1.0205590877692099"/>
    <n v="186228.00000000067"/>
    <n v="-3.5527136788005009E-15"/>
  </r>
  <r>
    <d v="2017-12-01T00:00:00"/>
    <n v="22763"/>
    <x v="0"/>
    <d v="2017-12-01T00:00:00"/>
    <n v="4"/>
    <n v="3"/>
    <d v="2017-11-30T00:00:00"/>
    <d v="2017-12-04T00:00:00"/>
    <n v="1"/>
    <n v="0"/>
    <n v="0"/>
    <n v="0"/>
    <n v="0"/>
    <n v="0"/>
    <n v="0"/>
    <n v="0"/>
    <n v="1"/>
    <n v="0"/>
    <n v="0"/>
    <n v="0"/>
    <n v="0"/>
    <n v="1"/>
    <n v="0"/>
    <n v="0"/>
    <n v="0"/>
    <d v="2017-12-18T00:00:00"/>
    <d v="2017-12-04T00:00:00"/>
    <d v="2017-12-06T00:00:00"/>
    <d v="2017-12-01T00:00:00"/>
    <d v="2017-12-01T00:00:00"/>
    <n v="0"/>
    <n v="0"/>
    <n v="0"/>
    <n v="1"/>
    <n v="1"/>
    <n v="11519.7"/>
    <x v="3"/>
    <n v="31"/>
    <n v="230394"/>
    <n v="1.9760063196090101"/>
    <n v="0.64516129032257996"/>
    <x v="20"/>
    <n v="1.5496949972412299"/>
    <n v="0.42631132236778302"/>
    <n v="14688.696834230301"/>
    <n v="1"/>
    <x v="10"/>
    <n v="2017"/>
    <n v="1.5496949972412299"/>
    <n v="1.9760063196090101"/>
    <n v="0.42631132236778302"/>
    <n v="22763"/>
    <n v="293773.93668460799"/>
    <n v="-0.215743906351542"/>
    <n v="19.5077670815371"/>
    <n v="1.0252326632979201"/>
    <n v="286543.67657348199"/>
    <n v="-0.19595503640117085"/>
  </r>
  <r>
    <d v="2017-12-04T00:00:00"/>
    <n v="19823"/>
    <x v="1"/>
    <d v="2017-12-01T00:00:00"/>
    <n v="0"/>
    <n v="4"/>
    <d v="2017-12-01T00:00:00"/>
    <d v="2017-12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1"/>
    <n v="0"/>
    <n v="0"/>
    <n v="0"/>
    <n v="11519.7"/>
    <x v="3"/>
    <n v="31"/>
    <n v="230394"/>
    <n v="1.7207913400522501"/>
    <n v="0.64516129032257996"/>
    <x v="0"/>
    <n v="1.87067376221705"/>
    <n v="-0.149882422164792"/>
    <n v="10596.7167554146"/>
    <n v="4"/>
    <x v="10"/>
    <n v="2017"/>
    <n v="3.4203687594582801"/>
    <n v="3.6967976596612702"/>
    <n v="0.27642890020299099"/>
    <n v="42586"/>
    <n v="249014.08587736401"/>
    <n v="-7.4775231335847597E-2"/>
    <n v="19.5077670815371"/>
    <n v="1.0252326632979201"/>
    <n v="242885.43936587826"/>
    <n v="-5.1429346273250132E-2"/>
  </r>
  <r>
    <d v="2017-12-05T00:00:00"/>
    <n v="3150"/>
    <x v="2"/>
    <d v="2017-12-01T00:00:00"/>
    <n v="1"/>
    <n v="0"/>
    <d v="2017-12-04T00:00:00"/>
    <d v="2017-12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27344462095367"/>
    <n v="0.64516129032257996"/>
    <x v="1"/>
    <n v="0.23325592416607099"/>
    <n v="4.0188696787598802E-2"/>
    <n v="13504.480159557599"/>
    <n v="5"/>
    <x v="10"/>
    <n v="2017"/>
    <n v="3.6536246836243498"/>
    <n v="3.97024228061494"/>
    <n v="0.31661759699059"/>
    <n v="45736"/>
    <n v="250359.596074495"/>
    <n v="-7.9747676492314706E-2"/>
    <n v="19.5077670815371"/>
    <n v="1.0252326632979201"/>
    <n v="244197.83434245153"/>
    <n v="-5.6527259464118296E-2"/>
  </r>
  <r>
    <d v="2017-12-06T00:00:00"/>
    <n v="11053"/>
    <x v="3"/>
    <d v="2017-12-01T00:00:00"/>
    <n v="2"/>
    <n v="1"/>
    <d v="2017-12-05T00:00:00"/>
    <d v="2017-12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1"/>
    <n v="0"/>
    <n v="0"/>
    <n v="11519.7"/>
    <x v="3"/>
    <n v="31"/>
    <n v="230394"/>
    <n v="0.95948679219076805"/>
    <n v="0.64516129032257996"/>
    <x v="2"/>
    <n v="0.94403784744799502"/>
    <n v="1.5448944742773699E-2"/>
    <n v="11708.2170273993"/>
    <n v="6"/>
    <x v="10"/>
    <n v="2017"/>
    <n v="4.5976625310723502"/>
    <n v="4.9297290728057099"/>
    <n v="0.33206654173336397"/>
    <n v="56789"/>
    <n v="247034.224961937"/>
    <n v="-6.7359998253285605E-2"/>
    <n v="19.5077670815371"/>
    <n v="1.0252326632979201"/>
    <n v="240954.3060862789"/>
    <n v="-4.3827007111039373E-2"/>
  </r>
  <r>
    <d v="2017-12-07T00:00:00"/>
    <n v="2986"/>
    <x v="4"/>
    <d v="2017-12-01T00:00:00"/>
    <n v="3"/>
    <n v="2"/>
    <d v="2017-12-06T00:00:00"/>
    <d v="2017-12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259208139100844"/>
    <n v="0.64516129032257996"/>
    <x v="3"/>
    <n v="0.36185942371142699"/>
    <n v="-0.102651284610582"/>
    <n v="8251.8232339342103"/>
    <n v="7"/>
    <x v="10"/>
    <n v="2017"/>
    <n v="4.9595219547837699"/>
    <n v="5.18893721190656"/>
    <n v="0.22941525712278199"/>
    <n v="59775"/>
    <n v="241051.45836623601"/>
    <n v="-4.4212378711456397E-2"/>
    <n v="19.5077670815371"/>
    <n v="1.0252326632979201"/>
    <n v="235118.78522367243"/>
    <n v="-2.0095311479164324E-2"/>
  </r>
  <r>
    <d v="2017-12-08T00:00:00"/>
    <n v="7702"/>
    <x v="5"/>
    <d v="2017-12-01T00:00:00"/>
    <n v="4"/>
    <n v="3"/>
    <d v="2017-12-07T00:00:00"/>
    <d v="2017-12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66859380018576797"/>
    <n v="0.64516129032257996"/>
    <x v="4"/>
    <n v="0.72086566554432696"/>
    <n v="-5.2271865358558302E-2"/>
    <n v="10684.3762550186"/>
    <n v="8"/>
    <x v="10"/>
    <n v="2017"/>
    <n v="5.6803876203280996"/>
    <n v="5.8575310120923199"/>
    <n v="0.177143391764222"/>
    <n v="67477"/>
    <n v="237578.85732488899"/>
    <n v="-3.02419895683913E-2"/>
    <n v="19.5077670815371"/>
    <n v="1.0252326632979201"/>
    <n v="231731.65060958688"/>
    <n v="-5.7724122107105647E-3"/>
  </r>
  <r>
    <d v="2017-12-11T00:00:00"/>
    <n v="16063"/>
    <x v="6"/>
    <d v="2017-12-01T00:00:00"/>
    <n v="0"/>
    <n v="4"/>
    <d v="2017-12-08T00:00:00"/>
    <d v="2017-12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3943939512313599"/>
    <n v="0.64516129032257996"/>
    <x v="5"/>
    <n v="1.63281185712905"/>
    <n v="-0.238417905897681"/>
    <n v="9837.6306675303895"/>
    <n v="11"/>
    <x v="10"/>
    <n v="2017"/>
    <n v="7.3131994774571503"/>
    <n v="7.25192496332369"/>
    <n v="-6.1274514133458503E-2"/>
    <n v="83540"/>
    <n v="228463.61638981901"/>
    <n v="8.4494136995833993E-3"/>
    <n v="19.5077670815371"/>
    <n v="1.0252326632979201"/>
    <n v="222840.7507569147"/>
    <n v="3.3895278208449175E-2"/>
  </r>
  <r>
    <d v="2017-12-12T00:00:00"/>
    <n v="2667"/>
    <x v="7"/>
    <d v="2017-12-01T00:00:00"/>
    <n v="1"/>
    <n v="0"/>
    <d v="2017-12-11T00:00:00"/>
    <d v="2017-12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23151644574077401"/>
    <n v="0.64516129032257996"/>
    <x v="6"/>
    <n v="0.23325592416607099"/>
    <n v="-1.73947842529723E-3"/>
    <n v="11433.793201758799"/>
    <n v="12"/>
    <x v="10"/>
    <n v="2017"/>
    <n v="7.5464554016232199"/>
    <n v="7.4834414090644703"/>
    <n v="-6.3013992558756698E-2"/>
    <n v="86207"/>
    <n v="228470.17682356399"/>
    <n v="8.4204564603698098E-3"/>
    <n v="19.5077670815371"/>
    <n v="1.0252326632979201"/>
    <n v="222847.14972758704"/>
    <n v="3.386559030096814E-2"/>
  </r>
  <r>
    <d v="2017-12-13T00:00:00"/>
    <n v="8779"/>
    <x v="8"/>
    <d v="2017-12-01T00:00:00"/>
    <n v="2"/>
    <n v="1"/>
    <d v="2017-12-12T00:00:00"/>
    <d v="2017-12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762085818207071"/>
    <n v="0.64516129032257996"/>
    <x v="7"/>
    <n v="0.81686489588496303"/>
    <n v="-5.4779077677891697E-2"/>
    <n v="10747.1872573115"/>
    <n v="13"/>
    <x v="10"/>
    <n v="2017"/>
    <n v="8.3633202975081904"/>
    <n v="8.2455272272715394"/>
    <n v="-0.11779307023664699"/>
    <n v="94986"/>
    <n v="227149.01886108701"/>
    <n v="1.4285692956910401E-2"/>
    <n v="19.5077670815371"/>
    <n v="1.0252326632979201"/>
    <n v="221558.50763709066"/>
    <n v="3.9878822335189801E-2"/>
  </r>
  <r>
    <d v="2017-12-14T00:00:00"/>
    <n v="3823"/>
    <x v="9"/>
    <d v="2017-12-01T00:00:00"/>
    <n v="3"/>
    <n v="2"/>
    <d v="2017-12-13T00:00:00"/>
    <d v="2017-12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33186628123996198"/>
    <n v="0.64516129032257996"/>
    <x v="8"/>
    <n v="0.36185942371142699"/>
    <n v="-2.9993142471464399E-2"/>
    <n v="10564.876163205099"/>
    <n v="14"/>
    <x v="10"/>
    <n v="2017"/>
    <n v="8.7251797212196092"/>
    <n v="8.5773935085115003"/>
    <n v="-0.14778621270811201"/>
    <n v="98809"/>
    <n v="226491.60970219699"/>
    <n v="1.7229734483028999E-2"/>
    <n v="19.5077670815371"/>
    <n v="1.0252326632979201"/>
    <n v="220917.27839964634"/>
    <n v="4.2897149869871143E-2"/>
  </r>
  <r>
    <d v="2017-12-15T00:00:00"/>
    <n v="15586"/>
    <x v="10"/>
    <d v="2017-12-01T00:00:00"/>
    <n v="4"/>
    <n v="3"/>
    <d v="2017-12-14T00:00:00"/>
    <d v="2017-12-18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3529866229155201"/>
    <n v="0.64516129032257996"/>
    <x v="9"/>
    <n v="1.6284962982478199"/>
    <n v="-0.27550967533229298"/>
    <n v="9570.7924032555293"/>
    <n v="15"/>
    <x v="10"/>
    <n v="2017"/>
    <n v="10.3536760194674"/>
    <n v="9.9303801314270306"/>
    <n v="-0.42329588804040602"/>
    <n v="114395"/>
    <n v="220974.656315128"/>
    <n v="4.2626352912793902E-2"/>
    <n v="19.5077670815371"/>
    <n v="1.0252326632979201"/>
    <n v="215536.10631591466"/>
    <n v="6.8934592621376911E-2"/>
  </r>
  <r>
    <d v="2017-12-18T00:00:00"/>
    <n v="30681"/>
    <x v="11"/>
    <d v="2017-12-01T00:00:00"/>
    <n v="0"/>
    <n v="4"/>
    <d v="2017-12-15T00:00:00"/>
    <d v="2017-12-19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1"/>
    <n v="0"/>
    <n v="0"/>
    <n v="0"/>
    <n v="0"/>
    <n v="11519.7"/>
    <x v="3"/>
    <n v="31"/>
    <n v="230394"/>
    <n v="2.6633506080887499"/>
    <n v="0.64516129032257996"/>
    <x v="10"/>
    <n v="2.5011071116238699"/>
    <n v="0.16224349646487801"/>
    <n v="12266.9676390148"/>
    <n v="18"/>
    <x v="10"/>
    <n v="2017"/>
    <n v="12.854783131091301"/>
    <n v="12.593730739515699"/>
    <n v="-0.26105239157552601"/>
    <n v="145076"/>
    <n v="225715.20424815401"/>
    <n v="2.07287575838359E-2"/>
    <n v="19.5077670815371"/>
    <n v="1.0252326632979201"/>
    <n v="220159.98156173073"/>
    <n v="4.6484462642452318E-2"/>
  </r>
  <r>
    <d v="2017-12-19T00:00:00"/>
    <n v="3364"/>
    <x v="12"/>
    <d v="2017-12-01T00:00:00"/>
    <n v="1"/>
    <n v="0"/>
    <d v="2017-12-18T00:00:00"/>
    <d v="2017-12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29202149361528501"/>
    <n v="0.64516129032257996"/>
    <x v="11"/>
    <n v="0.23325592416607099"/>
    <n v="5.8765569449213399E-2"/>
    <n v="14421.927383095801"/>
    <n v="19"/>
    <x v="10"/>
    <n v="2017"/>
    <n v="13.088039055257299"/>
    <n v="12.885752233131001"/>
    <n v="-0.20228682212631399"/>
    <n v="148440"/>
    <n v="226833.06394990001"/>
    <n v="1.56984876370822E-2"/>
    <n v="19.5077670815371"/>
    <n v="1.0252326632979201"/>
    <n v="221250.32889630785"/>
    <n v="4.1327265587828732E-2"/>
  </r>
  <r>
    <d v="2017-12-20T00:00:00"/>
    <n v="12328"/>
    <x v="13"/>
    <d v="2017-12-01T00:00:00"/>
    <n v="2"/>
    <n v="1"/>
    <d v="2017-12-19T00:00:00"/>
    <d v="2017-12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0701667578148699"/>
    <n v="0.64516129032257996"/>
    <x v="12"/>
    <n v="0.81686489588496203"/>
    <n v="0.25330186192991"/>
    <n v="15091.8469652735"/>
    <n v="20"/>
    <x v="10"/>
    <n v="2017"/>
    <n v="13.9049039511423"/>
    <n v="13.9559189909459"/>
    <n v="5.10150398035982E-2"/>
    <n v="160768"/>
    <n v="231239.281572732"/>
    <n v="-3.6554410954016099E-3"/>
    <n v="19.5077670815371"/>
    <n v="1.0252326632979201"/>
    <n v="225548.10225114488"/>
    <n v="2.1484985688149383E-2"/>
  </r>
  <r>
    <d v="2017-12-21T00:00:00"/>
    <n v="5812"/>
    <x v="14"/>
    <d v="2017-12-01T00:00:00"/>
    <n v="3"/>
    <n v="2"/>
    <d v="2017-12-20T00:00:00"/>
    <d v="2017-12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50452702761356605"/>
    <n v="0.64516129032257996"/>
    <x v="13"/>
    <n v="0.36185942371142699"/>
    <n v="0.14266760390213801"/>
    <n v="16061.485812332699"/>
    <n v="21"/>
    <x v="10"/>
    <n v="2017"/>
    <n v="14.266763374853699"/>
    <n v="14.4604460185595"/>
    <n v="0.19368264370573601"/>
    <n v="166580"/>
    <n v="233521.78153260599"/>
    <n v="-1.3393960563675001E-2"/>
    <n v="19.5077670815371"/>
    <n v="1.0252326632979201"/>
    <n v="227774.42613018811"/>
    <n v="1.1500737437110775E-2"/>
  </r>
  <r>
    <d v="2017-12-22T00:00:00"/>
    <n v="10489"/>
    <x v="15"/>
    <d v="2017-12-01T00:00:00"/>
    <n v="4"/>
    <n v="3"/>
    <d v="2017-12-21T00:00:00"/>
    <d v="2017-12-26T00:00:00"/>
    <n v="0"/>
    <n v="0"/>
    <n v="0"/>
    <n v="0"/>
    <n v="0"/>
    <n v="0"/>
    <n v="0"/>
    <n v="0"/>
    <n v="1"/>
    <n v="0"/>
    <n v="0"/>
    <n v="0"/>
    <n v="1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91052718386763498"/>
    <n v="0.64516129032257996"/>
    <x v="14"/>
    <n v="0.98961553205105002"/>
    <n v="-7.9088348183415397E-2"/>
    <n v="10599.065657610199"/>
    <n v="22"/>
    <x v="10"/>
    <n v="2017"/>
    <n v="15.2563789069048"/>
    <n v="15.3709732024271"/>
    <n v="0.11459429552231901"/>
    <n v="177069"/>
    <n v="232124.544206044"/>
    <n v="-7.4552400822755997E-3"/>
    <n v="19.5077670815371"/>
    <n v="1.0252326632979201"/>
    <n v="226411.57711397723"/>
    <n v="1.7589307652841502E-2"/>
  </r>
  <r>
    <d v="2017-12-26T00:00:00"/>
    <n v="20086"/>
    <x v="16"/>
    <d v="2017-12-01T00:00:00"/>
    <n v="1"/>
    <n v="4"/>
    <d v="2017-12-22T00:00:00"/>
    <d v="2017-12-27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7436217957064799"/>
    <n v="0.64516129032257996"/>
    <x v="15"/>
    <n v="1.63281185712905"/>
    <n v="0.110809938577434"/>
    <n v="12301.478527548699"/>
    <n v="26"/>
    <x v="10"/>
    <n v="2017"/>
    <n v="16.889190764033799"/>
    <n v="17.114594998133601"/>
    <n v="0.22540423409975499"/>
    <n v="197155"/>
    <n v="233468.85325002999"/>
    <n v="-1.31702931985442E-2"/>
    <n v="19.5077670815371"/>
    <n v="1.0252326632979201"/>
    <n v="227722.80049976191"/>
    <n v="1.173004852555759E-2"/>
  </r>
  <r>
    <d v="2017-12-27T00:00:00"/>
    <n v="5177"/>
    <x v="17"/>
    <d v="2017-12-01T00:00:00"/>
    <n v="2"/>
    <n v="1"/>
    <d v="2017-12-26T00:00:00"/>
    <d v="2017-12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0.44940406434195301"/>
    <n v="0.64516129032257996"/>
    <x v="16"/>
    <n v="0.81686489588496303"/>
    <n v="-0.36746083154300901"/>
    <n v="6337.6453390023798"/>
    <n v="27"/>
    <x v="10"/>
    <n v="2017"/>
    <n v="17.7060556599188"/>
    <n v="17.563999062475499"/>
    <n v="-0.142056597443254"/>
    <n v="202332"/>
    <n v="228545.53705941199"/>
    <n v="8.0879415296000092E-3"/>
    <n v="19.5077670815371"/>
    <n v="1.0252326632979201"/>
    <n v="222920.65522399414"/>
    <n v="3.3524685132907628E-2"/>
  </r>
  <r>
    <d v="2017-12-28T00:00:00"/>
    <n v="11617"/>
    <x v="18"/>
    <d v="2017-12-01T00:00:00"/>
    <n v="3"/>
    <n v="2"/>
    <d v="2017-12-27T00:00:00"/>
    <d v="2017-12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0084464005139"/>
    <n v="0.64516129032257996"/>
    <x v="17"/>
    <n v="0.36185942371142699"/>
    <n v="0.64658697680247401"/>
    <n v="32103.627095985801"/>
    <n v="28"/>
    <x v="10"/>
    <n v="2017"/>
    <n v="18.067915083630201"/>
    <n v="18.5724454629894"/>
    <n v="0.50453037935921996"/>
    <n v="213949"/>
    <n v="236827.54652067201"/>
    <n v="-2.7165532959277199E-2"/>
    <n v="19.5077670815371"/>
    <n v="1.0252326632979201"/>
    <n v="230998.83080086161"/>
    <n v="-2.6183284078308278E-3"/>
  </r>
  <r>
    <d v="2017-12-29T00:00:00"/>
    <n v="16445"/>
    <x v="19"/>
    <d v="2017-12-01T00:00:00"/>
    <n v="4"/>
    <n v="3"/>
    <d v="2017-12-28T00:00:00"/>
    <d v="2018-01-02T00:00:00"/>
    <n v="0"/>
    <n v="1"/>
    <n v="0"/>
    <n v="1"/>
    <n v="0"/>
    <n v="0"/>
    <n v="0"/>
    <n v="0"/>
    <n v="1"/>
    <n v="0"/>
    <n v="0"/>
    <n v="0"/>
    <n v="0"/>
    <n v="0"/>
    <n v="0"/>
    <n v="0"/>
    <n v="0"/>
    <d v="2017-12-18T00:00:00"/>
    <d v="2017-12-04T00:00:00"/>
    <d v="2017-12-06T00:00:00"/>
    <d v="2017-12-01T00:00:00"/>
    <d v="2017-12-01T00:00:00"/>
    <n v="0"/>
    <n v="0"/>
    <n v="0"/>
    <n v="0"/>
    <n v="0"/>
    <n v="11519.7"/>
    <x v="3"/>
    <n v="31"/>
    <n v="230394"/>
    <n v="1.42755453701051"/>
    <n v="0.64516129032257996"/>
    <x v="18"/>
    <n v="1.43985199790688"/>
    <n v="-1.22974608963711E-2"/>
    <n v="11421.3127626354"/>
    <n v="29"/>
    <x v="10"/>
    <n v="2017"/>
    <n v="19.5077670815371"/>
    <n v="20"/>
    <n v="0.49223291846285"/>
    <n v="230394"/>
    <n v="236207.454227863"/>
    <n v="-2.4611645923142401E-2"/>
    <n v="19.5077670815371"/>
    <n v="1.0252326632979201"/>
    <n v="230394.00000000259"/>
    <n v="-1.1213252548714081E-14"/>
  </r>
  <r>
    <d v="2018-01-02T00:00:00"/>
    <n v="46295"/>
    <x v="0"/>
    <d v="2018-01-01T00:00:00"/>
    <n v="1"/>
    <n v="4"/>
    <d v="2017-12-29T00:00:00"/>
    <d v="2018-01-03T00:00:00"/>
    <n v="1"/>
    <n v="0"/>
    <n v="1"/>
    <n v="0"/>
    <n v="1"/>
    <n v="1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1"/>
    <n v="0"/>
    <n v="0"/>
    <n v="0"/>
    <n v="11304.9523809523"/>
    <x v="1"/>
    <n v="31"/>
    <n v="237404"/>
    <n v="4.09510791730552"/>
    <n v="0.67741935483870896"/>
    <x v="19"/>
    <n v="3.7451509061535799"/>
    <n v="0.349957011151937"/>
    <n v="12361.317650494"/>
    <n v="2"/>
    <x v="11"/>
    <n v="2018"/>
    <n v="3.7451509061535799"/>
    <n v="4.09510791730552"/>
    <n v="0.349957011151937"/>
    <n v="46295"/>
    <n v="259587.67066037399"/>
    <n v="-8.5457335488780206E-2"/>
    <n v="21.9615281914989"/>
    <n v="0.95621761003539196"/>
    <n v="271473.42606539832"/>
    <n v="-0.12549819906568294"/>
  </r>
  <r>
    <d v="2018-01-03T00:00:00"/>
    <n v="8097"/>
    <x v="1"/>
    <d v="2018-01-01T00:00:00"/>
    <n v="2"/>
    <n v="1"/>
    <d v="2018-01-02T00:00:00"/>
    <d v="2018-01-04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1"/>
    <n v="0"/>
    <n v="1"/>
    <n v="11304.9523809523"/>
    <x v="1"/>
    <n v="31"/>
    <n v="237404"/>
    <n v="0.71623477279237002"/>
    <n v="0.67741935483870896"/>
    <x v="20"/>
    <n v="1.2195452196441201"/>
    <n v="-0.50331044685175796"/>
    <n v="6639.3602054073499"/>
    <n v="3"/>
    <x v="11"/>
    <n v="2018"/>
    <n v="4.96469612579771"/>
    <n v="4.8113426900978897"/>
    <n v="-0.15335343569982099"/>
    <n v="54392"/>
    <n v="230070.878671646"/>
    <n v="3.18733138704572E-2"/>
    <n v="21.9615281914989"/>
    <n v="0.95621761003539196"/>
    <n v="240605.14704715731"/>
    <n v="-1.3304565951491876E-2"/>
  </r>
  <r>
    <d v="2018-01-04T00:00:00"/>
    <n v="11473"/>
    <x v="2"/>
    <d v="2018-01-01T00:00:00"/>
    <n v="3"/>
    <n v="2"/>
    <d v="2018-01-03T00:00:00"/>
    <d v="2018-01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1.01486495594008"/>
    <n v="0.67741935483870896"/>
    <x v="0"/>
    <n v="0.39950489081956098"/>
    <n v="0.61536006512052299"/>
    <n v="28718.046421068299"/>
    <n v="4"/>
    <x v="11"/>
    <n v="2018"/>
    <n v="5.3642010166172698"/>
    <n v="5.8262076460379699"/>
    <n v="0.46200662942070098"/>
    <n v="65865"/>
    <n v="257851.07525150801"/>
    <n v="-7.9298002661282202E-2"/>
    <n v="21.9615281914989"/>
    <n v="0.95621761003539196"/>
    <n v="269657.31706401554"/>
    <n v="-0.11960853654996029"/>
  </r>
  <r>
    <d v="2018-01-05T00:00:00"/>
    <n v="6913"/>
    <x v="3"/>
    <d v="2018-01-01T00:00:00"/>
    <n v="4"/>
    <n v="3"/>
    <d v="2018-01-04T00:00:00"/>
    <d v="2018-01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1"/>
    <n v="0"/>
    <n v="11304.9523809523"/>
    <x v="1"/>
    <n v="31"/>
    <n v="237404"/>
    <n v="0.61150191235193996"/>
    <n v="0.67741935483870896"/>
    <x v="1"/>
    <n v="0.86887687563176297"/>
    <n v="-0.25737496327982301"/>
    <n v="7956.2481104972703"/>
    <n v="5"/>
    <x v="11"/>
    <n v="2018"/>
    <n v="6.23307789224903"/>
    <n v="6.4377095583899102"/>
    <n v="0.20463166614087799"/>
    <n v="72778"/>
    <n v="245197.962614989"/>
    <n v="-3.1786408548704001E-2"/>
    <n v="21.9615281914989"/>
    <n v="0.95621761003539196"/>
    <n v="256424.85564129578"/>
    <n v="-7.4177113578659526E-2"/>
  </r>
  <r>
    <d v="2018-01-08T00:00:00"/>
    <n v="15684"/>
    <x v="4"/>
    <d v="2018-01-01T00:00:00"/>
    <n v="0"/>
    <n v="4"/>
    <d v="2018-01-05T00:00:00"/>
    <d v="2018-01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1.3873565736044799"/>
    <n v="0.67741935483870896"/>
    <x v="2"/>
    <n v="1.6704573242371801"/>
    <n v="-0.28310075063269602"/>
    <n v="9389.0456059163898"/>
    <n v="8"/>
    <x v="11"/>
    <n v="2018"/>
    <n v="7.9035352164862198"/>
    <n v="7.8250661319943999"/>
    <n v="-7.8469084491818095E-2"/>
    <n v="88462"/>
    <n v="235046.96937706499"/>
    <n v="1.0027913268487201E-2"/>
    <n v="21.9615281914989"/>
    <n v="0.95621761003539196"/>
    <n v="245809.07830003928"/>
    <n v="-3.4193522705373347E-2"/>
  </r>
  <r>
    <d v="2018-01-09T00:00:00"/>
    <n v="2343"/>
    <x v="5"/>
    <d v="2018-01-01T00:00:00"/>
    <n v="1"/>
    <n v="0"/>
    <d v="2018-01-08T00:00:00"/>
    <d v="2018-01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20725430068574999"/>
    <n v="0.67741935483870896"/>
    <x v="3"/>
    <n v="0.27090139127420598"/>
    <n v="-6.3647090588455593E-2"/>
    <n v="8648.9035326821704"/>
    <n v="9"/>
    <x v="11"/>
    <n v="2018"/>
    <n v="8.1744366077604305"/>
    <n v="8.0323204326801498"/>
    <n v="-0.14211617508027299"/>
    <n v="90805"/>
    <n v="233276.627063163"/>
    <n v="1.7693041042294799E-2"/>
    <n v="21.9615281914989"/>
    <n v="0.95621761003539196"/>
    <n v="243957.67722216411"/>
    <n v="-2.6863992544886806E-2"/>
  </r>
  <r>
    <d v="2018-01-10T00:00:00"/>
    <n v="7929"/>
    <x v="6"/>
    <d v="2018-01-01T00:00:00"/>
    <n v="2"/>
    <n v="1"/>
    <d v="2018-01-09T00:00:00"/>
    <d v="2018-01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70137402908122803"/>
    <n v="0.67741935483870896"/>
    <x v="4"/>
    <n v="0.85451036299309702"/>
    <n v="-0.15313633391186901"/>
    <n v="9278.9980594583394"/>
    <n v="10"/>
    <x v="11"/>
    <n v="2018"/>
    <n v="9.0289469707535197"/>
    <n v="8.7336944617613792"/>
    <n v="-0.295252508992144"/>
    <n v="98734"/>
    <n v="229640.73293554399"/>
    <n v="3.3806141293909901E-2"/>
    <n v="21.9615281914989"/>
    <n v="0.95621761003539196"/>
    <n v="240155.30620383014"/>
    <n v="-1.1456362332027736E-2"/>
  </r>
  <r>
    <d v="2018-01-11T00:00:00"/>
    <n v="3447"/>
    <x v="7"/>
    <d v="2018-01-01T00:00:00"/>
    <n v="3"/>
    <n v="2"/>
    <d v="2018-01-10T00:00:00"/>
    <d v="2018-01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30491061650182799"/>
    <n v="0.67741935483870896"/>
    <x v="5"/>
    <n v="0.39950489081956198"/>
    <n v="-9.4594274317733804E-2"/>
    <n v="8628.1797274838591"/>
    <n v="11"/>
    <x v="11"/>
    <n v="2018"/>
    <n v="9.4284518615730892"/>
    <n v="9.0386050782632097"/>
    <n v="-0.38984678330987599"/>
    <n v="102181"/>
    <n v="227587.84066613199"/>
    <n v="4.3131299568272198E-2"/>
    <n v="21.9615281914989"/>
    <n v="0.95621761003539196"/>
    <n v="238008.41803960217"/>
    <n v="-2.539481773714436E-3"/>
  </r>
  <r>
    <d v="2018-01-12T00:00:00"/>
    <n v="9434"/>
    <x v="8"/>
    <d v="2018-01-01T00:00:00"/>
    <n v="4"/>
    <n v="3"/>
    <d v="2018-01-11T00:00:00"/>
    <d v="2018-01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1"/>
    <n v="0"/>
    <n v="0"/>
    <n v="0"/>
    <n v="0"/>
    <n v="11304.9523809523"/>
    <x v="1"/>
    <n v="31"/>
    <n v="237404"/>
    <n v="0.83450152482687701"/>
    <n v="0.67741935483870896"/>
    <x v="6"/>
    <n v="0.86370687730075302"/>
    <n v="-2.92053524738763E-2"/>
    <n v="10922.687138353"/>
    <n v="12"/>
    <x v="11"/>
    <n v="2018"/>
    <n v="10.2921587388738"/>
    <n v="9.8731066030900898"/>
    <n v="-0.419052135783752"/>
    <n v="111615"/>
    <n v="227737.93714888499"/>
    <n v="4.2443797340605501E-2"/>
    <n v="21.9615281914989"/>
    <n v="0.95621761003539196"/>
    <n v="238165.38699852739"/>
    <n v="-3.1968835107517579E-3"/>
  </r>
  <r>
    <d v="2018-01-16T00:00:00"/>
    <n v="32098"/>
    <x v="9"/>
    <d v="2018-01-01T00:00:00"/>
    <n v="1"/>
    <n v="4"/>
    <d v="2018-01-12T00:00:00"/>
    <d v="2018-01-17T00:00:00"/>
    <n v="0"/>
    <n v="0"/>
    <n v="0"/>
    <n v="0"/>
    <n v="1"/>
    <n v="1"/>
    <n v="0"/>
    <n v="0"/>
    <n v="0"/>
    <n v="1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1"/>
    <n v="0"/>
    <n v="0"/>
    <n v="0"/>
    <n v="0"/>
    <n v="11304.9523809523"/>
    <x v="1"/>
    <n v="31"/>
    <n v="237404"/>
    <n v="2.8392866169061999"/>
    <n v="0.67741935483870896"/>
    <x v="7"/>
    <n v="2.5387525787320002"/>
    <n v="0.300534038174194"/>
    <n v="12643.2170936608"/>
    <n v="16"/>
    <x v="11"/>
    <n v="2018"/>
    <n v="12.8309113176058"/>
    <n v="12.7123932199962"/>
    <n v="-0.118518097609559"/>
    <n v="143713"/>
    <n v="235211.118313857"/>
    <n v="9.3230358405789193E-3"/>
    <n v="21.9615281914989"/>
    <n v="0.95621761003539196"/>
    <n v="245980.74313351378"/>
    <n v="-3.4867538914859164E-2"/>
  </r>
  <r>
    <d v="2018-01-17T00:00:00"/>
    <n v="5571"/>
    <x v="10"/>
    <d v="2018-01-01T00:00:00"/>
    <n v="2"/>
    <n v="1"/>
    <d v="2018-01-16T00:00:00"/>
    <d v="2018-01-18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49279287627841101"/>
    <n v="0.67741935483870896"/>
    <x v="8"/>
    <n v="0.99904148585006003"/>
    <n v="-0.50624860957164897"/>
    <n v="5576.3450055927997"/>
    <n v="17"/>
    <x v="11"/>
    <n v="2018"/>
    <n v="13.8299528034559"/>
    <n v="13.2051860962747"/>
    <n v="-0.62476670718120797"/>
    <n v="149284"/>
    <n v="226679.29851623299"/>
    <n v="4.7312222836258098E-2"/>
    <n v="21.9615281914989"/>
    <n v="0.95621761003539196"/>
    <n v="237058.27641873644"/>
    <n v="1.458390681339905E-3"/>
  </r>
  <r>
    <d v="2018-01-18T00:00:00"/>
    <n v="8676"/>
    <x v="11"/>
    <d v="2018-01-01T00:00:00"/>
    <n v="3"/>
    <n v="2"/>
    <d v="2018-01-17T00:00:00"/>
    <d v="2018-01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767451264511128"/>
    <n v="0.67741935483870896"/>
    <x v="9"/>
    <n v="0.39950489081956198"/>
    <n v="0.36794637369156602"/>
    <n v="21716.880567348398"/>
    <n v="18"/>
    <x v="11"/>
    <n v="2018"/>
    <n v="14.2294576942754"/>
    <n v="13.9726373607858"/>
    <n v="-0.25682033348964201"/>
    <n v="157960"/>
    <n v="233119.214468341"/>
    <n v="1.8380233227150499E-2"/>
    <n v="21.9615281914989"/>
    <n v="0.95621761003539196"/>
    <n v="243793.05716793344"/>
    <n v="-2.6206887276254198E-2"/>
  </r>
  <r>
    <d v="2018-01-19T00:00:00"/>
    <n v="7254"/>
    <x v="12"/>
    <d v="2018-01-01T00:00:00"/>
    <n v="4"/>
    <n v="3"/>
    <d v="2018-01-18T00:00:00"/>
    <d v="2018-01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64166568381324596"/>
    <n v="0.67741935483870896"/>
    <x v="10"/>
    <n v="0.75851113265246095"/>
    <n v="-0.11684544883921399"/>
    <n v="9563.47202793617"/>
    <n v="19"/>
    <x v="11"/>
    <n v="2018"/>
    <n v="14.987968826927901"/>
    <n v="14.614303044599"/>
    <n v="-0.373665782328856"/>
    <n v="165214"/>
    <n v="231485.26928923"/>
    <n v="2.55684982847641E-2"/>
    <n v="21.9615281914989"/>
    <n v="0.95621761003539196"/>
    <n v="242084.29844819824"/>
    <n v="-1.9333341642559065E-2"/>
  </r>
  <r>
    <d v="2018-01-22T00:00:00"/>
    <n v="16677"/>
    <x v="13"/>
    <d v="2018-01-01T00:00:00"/>
    <n v="0"/>
    <n v="4"/>
    <d v="2018-01-19T00:00:00"/>
    <d v="2018-01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1.4751941837542699"/>
    <n v="0.67741935483870896"/>
    <x v="11"/>
    <n v="1.6704573242371801"/>
    <n v="-0.19526314048290899"/>
    <n v="9983.49359665058"/>
    <n v="22"/>
    <x v="11"/>
    <n v="2018"/>
    <n v="16.658426151165099"/>
    <n v="16.089497228353299"/>
    <n v="-0.56892892281176399"/>
    <n v="181891"/>
    <n v="229296.03104989801"/>
    <n v="3.5360267305878303E-2"/>
    <n v="21.9615281914989"/>
    <n v="0.95621761003539196"/>
    <n v="239794.82143338909"/>
    <n v="-9.9702796711697017E-3"/>
  </r>
  <r>
    <d v="2018-01-23T00:00:00"/>
    <n v="2920"/>
    <x v="14"/>
    <d v="2018-01-01T00:00:00"/>
    <n v="1"/>
    <n v="0"/>
    <d v="2018-01-22T00:00:00"/>
    <d v="2018-01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25829387878889898"/>
    <n v="0.67741935483870896"/>
    <x v="12"/>
    <n v="0.27090139127420598"/>
    <n v="-1.2607512485306499E-2"/>
    <n v="10778.829840133099"/>
    <n v="23"/>
    <x v="11"/>
    <n v="2018"/>
    <n v="16.929327542439299"/>
    <n v="16.3477911071422"/>
    <n v="-0.58153643529707399"/>
    <n v="184811"/>
    <n v="229248.975794864"/>
    <n v="3.55727835941703E-2"/>
    <n v="21.9615281914989"/>
    <n v="0.95621761003539196"/>
    <n v="239745.61165672264"/>
    <n v="-9.7670678538861466E-3"/>
  </r>
  <r>
    <d v="2018-01-24T00:00:00"/>
    <n v="9833"/>
    <x v="15"/>
    <d v="2018-01-01T00:00:00"/>
    <n v="2"/>
    <n v="1"/>
    <d v="2018-01-23T00:00:00"/>
    <d v="2018-01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86979579114084005"/>
    <n v="0.67741935483870896"/>
    <x v="13"/>
    <n v="0.85451036299309702"/>
    <n v="1.5285428147742201E-2"/>
    <n v="11507.1746649834"/>
    <n v="24"/>
    <x v="11"/>
    <n v="2018"/>
    <n v="17.783837905432399"/>
    <n v="17.217586898282999"/>
    <n v="-0.56625100714932897"/>
    <n v="194644"/>
    <n v="229844.874977823"/>
    <n v="3.2887942456430702E-2"/>
    <n v="21.9615281914989"/>
    <n v="0.95621761003539196"/>
    <n v="240368.79530938261"/>
    <n v="-1.2334360229939834E-2"/>
  </r>
  <r>
    <d v="2018-01-25T00:00:00"/>
    <n v="2427"/>
    <x v="16"/>
    <d v="2018-01-01T00:00:00"/>
    <n v="3"/>
    <n v="2"/>
    <d v="2018-01-24T00:00:00"/>
    <d v="2018-01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21468467254132101"/>
    <n v="0.67741935483870896"/>
    <x v="14"/>
    <n v="0.39950489081956098"/>
    <n v="-0.184820218278239"/>
    <n v="6075.0194948080498"/>
    <n v="25"/>
    <x v="11"/>
    <n v="2018"/>
    <n v="18.1833427962519"/>
    <n v="17.432271570824401"/>
    <n v="-0.75107122542757299"/>
    <n v="197071"/>
    <n v="227597.92005092901"/>
    <n v="4.3085103532037802E-2"/>
    <n v="21.9615281914989"/>
    <n v="0.95621761003539196"/>
    <n v="238018.95892976326"/>
    <n v="-2.5836552370802623E-3"/>
  </r>
  <r>
    <d v="2018-01-26T00:00:00"/>
    <n v="8317"/>
    <x v="17"/>
    <d v="2018-01-01T00:00:00"/>
    <n v="4"/>
    <n v="3"/>
    <d v="2018-01-25T00:00:00"/>
    <d v="2018-01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73569527050934203"/>
    <n v="0.67741935483870896"/>
    <x v="15"/>
    <n v="0.75851113265246095"/>
    <n v="-2.2815862143118801E-2"/>
    <n v="10964.9016895981"/>
    <n v="26"/>
    <x v="11"/>
    <n v="2018"/>
    <n v="18.941853928904401"/>
    <n v="18.167966841333701"/>
    <n v="-0.77388708757069202"/>
    <n v="205388"/>
    <n v="227704.63842603701"/>
    <n v="4.2596240643175902E-2"/>
    <n v="21.9615281914989"/>
    <n v="0.95621761003539196"/>
    <n v="238130.56362516675"/>
    <n v="-3.0511145403007145E-3"/>
  </r>
  <r>
    <d v="2018-01-29T00:00:00"/>
    <n v="18294"/>
    <x v="18"/>
    <d v="2018-01-01T00:00:00"/>
    <n v="0"/>
    <n v="4"/>
    <d v="2018-01-26T00:00:00"/>
    <d v="2018-01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1.6182288419740101"/>
    <n v="0.67741935483870896"/>
    <x v="16"/>
    <n v="1.6704573242371801"/>
    <n v="-5.22284822631661E-2"/>
    <n v="10951.4919863959"/>
    <n v="29"/>
    <x v="11"/>
    <n v="2018"/>
    <n v="20.612311253141598"/>
    <n v="19.7861956833077"/>
    <n v="-0.82611556983385603"/>
    <n v="223682"/>
    <n v="227889.14558448899"/>
    <n v="4.1752117640825301E-2"/>
    <n v="21.9615281914989"/>
    <n v="0.95621761003539196"/>
    <n v="238323.51882335122"/>
    <n v="-3.8582798201832746E-3"/>
  </r>
  <r>
    <d v="2018-01-30T00:00:00"/>
    <n v="2860"/>
    <x v="19"/>
    <d v="2018-01-01T00:00:00"/>
    <n v="1"/>
    <n v="0"/>
    <d v="2018-01-29T00:00:00"/>
    <d v="2018-01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25298647032063398"/>
    <n v="0.67741935483870896"/>
    <x v="17"/>
    <n v="0.27090139127420598"/>
    <n v="-1.7914920953571601E-2"/>
    <n v="10557.3470351988"/>
    <n v="30"/>
    <x v="11"/>
    <n v="2018"/>
    <n v="20.883212644415799"/>
    <n v="20.039182153628399"/>
    <n v="-0.84403049078742798"/>
    <n v="226542"/>
    <n v="227808.91431817701"/>
    <n v="4.2119008865568901E-2"/>
    <n v="21.9615281914989"/>
    <n v="0.95621761003539196"/>
    <n v="238239.61400349627"/>
    <n v="-3.5074519701161488E-3"/>
  </r>
  <r>
    <d v="2018-01-31T00:00:00"/>
    <n v="10862"/>
    <x v="20"/>
    <d v="2018-01-01T00:00:00"/>
    <n v="2"/>
    <n v="1"/>
    <d v="2018-01-30T00:00:00"/>
    <d v="2018-02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8-01-15T00:00:00"/>
    <d v="2018-01-01T00:00:00"/>
    <d v="2018-01-03T00:00:00"/>
    <d v="2018-01-05T00:00:00"/>
    <d v="2018-01-03T00:00:00"/>
    <n v="0"/>
    <n v="0"/>
    <n v="0"/>
    <n v="0"/>
    <n v="0"/>
    <n v="11304.9523809523"/>
    <x v="1"/>
    <n v="31"/>
    <n v="237404"/>
    <n v="0.96081784637158596"/>
    <n v="0.67741935483870896"/>
    <x v="18"/>
    <n v="1.0783155470830801"/>
    <n v="-0.117497700711499"/>
    <n v="10073.1182346229"/>
    <n v="31"/>
    <x v="11"/>
    <n v="2018"/>
    <n v="21.9615281914989"/>
    <n v="21"/>
    <n v="-0.96152819149892399"/>
    <n v="237404"/>
    <n v="227009.885492842"/>
    <n v="4.5787056738044001E-2"/>
    <n v="21.9615281914989"/>
    <n v="0.95621761003539196"/>
    <n v="237404.00000000044"/>
    <n v="-1.8873791418627661E-15"/>
  </r>
  <r>
    <d v="2018-02-01T00:00:00"/>
    <n v="20516"/>
    <x v="0"/>
    <d v="2018-02-01T00:00:00"/>
    <n v="3"/>
    <n v="2"/>
    <d v="2018-01-31T00:00:00"/>
    <d v="2018-02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1.94236739168348"/>
    <n v="0.67857142857142805"/>
    <x v="0"/>
    <n v="2.0267394160243599"/>
    <n v="-8.4372024340878496E-2"/>
    <n v="10122.662952025599"/>
    <n v="1"/>
    <x v="0"/>
    <n v="2018"/>
    <n v="2.0267394160243599"/>
    <n v="1.94236739168348"/>
    <n v="-8.4372024340878496E-2"/>
    <n v="20516"/>
    <n v="192330.596088488"/>
    <n v="4.3437726921348098E-2"/>
    <n v="19.013302104983701"/>
    <n v="0.99930037902357705"/>
    <n v="192465.248813791"/>
    <n v="4.2707716000001561E-2"/>
  </r>
  <r>
    <d v="2018-02-02T00:00:00"/>
    <n v="11940"/>
    <x v="1"/>
    <d v="2018-02-01T00:00:00"/>
    <n v="4"/>
    <n v="3"/>
    <d v="2018-02-01T00:00:00"/>
    <d v="2018-02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1"/>
    <n v="1"/>
    <n v="10562.368421052601"/>
    <x v="0"/>
    <n v="28"/>
    <n v="200685"/>
    <n v="1.1304282831302701"/>
    <n v="0.67857142857142805"/>
    <x v="1"/>
    <n v="1.1080832616879099"/>
    <n v="2.2345021442367601E-2"/>
    <n v="10775.3635605073"/>
    <n v="2"/>
    <x v="0"/>
    <n v="2018"/>
    <n v="3.1348226777122701"/>
    <n v="3.0727956748137601"/>
    <n v="-6.2027002898510798E-2"/>
    <n v="32456"/>
    <n v="196714.156875382"/>
    <n v="2.0185853360480802E-2"/>
    <n v="19.013302104983701"/>
    <n v="0.99930037902357705"/>
    <n v="196851.87857888514"/>
    <n v="1.9472109937618942E-2"/>
  </r>
  <r>
    <d v="2018-02-05T00:00:00"/>
    <n v="14625"/>
    <x v="2"/>
    <d v="2018-02-01T00:00:00"/>
    <n v="0"/>
    <n v="4"/>
    <d v="2018-02-02T00:00:00"/>
    <d v="2018-02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1"/>
    <n v="0"/>
    <n v="0"/>
    <n v="0"/>
    <n v="10562.368421052601"/>
    <x v="0"/>
    <n v="28"/>
    <n v="200685"/>
    <n v="1.38463263323118"/>
    <n v="0.67857142857142805"/>
    <x v="2"/>
    <n v="1.6718018052053301"/>
    <n v="-0.28716917197414898"/>
    <n v="8748.0465414402006"/>
    <n v="5"/>
    <x v="0"/>
    <n v="2018"/>
    <n v="4.8066244829176004"/>
    <n v="4.4574283080449399"/>
    <n v="-0.34919617487266003"/>
    <n v="47081"/>
    <n v="186105.44742555299"/>
    <n v="7.8340278461106694E-2"/>
    <n v="19.013302104983701"/>
    <n v="0.99930037902357705"/>
    <n v="186235.74185711649"/>
    <n v="7.7585848982572037E-2"/>
  </r>
  <r>
    <d v="2018-02-06T00:00:00"/>
    <n v="2687"/>
    <x v="3"/>
    <d v="2018-02-01T00:00:00"/>
    <n v="1"/>
    <n v="0"/>
    <d v="2018-02-05T00:00:00"/>
    <d v="2018-02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25439370157211499"/>
    <n v="0.67857142857142805"/>
    <x v="3"/>
    <n v="0.27224587224235403"/>
    <n v="-1.7852170670238601E-2"/>
    <n v="9869.7547840432399"/>
    <n v="6"/>
    <x v="0"/>
    <n v="2018"/>
    <n v="5.0788703551599603"/>
    <n v="4.7118220096170598"/>
    <n v="-0.367048345542898"/>
    <n v="49768"/>
    <n v="186181.558865606"/>
    <n v="7.7899450529696296E-2"/>
    <n v="19.013302104983701"/>
    <n v="0.99930037902357705"/>
    <n v="186311.90658361017"/>
    <n v="7.7145329463630841E-2"/>
  </r>
  <r>
    <d v="2018-02-07T00:00:00"/>
    <n v="10339"/>
    <x v="4"/>
    <d v="2018-02-01T00:00:00"/>
    <n v="2"/>
    <n v="1"/>
    <d v="2018-02-06T00:00:00"/>
    <d v="2018-02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1"/>
    <n v="0"/>
    <n v="0"/>
    <n v="10562.368421052601"/>
    <x v="0"/>
    <n v="28"/>
    <n v="200685"/>
    <n v="0.97885243042579095"/>
    <n v="0.67857142857142805"/>
    <x v="4"/>
    <n v="0.98302779552427699"/>
    <n v="-4.1753650984858804E-3"/>
    <n v="10517.5052496719"/>
    <n v="7"/>
    <x v="0"/>
    <n v="2018"/>
    <n v="6.0618981506842298"/>
    <n v="5.6906744400428497"/>
    <n v="-0.37122371064138499"/>
    <n v="60107"/>
    <n v="188395.28009408899"/>
    <n v="6.5233693220831904E-2"/>
    <n v="19.013302104983701"/>
    <n v="0.99930037902357705"/>
    <n v="188527.17766220801"/>
    <n v="6.4488433384260802E-2"/>
  </r>
  <r>
    <d v="2018-02-08T00:00:00"/>
    <n v="2650"/>
    <x v="5"/>
    <d v="2018-02-01T00:00:00"/>
    <n v="3"/>
    <n v="2"/>
    <d v="2018-02-07T00:00:00"/>
    <d v="2018-02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25089069935470998"/>
    <n v="0.67857142857142805"/>
    <x v="5"/>
    <n v="0.40084937178770902"/>
    <n v="-0.14995867243299901"/>
    <n v="6610.9620882814897"/>
    <n v="8"/>
    <x v="0"/>
    <n v="2018"/>
    <n v="6.4627475224719397"/>
    <n v="5.9415651393975599"/>
    <n v="-0.52118238307438403"/>
    <n v="62757"/>
    <n v="184500.94110189201"/>
    <n v="8.77180289783423E-2"/>
    <n v="19.013302104983701"/>
    <n v="0.99930037902357705"/>
    <n v="184630.11220126829"/>
    <n v="8.6957038628834304E-2"/>
  </r>
  <r>
    <d v="2018-02-09T00:00:00"/>
    <n v="7838"/>
    <x v="6"/>
    <d v="2018-02-01T00:00:00"/>
    <n v="4"/>
    <n v="3"/>
    <d v="2018-02-08T00:00:00"/>
    <d v="2018-02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74206841567630799"/>
    <n v="0.67857142857142805"/>
    <x v="6"/>
    <n v="0.75985561362060905"/>
    <n v="-1.7787197944300601E-2"/>
    <n v="10315.1175822114"/>
    <n v="9"/>
    <x v="0"/>
    <n v="2018"/>
    <n v="7.22260313609255"/>
    <n v="6.6836335550738699"/>
    <n v="-0.53896958101868497"/>
    <n v="70595"/>
    <n v="185709.35917789399"/>
    <n v="8.0640205148519301E-2"/>
    <n v="19.013302104983701"/>
    <n v="0.99930037902357705"/>
    <n v="185839.37630380222"/>
    <n v="7.9884166593030326E-2"/>
  </r>
  <r>
    <d v="2018-02-12T00:00:00"/>
    <n v="17687"/>
    <x v="7"/>
    <d v="2018-02-01T00:00:00"/>
    <n v="0"/>
    <n v="4"/>
    <d v="2018-02-09T00:00:00"/>
    <d v="2018-02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1.6745297356553801"/>
    <n v="0.67857142857142805"/>
    <x v="7"/>
    <n v="1.6718018052053301"/>
    <n v="2.7279304500474801E-3"/>
    <n v="10579.603362629199"/>
    <n v="12"/>
    <x v="0"/>
    <n v="2018"/>
    <n v="8.8944049412978892"/>
    <n v="8.3581632907292498"/>
    <n v="-0.53624165056863904"/>
    <n v="88282"/>
    <n v="188585.74700279301"/>
    <n v="6.4157833714906007E-2"/>
    <n v="19.013302104983701"/>
    <n v="0.99930037902357705"/>
    <n v="188717.77791884946"/>
    <n v="6.3413326572213879E-2"/>
  </r>
  <r>
    <d v="2018-02-13T00:00:00"/>
    <n v="2263"/>
    <x v="8"/>
    <d v="2018-02-01T00:00:00"/>
    <n v="1"/>
    <n v="0"/>
    <d v="2018-02-12T00:00:00"/>
    <d v="2018-02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214251189675361"/>
    <n v="0.67857142857142805"/>
    <x v="8"/>
    <n v="0.27224587224235403"/>
    <n v="-5.7994682566992299E-2"/>
    <n v="8312.3390682135596"/>
    <n v="13"/>
    <x v="0"/>
    <n v="2018"/>
    <n v="9.1666508135402403"/>
    <n v="8.5724144804046105"/>
    <n v="-0.59423633313562896"/>
    <n v="90545"/>
    <n v="187675.41548095501"/>
    <n v="6.9319598870770202E-2"/>
    <n v="19.013302104983701"/>
    <n v="0.99930037902357705"/>
    <n v="187806.80906409142"/>
    <n v="6.8571480448899713E-2"/>
  </r>
  <r>
    <d v="2018-02-14T00:00:00"/>
    <n v="8050"/>
    <x v="9"/>
    <d v="2018-02-01T00:00:00"/>
    <n v="2"/>
    <n v="1"/>
    <d v="2018-02-13T00:00:00"/>
    <d v="2018-02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76213967162468499"/>
    <n v="0.67857142857142805"/>
    <x v="9"/>
    <n v="0.855854843961245"/>
    <n v="-9.3715172336560001E-2"/>
    <n v="9405.8005943406406"/>
    <n v="14"/>
    <x v="0"/>
    <n v="2018"/>
    <n v="10.0225056575014"/>
    <n v="9.3345541520293001"/>
    <n v="-0.68795150547218997"/>
    <n v="98595"/>
    <n v="186909.847099751"/>
    <n v="7.3699449836351405E-2"/>
    <n v="19.013302104983701"/>
    <n v="0.99930037902357705"/>
    <n v="187040.70470020661"/>
    <n v="7.294826717886238E-2"/>
  </r>
  <r>
    <d v="2018-02-15T00:00:00"/>
    <n v="5960"/>
    <x v="10"/>
    <d v="2018-02-01T00:00:00"/>
    <n v="3"/>
    <n v="2"/>
    <d v="2018-02-14T00:00:00"/>
    <d v="2018-02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56426738420908296"/>
    <n v="0.67857142857142805"/>
    <x v="10"/>
    <n v="0.54538049464467198"/>
    <n v="1.88868895644114E-2"/>
    <n v="10928.1502703595"/>
    <n v="15"/>
    <x v="0"/>
    <n v="2018"/>
    <n v="10.5678861521461"/>
    <n v="9.8988215362383798"/>
    <n v="-0.66906461590777799"/>
    <n v="104555"/>
    <n v="187979.409637807"/>
    <n v="6.7590330167930798E-2"/>
    <n v="19.013302104983701"/>
    <n v="0.99930037902357705"/>
    <n v="188111.01605053412"/>
    <n v="6.6843421578712814E-2"/>
  </r>
  <r>
    <d v="2018-02-16T00:00:00"/>
    <n v="18511"/>
    <x v="11"/>
    <d v="2018-02-01T00:00:00"/>
    <n v="4"/>
    <n v="3"/>
    <d v="2018-02-15T00:00:00"/>
    <d v="2018-02-20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1"/>
    <n v="0"/>
    <n v="0"/>
    <n v="0"/>
    <n v="0"/>
    <n v="10562.368421052601"/>
    <x v="0"/>
    <n v="28"/>
    <n v="200685"/>
    <n v="1.7525425417943501"/>
    <n v="0.67857142857142805"/>
    <x v="11"/>
    <n v="1.62815086811543"/>
    <n v="0.124391673678921"/>
    <n v="11369.3395142345"/>
    <n v="16"/>
    <x v="0"/>
    <n v="2018"/>
    <n v="12.1960370202615"/>
    <n v="11.651364078032699"/>
    <n v="-0.54467294222885798"/>
    <n v="123066"/>
    <n v="191722.44197975099"/>
    <n v="4.67475686607179E-2"/>
    <n v="19.013302104983701"/>
    <n v="0.99930037902357705"/>
    <n v="191856.66892980252"/>
    <n v="4.6015242104654908E-2"/>
  </r>
  <r>
    <d v="2018-02-20T00:00:00"/>
    <n v="18652"/>
    <x v="12"/>
    <d v="2018-02-01T00:00:00"/>
    <n v="1"/>
    <n v="4"/>
    <d v="2018-02-16T00:00:00"/>
    <d v="2018-02-21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1"/>
    <n v="0"/>
    <n v="0"/>
    <n v="0"/>
    <n v="0"/>
    <n v="10562.368421052601"/>
    <x v="0"/>
    <n v="28"/>
    <n v="200685"/>
    <n v="1.76589182051473"/>
    <n v="0.67857142857142805"/>
    <x v="12"/>
    <n v="1.7769975498536199"/>
    <n v="-1.1105729338887999E-2"/>
    <n v="10496.3566221779"/>
    <n v="20"/>
    <x v="0"/>
    <n v="2018"/>
    <n v="13.9730345701152"/>
    <n v="13.417255898547401"/>
    <n v="-0.55577867156774496"/>
    <n v="141718"/>
    <n v="192702.736580848"/>
    <n v="4.1422678062502397E-2"/>
    <n v="19.013302104983701"/>
    <n v="0.99930037902357705"/>
    <n v="192837.64984572475"/>
    <n v="4.0694076911605981E-2"/>
  </r>
  <r>
    <d v="2018-02-21T00:00:00"/>
    <n v="5543"/>
    <x v="13"/>
    <d v="2018-02-01T00:00:00"/>
    <n v="2"/>
    <n v="1"/>
    <d v="2018-02-20T00:00:00"/>
    <d v="2018-02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52478760246156897"/>
    <n v="0.67857142857142805"/>
    <x v="13"/>
    <n v="0.855854843961245"/>
    <n v="-0.33106724149967598"/>
    <n v="6476.5655521031204"/>
    <n v="21"/>
    <x v="0"/>
    <n v="2018"/>
    <n v="14.8288894140764"/>
    <n v="13.942043501009"/>
    <n v="-0.886845913067421"/>
    <n v="147261"/>
    <n v="188682.97698302401"/>
    <n v="6.3609463921356899E-2"/>
    <n v="19.013302104983701"/>
    <n v="0.99930037902357705"/>
    <n v="188815.07597083907"/>
    <n v="6.2865340429670624E-2"/>
  </r>
  <r>
    <d v="2018-02-22T00:00:00"/>
    <n v="9472"/>
    <x v="14"/>
    <d v="2018-02-01T00:00:00"/>
    <n v="3"/>
    <n v="2"/>
    <d v="2018-02-21T00:00:00"/>
    <d v="2018-02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89676856765577895"/>
    <n v="0.67857142857142805"/>
    <x v="14"/>
    <n v="0.40084937178771002"/>
    <n v="0.49591919586806799"/>
    <n v="23629.8237359253"/>
    <n v="22"/>
    <x v="0"/>
    <n v="2018"/>
    <n v="15.2297387858641"/>
    <n v="14.838812068664801"/>
    <n v="-0.39092671719935201"/>
    <n v="156733"/>
    <n v="195533.68852025401"/>
    <n v="2.6344879589443201E-2"/>
    <n v="19.013302104983701"/>
    <n v="0.99930037902357705"/>
    <n v="195670.58376512615"/>
    <n v="2.5626827182633205E-2"/>
  </r>
  <r>
    <d v="2018-02-23T00:00:00"/>
    <n v="9266"/>
    <x v="15"/>
    <d v="2018-02-01T00:00:00"/>
    <n v="4"/>
    <n v="3"/>
    <d v="2018-02-22T00:00:00"/>
    <d v="2018-02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87726536612103501"/>
    <n v="0.67857142857142805"/>
    <x v="15"/>
    <n v="0.75985561362060905"/>
    <n v="0.117409752500426"/>
    <n v="12194.4219847883"/>
    <n v="23"/>
    <x v="0"/>
    <n v="2018"/>
    <n v="15.9895943994847"/>
    <n v="15.716077434785801"/>
    <n v="-0.273516964698927"/>
    <n v="165999"/>
    <n v="197252.09540659899"/>
    <n v="1.7403640687944501E-2"/>
    <n v="19.013302104983701"/>
    <n v="0.99930037902357705"/>
    <n v="197390.1937266718"/>
    <n v="1.6691843759424785E-2"/>
  </r>
  <r>
    <d v="2018-02-26T00:00:00"/>
    <n v="20828"/>
    <x v="16"/>
    <d v="2018-02-01T00:00:00"/>
    <n v="0"/>
    <n v="4"/>
    <d v="2018-02-23T00:00:00"/>
    <d v="2018-02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1.9719062211924101"/>
    <n v="0.67857142857142805"/>
    <x v="16"/>
    <n v="1.6718018052053301"/>
    <n v="0.30010441598708198"/>
    <n v="12458.414589067699"/>
    <n v="26"/>
    <x v="0"/>
    <n v="2018"/>
    <n v="17.661396204690099"/>
    <n v="17.687983655978201"/>
    <n v="2.6587451288157999E-2"/>
    <n v="186827"/>
    <n v="200987.11103357401"/>
    <n v="-1.50313635546417E-3"/>
    <n v="19.013302104983701"/>
    <n v="0.99930037902357705"/>
    <n v="201127.82427838194"/>
    <n v="-2.2017057061634038E-3"/>
  </r>
  <r>
    <d v="2018-02-27T00:00:00"/>
    <n v="3002"/>
    <x v="17"/>
    <d v="2018-02-01T00:00:00"/>
    <n v="1"/>
    <n v="0"/>
    <d v="2018-02-26T00:00:00"/>
    <d v="2018-02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0.28421655828786402"/>
    <n v="0.67857142857142805"/>
    <x v="17"/>
    <n v="0.27224587224235403"/>
    <n v="1.1970686045509899E-2"/>
    <n v="11026.7971200959"/>
    <n v="27"/>
    <x v="0"/>
    <n v="2018"/>
    <n v="17.933642076932401"/>
    <n v="17.972200214266099"/>
    <n v="3.8558137333666302E-2"/>
    <n v="189829"/>
    <n v="201116.48177919499"/>
    <n v="-2.1454322160878699E-3"/>
    <n v="19.013302104983701"/>
    <n v="0.99930037902357705"/>
    <n v="201257.28559785831"/>
    <n v="-2.8435522031328153E-3"/>
  </r>
  <r>
    <d v="2018-02-28T00:00:00"/>
    <n v="10856"/>
    <x v="18"/>
    <d v="2018-02-01T00:00:00"/>
    <n v="2"/>
    <n v="1"/>
    <d v="2018-02-27T00:00:00"/>
    <d v="2018-03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8-02-19T00:00:00"/>
    <d v="2018-02-05T00:00:00"/>
    <d v="2018-02-07T00:00:00"/>
    <d v="2018-02-02T00:00:00"/>
    <d v="2018-02-02T00:00:00"/>
    <n v="0"/>
    <n v="0"/>
    <n v="0"/>
    <n v="0"/>
    <n v="0"/>
    <n v="10562.368421052601"/>
    <x v="0"/>
    <n v="28"/>
    <n v="200685"/>
    <n v="1.0277997857338601"/>
    <n v="0.67857142857142805"/>
    <x v="18"/>
    <n v="1.0796600280512301"/>
    <n v="-5.1860242317371297E-2"/>
    <n v="10055.017059022601"/>
    <n v="28"/>
    <x v="0"/>
    <n v="2018"/>
    <n v="19.013302104983701"/>
    <n v="19"/>
    <n v="-1.33021049837047E-2"/>
    <n v="200685"/>
    <n v="200544.59656434599"/>
    <n v="7.0011078861620304E-4"/>
    <n v="19.013302104983701"/>
    <n v="0.99930037902357705"/>
    <n v="200685.00000000012"/>
    <n v="0"/>
  </r>
  <r>
    <d v="2018-03-01T00:00:00"/>
    <n v="23405"/>
    <x v="0"/>
    <d v="2018-03-01T00:00:00"/>
    <n v="3"/>
    <n v="2"/>
    <d v="2018-02-28T00:00:00"/>
    <d v="2018-03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2.2449077465034302"/>
    <n v="0.70967741935483797"/>
    <x v="21"/>
    <n v="2.06304040216434"/>
    <n v="0.181867344339085"/>
    <n v="11344.9062730161"/>
    <n v="1"/>
    <x v="1"/>
    <n v="2018"/>
    <n v="2.06304040216434"/>
    <n v="2.2449077465034302"/>
    <n v="0.181867344339086"/>
    <n v="23405"/>
    <n v="249587.938006354"/>
    <n v="-8.1013282003393805E-2"/>
    <n v="21.555138066663499"/>
    <n v="1.02063832446633"/>
    <n v="244541.02106822192"/>
    <n v="-6.2046935937136505E-2"/>
  </r>
  <r>
    <d v="2018-03-02T00:00:00"/>
    <n v="11275"/>
    <x v="1"/>
    <d v="2018-03-01T00:00:00"/>
    <n v="4"/>
    <n v="3"/>
    <d v="2018-03-01T00:00:00"/>
    <d v="2018-03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1"/>
    <n v="1"/>
    <n v="10425.8181818181"/>
    <x v="2"/>
    <n v="31"/>
    <n v="229368"/>
    <n v="1.08144989710857"/>
    <n v="0.70967741935483797"/>
    <x v="19"/>
    <n v="1.1443842478278901"/>
    <n v="-6.2934350719321394E-2"/>
    <n v="9852.4599769706201"/>
    <n v="2"/>
    <x v="1"/>
    <n v="2018"/>
    <n v="3.2074246499922401"/>
    <n v="3.3263576436120101"/>
    <n v="0.118932993619765"/>
    <n v="34680"/>
    <n v="237873.08612280001"/>
    <n v="-3.5754722240455901E-2"/>
    <n v="21.555138066663499"/>
    <n v="1.02063832446633"/>
    <n v="233063.05516910713"/>
    <n v="-1.5854315332930247E-2"/>
  </r>
  <r>
    <d v="2018-03-05T00:00:00"/>
    <n v="16863"/>
    <x v="2"/>
    <d v="2018-03-01T00:00:00"/>
    <n v="0"/>
    <n v="4"/>
    <d v="2018-03-02T00:00:00"/>
    <d v="2018-03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1"/>
    <n v="0"/>
    <n v="0"/>
    <n v="0"/>
    <n v="10425.8181818181"/>
    <x v="2"/>
    <n v="31"/>
    <n v="229368"/>
    <n v="1.6174270168462901"/>
    <n v="0.70967741935483797"/>
    <x v="20"/>
    <n v="1.70810279134531"/>
    <n v="-9.0675774499028999E-2"/>
    <n v="9872.3566786741903"/>
    <n v="5"/>
    <x v="1"/>
    <n v="2018"/>
    <n v="4.9155274413375603"/>
    <n v="4.9437846604582996"/>
    <n v="2.8257219120735699E-2"/>
    <n v="51543"/>
    <n v="230686.53639566299"/>
    <n v="-5.7157058936534401E-3"/>
    <n v="21.555138066663499"/>
    <n v="1.02063832446633"/>
    <n v="226021.82464222537"/>
    <n v="1.480465597988756E-2"/>
  </r>
  <r>
    <d v="2018-03-06T00:00:00"/>
    <n v="2852"/>
    <x v="3"/>
    <d v="2018-03-01T00:00:00"/>
    <n v="1"/>
    <n v="0"/>
    <d v="2018-03-05T00:00:00"/>
    <d v="2018-03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27355167242160999"/>
    <n v="0.70967741935483797"/>
    <x v="0"/>
    <n v="0.30854685838234103"/>
    <n v="-3.49951859607305E-2"/>
    <n v="9243.3285982963807"/>
    <n v="6"/>
    <x v="1"/>
    <n v="2018"/>
    <n v="5.2240742997199003"/>
    <n v="5.2173363328799098"/>
    <n v="-6.7379668399949397E-3"/>
    <n v="54395"/>
    <n v="229072.163093882"/>
    <n v="1.2914572513815701E-3"/>
    <n v="21.555138066663499"/>
    <n v="1.02063832446633"/>
    <n v="224440.09557808837"/>
    <n v="2.1956435231498483E-2"/>
  </r>
  <r>
    <d v="2018-03-07T00:00:00"/>
    <n v="11140"/>
    <x v="4"/>
    <d v="2018-03-01T00:00:00"/>
    <n v="2"/>
    <n v="1"/>
    <d v="2018-03-06T00:00:00"/>
    <d v="2018-03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1"/>
    <n v="0"/>
    <n v="0"/>
    <n v="10425.8181818181"/>
    <x v="2"/>
    <n v="31"/>
    <n v="229368"/>
    <n v="1.0685012730633701"/>
    <n v="0.70967741935483797"/>
    <x v="1"/>
    <n v="1.01932878166426"/>
    <n v="4.9172491399109501E-2"/>
    <n v="10928.7603768154"/>
    <n v="7"/>
    <x v="1"/>
    <n v="2018"/>
    <n v="6.2434030813841703"/>
    <n v="6.2858376059432803"/>
    <n v="4.2434524559114402E-2"/>
    <n v="65535"/>
    <n v="230926.94500198"/>
    <n v="-6.7508146438579599E-3"/>
    <n v="21.555138066663499"/>
    <n v="1.02063832446633"/>
    <n v="226257.37194684282"/>
    <n v="1.3748184319439583E-2"/>
  </r>
  <r>
    <d v="2018-03-08T00:00:00"/>
    <n v="3615"/>
    <x v="5"/>
    <d v="2018-03-01T00:00:00"/>
    <n v="3"/>
    <n v="2"/>
    <d v="2018-03-07T00:00:00"/>
    <d v="2018-03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34673537721042103"/>
    <n v="0.70967741935483797"/>
    <x v="2"/>
    <n v="0.43715035792769602"/>
    <n v="-9.0414980717274898E-2"/>
    <n v="8269.4659501981005"/>
    <n v="8"/>
    <x v="1"/>
    <n v="2018"/>
    <n v="6.6805534393118604"/>
    <n v="6.6325729831537004"/>
    <n v="-4.7980456158159997E-2"/>
    <n v="69150"/>
    <n v="227720.654257157"/>
    <n v="7.2340638060110997E-3"/>
    <n v="21.555138066663499"/>
    <n v="1.02063832446633"/>
    <n v="223115.91559745485"/>
    <n v="2.80216872283785E-2"/>
  </r>
  <r>
    <d v="2018-03-09T00:00:00"/>
    <n v="10272"/>
    <x v="6"/>
    <d v="2018-03-01T00:00:00"/>
    <n v="4"/>
    <n v="3"/>
    <d v="2018-03-08T00:00:00"/>
    <d v="2018-03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98524641623940501"/>
    <n v="0.70967741935483797"/>
    <x v="3"/>
    <n v="0.79615659976059605"/>
    <n v="0.18908981647880899"/>
    <n v="12901.984362233199"/>
    <n v="9"/>
    <x v="1"/>
    <n v="2018"/>
    <n v="7.4767100390724597"/>
    <n v="7.6178193993931096"/>
    <n v="0.141109360320649"/>
    <n v="79422"/>
    <n v="233696.90557329101"/>
    <n v="-1.8523589615670102E-2"/>
    <n v="21.555138066663499"/>
    <n v="1.02063832446633"/>
    <n v="228971.32115383478"/>
    <n v="1.7324389978896626E-3"/>
  </r>
  <r>
    <d v="2018-03-12T00:00:00"/>
    <n v="25371"/>
    <x v="7"/>
    <d v="2018-03-01T00:00:00"/>
    <n v="0"/>
    <n v="4"/>
    <d v="2018-03-09T00:00:00"/>
    <d v="2018-03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2.4334780788950501"/>
    <n v="0.70967741935483797"/>
    <x v="4"/>
    <n v="1.7081027913453199"/>
    <n v="0.72537528754973002"/>
    <n v="14853.3215498216"/>
    <n v="12"/>
    <x v="1"/>
    <n v="2018"/>
    <n v="9.1848128304177798"/>
    <n v="10.051297478288101"/>
    <n v="0.86648464787038104"/>
    <n v="104793"/>
    <n v="251006.31254726701"/>
    <n v="-8.6206248471112898E-2"/>
    <n v="21.555138066663499"/>
    <n v="1.02063832446633"/>
    <n v="245930.71466184029"/>
    <n v="-6.7347076531755534E-2"/>
  </r>
  <r>
    <d v="2018-03-13T00:00:00"/>
    <n v="3090"/>
    <x v="8"/>
    <d v="2018-03-01T00:00:00"/>
    <n v="1"/>
    <n v="0"/>
    <d v="2018-03-12T00:00:00"/>
    <d v="2018-03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296379617034634"/>
    <n v="0.70967741935483797"/>
    <x v="5"/>
    <n v="0.30854685838234103"/>
    <n v="-1.21672413477069E-2"/>
    <n v="10014.686314423499"/>
    <n v="13"/>
    <x v="1"/>
    <n v="2018"/>
    <n v="9.4933596888001208"/>
    <n v="10.347677095322799"/>
    <n v="0.85431740652267096"/>
    <n v="107883"/>
    <n v="250009.06715881301"/>
    <n v="-8.2561274250510602E-2"/>
    <n v="21.555138066663499"/>
    <n v="1.02063832446633"/>
    <n v="244953.63456936393"/>
    <n v="-6.3626876150517098E-2"/>
  </r>
  <r>
    <d v="2018-03-14T00:00:00"/>
    <n v="8922"/>
    <x v="9"/>
    <d v="2018-03-01T00:00:00"/>
    <n v="2"/>
    <n v="1"/>
    <d v="2018-03-13T00:00:00"/>
    <d v="2018-03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85576017578738095"/>
    <n v="0.70967741935483797"/>
    <x v="6"/>
    <n v="0.89215583010123201"/>
    <n v="-3.63956543138515E-2"/>
    <n v="10000.495091745999"/>
    <n v="14"/>
    <x v="1"/>
    <n v="2018"/>
    <n v="10.3855155189013"/>
    <n v="11.203437271110101"/>
    <n v="0.81792175220882102"/>
    <n v="116805"/>
    <n v="247432.108239903"/>
    <n v="-7.3006322293423395E-2"/>
    <n v="21.555138066663499"/>
    <n v="1.02063832446633"/>
    <n v="242428.78432894632"/>
    <n v="-5.3874725994684014E-2"/>
  </r>
  <r>
    <d v="2018-03-15T00:00:00"/>
    <n v="7806"/>
    <x v="10"/>
    <d v="2018-03-01T00:00:00"/>
    <n v="3"/>
    <n v="2"/>
    <d v="2018-03-14T00:00:00"/>
    <d v="2018-03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748718217013707"/>
    <n v="0.70967741935483797"/>
    <x v="7"/>
    <n v="0.58168148078465898"/>
    <n v="0.16703673622904699"/>
    <n v="13419.7155279382"/>
    <n v="15"/>
    <x v="1"/>
    <n v="2018"/>
    <n v="10.967196999685999"/>
    <n v="11.9521554881238"/>
    <n v="0.98495848843786804"/>
    <n v="124611"/>
    <n v="249967.42559456901"/>
    <n v="-8.24084400020198E-2"/>
    <n v="21.555138066663499"/>
    <n v="1.02063832446633"/>
    <n v="244912.83503906493"/>
    <n v="-6.3470887659217379E-2"/>
  </r>
  <r>
    <d v="2018-03-16T00:00:00"/>
    <n v="23827"/>
    <x v="11"/>
    <d v="2018-03-01T00:00:00"/>
    <n v="4"/>
    <n v="3"/>
    <d v="2018-03-15T00:00:00"/>
    <d v="2018-03-19T00:00:00"/>
    <n v="0"/>
    <n v="0"/>
    <n v="0"/>
    <n v="0"/>
    <n v="0"/>
    <n v="0"/>
    <n v="0"/>
    <n v="0"/>
    <n v="1"/>
    <n v="1"/>
    <n v="0"/>
    <n v="0"/>
    <n v="0"/>
    <n v="0"/>
    <n v="1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2.2853841861114002"/>
    <n v="0.70967741935483797"/>
    <x v="8"/>
    <n v="1.9747152632048699"/>
    <n v="0.31066892290652398"/>
    <n v="12066.0433653253"/>
    <n v="16"/>
    <x v="1"/>
    <n v="2018"/>
    <n v="12.941912262890799"/>
    <n v="14.237539674235199"/>
    <n v="1.29562741134439"/>
    <n v="148438"/>
    <n v="252330.25334005299"/>
    <n v="-9.10007937459167E-2"/>
    <n v="21.555138066663499"/>
    <n v="1.02063832446633"/>
    <n v="247227.88405186834"/>
    <n v="-7.2240573187615564E-2"/>
  </r>
  <r>
    <d v="2018-03-19T00:00:00"/>
    <n v="14670"/>
    <x v="12"/>
    <d v="2018-03-01T00:00:00"/>
    <n v="0"/>
    <n v="4"/>
    <d v="2018-03-16T00:00:00"/>
    <d v="2018-03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1"/>
    <n v="0"/>
    <n v="0"/>
    <n v="0"/>
    <n v="0"/>
    <n v="10425.8181818181"/>
    <x v="2"/>
    <n v="31"/>
    <n v="229368"/>
    <n v="1.407083812912"/>
    <n v="0.70967741935483797"/>
    <x v="9"/>
    <n v="1.81329853599361"/>
    <n v="-0.40621472308161"/>
    <n v="8090.2287785510398"/>
    <n v="19"/>
    <x v="1"/>
    <n v="2018"/>
    <n v="14.7552107988845"/>
    <n v="15.6446234871472"/>
    <n v="0.88941268826278197"/>
    <n v="163108"/>
    <n v="243193.81464013201"/>
    <n v="-5.6851012681351697E-2"/>
    <n v="21.555138066663499"/>
    <n v="1.02063832446633"/>
    <n v="238276.19325121216"/>
    <n v="-3.7385997860979514E-2"/>
  </r>
  <r>
    <d v="2018-03-20T00:00:00"/>
    <n v="2049"/>
    <x v="13"/>
    <d v="2018-03-01T00:00:00"/>
    <n v="1"/>
    <n v="0"/>
    <d v="2018-03-19T00:00:00"/>
    <d v="2018-03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196531338286073"/>
    <n v="0.70967741935483797"/>
    <x v="10"/>
    <n v="0.30854685838234103"/>
    <n v="-0.112015520096268"/>
    <n v="6640.8065560691803"/>
    <n v="20"/>
    <x v="1"/>
    <n v="2018"/>
    <n v="15.0637576572668"/>
    <n v="15.8411548254333"/>
    <n v="0.77739716816651405"/>
    <n v="165157"/>
    <n v="241205.02219094001"/>
    <n v="-4.9074526240876298E-2"/>
    <n v="21.555138066663499"/>
    <n v="1.02063832446633"/>
    <n v="236327.61616810953"/>
    <n v="-2.9449017770140196E-2"/>
  </r>
  <r>
    <d v="2018-03-21T00:00:00"/>
    <n v="10303"/>
    <x v="14"/>
    <d v="2018-03-01T00:00:00"/>
    <n v="2"/>
    <n v="1"/>
    <d v="2018-03-20T00:00:00"/>
    <d v="2018-03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98821980398311804"/>
    <n v="0.70967741935483797"/>
    <x v="11"/>
    <n v="0.89215583010123201"/>
    <n v="9.6063973881886297E-2"/>
    <n v="11548.430949367799"/>
    <n v="21"/>
    <x v="1"/>
    <n v="2018"/>
    <n v="15.955913487368001"/>
    <n v="16.8293746294164"/>
    <n v="0.87346114204840197"/>
    <n v="175460"/>
    <n v="241924.09936641701"/>
    <n v="-5.1900986298186999E-2"/>
    <n v="21.555138066663499"/>
    <n v="1.02063832446633"/>
    <n v="237032.15288620078"/>
    <n v="-3.2333811227206577E-2"/>
  </r>
  <r>
    <d v="2018-03-22T00:00:00"/>
    <n v="2393"/>
    <x v="15"/>
    <d v="2018-03-01T00:00:00"/>
    <n v="3"/>
    <n v="2"/>
    <d v="2018-03-21T00:00:00"/>
    <d v="2018-03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22952635066792201"/>
    <n v="0.70967741935483797"/>
    <x v="12"/>
    <n v="0.43715035792769602"/>
    <n v="-0.20762400725977401"/>
    <n v="5474.0890785128704"/>
    <n v="22"/>
    <x v="1"/>
    <n v="2018"/>
    <n v="16.3930638452957"/>
    <n v="17.058900980084399"/>
    <n v="0.66583713478862805"/>
    <n v="177853"/>
    <n v="238684.24090368001"/>
    <n v="-3.9031654827351797E-2"/>
    <n v="21.555138066663499"/>
    <n v="1.02063832446633"/>
    <n v="233857.80759162165"/>
    <n v="-1.9198878317811197E-2"/>
  </r>
  <r>
    <d v="2018-03-23T00:00:00"/>
    <n v="8578"/>
    <x v="16"/>
    <d v="2018-03-01T00:00:00"/>
    <n v="4"/>
    <n v="3"/>
    <d v="2018-03-22T00:00:00"/>
    <d v="2018-03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82276516340553096"/>
    <n v="0.70967741935483797"/>
    <x v="13"/>
    <n v="0.79615659976059605"/>
    <n v="2.6608563644935301E-2"/>
    <n v="10774.262252651501"/>
    <n v="23"/>
    <x v="1"/>
    <n v="2018"/>
    <n v="17.1892204450563"/>
    <n v="17.881666143489898"/>
    <n v="0.69244569843356196"/>
    <n v="186431"/>
    <n v="238607.79568858101"/>
    <n v="-3.8723779589501899E-2"/>
    <n v="21.555138066663499"/>
    <n v="1.02063832446633"/>
    <n v="233782.90817498503"/>
    <n v="-1.8884649050907143E-2"/>
  </r>
  <r>
    <d v="2018-03-26T00:00:00"/>
    <n v="17515"/>
    <x v="17"/>
    <d v="2018-03-01T00:00:00"/>
    <n v="0"/>
    <n v="4"/>
    <d v="2018-03-23T00:00:00"/>
    <d v="2018-03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1.6799640751979299"/>
    <n v="0.70967741935483797"/>
    <x v="14"/>
    <n v="1.7081027913453199"/>
    <n v="-2.8138716147384599E-2"/>
    <n v="10254.066727567901"/>
    <n v="26"/>
    <x v="1"/>
    <n v="2018"/>
    <n v="18.897323236401601"/>
    <n v="19.561630218687799"/>
    <n v="0.66430698228617702"/>
    <n v="203946"/>
    <n v="237431.08713709799"/>
    <n v="-3.3959694302550601E-2"/>
    <n v="21.555138066663499"/>
    <n v="1.02063832446633"/>
    <n v="232629.99384355568"/>
    <n v="-1.4022241026019122E-2"/>
  </r>
  <r>
    <d v="2018-03-27T00:00:00"/>
    <n v="1972"/>
    <x v="18"/>
    <d v="2018-03-01T00:00:00"/>
    <n v="1"/>
    <n v="0"/>
    <d v="2018-03-26T00:00:00"/>
    <d v="2018-03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18914582679362399"/>
    <n v="0.70967741935483797"/>
    <x v="15"/>
    <n v="0.30854685838234103"/>
    <n v="-0.119401031588716"/>
    <n v="6391.2496479104002"/>
    <n v="27"/>
    <x v="1"/>
    <n v="2018"/>
    <n v="19.205870094784"/>
    <n v="19.750776045481398"/>
    <n v="0.54490595069746195"/>
    <n v="205918"/>
    <n v="235875.59312037201"/>
    <n v="-2.7589090648522701E-2"/>
    <n v="21.555138066663499"/>
    <n v="1.02063832446633"/>
    <n v="231105.95346662763"/>
    <n v="-7.5201587867298469E-3"/>
  </r>
  <r>
    <d v="2018-03-28T00:00:00"/>
    <n v="7593"/>
    <x v="19"/>
    <d v="2018-03-01T00:00:00"/>
    <n v="2"/>
    <n v="1"/>
    <d v="2018-03-27T00:00:00"/>
    <d v="2018-03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72828816574238697"/>
    <n v="0.70967741935483797"/>
    <x v="16"/>
    <n v="0.89215583010123201"/>
    <n v="-0.16386766435884401"/>
    <n v="8510.8450158739906"/>
    <n v="28"/>
    <x v="1"/>
    <n v="2018"/>
    <n v="20.098025924885199"/>
    <n v="20.4790642112238"/>
    <n v="0.38103828633861497"/>
    <n v="213511"/>
    <n v="233716.58577591399"/>
    <n v="-1.86062352463243E-2"/>
    <n v="21.555138066663499"/>
    <n v="1.02063832446633"/>
    <n v="228990.60340314056"/>
    <n v="1.6480876998914429E-3"/>
  </r>
  <r>
    <d v="2018-03-29T00:00:00"/>
    <n v="4699"/>
    <x v="20"/>
    <d v="2018-03-01T00:00:00"/>
    <n v="3"/>
    <n v="2"/>
    <d v="2018-03-28T00:00:00"/>
    <d v="2018-03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0.45070803250671398"/>
    <n v="0.70967741935483797"/>
    <x v="17"/>
    <n v="0.43715035792769602"/>
    <n v="1.35576745790173E-2"/>
    <n v="10749.161964033399"/>
    <n v="29"/>
    <x v="1"/>
    <n v="2018"/>
    <n v="20.535176282812898"/>
    <n v="20.9297722437306"/>
    <n v="0.39459596091763399"/>
    <n v="218210"/>
    <n v="233775.446282285"/>
    <n v="-1.8853332770299599E-2"/>
    <n v="21.555138066663499"/>
    <n v="1.02063832446633"/>
    <n v="229048.27369139032"/>
    <n v="1.3958904970419184E-3"/>
  </r>
  <r>
    <d v="2018-03-30T00:00:00"/>
    <n v="11158"/>
    <x v="21"/>
    <d v="2018-03-01T00:00:00"/>
    <n v="4"/>
    <n v="3"/>
    <d v="2018-03-29T00:00:00"/>
    <d v="2018-04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03-19T00:00:00"/>
    <d v="2018-03-05T00:00:00"/>
    <d v="2018-03-07T00:00:00"/>
    <d v="2018-03-02T00:00:00"/>
    <d v="2018-03-02T00:00:00"/>
    <n v="0"/>
    <n v="0"/>
    <n v="0"/>
    <n v="0"/>
    <n v="0"/>
    <n v="10425.8181818181"/>
    <x v="2"/>
    <n v="31"/>
    <n v="229368"/>
    <n v="1.0702277562694"/>
    <n v="0.70967741935483797"/>
    <x v="18"/>
    <n v="1.0199617838505799"/>
    <n v="5.0265972418817501E-2"/>
    <n v="10939.625559181301"/>
    <n v="30"/>
    <x v="1"/>
    <n v="2018"/>
    <n v="21.555138066663499"/>
    <n v="22"/>
    <n v="0.44486193333645102"/>
    <n v="229368"/>
    <n v="234101.77120619401"/>
    <n v="-2.02209969698387E-2"/>
    <n v="21.555138066663499"/>
    <n v="1.02063832446633"/>
    <n v="229368.00000000166"/>
    <n v="-7.2164496600635175E-15"/>
  </r>
  <r>
    <d v="2018-04-02T00:00:00"/>
    <n v="28432"/>
    <x v="0"/>
    <d v="2018-04-01T00:00:00"/>
    <n v="0"/>
    <n v="4"/>
    <d v="2018-03-30T00:00:00"/>
    <d v="2018-04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1"/>
    <n v="0"/>
    <n v="0"/>
    <n v="0"/>
    <n v="9282.4285714285706"/>
    <x v="1"/>
    <n v="30"/>
    <n v="194931"/>
    <n v="3.0629915200763298"/>
    <n v="0.7"/>
    <x v="19"/>
    <n v="3.32269919544953"/>
    <n v="-0.259707675373197"/>
    <n v="8556.8985717809992"/>
    <n v="2"/>
    <x v="2"/>
    <n v="2018"/>
    <n v="3.32269919544953"/>
    <n v="3.0629915200763298"/>
    <n v="-0.259707675373197"/>
    <n v="28432"/>
    <n v="179694.87000740101"/>
    <n v="8.4788897935546795E-2"/>
    <n v="21.7014549131721"/>
    <n v="0.96767705594032105"/>
    <n v="185697.1485520924"/>
    <n v="4.9725327071014735E-2"/>
  </r>
  <r>
    <d v="2018-04-03T00:00:00"/>
    <n v="4550"/>
    <x v="1"/>
    <d v="2018-04-01T00:00:00"/>
    <n v="1"/>
    <n v="0"/>
    <d v="2018-04-02T00:00:00"/>
    <d v="2018-04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49017344598857998"/>
    <n v="0.7"/>
    <x v="20"/>
    <n v="0.53511512333790001"/>
    <n v="-4.49416773493196E-2"/>
    <n v="8502.8432230028502"/>
    <n v="3"/>
    <x v="2"/>
    <n v="2018"/>
    <n v="3.8578143187874301"/>
    <n v="3.5531649660649101"/>
    <n v="-0.30464935272251698"/>
    <n v="32982"/>
    <n v="179537.41231840799"/>
    <n v="8.5740278211713095E-2"/>
    <n v="21.7014549131721"/>
    <n v="0.96767705594032105"/>
    <n v="185534.43136454941"/>
    <n v="5.0645955935734843E-2"/>
  </r>
  <r>
    <d v="2018-04-04T00:00:00"/>
    <n v="10328"/>
    <x v="2"/>
    <d v="2018-04-01T00:00:00"/>
    <n v="2"/>
    <n v="1"/>
    <d v="2018-04-03T00:00:00"/>
    <d v="2018-04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1"/>
    <n v="0"/>
    <n v="1"/>
    <n v="9282.4285714285706"/>
    <x v="1"/>
    <n v="30"/>
    <n v="194931"/>
    <n v="1.1126398571802301"/>
    <n v="0.7"/>
    <x v="0"/>
    <n v="1.0080351415318201"/>
    <n v="0.10460471564840899"/>
    <n v="10245.6745548626"/>
    <n v="4"/>
    <x v="2"/>
    <n v="2018"/>
    <n v="4.8658494603192501"/>
    <n v="4.6658048232451401"/>
    <n v="-0.20004463707410799"/>
    <n v="43310"/>
    <n v="186917.00337567"/>
    <n v="4.2874626061828E-2"/>
    <n v="21.7014549131721"/>
    <n v="0.96767705594032105"/>
    <n v="193160.52006011247"/>
    <n v="9.1658478623715123E-3"/>
  </r>
  <r>
    <d v="2018-04-05T00:00:00"/>
    <n v="2264"/>
    <x v="3"/>
    <d v="2018-04-01T00:00:00"/>
    <n v="3"/>
    <n v="2"/>
    <d v="2018-04-04T00:00:00"/>
    <d v="2018-04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24390168828970199"/>
    <n v="0.7"/>
    <x v="1"/>
    <n v="0.42585671779525602"/>
    <n v="-0.18195502950555301"/>
    <n v="5316.3421061458703"/>
    <n v="5"/>
    <x v="2"/>
    <n v="2018"/>
    <n v="5.2917061781145103"/>
    <n v="4.9097065115348499"/>
    <n v="-0.381999666579662"/>
    <n v="45574"/>
    <n v="180859.24799796901"/>
    <n v="7.7804990111362798E-2"/>
    <n v="21.7014549131721"/>
    <n v="0.96767705594032105"/>
    <n v="186900.41981229285"/>
    <n v="4.2967159708749758E-2"/>
  </r>
  <r>
    <d v="2018-04-06T00:00:00"/>
    <n v="7711"/>
    <x v="4"/>
    <d v="2018-04-01T00:00:00"/>
    <n v="4"/>
    <n v="3"/>
    <d v="2018-04-05T00:00:00"/>
    <d v="2018-04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1"/>
    <n v="0"/>
    <n v="9282.4285714285706"/>
    <x v="1"/>
    <n v="30"/>
    <n v="194931"/>
    <n v="0.83070932791603103"/>
    <n v="0.7"/>
    <x v="2"/>
    <n v="0.89522870260745802"/>
    <n v="-6.4519374691426004E-2"/>
    <n v="8613.4414340612693"/>
    <n v="6"/>
    <x v="2"/>
    <n v="2018"/>
    <n v="6.18693488072197"/>
    <n v="5.74041583945088"/>
    <n v="-0.44651904127108799"/>
    <n v="53285"/>
    <n v="180862.579221041"/>
    <n v="7.7785138526445599E-2"/>
    <n v="21.7014549131721"/>
    <n v="0.96767705594032105"/>
    <n v="186903.86230692582"/>
    <n v="4.2947949785501649E-2"/>
  </r>
  <r>
    <d v="2018-04-09T00:00:00"/>
    <n v="16325"/>
    <x v="5"/>
    <d v="2018-04-01T00:00:00"/>
    <n v="0"/>
    <n v="4"/>
    <d v="2018-04-06T00:00:00"/>
    <d v="2018-04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75869923203595"/>
    <n v="0.7"/>
    <x v="3"/>
    <n v="1.69680915121287"/>
    <n v="6.1890080823071902E-2"/>
    <n v="9620.9995027023997"/>
    <n v="9"/>
    <x v="2"/>
    <n v="2018"/>
    <n v="7.8837440319348504"/>
    <n v="7.4991150714868304"/>
    <n v="-0.38462896044801598"/>
    <n v="69610"/>
    <n v="185420.78409428499"/>
    <n v="5.1289913113942598E-2"/>
    <n v="21.7014549131721"/>
    <n v="0.96767705594032105"/>
    <n v="191614.32314224506"/>
    <n v="1.7309128061855805E-2"/>
  </r>
  <r>
    <d v="2018-04-10T00:00:00"/>
    <n v="2123"/>
    <x v="6"/>
    <d v="2018-04-01T00:00:00"/>
    <n v="1"/>
    <n v="0"/>
    <d v="2018-04-09T00:00:00"/>
    <d v="2018-04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228711697985441"/>
    <n v="0.7"/>
    <x v="4"/>
    <n v="0.29725321824989998"/>
    <n v="-6.8541520264459505E-2"/>
    <n v="7142.05892369917"/>
    <n v="10"/>
    <x v="2"/>
    <n v="2018"/>
    <n v="8.1809972501847508"/>
    <n v="7.7278267694722702"/>
    <n v="-0.45317048071247501"/>
    <n v="71733"/>
    <n v="184133.175202568"/>
    <n v="5.8641387058864201E-2"/>
    <n v="21.7014549131721"/>
    <n v="0.96767705594032105"/>
    <n v="190283.70474656005"/>
    <n v="2.4422980725699706E-2"/>
  </r>
  <r>
    <d v="2018-04-11T00:00:00"/>
    <n v="9007"/>
    <x v="7"/>
    <d v="2018-04-01T00:00:00"/>
    <n v="2"/>
    <n v="1"/>
    <d v="2018-04-10T00:00:00"/>
    <d v="2018-04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97032796220201001"/>
    <n v="0.7"/>
    <x v="5"/>
    <n v="0.88086218996879195"/>
    <n v="8.9465772233217902E-2"/>
    <n v="10225.2090083683"/>
    <n v="11"/>
    <x v="2"/>
    <n v="2018"/>
    <n v="9.0618594401535404"/>
    <n v="8.6981547316742809"/>
    <n v="-0.36370470847925701"/>
    <n v="80740"/>
    <n v="187107.29417044099"/>
    <n v="4.1814007648637297E-2"/>
    <n v="21.7014549131721"/>
    <n v="0.96767705594032105"/>
    <n v="193357.16706502213"/>
    <n v="8.139511758819884E-3"/>
  </r>
  <r>
    <d v="2018-04-12T00:00:00"/>
    <n v="1269"/>
    <x v="8"/>
    <d v="2018-04-01T00:00:00"/>
    <n v="3"/>
    <n v="2"/>
    <d v="2018-04-11T00:00:00"/>
    <d v="2018-04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13670991273835301"/>
    <n v="0.7"/>
    <x v="6"/>
    <n v="0.42585671779525602"/>
    <n v="-0.28914680505690199"/>
    <n v="2979.8755003087899"/>
    <n v="12"/>
    <x v="2"/>
    <n v="2018"/>
    <n v="9.4877161579487996"/>
    <n v="8.8348646444126402"/>
    <n v="-0.652851513536159"/>
    <n v="82009"/>
    <n v="181517.761632988"/>
    <n v="7.3894908389913999E-2"/>
    <n v="21.7014549131721"/>
    <n v="0.96767705594032105"/>
    <n v="187580.92952467682"/>
    <n v="3.9183463340052738E-2"/>
  </r>
  <r>
    <d v="2018-04-13T00:00:00"/>
    <n v="10216"/>
    <x v="9"/>
    <d v="2018-04-01T00:00:00"/>
    <n v="4"/>
    <n v="3"/>
    <d v="2018-04-12T00:00:00"/>
    <d v="2018-04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10057404927897"/>
    <n v="0.7"/>
    <x v="7"/>
    <n v="0.784862959628155"/>
    <n v="0.31571108965082001"/>
    <n v="13016.285040180799"/>
    <n v="13"/>
    <x v="2"/>
    <n v="2018"/>
    <n v="10.2725791175769"/>
    <n v="9.9354386936916104"/>
    <n v="-0.33714042388533999"/>
    <n v="92225"/>
    <n v="188533.47127657101"/>
    <n v="3.3933119037753597E-2"/>
    <n v="21.7014549131721"/>
    <n v="0.96767705594032105"/>
    <n v="194830.98221582669"/>
    <n v="5.1335666964158477E-4"/>
  </r>
  <r>
    <d v="2018-04-16T00:00:00"/>
    <n v="13430"/>
    <x v="10"/>
    <d v="2018-04-01T00:00:00"/>
    <n v="0"/>
    <n v="4"/>
    <d v="2018-04-13T00:00:00"/>
    <d v="2018-04-17T00:00:00"/>
    <n v="0"/>
    <n v="0"/>
    <n v="0"/>
    <n v="0"/>
    <n v="1"/>
    <n v="0"/>
    <n v="0"/>
    <n v="0"/>
    <n v="0"/>
    <n v="1"/>
    <n v="0"/>
    <n v="1"/>
    <n v="0"/>
    <n v="0"/>
    <n v="0"/>
    <n v="1"/>
    <n v="0"/>
    <d v="2018-04-16T00:00:00"/>
    <d v="2018-04-02T00:00:00"/>
    <d v="2018-04-04T00:00:00"/>
    <d v="2018-04-06T00:00:00"/>
    <d v="2018-04-04T00:00:00"/>
    <n v="1"/>
    <n v="0"/>
    <n v="0"/>
    <n v="0"/>
    <n v="0"/>
    <n v="9282.4285714285706"/>
    <x v="1"/>
    <n v="30"/>
    <n v="194931"/>
    <n v="1.44681964387398"/>
    <n v="0.7"/>
    <x v="8"/>
    <n v="1.9907550602253701"/>
    <n v="-0.54393541635138598"/>
    <n v="6746.1840325447101"/>
    <n v="16"/>
    <x v="2"/>
    <n v="2018"/>
    <n v="12.2633341778023"/>
    <n v="11.382258337565601"/>
    <n v="-0.88107584023672902"/>
    <n v="105655"/>
    <n v="180925.91850070699"/>
    <n v="7.7407823131975403E-2"/>
    <n v="21.7014549131721"/>
    <n v="0.96767705594032105"/>
    <n v="186969.3172841598"/>
    <n v="4.2582830335417432E-2"/>
  </r>
  <r>
    <d v="2018-04-17T00:00:00"/>
    <n v="17775"/>
    <x v="11"/>
    <d v="2018-04-01T00:00:00"/>
    <n v="1"/>
    <n v="0"/>
    <d v="2018-04-16T00:00:00"/>
    <d v="2018-04-18T00:00:00"/>
    <n v="0"/>
    <n v="0"/>
    <n v="0"/>
    <n v="0"/>
    <n v="0"/>
    <n v="1"/>
    <n v="0"/>
    <n v="0"/>
    <n v="0"/>
    <n v="0"/>
    <n v="0"/>
    <n v="0"/>
    <n v="0"/>
    <n v="0"/>
    <n v="0"/>
    <n v="0"/>
    <n v="1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9149083521861501"/>
    <n v="0.7"/>
    <x v="9"/>
    <n v="0.81876675703481205"/>
    <n v="1.09614159515134"/>
    <n v="21709.4793447314"/>
    <n v="17"/>
    <x v="2"/>
    <n v="2018"/>
    <n v="13.082100934837101"/>
    <n v="13.2971666897517"/>
    <n v="0.21506575491461699"/>
    <n v="123430"/>
    <n v="198135.60626928901"/>
    <n v="-1.61738030313156E-2"/>
    <n v="21.7014549131721"/>
    <n v="0.96767705594032105"/>
    <n v="204753.85362604889"/>
    <n v="-4.7973962160384076E-2"/>
  </r>
  <r>
    <d v="2018-04-18T00:00:00"/>
    <n v="6508"/>
    <x v="12"/>
    <d v="2018-04-01T00:00:00"/>
    <n v="2"/>
    <n v="1"/>
    <d v="2018-04-17T00:00:00"/>
    <d v="2018-04-19T00:00:00"/>
    <n v="0"/>
    <n v="0"/>
    <n v="0"/>
    <n v="0"/>
    <n v="0"/>
    <n v="0"/>
    <n v="1"/>
    <n v="0"/>
    <n v="0"/>
    <n v="0"/>
    <n v="0"/>
    <n v="0"/>
    <n v="0"/>
    <n v="0"/>
    <n v="0"/>
    <n v="0"/>
    <n v="1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701109623405205"/>
    <n v="0.7"/>
    <x v="10"/>
    <n v="1.4023757287537"/>
    <n v="-0.70126610534849898"/>
    <n v="4640.6964029416504"/>
    <n v="18"/>
    <x v="2"/>
    <n v="2018"/>
    <n v="14.484476663590801"/>
    <n v="13.9982763131569"/>
    <n v="-0.48620035043388099"/>
    <n v="129938"/>
    <n v="188387.75216912301"/>
    <n v="3.4732872787837703E-2"/>
    <n v="21.7014549131721"/>
    <n v="0.96767705594032105"/>
    <n v="194680.39570914666"/>
    <n v="1.2872600240023679E-3"/>
  </r>
  <r>
    <d v="2018-04-19T00:00:00"/>
    <n v="4663"/>
    <x v="13"/>
    <d v="2018-04-01T00:00:00"/>
    <n v="3"/>
    <n v="2"/>
    <d v="2018-04-18T00:00:00"/>
    <d v="2018-04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502346984317527"/>
    <n v="0.7"/>
    <x v="11"/>
    <n v="0.42585671779525602"/>
    <n v="7.6490266522271505E-2"/>
    <n v="10949.692244239401"/>
    <n v="19"/>
    <x v="2"/>
    <n v="2018"/>
    <n v="14.910333381386099"/>
    <n v="14.5006232974744"/>
    <n v="-0.40971008391160801"/>
    <n v="134601"/>
    <n v="189574.63442961799"/>
    <n v="2.8254653300521598E-2"/>
    <n v="21.7014549131721"/>
    <n v="0.96767705594032105"/>
    <n v="195906.92294073524"/>
    <n v="-4.9815643372157492E-3"/>
  </r>
  <r>
    <d v="2018-04-20T00:00:00"/>
    <n v="7323"/>
    <x v="14"/>
    <d v="2018-04-01T00:00:00"/>
    <n v="4"/>
    <n v="3"/>
    <d v="2018-04-19T00:00:00"/>
    <d v="2018-04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78890992197238996"/>
    <n v="0.7"/>
    <x v="12"/>
    <n v="0.784862959628155"/>
    <n v="4.0469623442344303E-3"/>
    <n v="9330.2912440528598"/>
    <n v="20"/>
    <x v="2"/>
    <n v="2018"/>
    <n v="15.695196341014199"/>
    <n v="15.289533219446801"/>
    <n v="-0.405663121567375"/>
    <n v="141924"/>
    <n v="189892.75031951501"/>
    <n v="2.65320801979365E-2"/>
    <n v="21.7014549131721"/>
    <n v="0.96767705594032105"/>
    <n v="196235.66473320182"/>
    <n v="-6.6484588057711402E-3"/>
  </r>
  <r>
    <d v="2018-04-23T00:00:00"/>
    <n v="17443"/>
    <x v="15"/>
    <d v="2018-04-01T00:00:00"/>
    <n v="0"/>
    <n v="4"/>
    <d v="2018-04-20T00:00:00"/>
    <d v="2018-04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8791418501931401"/>
    <n v="0.7"/>
    <x v="13"/>
    <n v="1.69680915121287"/>
    <n v="0.182332698980265"/>
    <n v="10279.8832665015"/>
    <n v="23"/>
    <x v="2"/>
    <n v="2018"/>
    <n v="17.392005492227099"/>
    <n v="17.168675069639999"/>
    <n v="-0.22333042258711"/>
    <n v="159367"/>
    <n v="192427.894614897"/>
    <n v="1.30080173153275E-2"/>
    <n v="21.7014549131721"/>
    <n v="0.96767705594032105"/>
    <n v="198855.48947723038"/>
    <n v="-1.9735384160364133E-2"/>
  </r>
  <r>
    <d v="2018-04-24T00:00:00"/>
    <n v="2050"/>
    <x v="16"/>
    <d v="2018-04-01T00:00:00"/>
    <n v="1"/>
    <n v="0"/>
    <d v="2018-04-23T00:00:00"/>
    <d v="2018-04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220847376764085"/>
    <n v="0.7"/>
    <x v="14"/>
    <n v="0.29725321824989998"/>
    <n v="-7.6405841485814904E-2"/>
    <n v="6896.4770577405998"/>
    <n v="24"/>
    <x v="2"/>
    <n v="2018"/>
    <n v="17.689258710476999"/>
    <n v="17.389522446404101"/>
    <n v="-0.29973626407292198"/>
    <n v="161417"/>
    <n v="191627.98483987901"/>
    <n v="1.7236601234837699E-2"/>
    <n v="21.7014549131721"/>
    <n v="0.96767705594032105"/>
    <n v="198028.86062403247"/>
    <n v="-1.5643480522336106E-2"/>
  </r>
  <r>
    <d v="2018-04-25T00:00:00"/>
    <n v="7579"/>
    <x v="17"/>
    <d v="2018-04-01T00:00:00"/>
    <n v="2"/>
    <n v="1"/>
    <d v="2018-04-24T00:00:00"/>
    <d v="2018-04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81648891146097802"/>
    <n v="0.7"/>
    <x v="15"/>
    <n v="0.88086218996879195"/>
    <n v="-6.4373278507813395E-2"/>
    <n v="8604.0700648855309"/>
    <n v="25"/>
    <x v="2"/>
    <n v="2018"/>
    <n v="18.570120900445801"/>
    <n v="18.206011357864998"/>
    <n v="-0.36410954258073802"/>
    <n v="168996"/>
    <n v="191108.93348652299"/>
    <n v="1.9999413129193799E-2"/>
    <n v="21.7014549131721"/>
    <n v="0.96767705594032105"/>
    <n v="197492.47159820006"/>
    <n v="-1.2969970842288125E-2"/>
  </r>
  <r>
    <d v="2018-04-26T00:00:00"/>
    <n v="2695"/>
    <x v="18"/>
    <d v="2018-04-01T00:00:00"/>
    <n v="3"/>
    <n v="2"/>
    <d v="2018-04-25T00:00:00"/>
    <d v="2018-04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29033350262400498"/>
    <n v="0.7"/>
    <x v="16"/>
    <n v="0.42585671779525602"/>
    <n v="-0.13552321517124999"/>
    <n v="6328.4196007345899"/>
    <n v="26"/>
    <x v="2"/>
    <n v="2018"/>
    <n v="18.995977618241"/>
    <n v="18.496344860489099"/>
    <n v="-0.49963275775198501"/>
    <n v="171691"/>
    <n v="189803.91914853401"/>
    <n v="2.7012513094912999E-2"/>
    <n v="21.7014549131721"/>
    <n v="0.96767705594032105"/>
    <n v="196143.86636882389"/>
    <n v="-6.1835549144485524E-3"/>
  </r>
  <r>
    <d v="2018-04-27T00:00:00"/>
    <n v="6988"/>
    <x v="19"/>
    <d v="2018-04-01T00:00:00"/>
    <n v="4"/>
    <n v="3"/>
    <d v="2018-04-26T00:00:00"/>
    <d v="2018-04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0.75282022869630705"/>
    <n v="0.7"/>
    <x v="17"/>
    <n v="0.784862959628155"/>
    <n v="-3.2042730931847903E-2"/>
    <n v="8903.4651390743402"/>
    <n v="27"/>
    <x v="2"/>
    <n v="2018"/>
    <n v="19.780840577869199"/>
    <n v="19.2491650891854"/>
    <n v="-0.53167548868383396"/>
    <n v="178679"/>
    <n v="189691.584906559"/>
    <n v="2.7620703870555999E-2"/>
    <n v="21.7014549131721"/>
    <n v="0.96767705594032105"/>
    <n v="196027.77986942226"/>
    <n v="-5.5950226552218263E-3"/>
  </r>
  <r>
    <d v="2018-04-30T00:00:00"/>
    <n v="16252"/>
    <x v="20"/>
    <d v="2018-04-01T00:00:00"/>
    <n v="0"/>
    <n v="4"/>
    <d v="2018-04-27T00:00:00"/>
    <d v="2018-05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8-04-16T00:00:00"/>
    <d v="2018-04-02T00:00:00"/>
    <d v="2018-04-04T00:00:00"/>
    <d v="2018-04-06T00:00:00"/>
    <d v="2018-04-04T00:00:00"/>
    <n v="0"/>
    <n v="0"/>
    <n v="0"/>
    <n v="0"/>
    <n v="0"/>
    <n v="9282.4285714285706"/>
    <x v="1"/>
    <n v="30"/>
    <n v="194931"/>
    <n v="1.75083491081459"/>
    <n v="0.7"/>
    <x v="18"/>
    <n v="1.92061433530286"/>
    <n v="-0.16977942448826999"/>
    <n v="8461.8758182064594"/>
    <n v="30"/>
    <x v="2"/>
    <n v="2018"/>
    <n v="21.7014549131721"/>
    <n v="21"/>
    <n v="-0.70145491317210296"/>
    <n v="194931"/>
    <n v="188630.25619150201"/>
    <n v="3.3402614912957297E-2"/>
    <n v="21.7014549131721"/>
    <n v="0.96767705594032105"/>
    <n v="194931.00000000006"/>
    <n v="0"/>
  </r>
  <r>
    <d v="2018-05-01T00:00:00"/>
    <n v="16162"/>
    <x v="0"/>
    <d v="2018-05-01T00:00:00"/>
    <n v="1"/>
    <n v="0"/>
    <d v="2018-04-30T00:00:00"/>
    <d v="2018-05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90253090052972"/>
    <n v="0.70967741935483797"/>
    <x v="21"/>
    <n v="1.93443690261899"/>
    <n v="-3.1906002089271301E-2"/>
    <n v="8354.8861056768492"/>
    <n v="1"/>
    <x v="3"/>
    <n v="2018"/>
    <n v="1.93443690261899"/>
    <n v="1.90253090052972"/>
    <n v="-3.1906002089271399E-2"/>
    <n v="16162"/>
    <n v="183807.49432488999"/>
    <n v="1.6770293759952901E-2"/>
    <n v="21.2356781434064"/>
    <n v="1.03599234511994"/>
    <n v="177421.67226497334"/>
    <n v="5.3366241080661458E-2"/>
  </r>
  <r>
    <d v="2018-05-02T00:00:00"/>
    <n v="11754"/>
    <x v="1"/>
    <d v="2018-05-01T00:00:00"/>
    <n v="2"/>
    <n v="1"/>
    <d v="2018-05-01T00:00:00"/>
    <d v="2018-05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1"/>
    <n v="0"/>
    <n v="1"/>
    <n v="8495"/>
    <x v="2"/>
    <n v="31"/>
    <n v="186890"/>
    <n v="1.38363743378457"/>
    <n v="0.70967741935483797"/>
    <x v="19"/>
    <n v="1.25719068675226"/>
    <n v="0.12644674703231501"/>
    <n v="9349.4170167330994"/>
    <n v="2"/>
    <x v="3"/>
    <n v="2018"/>
    <n v="3.19162758937125"/>
    <n v="3.2861683343143002"/>
    <n v="9.45407449430435E-2"/>
    <n v="27916"/>
    <n v="192425.95910790001"/>
    <n v="-2.8769294608509601E-2"/>
    <n v="21.2356781434064"/>
    <n v="1.03599234511994"/>
    <n v="185740.7151841677"/>
    <n v="6.1875761310208333E-3"/>
  </r>
  <r>
    <d v="2018-05-03T00:00:00"/>
    <n v="3950"/>
    <x v="2"/>
    <d v="2018-05-01T00:00:00"/>
    <n v="3"/>
    <n v="2"/>
    <d v="2018-05-02T00:00:00"/>
    <d v="2018-05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46497939964685098"/>
    <n v="0.70967741935483797"/>
    <x v="20"/>
    <n v="0.43715035792769602"/>
    <n v="2.7829041719154301E-2"/>
    <n v="9035.7926703409394"/>
    <n v="3"/>
    <x v="3"/>
    <n v="2018"/>
    <n v="3.6287779472989499"/>
    <n v="3.7511477339611501"/>
    <n v="0.122369786662198"/>
    <n v="31866"/>
    <n v="193192.311621553"/>
    <n v="-3.2621958755268E-2"/>
    <n v="21.2356781434064"/>
    <n v="1.03599234511994"/>
    <n v="186480.44315345501"/>
    <n v="2.1962455666622027E-3"/>
  </r>
  <r>
    <d v="2018-05-04T00:00:00"/>
    <n v="9872"/>
    <x v="3"/>
    <d v="2018-05-01T00:00:00"/>
    <n v="4"/>
    <n v="3"/>
    <d v="2018-05-03T00:00:00"/>
    <d v="2018-05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1"/>
    <n v="0"/>
    <n v="8495"/>
    <x v="2"/>
    <n v="31"/>
    <n v="186890"/>
    <n v="1.1620953502060001"/>
    <n v="0.70967741935483797"/>
    <x v="0"/>
    <n v="0.90652234273989796"/>
    <n v="0.25557300746610501"/>
    <n v="10889.9687680753"/>
    <n v="4"/>
    <x v="3"/>
    <n v="2018"/>
    <n v="4.5353002900388502"/>
    <n v="4.9132430841671502"/>
    <n v="0.37794279412830301"/>
    <n v="41738"/>
    <n v="202464.212130953"/>
    <n v="-7.6923284204320805E-2"/>
    <n v="21.2356781434064"/>
    <n v="1.03599234511994"/>
    <n v="195430.22019869601"/>
    <n v="-4.3699588477222662E-2"/>
  </r>
  <r>
    <d v="2018-05-07T00:00:00"/>
    <n v="15376"/>
    <x v="4"/>
    <d v="2018-05-01T00:00:00"/>
    <n v="0"/>
    <n v="4"/>
    <d v="2018-05-04T00:00:00"/>
    <d v="2018-05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1"/>
    <n v="0"/>
    <n v="0"/>
    <n v="0"/>
    <n v="8495"/>
    <x v="2"/>
    <n v="31"/>
    <n v="186890"/>
    <n v="1.81000588581518"/>
    <n v="0.70967741935483797"/>
    <x v="1"/>
    <n v="1.7081027913453199"/>
    <n v="0.10190309446986499"/>
    <n v="9001.8001714578895"/>
    <n v="7"/>
    <x v="3"/>
    <n v="2018"/>
    <n v="6.2434030813841703"/>
    <n v="6.7232489699823397"/>
    <n v="0.47984588859816801"/>
    <n v="57114"/>
    <n v="201253.70468975499"/>
    <n v="-7.1371131835301999E-2"/>
    <n v="21.2356781434064"/>
    <n v="1.03599234511994"/>
    <n v="194261.76808908358"/>
    <n v="-3.7947601123979657E-2"/>
  </r>
  <r>
    <d v="2018-05-08T00:00:00"/>
    <n v="2173"/>
    <x v="5"/>
    <d v="2018-05-01T00:00:00"/>
    <n v="1"/>
    <n v="0"/>
    <d v="2018-05-07T00:00:00"/>
    <d v="2018-05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25579752795762201"/>
    <n v="0.70967741935483797"/>
    <x v="2"/>
    <n v="0.30854685838234103"/>
    <n v="-5.2749330424719097E-2"/>
    <n v="7042.69040816902"/>
    <n v="8"/>
    <x v="3"/>
    <n v="2018"/>
    <n v="6.5519499397665104"/>
    <n v="6.9790464979399598"/>
    <n v="0.42709655817344999"/>
    <n v="59287"/>
    <n v="199072.64432586299"/>
    <n v="-6.1196978455368797E-2"/>
    <n v="21.2356781434064"/>
    <n v="1.03599234511994"/>
    <n v="192156.48191185819"/>
    <n v="-2.7407256104292732E-2"/>
  </r>
  <r>
    <d v="2018-05-09T00:00:00"/>
    <n v="7877"/>
    <x v="6"/>
    <d v="2018-05-01T00:00:00"/>
    <n v="2"/>
    <n v="1"/>
    <d v="2018-05-08T00:00:00"/>
    <d v="2018-05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92725132430841595"/>
    <n v="0.70967741935483797"/>
    <x v="3"/>
    <n v="0.89215583010123201"/>
    <n v="3.5095494207184198E-2"/>
    <n v="8829.1750546607891"/>
    <n v="9"/>
    <x v="3"/>
    <n v="2018"/>
    <n v="7.4441057698677398"/>
    <n v="7.90629782224838"/>
    <n v="0.46219205238063399"/>
    <n v="67164"/>
    <n v="198493.68690878301"/>
    <n v="-5.8458720221748098E-2"/>
    <n v="21.2356781434064"/>
    <n v="1.03599234511994"/>
    <n v="191597.6385769567"/>
    <n v="-2.4570441535300191E-2"/>
  </r>
  <r>
    <d v="2018-05-10T00:00:00"/>
    <n v="2143"/>
    <x v="7"/>
    <d v="2018-05-01T00:00:00"/>
    <n v="3"/>
    <n v="2"/>
    <d v="2018-05-09T00:00:00"/>
    <d v="2018-05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25226603884637999"/>
    <n v="0.70967741935483797"/>
    <x v="4"/>
    <n v="0.43715035792769602"/>
    <n v="-0.184884319081316"/>
    <n v="4902.2034664659805"/>
    <n v="10"/>
    <x v="3"/>
    <n v="2018"/>
    <n v="7.8812561277954396"/>
    <n v="8.1585638610947608"/>
    <n v="0.27730773329931702"/>
    <n v="69307"/>
    <n v="193465.860679559"/>
    <n v="-3.39897729576768E-2"/>
    <n v="21.2356781434064"/>
    <n v="1.03599234511994"/>
    <n v="186744.48859673933"/>
    <n v="7.7920052342150825E-4"/>
  </r>
  <r>
    <d v="2018-05-11T00:00:00"/>
    <n v="6544"/>
    <x v="8"/>
    <d v="2018-05-01T00:00:00"/>
    <n v="4"/>
    <n v="3"/>
    <d v="2018-05-10T00:00:00"/>
    <d v="2018-05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77033549146556801"/>
    <n v="0.70967741935483797"/>
    <x v="5"/>
    <n v="0.79615659976059605"/>
    <n v="-2.5821108295028299E-2"/>
    <n v="8219.48847998971"/>
    <n v="11"/>
    <x v="3"/>
    <n v="2018"/>
    <n v="8.6774127275560407"/>
    <n v="8.92889935256032"/>
    <n v="0.25148662500428798"/>
    <n v="75851"/>
    <n v="192306.39965998099"/>
    <n v="-2.81654675536437E-2"/>
    <n v="21.2356781434064"/>
    <n v="1.03599234511994"/>
    <n v="185625.30945893945"/>
    <n v="6.8131363376409126E-3"/>
  </r>
  <r>
    <d v="2018-05-14T00:00:00"/>
    <n v="13520"/>
    <x v="9"/>
    <d v="2018-05-01T00:00:00"/>
    <n v="0"/>
    <n v="4"/>
    <d v="2018-05-11T00:00:00"/>
    <d v="2018-05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5915244261330099"/>
    <n v="0.70967741935483797"/>
    <x v="6"/>
    <n v="1.70810279134531"/>
    <n v="-0.1165783652123"/>
    <n v="7915.21451080324"/>
    <n v="14"/>
    <x v="3"/>
    <n v="2018"/>
    <n v="10.3855155189013"/>
    <n v="10.520423778693299"/>
    <n v="0.13490825979198801"/>
    <n v="89371"/>
    <n v="189317.70853566501"/>
    <n v="-1.28234624982704E-2"/>
    <n v="21.2356781434064"/>
    <n v="1.03599234511994"/>
    <n v="182740.45115048494"/>
    <n v="2.2707336133793055E-2"/>
  </r>
  <r>
    <d v="2018-05-15T00:00:00"/>
    <n v="4777"/>
    <x v="10"/>
    <d v="2018-05-01T00:00:00"/>
    <n v="1"/>
    <n v="0"/>
    <d v="2018-05-14T00:00:00"/>
    <d v="2018-05-16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56233078281341897"/>
    <n v="0.70967741935483797"/>
    <x v="7"/>
    <n v="0.45307798123930298"/>
    <n v="0.109252801574115"/>
    <n v="10543.4388732232"/>
    <n v="15"/>
    <x v="3"/>
    <n v="2018"/>
    <n v="10.8385935001406"/>
    <n v="11.0827545615067"/>
    <n v="0.24416106136610499"/>
    <n v="94148"/>
    <n v="191100.07216094201"/>
    <n v="-2.20307198910763E-2"/>
    <n v="21.2356781434064"/>
    <n v="1.03599234511994"/>
    <n v="184460.89207234353"/>
    <n v="1.3168687955297242E-2"/>
  </r>
  <r>
    <d v="2018-05-16T00:00:00"/>
    <n v="17281"/>
    <x v="11"/>
    <d v="2018-05-01T00:00:00"/>
    <n v="2"/>
    <n v="1"/>
    <d v="2018-05-15T00:00:00"/>
    <d v="2018-05-17T00:00:00"/>
    <n v="0"/>
    <n v="0"/>
    <n v="0"/>
    <n v="0"/>
    <n v="0"/>
    <n v="0"/>
    <n v="1"/>
    <n v="0"/>
    <n v="0"/>
    <n v="1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2.0342554443790402"/>
    <n v="0.70967741935483797"/>
    <x v="8"/>
    <n v="1.6552553399477601"/>
    <n v="0.37900010443128201"/>
    <n v="10440.0811058826"/>
    <n v="16"/>
    <x v="3"/>
    <n v="2018"/>
    <n v="12.4938488400884"/>
    <n v="13.117010005885801"/>
    <n v="0.62316116579738601"/>
    <n v="111429"/>
    <n v="196211.59431144901"/>
    <n v="-4.7507866923770202E-2"/>
    <n v="21.2356781434064"/>
    <n v="1.03599234511994"/>
    <n v="189394.83021830008"/>
    <n v="-1.322544134606507E-2"/>
  </r>
  <r>
    <d v="2018-05-17T00:00:00"/>
    <n v="3461"/>
    <x v="12"/>
    <d v="2018-05-01T00:00:00"/>
    <n v="3"/>
    <n v="2"/>
    <d v="2018-05-16T00:00:00"/>
    <d v="2018-05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40741612713360797"/>
    <n v="0.70967741935483797"/>
    <x v="9"/>
    <n v="0.43715035792769602"/>
    <n v="-2.97342307940885E-2"/>
    <n v="7917.1844131772104"/>
    <n v="17"/>
    <x v="3"/>
    <n v="2018"/>
    <n v="12.930999198016099"/>
    <n v="13.5244261330194"/>
    <n v="0.59342693500329802"/>
    <n v="114890"/>
    <n v="195466.72003411601"/>
    <n v="-4.3878160090982797E-2"/>
    <n v="21.2356781434064"/>
    <n v="1.03599234511994"/>
    <n v="188675.834290539"/>
    <n v="-9.4650928522675981E-3"/>
  </r>
  <r>
    <d v="2018-05-18T00:00:00"/>
    <n v="10096"/>
    <x v="13"/>
    <d v="2018-05-01T00:00:00"/>
    <n v="4"/>
    <n v="3"/>
    <d v="2018-05-17T00:00:00"/>
    <d v="2018-05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1884638022366001"/>
    <n v="0.70967741935483797"/>
    <x v="10"/>
    <n v="0.79615659976059605"/>
    <n v="0.39230720247601297"/>
    <n v="12680.9223248741"/>
    <n v="18"/>
    <x v="3"/>
    <n v="2018"/>
    <n v="13.7271557977767"/>
    <n v="14.712889935255999"/>
    <n v="0.98573413747931204"/>
    <n v="124986"/>
    <n v="200310.39499423001"/>
    <n v="-6.6997995758619006E-2"/>
    <n v="21.2356781434064"/>
    <n v="1.03599234511994"/>
    <n v="193351.23076709657"/>
    <n v="-3.3417065624368969E-2"/>
  </r>
  <r>
    <d v="2018-05-21T00:00:00"/>
    <n v="15822"/>
    <x v="14"/>
    <d v="2018-05-01T00:00:00"/>
    <n v="0"/>
    <n v="4"/>
    <d v="2018-05-18T00:00:00"/>
    <d v="2018-05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1"/>
    <n v="0"/>
    <n v="0"/>
    <n v="0"/>
    <n v="0"/>
    <n v="8495"/>
    <x v="2"/>
    <n v="31"/>
    <n v="186890"/>
    <n v="1.8625073572689801"/>
    <n v="0.70967741935483797"/>
    <x v="11"/>
    <n v="1.81329853599361"/>
    <n v="4.9208821275369602E-2"/>
    <n v="8725.5350875415497"/>
    <n v="21"/>
    <x v="3"/>
    <n v="2018"/>
    <n v="15.540454333770301"/>
    <n v="16.575397292525"/>
    <n v="1.0349429587546799"/>
    <n v="140808"/>
    <n v="199336.25706607199"/>
    <n v="-6.2438500899245797E-2"/>
    <n v="21.2356781434064"/>
    <n v="1.03599234511994"/>
    <n v="192410.93624393039"/>
    <n v="-2.8693463852445422E-2"/>
  </r>
  <r>
    <d v="2018-05-22T00:00:00"/>
    <n v="1948"/>
    <x v="15"/>
    <d v="2018-05-01T00:00:00"/>
    <n v="1"/>
    <n v="0"/>
    <d v="2018-05-21T00:00:00"/>
    <d v="2018-05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22931135962330701"/>
    <n v="0.70967741935483797"/>
    <x v="12"/>
    <n v="0.30854685838234103"/>
    <n v="-7.9235498759033296E-2"/>
    <n v="6313.4656765362397"/>
    <n v="22"/>
    <x v="3"/>
    <n v="2018"/>
    <n v="15.849001192152601"/>
    <n v="16.8047086521483"/>
    <n v="0.95570745999564699"/>
    <n v="142756"/>
    <n v="198159.616617041"/>
    <n v="-5.6871409066260203E-2"/>
    <n v="21.2356781434064"/>
    <n v="1.03599234511994"/>
    <n v="191275.17452274266"/>
    <n v="-2.2925999328894942E-2"/>
  </r>
  <r>
    <d v="2018-05-23T00:00:00"/>
    <n v="8062"/>
    <x v="16"/>
    <d v="2018-05-01T00:00:00"/>
    <n v="2"/>
    <n v="1"/>
    <d v="2018-05-22T00:00:00"/>
    <d v="2018-05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94902884049440805"/>
    <n v="0.70967741935483797"/>
    <x v="13"/>
    <n v="0.89215583010123201"/>
    <n v="5.6873010393175903E-2"/>
    <n v="9036.5379320395205"/>
    <n v="23"/>
    <x v="3"/>
    <n v="2018"/>
    <n v="16.741157022253901"/>
    <n v="17.753737492642699"/>
    <n v="1.0125804703888199"/>
    <n v="150818"/>
    <n v="198193.94774145001"/>
    <n v="-5.7034777652223499E-2"/>
    <n v="21.2356781434064"/>
    <n v="1.03599234511994"/>
    <n v="191308.31291857141"/>
    <n v="-2.3095247933381913E-2"/>
  </r>
  <r>
    <d v="2018-05-24T00:00:00"/>
    <n v="2183"/>
    <x v="17"/>
    <d v="2018-05-01T00:00:00"/>
    <n v="3"/>
    <n v="2"/>
    <d v="2018-05-23T00:00:00"/>
    <d v="2018-05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25697469099470199"/>
    <n v="0.70967741935483797"/>
    <x v="14"/>
    <n v="0.43715035792769602"/>
    <n v="-0.180175666932993"/>
    <n v="4993.7051643934801"/>
    <n v="24"/>
    <x v="3"/>
    <n v="2018"/>
    <n v="17.1783073801816"/>
    <n v="18.010712183637398"/>
    <n v="0.83240480345583001"/>
    <n v="153001"/>
    <n v="195946.08045512799"/>
    <n v="-4.6217206458502101E-2"/>
    <n v="21.2356781434064"/>
    <n v="1.03599234511994"/>
    <n v="189138.54081850743"/>
    <n v="-1.1888326983896302E-2"/>
  </r>
  <r>
    <d v="2018-05-25T00:00:00"/>
    <n v="6208"/>
    <x v="18"/>
    <d v="2018-05-01T00:00:00"/>
    <n v="4"/>
    <n v="3"/>
    <d v="2018-05-24T00:00:00"/>
    <d v="2018-05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73078281341965801"/>
    <n v="0.70967741935483797"/>
    <x v="15"/>
    <n v="0.79615659976059605"/>
    <n v="-6.5373786340937601E-2"/>
    <n v="7797.4609541222599"/>
    <n v="25"/>
    <x v="3"/>
    <n v="2018"/>
    <n v="17.9744639799422"/>
    <n v="18.741494997057"/>
    <n v="0.76703101711489197"/>
    <n v="159209"/>
    <n v="194865.22679666901"/>
    <n v="-4.0926885354414598E-2"/>
    <n v="21.2356781434064"/>
    <n v="1.03599234511994"/>
    <n v="188095.23807254501"/>
    <n v="-6.4075948168350605E-3"/>
  </r>
  <r>
    <d v="2018-05-29T00:00:00"/>
    <n v="14929"/>
    <x v="19"/>
    <d v="2018-05-01T00:00:00"/>
    <n v="1"/>
    <n v="4"/>
    <d v="2018-05-25T00:00:00"/>
    <d v="2018-05-30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75738669805768"/>
    <n v="0.70967741935483797"/>
    <x v="16"/>
    <n v="1.7081027913453199"/>
    <n v="4.9283906712360999E-2"/>
    <n v="8740.1063189187498"/>
    <n v="29"/>
    <x v="3"/>
    <n v="2018"/>
    <n v="19.682566771287501"/>
    <n v="20.498881695114701"/>
    <n v="0.81631492382725301"/>
    <n v="174138"/>
    <n v="194641.07728005401"/>
    <n v="-3.9822412557353998E-2"/>
    <n v="21.2356781434064"/>
    <n v="1.03599234511994"/>
    <n v="187878.87593659791"/>
    <n v="-5.2633694536878828E-3"/>
  </r>
  <r>
    <d v="2018-05-30T00:00:00"/>
    <n v="3544"/>
    <x v="20"/>
    <d v="2018-05-01T00:00:00"/>
    <n v="2"/>
    <n v="1"/>
    <d v="2018-05-29T00:00:00"/>
    <d v="2018-05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0.41718658034137701"/>
    <n v="0.70967741935483797"/>
    <x v="17"/>
    <n v="0.89215583010123201"/>
    <n v="-0.47496924975985499"/>
    <n v="3972.4002023254802"/>
    <n v="30"/>
    <x v="3"/>
    <n v="2018"/>
    <n v="20.5747226013887"/>
    <n v="20.916068275456102"/>
    <n v="0.34134567406739702"/>
    <n v="177682"/>
    <n v="189990.605255409"/>
    <n v="-1.6319781976804199E-2"/>
    <n v="21.2356781434064"/>
    <n v="1.03599234511994"/>
    <n v="183389.97015794943"/>
    <n v="1.9085175917941788E-2"/>
  </r>
  <r>
    <d v="2018-05-31T00:00:00"/>
    <n v="9208"/>
    <x v="21"/>
    <d v="2018-05-01T00:00:00"/>
    <n v="3"/>
    <n v="2"/>
    <d v="2018-05-30T00:00:00"/>
    <d v="2018-06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8-05-21T00:00:00"/>
    <d v="2018-05-07T00:00:00"/>
    <d v="2018-05-02T00:00:00"/>
    <d v="2018-05-04T00:00:00"/>
    <d v="2018-05-02T00:00:00"/>
    <n v="0"/>
    <n v="0"/>
    <n v="0"/>
    <n v="0"/>
    <n v="0"/>
    <n v="8495"/>
    <x v="2"/>
    <n v="31"/>
    <n v="186890"/>
    <n v="1.08393172454384"/>
    <n v="0.70967741935483797"/>
    <x v="18"/>
    <n v="0.66095554201768303"/>
    <n v="0.42297618252616498"/>
    <n v="13931.3454758105"/>
    <n v="31"/>
    <x v="3"/>
    <n v="2018"/>
    <n v="21.2356781434064"/>
    <n v="22"/>
    <n v="0.764321856593564"/>
    <n v="186890"/>
    <n v="193616.60937946601"/>
    <n v="-3.4741902572434799E-2"/>
    <n v="21.2356781434064"/>
    <n v="1.03599234511994"/>
    <n v="186890.00000000128"/>
    <n v="-6.8833827526759706E-15"/>
  </r>
  <r>
    <d v="2018-06-01T00:00:00"/>
    <n v="21934"/>
    <x v="0"/>
    <d v="2018-06-01T00:00:00"/>
    <n v="4"/>
    <n v="3"/>
    <d v="2018-05-31T00:00:00"/>
    <d v="2018-06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1"/>
    <n v="1"/>
    <n v="8844.3333333333303"/>
    <x v="1"/>
    <n v="30"/>
    <n v="185731"/>
    <n v="2.4800060302265101"/>
    <n v="0.7"/>
    <x v="19"/>
    <n v="2.5211187468441101"/>
    <n v="-4.1112716617601401E-2"/>
    <n v="8700.10586667389"/>
    <n v="1"/>
    <x v="4"/>
    <n v="2018"/>
    <n v="2.5211187468441101"/>
    <n v="2.4800060302265101"/>
    <n v="-4.1112716617601297E-2"/>
    <n v="21934"/>
    <n v="182702.223200151"/>
    <n v="1.6577668004237101E-2"/>
    <n v="21.228461622203302"/>
    <n v="0.98923795674555903"/>
    <n v="184689.86349979354"/>
    <n v="5.6372151696761907E-3"/>
  </r>
  <r>
    <d v="2018-06-04T00:00:00"/>
    <n v="18488"/>
    <x v="1"/>
    <d v="2018-06-01T00:00:00"/>
    <n v="0"/>
    <n v="4"/>
    <d v="2018-06-01T00:00:00"/>
    <d v="2018-06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1"/>
    <n v="0"/>
    <n v="0"/>
    <n v="0"/>
    <n v="8844.3333333333303"/>
    <x v="1"/>
    <n v="30"/>
    <n v="185731"/>
    <n v="2.0903780198243598"/>
    <n v="0.7"/>
    <x v="20"/>
    <n v="1.93467105630087"/>
    <n v="0.15570696352349001"/>
    <n v="9556.1464776080993"/>
    <n v="4"/>
    <x v="4"/>
    <n v="2018"/>
    <n v="4.4557898031449898"/>
    <n v="4.5703840500508797"/>
    <n v="0.114594246905889"/>
    <n v="40422"/>
    <n v="190507.640059873"/>
    <n v="-2.5073220467022699E-2"/>
    <n v="21.228461622203302"/>
    <n v="0.98923795674555903"/>
    <n v="192580.19646416957"/>
    <n v="-3.5565424638269505E-2"/>
  </r>
  <r>
    <d v="2018-06-05T00:00:00"/>
    <n v="2337"/>
    <x v="2"/>
    <d v="2018-06-01T00:00:00"/>
    <n v="1"/>
    <n v="0"/>
    <d v="2018-06-04T00:00:00"/>
    <d v="2018-06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6423698790185801"/>
    <n v="0.7"/>
    <x v="0"/>
    <n v="0.29725321824989998"/>
    <n v="-3.3016230348042699E-2"/>
    <n v="7861.9838458242803"/>
    <n v="5"/>
    <x v="4"/>
    <n v="2018"/>
    <n v="4.7530430213948902"/>
    <n v="4.8346210379527301"/>
    <n v="8.1578016557846994E-2"/>
    <n v="42759"/>
    <n v="188918.76129841499"/>
    <n v="-1.6873714799452499E-2"/>
    <n v="21.228461622203302"/>
    <n v="0.98923795674555903"/>
    <n v="190974.0320922673"/>
    <n v="-2.7454162405358695E-2"/>
  </r>
  <r>
    <d v="2018-06-06T00:00:00"/>
    <n v="10581"/>
    <x v="3"/>
    <d v="2018-06-01T00:00:00"/>
    <n v="2"/>
    <n v="1"/>
    <d v="2018-06-05T00:00:00"/>
    <d v="2018-06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1"/>
    <n v="0"/>
    <n v="0"/>
    <n v="8844.3333333333303"/>
    <x v="1"/>
    <n v="30"/>
    <n v="185731"/>
    <n v="1.1963592507443499"/>
    <n v="0.7"/>
    <x v="1"/>
    <n v="1.0080351415318201"/>
    <n v="0.18832410921253101"/>
    <n v="10496.6578684161"/>
    <n v="6"/>
    <x v="4"/>
    <n v="2018"/>
    <n v="5.7610781629267098"/>
    <n v="6.0309802886970898"/>
    <n v="0.26990212577037798"/>
    <n v="53340"/>
    <n v="194432.35594480301"/>
    <n v="-4.4752612817556901E-2"/>
    <n v="21.228461622203302"/>
    <n v="0.98923795674555903"/>
    <n v="196547.60982327847"/>
    <n v="-5.5033026517106953E-2"/>
  </r>
  <r>
    <d v="2018-06-07T00:00:00"/>
    <n v="2357"/>
    <x v="4"/>
    <d v="2018-06-01T00:00:00"/>
    <n v="3"/>
    <n v="2"/>
    <d v="2018-06-06T00:00:00"/>
    <d v="2018-06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6649832284325098"/>
    <n v="0.7"/>
    <x v="2"/>
    <n v="0.42585671779525602"/>
    <n v="-0.15935839495200399"/>
    <n v="5534.7254170431997"/>
    <n v="7"/>
    <x v="4"/>
    <n v="2018"/>
    <n v="6.18693488072197"/>
    <n v="6.2974786115403401"/>
    <n v="0.110543730818373"/>
    <n v="55697"/>
    <n v="189049.50877121699"/>
    <n v="-1.7553649267787502E-2"/>
    <n v="21.228461622203302"/>
    <n v="0.98923795674555903"/>
    <n v="191106.20198315219"/>
    <n v="-2.8126779389535783E-2"/>
  </r>
  <r>
    <d v="2018-06-08T00:00:00"/>
    <n v="6691"/>
    <x v="5"/>
    <d v="2018-06-01T00:00:00"/>
    <n v="4"/>
    <n v="3"/>
    <d v="2018-06-07T00:00:00"/>
    <d v="2018-06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75652960464327401"/>
    <n v="0.7"/>
    <x v="3"/>
    <n v="0.784862959628155"/>
    <n v="-2.83333549848814E-2"/>
    <n v="8525.0551295859204"/>
    <n v="8"/>
    <x v="4"/>
    <n v="2018"/>
    <n v="6.9717978403501197"/>
    <n v="7.05400821618362"/>
    <n v="8.2210375833493096E-2"/>
    <n v="62388"/>
    <n v="187921.11159869799"/>
    <n v="-1.16544201982757E-2"/>
    <n v="21.228461622203302"/>
    <n v="0.98923795674555903"/>
    <n v="189965.52883689391"/>
    <n v="-2.2291038078438463E-2"/>
  </r>
  <r>
    <d v="2018-06-11T00:00:00"/>
    <n v="14199"/>
    <x v="6"/>
    <d v="2018-06-01T00:00:00"/>
    <n v="0"/>
    <n v="4"/>
    <d v="2018-06-08T00:00:00"/>
    <d v="2018-06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6054347416424799"/>
    <n v="0.7"/>
    <x v="4"/>
    <n v="1.69680915121287"/>
    <n v="-9.1374409570396498E-2"/>
    <n v="8368.0595368374507"/>
    <n v="11"/>
    <x v="4"/>
    <n v="2018"/>
    <n v="8.6686069915629993"/>
    <n v="8.6594429578260996"/>
    <n v="-9.1640337369032192E-3"/>
    <n v="76587"/>
    <n v="185534.65413362801"/>
    <n v="1.05827058178387E-3"/>
    <n v="21.228461622203302"/>
    <n v="0.98923795674555903"/>
    <n v="187553.10880307262"/>
    <n v="-9.715161826433949E-3"/>
  </r>
  <r>
    <d v="2018-06-12T00:00:00"/>
    <n v="1878"/>
    <x v="7"/>
    <d v="2018-06-01T00:00:00"/>
    <n v="1"/>
    <n v="0"/>
    <d v="2018-06-11T00:00:00"/>
    <d v="2018-06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1233935099687101"/>
    <n v="0.7"/>
    <x v="5"/>
    <n v="0.29725321824989998"/>
    <n v="-8.4913867253028796E-2"/>
    <n v="6317.8458119204097"/>
    <n v="12"/>
    <x v="4"/>
    <n v="2018"/>
    <n v="8.9658602098129005"/>
    <n v="8.8717823088229704"/>
    <n v="-9.4077900989933697E-2"/>
    <n v="78465"/>
    <n v="183782.14264333001"/>
    <n v="1.0604171486080199E-2"/>
    <n v="21.228461622203302"/>
    <n v="0.98923795674555903"/>
    <n v="185781.53152144104"/>
    <n v="-2.7199432057223305E-4"/>
  </r>
  <r>
    <d v="2018-06-13T00:00:00"/>
    <n v="8233"/>
    <x v="8"/>
    <d v="2018-06-01T00:00:00"/>
    <n v="2"/>
    <n v="1"/>
    <d v="2018-06-12T00:00:00"/>
    <d v="2018-06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93087852862473097"/>
    <n v="0.7"/>
    <x v="6"/>
    <n v="0.88086218996879195"/>
    <n v="5.0016338655939303E-2"/>
    <n v="9346.5244549680192"/>
    <n v="13"/>
    <x v="4"/>
    <n v="2018"/>
    <n v="9.8467223997816902"/>
    <n v="9.8026608374477"/>
    <n v="-4.4061562333993699E-2"/>
    <n v="86698"/>
    <n v="184899.901315422"/>
    <n v="4.4948573723646501E-3"/>
    <n v="21.228461622203302"/>
    <n v="0.98923795674555903"/>
    <n v="186911.45042969775"/>
    <n v="-6.3155597315411871E-3"/>
  </r>
  <r>
    <d v="2018-06-14T00:00:00"/>
    <n v="2652"/>
    <x v="9"/>
    <d v="2018-06-01T00:00:00"/>
    <n v="3"/>
    <n v="2"/>
    <d v="2018-06-13T00:00:00"/>
    <d v="2018-06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9985301322880897"/>
    <n v="0.7"/>
    <x v="7"/>
    <n v="0.42585671779525602"/>
    <n v="-0.126003704566446"/>
    <n v="6227.4466720401197"/>
    <n v="14"/>
    <x v="4"/>
    <n v="2018"/>
    <n v="10.2725791175769"/>
    <n v="10.1025138506765"/>
    <n v="-0.17006526690043799"/>
    <n v="89350"/>
    <n v="182656.17412373601"/>
    <n v="1.6833955331726699E-2"/>
    <n v="21.228461622203302"/>
    <n v="0.98923795674555903"/>
    <n v="184643.31344972717"/>
    <n v="5.8907443218569888E-3"/>
  </r>
  <r>
    <d v="2018-06-15T00:00:00"/>
    <n v="11082"/>
    <x v="10"/>
    <d v="2018-06-01T00:00:00"/>
    <n v="4"/>
    <n v="3"/>
    <d v="2018-06-14T00:00:00"/>
    <d v="2018-06-18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2530056910262599"/>
    <n v="0.7"/>
    <x v="8"/>
    <n v="1.69249359233164"/>
    <n v="-0.43948790130538001"/>
    <n v="6547.7352766417098"/>
    <n v="15"/>
    <x v="4"/>
    <n v="2018"/>
    <n v="11.965072709908601"/>
    <n v="11.3555195417027"/>
    <n v="-0.60955316820581895"/>
    <n v="100432"/>
    <n v="176269.05002034901"/>
    <n v="5.3679020670719099E-2"/>
    <n v="21.228461622203302"/>
    <n v="0.98923795674555903"/>
    <n v="178186.70302567826"/>
    <n v="4.2339281473963597E-2"/>
  </r>
  <r>
    <d v="2018-06-18T00:00:00"/>
    <n v="25582"/>
    <x v="11"/>
    <d v="2018-06-01T00:00:00"/>
    <n v="0"/>
    <n v="4"/>
    <d v="2018-06-15T00:00:00"/>
    <d v="2018-06-19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1"/>
    <n v="0"/>
    <n v="0"/>
    <n v="0"/>
    <n v="0"/>
    <n v="8844.3333333333303"/>
    <x v="1"/>
    <n v="30"/>
    <n v="185731"/>
    <n v="2.89247352353672"/>
    <n v="0.7"/>
    <x v="9"/>
    <n v="2.5651044057077002"/>
    <n v="0.327369117829025"/>
    <n v="9973.0833345717201"/>
    <n v="18"/>
    <x v="4"/>
    <n v="2018"/>
    <n v="14.530177115616301"/>
    <n v="14.2479930652395"/>
    <n v="-0.282184050376795"/>
    <n v="126014"/>
    <n v="182124.00158260201"/>
    <n v="1.98051788125326E-2"/>
    <n v="21.228461622203302"/>
    <n v="0.98923795674555903"/>
    <n v="184105.35133706621"/>
    <n v="8.8299913670488728E-3"/>
  </r>
  <r>
    <d v="2018-06-19T00:00:00"/>
    <n v="2367"/>
    <x v="12"/>
    <d v="2018-06-01T00:00:00"/>
    <n v="1"/>
    <n v="0"/>
    <d v="2018-06-18T00:00:00"/>
    <d v="2018-06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6762899031394799"/>
    <n v="0.7"/>
    <x v="10"/>
    <n v="0.29725321824989998"/>
    <n v="-2.96242279359521E-2"/>
    <n v="7962.9079003278002"/>
    <n v="19"/>
    <x v="4"/>
    <n v="2018"/>
    <n v="14.8274303338662"/>
    <n v="14.515622055553401"/>
    <n v="-0.31180827831274599"/>
    <n v="128381"/>
    <n v="181825.23466943999"/>
    <n v="2.1480876060248E-2"/>
    <n v="21.228461622203302"/>
    <n v="0.98923795674555903"/>
    <n v="183803.33410134955"/>
    <n v="1.0487654688502657E-2"/>
  </r>
  <r>
    <d v="2018-06-20T00:00:00"/>
    <n v="10104"/>
    <x v="13"/>
    <d v="2018-06-01T00:00:00"/>
    <n v="2"/>
    <n v="1"/>
    <d v="2018-06-19T00:00:00"/>
    <d v="2018-06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14242641239211"/>
    <n v="0.7"/>
    <x v="11"/>
    <n v="0.88086218996879195"/>
    <n v="0.261564222423323"/>
    <n v="11470.579751366"/>
    <n v="20"/>
    <x v="4"/>
    <n v="2018"/>
    <n v="15.708292523835"/>
    <n v="15.6580484679455"/>
    <n v="-5.0244055889423898E-2"/>
    <n v="138485"/>
    <n v="185136.92660021799"/>
    <n v="3.2088325689041399E-3"/>
    <n v="21.228461622203302"/>
    <n v="0.98923795674555903"/>
    <n v="187151.054342163"/>
    <n v="-7.5877442804396233E-3"/>
  </r>
  <r>
    <d v="2018-06-21T00:00:00"/>
    <n v="2746"/>
    <x v="14"/>
    <d v="2018-06-01T00:00:00"/>
    <n v="3"/>
    <n v="2"/>
    <d v="2018-06-20T00:00:00"/>
    <d v="2018-06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31048128745335901"/>
    <n v="0.7"/>
    <x v="12"/>
    <n v="0.42585671779525602"/>
    <n v="-0.115375430341896"/>
    <n v="6448.1781905815196"/>
    <n v="21"/>
    <x v="4"/>
    <n v="2018"/>
    <n v="16.134149241630201"/>
    <n v="15.968529755398899"/>
    <n v="-0.165619486231321"/>
    <n v="141231"/>
    <n v="183824.44314741599"/>
    <n v="1.0371617723624301E-2"/>
    <n v="21.228461622203302"/>
    <n v="0.98923795674555903"/>
    <n v="185824.29221799341"/>
    <n v="-5.0204532938014079E-4"/>
  </r>
  <r>
    <d v="2018-06-22T00:00:00"/>
    <n v="6209"/>
    <x v="15"/>
    <d v="2018-06-01T00:00:00"/>
    <n v="4"/>
    <n v="3"/>
    <d v="2018-06-21T00:00:00"/>
    <d v="2018-06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70203143255568501"/>
    <n v="0.7"/>
    <x v="13"/>
    <n v="0.784862959628155"/>
    <n v="-8.2831527072470504E-2"/>
    <n v="7910.9351815272703"/>
    <n v="22"/>
    <x v="4"/>
    <n v="2018"/>
    <n v="16.919012201258401"/>
    <n v="16.670561187954601"/>
    <n v="-0.24845101330378899"/>
    <n v="147440"/>
    <n v="183003.59164997199"/>
    <n v="1.4903578260059201E-2"/>
    <n v="21.228461622203302"/>
    <n v="0.98923795674555903"/>
    <n v="184994.5105746109"/>
    <n v="3.9811420517370522E-3"/>
  </r>
  <r>
    <d v="2018-06-25T00:00:00"/>
    <n v="13702"/>
    <x v="16"/>
    <d v="2018-06-01T00:00:00"/>
    <n v="0"/>
    <n v="4"/>
    <d v="2018-06-22T00:00:00"/>
    <d v="2018-06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5492405683488399"/>
    <n v="0.7"/>
    <x v="14"/>
    <n v="1.69680915121287"/>
    <n v="-0.14756858286402999"/>
    <n v="8075.1568260966797"/>
    <n v="25"/>
    <x v="4"/>
    <n v="2018"/>
    <n v="18.615821352471201"/>
    <n v="18.219801756303401"/>
    <n v="-0.39601959616782101"/>
    <n v="161142"/>
    <n v="181779.892271622"/>
    <n v="2.1735669875266799E-2"/>
    <n v="21.228461622203302"/>
    <n v="0.98923795674555903"/>
    <n v="183757.49841792491"/>
    <n v="1.0739706401458937E-2"/>
  </r>
  <r>
    <d v="2018-06-26T00:00:00"/>
    <n v="2602"/>
    <x v="17"/>
    <d v="2018-06-01T00:00:00"/>
    <n v="1"/>
    <n v="0"/>
    <d v="2018-06-25T00:00:00"/>
    <d v="2018-06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9419967587532497"/>
    <n v="0.7"/>
    <x v="15"/>
    <n v="0.29725321824989998"/>
    <n v="-3.0535423745756299E-3"/>
    <n v="8753.4796606053897"/>
    <n v="26"/>
    <x v="4"/>
    <n v="2018"/>
    <n v="18.913074570721101"/>
    <n v="18.514001432178699"/>
    <n v="-0.39907313854239801"/>
    <n v="163744"/>
    <n v="181812.004554946"/>
    <n v="2.1555207284837698E-2"/>
    <n v="21.228461622203302"/>
    <n v="0.98923795674555903"/>
    <n v="183789.96005478877"/>
    <n v="1.0561185957234098E-2"/>
  </r>
  <r>
    <d v="2018-06-27T00:00:00"/>
    <n v="9365"/>
    <x v="18"/>
    <d v="2018-06-01T00:00:00"/>
    <n v="2"/>
    <n v="1"/>
    <d v="2018-06-26T00:00:00"/>
    <d v="2018-06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0588700863076099"/>
    <n v="0.7"/>
    <x v="16"/>
    <n v="0.88086218996879195"/>
    <n v="0.178007896338824"/>
    <n v="10631.6289956"/>
    <n v="27"/>
    <x v="4"/>
    <n v="2018"/>
    <n v="19.793936760689899"/>
    <n v="19.572871518486401"/>
    <n v="-0.22106524220357199"/>
    <n v="173109"/>
    <n v="183656.69467124599"/>
    <n v="1.12944716361507E-2"/>
    <n v="21.228461622203302"/>
    <n v="0.98923795674555903"/>
    <n v="185654.71878520463"/>
    <n v="4.1087678942131056E-4"/>
  </r>
  <r>
    <d v="2018-06-28T00:00:00"/>
    <n v="2411"/>
    <x v="19"/>
    <d v="2018-06-01T00:00:00"/>
    <n v="3"/>
    <n v="2"/>
    <d v="2018-06-27T00:00:00"/>
    <d v="2018-06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0.27260392718501403"/>
    <n v="0.7"/>
    <x v="17"/>
    <n v="0.42585671779525602"/>
    <n v="-0.153252790610241"/>
    <n v="5661.5286298223"/>
    <n v="28"/>
    <x v="4"/>
    <n v="2018"/>
    <n v="20.219793478485201"/>
    <n v="19.845475445671401"/>
    <n v="-0.37431803281381398"/>
    <n v="175520"/>
    <n v="182292.66307403101"/>
    <n v="1.88616308960971E-2"/>
    <n v="21.228461622203302"/>
    <n v="0.98923795674555903"/>
    <n v="184275.84771792043"/>
    <n v="7.8965979541010256E-3"/>
  </r>
  <r>
    <d v="2018-06-29T00:00:00"/>
    <n v="10211"/>
    <x v="20"/>
    <d v="2018-06-01T00:00:00"/>
    <n v="4"/>
    <n v="3"/>
    <d v="2018-06-28T00:00:00"/>
    <d v="2018-07-02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06-18T00:00:00"/>
    <d v="2018-06-04T00:00:00"/>
    <d v="2018-06-06T00:00:00"/>
    <d v="2018-06-01T00:00:00"/>
    <d v="2018-06-01T00:00:00"/>
    <n v="0"/>
    <n v="0"/>
    <n v="0"/>
    <n v="0"/>
    <n v="0"/>
    <n v="8844.3333333333303"/>
    <x v="1"/>
    <n v="30"/>
    <n v="185731"/>
    <n v="1.15452455432857"/>
    <n v="0.7"/>
    <x v="18"/>
    <n v="1.00866814371814"/>
    <n v="0.14585641061042801"/>
    <n v="10123.2502122653"/>
    <n v="29"/>
    <x v="4"/>
    <n v="2018"/>
    <n v="21.228461622203302"/>
    <n v="21"/>
    <n v="-0.22846162220338301"/>
    <n v="185731"/>
    <n v="183732.154944309"/>
    <n v="1.08791248668276E-2"/>
    <n v="21.228461622203302"/>
    <n v="0.98923795674555903"/>
    <n v="185731.00000000079"/>
    <n v="-4.2188474935755949E-15"/>
  </r>
  <r>
    <d v="2018-07-02T00:00:00"/>
    <n v="32334"/>
    <x v="0"/>
    <d v="2018-07-01T00:00:00"/>
    <n v="0"/>
    <n v="4"/>
    <d v="2018-06-29T00:00:00"/>
    <d v="2018-07-03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1"/>
    <n v="0"/>
    <n v="0"/>
    <n v="0"/>
    <n v="9164.7142857142808"/>
    <x v="1"/>
    <n v="31"/>
    <n v="192459"/>
    <n v="3.5280968933643"/>
    <n v="0.67741935483870896"/>
    <x v="19"/>
    <n v="3.29634736847383"/>
    <n v="0.23174952489046199"/>
    <n v="9809.0390318815698"/>
    <n v="2"/>
    <x v="5"/>
    <n v="2018"/>
    <n v="3.29634736847383"/>
    <n v="3.5280968933643"/>
    <n v="0.23174952489046199"/>
    <n v="32334"/>
    <n v="205989.819669513"/>
    <n v="-6.5686836811749902E-2"/>
    <n v="20.951092889015001"/>
    <n v="1.0023343465299901"/>
    <n v="205510.08790892546"/>
    <n v="-6.3505826121339704E-2"/>
  </r>
  <r>
    <d v="2018-07-03T00:00:00"/>
    <n v="5628"/>
    <x v="1"/>
    <d v="2018-07-01T00:00:00"/>
    <n v="1"/>
    <n v="0"/>
    <d v="2018-07-02T00:00:00"/>
    <d v="2018-07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1"/>
    <n v="0"/>
    <n v="1"/>
    <n v="9164.7142857142808"/>
    <x v="1"/>
    <n v="31"/>
    <n v="192459"/>
    <n v="0.61409443050208001"/>
    <n v="0.67741935483870896"/>
    <x v="20"/>
    <n v="0.63593624792523795"/>
    <n v="-2.1841817423156999E-2"/>
    <n v="8849.94371426621"/>
    <n v="3"/>
    <x v="5"/>
    <n v="2018"/>
    <n v="3.93228361639907"/>
    <n v="4.1421913238663803"/>
    <n v="0.209907707467305"/>
    <n v="37962"/>
    <n v="202732.579276676"/>
    <n v="-5.0675521977428799E-2"/>
    <n v="20.951092889015001"/>
    <n v="1.0023343465299901"/>
    <n v="202260.43333596425"/>
    <n v="-4.8459469676323641E-2"/>
  </r>
  <r>
    <d v="2018-07-05T00:00:00"/>
    <n v="11131"/>
    <x v="2"/>
    <d v="2018-07-01T00:00:00"/>
    <n v="3"/>
    <n v="1"/>
    <d v="2018-07-03T00:00:00"/>
    <d v="2018-07-06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1"/>
    <n v="0"/>
    <n v="1"/>
    <n v="9164.7142857142808"/>
    <x v="1"/>
    <n v="31"/>
    <n v="192459"/>
    <n v="1.2145495923807099"/>
    <n v="0.67741935483870896"/>
    <x v="0"/>
    <n v="1.1102868141014799"/>
    <n v="0.104262778279229"/>
    <n v="10025.337470127401"/>
    <n v="5"/>
    <x v="5"/>
    <n v="2018"/>
    <n v="5.0425704305005601"/>
    <n v="5.35674091624709"/>
    <n v="0.314170485746534"/>
    <n v="49093"/>
    <n v="204449.895982446"/>
    <n v="-5.8649557755098697E-2"/>
    <n v="20.951092889015001"/>
    <n v="1.0023343465299901"/>
    <n v="203973.75056560463"/>
    <n v="-5.6452119616740126E-2"/>
  </r>
  <r>
    <d v="2018-07-06T00:00:00"/>
    <n v="5805"/>
    <x v="3"/>
    <d v="2018-07-01T00:00:00"/>
    <n v="4"/>
    <n v="3"/>
    <d v="2018-07-05T00:00:00"/>
    <d v="2018-07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1"/>
    <n v="0"/>
    <n v="9164.7142857142808"/>
    <x v="1"/>
    <n v="31"/>
    <n v="192459"/>
    <n v="0.63340763487288199"/>
    <n v="0.67741935483870896"/>
    <x v="1"/>
    <n v="0.86887687563176297"/>
    <n v="-0.23546924075888101"/>
    <n v="6681.0386635956402"/>
    <n v="6"/>
    <x v="5"/>
    <n v="2018"/>
    <n v="5.9114473061323203"/>
    <n v="5.9901485511199697"/>
    <n v="7.8701244987652894E-2"/>
    <n v="54898"/>
    <n v="195021.27656691801"/>
    <n v="-1.31384462866014E-2"/>
    <n v="20.951092889015001"/>
    <n v="1.0023343465299901"/>
    <n v="194567.08955656245"/>
    <n v="-1.0834769443110792E-2"/>
  </r>
  <r>
    <d v="2018-07-09T00:00:00"/>
    <n v="14649"/>
    <x v="4"/>
    <d v="2018-07-01T00:00:00"/>
    <n v="0"/>
    <n v="4"/>
    <d v="2018-07-06T00:00:00"/>
    <d v="2018-07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1.5984131685189999"/>
    <n v="0.67741935483870896"/>
    <x v="2"/>
    <n v="1.6704573242371801"/>
    <n v="-7.2044155718175906E-2"/>
    <n v="8769.4547998641392"/>
    <n v="9"/>
    <x v="5"/>
    <n v="2018"/>
    <n v="7.5819046303695101"/>
    <n v="7.5885617196389799"/>
    <n v="6.6570892694777202E-3"/>
    <n v="69547"/>
    <n v="192627.98349506801"/>
    <n v="-8.77253096887908E-4"/>
    <n v="20.951092889015001"/>
    <n v="1.0023343465299901"/>
    <n v="192179.37024899191"/>
    <n v="1.4550456203794582E-3"/>
  </r>
  <r>
    <d v="2018-07-10T00:00:00"/>
    <n v="1850"/>
    <x v="5"/>
    <d v="2018-07-01T00:00:00"/>
    <n v="1"/>
    <n v="0"/>
    <d v="2018-07-09T00:00:00"/>
    <d v="2018-07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201861175627016"/>
    <n v="0.67741935483870896"/>
    <x v="3"/>
    <n v="0.27090139127420598"/>
    <n v="-6.9040215647189596E-2"/>
    <n v="6829.0531521391504"/>
    <n v="10"/>
    <x v="5"/>
    <n v="2018"/>
    <n v="7.8528060216437101"/>
    <n v="7.7904228952660004"/>
    <n v="-6.2383126377712303E-2"/>
    <n v="71397"/>
    <n v="190930.095034509"/>
    <n v="8.00766880262937E-3"/>
    <n v="20.951092889015001"/>
    <n v="1.0023343465299901"/>
    <n v="190485.43601792713"/>
    <n v="1.0360708006501573E-2"/>
  </r>
  <r>
    <d v="2018-07-11T00:00:00"/>
    <n v="8174"/>
    <x v="6"/>
    <d v="2018-07-01T00:00:00"/>
    <n v="2"/>
    <n v="1"/>
    <d v="2018-07-10T00:00:00"/>
    <d v="2018-07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89189905382445001"/>
    <n v="0.67741935483870896"/>
    <x v="4"/>
    <n v="0.85451036299309702"/>
    <n v="3.73886908313531E-2"/>
    <n v="9565.7119609045894"/>
    <n v="11"/>
    <x v="5"/>
    <n v="2018"/>
    <n v="8.70731638463681"/>
    <n v="8.6823219490904506"/>
    <n v="-2.49944355463576E-2"/>
    <n v="79571"/>
    <n v="191906.54458683601"/>
    <n v="2.8787731776032102E-3"/>
    <n v="20.951092889015001"/>
    <n v="1.0023343465299901"/>
    <n v="191459.61150708215"/>
    <n v="5.2198397617706505E-3"/>
  </r>
  <r>
    <d v="2018-07-12T00:00:00"/>
    <n v="2047"/>
    <x v="7"/>
    <d v="2018-07-01T00:00:00"/>
    <n v="3"/>
    <n v="2"/>
    <d v="2018-07-11T00:00:00"/>
    <d v="2018-07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22335666297756901"/>
    <n v="0.67741935483870896"/>
    <x v="5"/>
    <n v="0.39950489081956198"/>
    <n v="-0.17614822784199199"/>
    <n v="5123.8421532229304"/>
    <n v="12"/>
    <x v="5"/>
    <n v="2018"/>
    <n v="9.1068212754563707"/>
    <n v="8.9056786120680194"/>
    <n v="-0.20114266338835099"/>
    <n v="81618"/>
    <n v="188208.15168727501"/>
    <n v="2.2585888414587901E-2"/>
    <n v="20.951092889015001"/>
    <n v="1.0023343465299901"/>
    <n v="187769.83183190183"/>
    <n v="2.4972958234824816E-2"/>
  </r>
  <r>
    <d v="2018-07-13T00:00:00"/>
    <n v="8199"/>
    <x v="8"/>
    <d v="2018-07-01T00:00:00"/>
    <n v="4"/>
    <n v="3"/>
    <d v="2018-07-12T00:00:00"/>
    <d v="2018-07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89462690754913998"/>
    <n v="0.67741935483870896"/>
    <x v="6"/>
    <n v="0.75851113265246095"/>
    <n v="0.136115774896678"/>
    <n v="10809.3337685482"/>
    <n v="13"/>
    <x v="5"/>
    <n v="2018"/>
    <n v="9.8653324081088307"/>
    <n v="9.8003055196171598"/>
    <n v="-6.5026888491672694E-2"/>
    <n v="89817"/>
    <n v="191190.41528186799"/>
    <n v="6.6351899296925804E-3"/>
    <n v="20.951092889015001"/>
    <n v="1.0023343465299901"/>
    <n v="190745.15000284658"/>
    <n v="8.9850252922700768E-3"/>
  </r>
  <r>
    <d v="2018-07-16T00:00:00"/>
    <n v="27108"/>
    <x v="9"/>
    <d v="2018-07-01T00:00:00"/>
    <n v="0"/>
    <n v="4"/>
    <d v="2018-07-13T00:00:00"/>
    <d v="2018-07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1"/>
    <n v="0"/>
    <n v="0"/>
    <n v="0"/>
    <n v="0"/>
    <n v="9164.7142857142808"/>
    <x v="1"/>
    <n v="31"/>
    <n v="192459"/>
    <n v="2.9578663507552201"/>
    <n v="0.67741935483870896"/>
    <x v="7"/>
    <n v="2.5387525787320002"/>
    <n v="0.41911377202321698"/>
    <n v="10677.6848705513"/>
    <n v="16"/>
    <x v="5"/>
    <n v="2018"/>
    <n v="12.4040849868408"/>
    <n v="12.758171870372299"/>
    <n v="0.354086883531543"/>
    <n v="116925"/>
    <n v="197952.93265120999"/>
    <n v="-2.77537320494812E-2"/>
    <n v="20.951092889015001"/>
    <n v="1.0023343465299901"/>
    <n v="197491.91807754603"/>
    <n v="-2.5484172347598699E-2"/>
  </r>
  <r>
    <d v="2018-07-17T00:00:00"/>
    <n v="2702"/>
    <x v="10"/>
    <d v="2018-07-01T00:00:00"/>
    <n v="1"/>
    <n v="0"/>
    <d v="2018-07-16T00:00:00"/>
    <d v="2018-07-18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29482643056443097"/>
    <n v="0.67741935483870896"/>
    <x v="8"/>
    <n v="0.415432514131169"/>
    <n v="-0.12060608356673699"/>
    <n v="6504.0648194109999"/>
    <n v="17"/>
    <x v="5"/>
    <n v="2018"/>
    <n v="12.819517500971999"/>
    <n v="13.0529983009368"/>
    <n v="0.233480799964807"/>
    <n v="119627"/>
    <n v="195964.239668889"/>
    <n v="-1.78871393822253E-2"/>
    <n v="20.951092889015001"/>
    <n v="1.0023343465299901"/>
    <n v="195507.85658229081"/>
    <n v="-1.5594547633984823E-2"/>
  </r>
  <r>
    <d v="2018-07-18T00:00:00"/>
    <n v="9166"/>
    <x v="11"/>
    <d v="2018-07-01T00:00:00"/>
    <n v="2"/>
    <n v="1"/>
    <d v="2018-07-17T00:00:00"/>
    <d v="2018-07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1.0001402896201199"/>
    <n v="0.67741935483870896"/>
    <x v="9"/>
    <n v="0.85451036299309702"/>
    <n v="0.145629926627029"/>
    <n v="10726.610696556299"/>
    <n v="18"/>
    <x v="5"/>
    <n v="2018"/>
    <n v="13.674027863965099"/>
    <n v="14.0531385905569"/>
    <n v="0.37911072659183398"/>
    <n v="128793"/>
    <n v="197794.90190505699"/>
    <n v="-2.6976943559539099E-2"/>
    <n v="20.951092889015001"/>
    <n v="1.0023343465299901"/>
    <n v="197334.25537078455"/>
    <n v="-2.4705570564138024E-2"/>
  </r>
  <r>
    <d v="2018-07-19T00:00:00"/>
    <n v="2154"/>
    <x v="12"/>
    <d v="2018-07-01T00:00:00"/>
    <n v="3"/>
    <n v="2"/>
    <d v="2018-07-18T00:00:00"/>
    <d v="2018-07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23503187691923899"/>
    <n v="0.67741935483870896"/>
    <x v="10"/>
    <n v="0.39950489081956198"/>
    <n v="-0.16447301390032201"/>
    <n v="5391.67366782716"/>
    <n v="19"/>
    <x v="5"/>
    <n v="2018"/>
    <n v="14.073532754784599"/>
    <n v="14.2881704674761"/>
    <n v="0.21463771269151199"/>
    <n v="130947"/>
    <n v="195394.22317861801"/>
    <n v="-1.5022057105217699E-2"/>
    <n v="20.951092889015001"/>
    <n v="1.0023343465299901"/>
    <n v="194939.16760915235"/>
    <n v="-1.2722777262109908E-2"/>
  </r>
  <r>
    <d v="2018-07-20T00:00:00"/>
    <n v="6005"/>
    <x v="13"/>
    <d v="2018-07-01T00:00:00"/>
    <n v="4"/>
    <n v="3"/>
    <d v="2018-07-19T00:00:00"/>
    <d v="2018-07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65523046467039703"/>
    <n v="0.67741935483870896"/>
    <x v="11"/>
    <n v="0.75851113265246095"/>
    <n v="-0.10328066798206401"/>
    <n v="7916.8251347886198"/>
    <n v="20"/>
    <x v="5"/>
    <n v="2018"/>
    <n v="14.8320438874371"/>
    <n v="14.943400932146499"/>
    <n v="0.11135704470945"/>
    <n v="136952"/>
    <n v="193903.956988422"/>
    <n v="-7.4519210998278398E-3"/>
    <n v="20.951092889015001"/>
    <n v="1.0023343465299901"/>
    <n v="193452.37211485792"/>
    <n v="-5.1349699360012657E-3"/>
  </r>
  <r>
    <d v="2018-07-23T00:00:00"/>
    <n v="14446"/>
    <x v="14"/>
    <d v="2018-07-01T00:00:00"/>
    <n v="0"/>
    <n v="4"/>
    <d v="2018-07-20T00:00:00"/>
    <d v="2018-07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1.57626299627453"/>
    <n v="0.67741935483870896"/>
    <x v="12"/>
    <n v="1.6704573242371801"/>
    <n v="-9.4194327962653895E-2"/>
    <n v="8647.93119249351"/>
    <n v="23"/>
    <x v="5"/>
    <n v="2018"/>
    <n v="16.5025012116743"/>
    <n v="16.5196639284211"/>
    <n v="1.7162716746796002E-2"/>
    <n v="151398"/>
    <n v="192659.15870685299"/>
    <n v="-1.0389265072921999E-3"/>
    <n v="20.951092889015001"/>
    <n v="1.0023343465299901"/>
    <n v="192210.47285651305"/>
    <n v="1.2929948082094356E-3"/>
  </r>
  <r>
    <d v="2018-07-24T00:00:00"/>
    <n v="1630"/>
    <x v="15"/>
    <d v="2018-07-01T00:00:00"/>
    <n v="1"/>
    <n v="0"/>
    <d v="2018-07-23T00:00:00"/>
    <d v="2018-07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177856062849749"/>
    <n v="0.67741935483870896"/>
    <x v="13"/>
    <n v="0.27090139127420598"/>
    <n v="-9.3045328424456494E-2"/>
    <n v="6016.9495340469202"/>
    <n v="24"/>
    <x v="5"/>
    <n v="2018"/>
    <n v="16.773402602948501"/>
    <n v="16.697519991270799"/>
    <n v="-7.5882611677663095E-2"/>
    <n v="153028"/>
    <n v="191588.31848673901"/>
    <n v="4.5445438434768004E-3"/>
    <n v="20.951092889015001"/>
    <n v="1.0023343465299901"/>
    <n v="191142.12652694623"/>
    <n v="6.8894989136165652E-3"/>
  </r>
  <r>
    <d v="2018-07-25T00:00:00"/>
    <n v="7896"/>
    <x v="16"/>
    <d v="2018-07-01T00:00:00"/>
    <n v="2"/>
    <n v="1"/>
    <d v="2018-07-24T00:00:00"/>
    <d v="2018-07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86156532040590394"/>
    <n v="0.67741935483870896"/>
    <x v="14"/>
    <n v="0.85451036299309702"/>
    <n v="7.0549574128068396E-3"/>
    <n v="9240.3794523247598"/>
    <n v="25"/>
    <x v="5"/>
    <n v="2018"/>
    <n v="17.627912965941601"/>
    <n v="17.5590853116767"/>
    <n v="-6.8827654264854404E-2"/>
    <n v="160924"/>
    <n v="191707.54964182299"/>
    <n v="3.91977446678737E-3"/>
    <n v="20.951092889015001"/>
    <n v="1.0023343465299901"/>
    <n v="191261.08000339579"/>
    <n v="6.2632711087009518E-3"/>
  </r>
  <r>
    <d v="2018-07-26T00:00:00"/>
    <n v="3120"/>
    <x v="17"/>
    <d v="2018-07-01T00:00:00"/>
    <n v="3"/>
    <n v="2"/>
    <d v="2018-07-25T00:00:00"/>
    <d v="2018-07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34043614484123802"/>
    <n v="0.67741935483870896"/>
    <x v="15"/>
    <n v="0.39950489081956098"/>
    <n v="-5.9068745978322901E-2"/>
    <n v="7809.6665940672001"/>
    <n v="26"/>
    <x v="5"/>
    <n v="2018"/>
    <n v="18.027417856761101"/>
    <n v="17.899521456517999"/>
    <n v="-0.127896400243177"/>
    <n v="164044"/>
    <n v="191093.59018424101"/>
    <n v="7.1452413157448904E-3"/>
    <n v="20.951092889015001"/>
    <n v="1.0023343465299901"/>
    <n v="190648.55040216353"/>
    <n v="9.4962673150014165E-3"/>
  </r>
  <r>
    <d v="2018-07-27T00:00:00"/>
    <n v="7451"/>
    <x v="18"/>
    <d v="2018-07-01T00:00:00"/>
    <n v="4"/>
    <n v="3"/>
    <d v="2018-07-26T00:00:00"/>
    <d v="2018-07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81300952410643301"/>
    <n v="0.67741935483870896"/>
    <x v="16"/>
    <n v="0.75851113265246095"/>
    <n v="5.4498391453971402E-2"/>
    <n v="9823.1913537568798"/>
    <n v="27"/>
    <x v="5"/>
    <n v="2018"/>
    <n v="18.785928989413598"/>
    <n v="18.7125309806244"/>
    <n v="-7.3398008789204994E-2"/>
    <n v="171495"/>
    <n v="191707.04850579801"/>
    <n v="3.9223987853489401E-3"/>
    <n v="20.951092889015001"/>
    <n v="1.0023343465299901"/>
    <n v="191260.5800344712"/>
    <n v="6.2659015533299556E-3"/>
  </r>
  <r>
    <d v="2018-07-30T00:00:00"/>
    <n v="16503"/>
    <x v="19"/>
    <d v="2018-07-01T00:00:00"/>
    <n v="0"/>
    <n v="4"/>
    <d v="2018-07-27T00:00:00"/>
    <d v="2018-07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1.8007108007419701"/>
    <n v="0.67741935483870896"/>
    <x v="17"/>
    <n v="1.6704573242371801"/>
    <n v="0.13025347650478999"/>
    <n v="9879.3305046185997"/>
    <n v="30"/>
    <x v="5"/>
    <n v="2018"/>
    <n v="20.4563863136508"/>
    <n v="20.5132417813664"/>
    <n v="5.6855467715585903E-2"/>
    <n v="187998"/>
    <n v="192993.91101963399"/>
    <n v="-2.7716471302565702E-3"/>
    <n v="20.951092889015001"/>
    <n v="1.0023343465299901"/>
    <n v="192544.44556127011"/>
    <n v="-4.4377058512923284E-4"/>
  </r>
  <r>
    <d v="2018-07-31T00:00:00"/>
    <n v="4461"/>
    <x v="20"/>
    <d v="2018-07-01T00:00:00"/>
    <n v="1"/>
    <n v="0"/>
    <d v="2018-07-30T00:00:00"/>
    <d v="2018-08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8-07-16T00:00:00"/>
    <d v="2018-07-02T00:00:00"/>
    <d v="2018-07-04T00:00:00"/>
    <d v="2018-07-06T00:00:00"/>
    <d v="2018-07-04T00:00:00"/>
    <n v="0"/>
    <n v="0"/>
    <n v="0"/>
    <n v="0"/>
    <n v="0"/>
    <n v="9164.7142857142808"/>
    <x v="1"/>
    <n v="31"/>
    <n v="192459"/>
    <n v="0.48675821863357899"/>
    <n v="0.67741935483870896"/>
    <x v="18"/>
    <n v="0.49470657536419299"/>
    <n v="-7.9483567306145898E-3"/>
    <n v="9017.4665592748497"/>
    <n v="31"/>
    <x v="5"/>
    <n v="2018"/>
    <n v="20.951092889015001"/>
    <n v="21"/>
    <n v="4.8907110984970303E-2"/>
    <n v="192459"/>
    <n v="192908.26599881501"/>
    <n v="-2.3289100469032699E-3"/>
    <n v="20.951092889015001"/>
    <n v="1.0023343465299901"/>
    <n v="192459.00000000023"/>
    <n v="-1.2212453270876722E-15"/>
  </r>
  <r>
    <d v="2018-08-01T00:00:00"/>
    <n v="21590"/>
    <x v="0"/>
    <d v="2018-08-01T00:00:00"/>
    <n v="2"/>
    <n v="1"/>
    <d v="2018-07-31T00:00:00"/>
    <d v="2018-08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1"/>
    <n v="0"/>
    <n v="1"/>
    <n v="8312.2608695652107"/>
    <x v="5"/>
    <n v="31"/>
    <n v="191182"/>
    <n v="2.5973679530499698"/>
    <n v="0.74193548387096697"/>
    <x v="22"/>
    <n v="2.6828642930090498"/>
    <n v="-8.5496339959079196E-2"/>
    <n v="8047.3693940683897"/>
    <n v="1"/>
    <x v="6"/>
    <n v="2018"/>
    <n v="2.6828642930090498"/>
    <n v="2.5973679530499698"/>
    <n v="-8.5496339959079098E-2"/>
    <n v="21590"/>
    <n v="185089.49606357299"/>
    <n v="3.2916529927415401E-2"/>
    <n v="22.897680486654099"/>
    <n v="1.00446855363387"/>
    <n v="184266.09314345813"/>
    <n v="3.7532172840705869E-2"/>
  </r>
  <r>
    <d v="2018-08-02T00:00:00"/>
    <n v="6357"/>
    <x v="1"/>
    <d v="2018-08-01T00:00:00"/>
    <n v="3"/>
    <n v="2"/>
    <d v="2018-08-01T00:00:00"/>
    <d v="2018-08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76477388038622796"/>
    <n v="0.74193548387096697"/>
    <x v="21"/>
    <n v="0.71265773012383005"/>
    <n v="5.2116150262397701E-2"/>
    <n v="8920.1305637916903"/>
    <n v="2"/>
    <x v="6"/>
    <n v="2018"/>
    <n v="3.3955220231328802"/>
    <n v="3.3621418334361999"/>
    <n v="-3.3380189696681203E-2"/>
    <n v="27947"/>
    <n v="189302.556608641"/>
    <n v="9.9282514987077894E-3"/>
    <n v="22.897680486654099"/>
    <n v="1.00446855363387"/>
    <n v="188460.41115354042"/>
    <n v="1.4441170056889385E-2"/>
  </r>
  <r>
    <d v="2018-08-03T00:00:00"/>
    <n v="9952"/>
    <x v="2"/>
    <d v="2018-08-01T00:00:00"/>
    <n v="4"/>
    <n v="3"/>
    <d v="2018-08-02T00:00:00"/>
    <d v="2018-08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1"/>
    <n v="0"/>
    <n v="8312.2608695652107"/>
    <x v="5"/>
    <n v="31"/>
    <n v="191182"/>
    <n v="1.1972675251854199"/>
    <n v="0.74193548387096697"/>
    <x v="19"/>
    <n v="0.94416780984803295"/>
    <n v="0.25309971533739201"/>
    <n v="10540.4991530073"/>
    <n v="3"/>
    <x v="6"/>
    <n v="2018"/>
    <n v="4.3396898329809099"/>
    <n v="4.55940935862162"/>
    <n v="0.21971952564071001"/>
    <n v="37899"/>
    <n v="200861.590009359"/>
    <n v="-4.8190348433011898E-2"/>
    <n v="22.897680486654099"/>
    <n v="1.00446855363387"/>
    <n v="199968.02217720239"/>
    <n v="-4.3937135955751105E-2"/>
  </r>
  <r>
    <d v="2018-08-06T00:00:00"/>
    <n v="13492"/>
    <x v="3"/>
    <d v="2018-08-01T00:00:00"/>
    <n v="0"/>
    <n v="4"/>
    <d v="2018-08-03T00:00:00"/>
    <d v="2018-08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1"/>
    <n v="0"/>
    <n v="0"/>
    <n v="0"/>
    <n v="8312.2608695652107"/>
    <x v="5"/>
    <n v="31"/>
    <n v="191182"/>
    <n v="1.62314443828393"/>
    <n v="0.74193548387096697"/>
    <x v="20"/>
    <n v="1.7457482584534501"/>
    <n v="-0.122603820169515"/>
    <n v="7728.4911697133603"/>
    <n v="6"/>
    <x v="6"/>
    <n v="2018"/>
    <n v="6.0854380914343702"/>
    <n v="6.1825537969055597"/>
    <n v="9.7115705471194802E-2"/>
    <n v="51391"/>
    <n v="194233.01695628499"/>
    <n v="-1.5708024331272798E-2"/>
    <n v="22.897680486654099"/>
    <n v="1.00446855363387"/>
    <n v="193368.93748799633"/>
    <n v="-1.1309662846609392E-2"/>
  </r>
  <r>
    <d v="2018-08-07T00:00:00"/>
    <n v="2175"/>
    <x v="4"/>
    <d v="2018-08-01T00:00:00"/>
    <n v="1"/>
    <n v="0"/>
    <d v="2018-08-06T00:00:00"/>
    <d v="2018-08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6166166270883201"/>
    <n v="0.74193548387096697"/>
    <x v="0"/>
    <n v="0.34619232549047502"/>
    <n v="-8.4530662781643395E-2"/>
    <n v="6282.6349397506601"/>
    <n v="7"/>
    <x v="6"/>
    <n v="2018"/>
    <n v="6.4316304169248397"/>
    <n v="6.4442154596143899"/>
    <n v="1.2585042689551899E-2"/>
    <n v="53566"/>
    <n v="191556.09388840801"/>
    <n v="-1.9529208432619201E-3"/>
    <n v="22.897680486654099"/>
    <n v="1.00446855363387"/>
    <n v="190703.92317949174"/>
    <n v="2.5069060590761083E-3"/>
  </r>
  <r>
    <d v="2018-08-08T00:00:00"/>
    <n v="8395"/>
    <x v="5"/>
    <d v="2018-08-01T00:00:00"/>
    <n v="2"/>
    <n v="1"/>
    <d v="2018-08-07T00:00:00"/>
    <d v="2018-08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00995386594972"/>
    <n v="0.74193548387096697"/>
    <x v="1"/>
    <n v="0.92980129720936699"/>
    <n v="8.0152568740356006E-2"/>
    <n v="9028.8108063476502"/>
    <n v="8"/>
    <x v="6"/>
    <n v="2018"/>
    <n v="7.36143171413421"/>
    <n v="7.4541693255641199"/>
    <n v="9.2737611429908107E-2"/>
    <n v="61961"/>
    <n v="193590.46654793399"/>
    <n v="-1.2441039018508E-2"/>
    <n v="22.897680486654099"/>
    <n v="1.00446855363387"/>
    <n v="192729.24557725684"/>
    <n v="-8.0280788347537602E-3"/>
  </r>
  <r>
    <d v="2018-08-09T00:00:00"/>
    <n v="2123"/>
    <x v="6"/>
    <d v="2018-08-01T00:00:00"/>
    <n v="3"/>
    <n v="2"/>
    <d v="2018-08-08T00:00:00"/>
    <d v="2018-08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5540584364636798"/>
    <n v="0.74193548387096697"/>
    <x v="2"/>
    <n v="0.47479582503583101"/>
    <n v="-0.219389981389463"/>
    <n v="4471.3956780049202"/>
    <n v="9"/>
    <x v="6"/>
    <n v="2018"/>
    <n v="7.8362275391700402"/>
    <n v="7.7095751692104901"/>
    <n v="-0.12665236995955501"/>
    <n v="64084"/>
    <n v="188092.036969629"/>
    <n v="1.6427931134955699E-2"/>
    <n v="22.897680486654099"/>
    <n v="1.00446855363387"/>
    <n v="187255.27672237041"/>
    <n v="2.096989386019521E-2"/>
  </r>
  <r>
    <d v="2018-08-10T00:00:00"/>
    <n v="7306"/>
    <x v="7"/>
    <d v="2018-08-01T00:00:00"/>
    <n v="4"/>
    <n v="3"/>
    <d v="2018-08-09T00:00:00"/>
    <d v="2018-08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87894257827619704"/>
    <n v="0.74193548387096697"/>
    <x v="3"/>
    <n v="0.83380206686873104"/>
    <n v="4.5140511407466402E-2"/>
    <n v="8762.2713954608298"/>
    <n v="10"/>
    <x v="6"/>
    <n v="2018"/>
    <n v="8.6700296060387707"/>
    <n v="8.5885177474866801"/>
    <n v="-8.1511858552088798E-2"/>
    <n v="71390"/>
    <n v="189384.58974307799"/>
    <n v="9.4907946806002102E-3"/>
    <n v="22.897680486654099"/>
    <n v="1.00446855363387"/>
    <n v="188542.07934926526"/>
    <n v="1.4001758439528E-2"/>
  </r>
  <r>
    <d v="2018-08-13T00:00:00"/>
    <n v="15845"/>
    <x v="8"/>
    <d v="2018-08-01T00:00:00"/>
    <n v="0"/>
    <n v="4"/>
    <d v="2018-08-10T00:00:00"/>
    <d v="2018-08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90622025086043"/>
    <n v="0.74193548387096697"/>
    <x v="4"/>
    <n v="1.7457482584534501"/>
    <n v="0.16047199240698101"/>
    <n v="9076.3372801740406"/>
    <n v="13"/>
    <x v="6"/>
    <n v="2018"/>
    <n v="10.415777864492201"/>
    <n v="10.4947379983471"/>
    <n v="7.8960133854893699E-2"/>
    <n v="87235"/>
    <n v="192631.31626874499"/>
    <n v="-7.5237832394986397E-3"/>
    <n v="22.897680486654099"/>
    <n v="1.00446855363387"/>
    <n v="191774.3622454509"/>
    <n v="-3.0888500345668257E-3"/>
  </r>
  <r>
    <d v="2018-08-14T00:00:00"/>
    <n v="2057"/>
    <x v="9"/>
    <d v="2018-08-01T00:00:00"/>
    <n v="1"/>
    <n v="0"/>
    <d v="2018-08-13T00:00:00"/>
    <d v="2018-08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47465765605548"/>
    <n v="0.74193548387096697"/>
    <x v="5"/>
    <n v="0.34619232549047502"/>
    <n v="-9.8726559884927304E-2"/>
    <n v="5941.7839407205101"/>
    <n v="14"/>
    <x v="6"/>
    <n v="2018"/>
    <n v="10.7619701899827"/>
    <n v="10.742203763952601"/>
    <n v="-1.9766426030033198E-2"/>
    <n v="89292"/>
    <n v="190830.857523802"/>
    <n v="1.8400717826971801E-3"/>
    <n v="22.897680486654099"/>
    <n v="1.00446855363387"/>
    <n v="189981.91315540252"/>
    <n v="6.3168478760176061E-3"/>
  </r>
  <r>
    <d v="2018-08-15T00:00:00"/>
    <n v="11021"/>
    <x v="10"/>
    <d v="2018-08-01T00:00:00"/>
    <n v="2"/>
    <n v="1"/>
    <d v="2018-08-14T00:00:00"/>
    <d v="2018-08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3258727286041501"/>
    <n v="0.74193548387096697"/>
    <x v="6"/>
    <n v="1.07433242006632"/>
    <n v="0.251540308537827"/>
    <n v="10258.4635762174"/>
    <n v="15"/>
    <x v="6"/>
    <n v="2018"/>
    <n v="11.836302610049"/>
    <n v="12.0680764925568"/>
    <n v="0.23177388250779299"/>
    <n v="100313"/>
    <n v="194925.65170150201"/>
    <n v="-1.9205536412596001E-2"/>
    <n v="22.897680486654099"/>
    <n v="1.00446855363387"/>
    <n v="194058.490926689"/>
    <n v="-1.4822803748255842E-2"/>
  </r>
  <r>
    <d v="2018-08-16T00:00:00"/>
    <n v="11306"/>
    <x v="11"/>
    <d v="2018-08-01T00:00:00"/>
    <n v="3"/>
    <n v="2"/>
    <d v="2018-08-15T00:00:00"/>
    <d v="2018-08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3601594292349599"/>
    <n v="0.74193548387096697"/>
    <x v="7"/>
    <n v="1.23789533488236"/>
    <n v="0.122264094352607"/>
    <n v="9133.2438869514008"/>
    <n v="16"/>
    <x v="6"/>
    <n v="2018"/>
    <n v="13.074197944931299"/>
    <n v="13.428235921791799"/>
    <n v="0.35403797686040001"/>
    <n v="111619"/>
    <n v="196359.04327081601"/>
    <n v="-2.6365188914044699E-2"/>
    <n v="22.897680486654099"/>
    <n v="1.00446855363387"/>
    <n v="195485.50580349052"/>
    <n v="-2.2014449540911585E-2"/>
  </r>
  <r>
    <d v="2018-08-17T00:00:00"/>
    <n v="7055"/>
    <x v="12"/>
    <d v="2018-08-01T00:00:00"/>
    <n v="4"/>
    <n v="3"/>
    <d v="2018-08-16T00:00:00"/>
    <d v="2018-08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84874622087853402"/>
    <n v="0.74193548387096697"/>
    <x v="8"/>
    <n v="0.83380206686873104"/>
    <n v="1.4944154009803499E-2"/>
    <n v="8461.2407192685605"/>
    <n v="17"/>
    <x v="6"/>
    <n v="2018"/>
    <n v="13.9080000118001"/>
    <n v="14.276982142670301"/>
    <n v="0.36898213087020398"/>
    <n v="118674"/>
    <n v="196254.09819414499"/>
    <n v="-2.5844546640386198E-2"/>
    <n v="22.897680486654099"/>
    <n v="1.00446855363387"/>
    <n v="195381.02759330464"/>
    <n v="-2.1491480749323943E-2"/>
  </r>
  <r>
    <d v="2018-08-20T00:00:00"/>
    <n v="13752"/>
    <x v="13"/>
    <d v="2018-08-01T00:00:00"/>
    <n v="0"/>
    <n v="4"/>
    <d v="2018-08-17T00:00:00"/>
    <d v="2018-08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1"/>
    <n v="0"/>
    <n v="0"/>
    <n v="0"/>
    <n v="0"/>
    <n v="8312.2608695652107"/>
    <x v="5"/>
    <n v="31"/>
    <n v="191182"/>
    <n v="1.6544235335962501"/>
    <n v="0.74193548387096697"/>
    <x v="9"/>
    <n v="1.8509440031017399"/>
    <n v="-0.19652046950548699"/>
    <n v="7429.7223346329602"/>
    <n v="20"/>
    <x v="6"/>
    <n v="2018"/>
    <n v="15.7589440149018"/>
    <n v="15.9314056762665"/>
    <n v="0.172461661364716"/>
    <n v="132426"/>
    <n v="193274.24458896799"/>
    <n v="-1.08252633112995E-2"/>
    <n v="22.897680486654099"/>
    <n v="1.00446855363387"/>
    <n v="192414.4303868548"/>
    <n v="-6.4050829471415938E-3"/>
  </r>
  <r>
    <d v="2018-08-21T00:00:00"/>
    <n v="2172"/>
    <x v="14"/>
    <d v="2018-08-01T00:00:00"/>
    <n v="1"/>
    <n v="0"/>
    <d v="2018-08-20T00:00:00"/>
    <d v="2018-08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6130075007061299"/>
    <n v="0.74193548387096697"/>
    <x v="10"/>
    <n v="0.34619232549047502"/>
    <n v="-8.48915754198626E-2"/>
    <n v="6273.9692363854901"/>
    <n v="21"/>
    <x v="6"/>
    <n v="2018"/>
    <n v="16.105136340392299"/>
    <n v="16.1927064263372"/>
    <n v="8.7570085944854201E-2"/>
    <n v="134598"/>
    <n v="192221.53321581701"/>
    <n v="-5.4079956518215903E-3"/>
    <n v="22.897680486654099"/>
    <n v="1.00446855363387"/>
    <n v="191366.4021839386"/>
    <n v="-9.6360793657679356E-4"/>
  </r>
  <r>
    <d v="2018-08-22T00:00:00"/>
    <n v="9630"/>
    <x v="15"/>
    <d v="2018-08-01T00:00:00"/>
    <n v="2"/>
    <n v="1"/>
    <d v="2018-08-21T00:00:00"/>
    <d v="2018-08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15852956868324"/>
    <n v="0.74193548387096697"/>
    <x v="11"/>
    <n v="0.92980129720936699"/>
    <n v="0.228728271473877"/>
    <n v="10357.0515860783"/>
    <n v="22"/>
    <x v="6"/>
    <n v="2018"/>
    <n v="17.034937637601701"/>
    <n v="17.351235995020399"/>
    <n v="0.31629835741873003"/>
    <n v="144228"/>
    <n v="194731.7959461"/>
    <n v="-1.8229154252152699E-2"/>
    <n v="22.897680486654099"/>
    <n v="1.00446855363387"/>
    <n v="193865.49757244106"/>
    <n v="-1.3842058571759686E-2"/>
  </r>
  <r>
    <d v="2018-08-23T00:00:00"/>
    <n v="2438"/>
    <x v="16"/>
    <d v="2018-08-01T00:00:00"/>
    <n v="3"/>
    <n v="2"/>
    <d v="2018-08-22T00:00:00"/>
    <d v="2018-08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29330167065937102"/>
    <n v="0.74193548387096697"/>
    <x v="12"/>
    <n v="0.47479582503583101"/>
    <n v="-0.18149415437645899"/>
    <n v="5134.8387484578398"/>
    <n v="23"/>
    <x v="6"/>
    <n v="2018"/>
    <n v="17.509733462637499"/>
    <n v="17.644537665679799"/>
    <n v="0.134804203042271"/>
    <n v="146666"/>
    <n v="192653.874897526"/>
    <n v="-7.6399963318095603E-3"/>
    <n v="22.897680486654099"/>
    <n v="1.00446855363387"/>
    <n v="191796.82051823512"/>
    <n v="-3.2055824313139691E-3"/>
  </r>
  <r>
    <d v="2018-08-24T00:00:00"/>
    <n v="7605"/>
    <x v="17"/>
    <d v="2018-08-01T00:00:00"/>
    <n v="4"/>
    <n v="3"/>
    <d v="2018-08-23T00:00:00"/>
    <d v="2018-08-2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914913537885365"/>
    <n v="0.74193548387096697"/>
    <x v="13"/>
    <n v="0.83380206686873004"/>
    <n v="8.1111471016634698E-2"/>
    <n v="9120.8696910046001"/>
    <n v="24"/>
    <x v="6"/>
    <n v="2018"/>
    <n v="18.343535529506202"/>
    <n v="18.5594512035651"/>
    <n v="0.21591567405890499"/>
    <n v="154271"/>
    <n v="193432.33992664699"/>
    <n v="-1.1633731606106401E-2"/>
    <n v="22.897680486654099"/>
    <n v="1.00446855363387"/>
    <n v="192571.82240983815"/>
    <n v="-7.2171639258846731E-3"/>
  </r>
  <r>
    <d v="2018-08-27T00:00:00"/>
    <n v="16570"/>
    <x v="18"/>
    <d v="2018-08-01T00:00:00"/>
    <n v="0"/>
    <n v="4"/>
    <d v="2018-08-24T00:00:00"/>
    <d v="2018-08-2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9934408050967101"/>
    <n v="0.74193548387096697"/>
    <x v="14"/>
    <n v="1.7457482584534501"/>
    <n v="0.24769254664325899"/>
    <n v="9491.6319805922303"/>
    <n v="27"/>
    <x v="6"/>
    <n v="2018"/>
    <n v="20.089283787959701"/>
    <n v="20.5528920086619"/>
    <n v="0.46360822070216601"/>
    <n v="170841"/>
    <n v="195593.981421826"/>
    <n v="-2.2556836308329799E-2"/>
    <n v="22.897680486654099"/>
    <n v="1.00446855363387"/>
    <n v="194723.8474656333"/>
    <n v="-1.818907910731582E-2"/>
  </r>
  <r>
    <d v="2018-08-28T00:00:00"/>
    <n v="1503"/>
    <x v="19"/>
    <d v="2018-08-01T00:00:00"/>
    <n v="1"/>
    <n v="0"/>
    <d v="2018-08-27T00:00:00"/>
    <d v="2018-08-2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18081723174775799"/>
    <n v="0.74193548387096697"/>
    <x v="15"/>
    <n v="0.34619232549047502"/>
    <n v="-0.165375093742717"/>
    <n v="4341.51738595184"/>
    <n v="28"/>
    <x v="6"/>
    <n v="2018"/>
    <n v="20.4354761134502"/>
    <n v="20.733709240409599"/>
    <n v="0.29823312695944498"/>
    <n v="172344"/>
    <n v="193972.089419097"/>
    <n v="-1.4383973629677201E-2"/>
    <n v="22.897680486654099"/>
    <n v="1.00446855363387"/>
    <n v="193109.17073248758"/>
    <n v="-9.9796955534404708E-3"/>
  </r>
  <r>
    <d v="2018-08-29T00:00:00"/>
    <n v="7634"/>
    <x v="20"/>
    <d v="2018-08-01T00:00:00"/>
    <n v="2"/>
    <n v="1"/>
    <d v="2018-08-28T00:00:00"/>
    <d v="2018-08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91840236005481601"/>
    <n v="0.74193548387096697"/>
    <x v="16"/>
    <n v="0.92980129720936699"/>
    <n v="-1.1398937154550299E-2"/>
    <n v="8210.3563663678306"/>
    <n v="29"/>
    <x v="6"/>
    <n v="2018"/>
    <n v="21.365277410659498"/>
    <n v="21.652111600464401"/>
    <n v="0.286834189804896"/>
    <n v="179978"/>
    <n v="193748.66613876499"/>
    <n v="-1.3247400304307801E-2"/>
    <n v="22.897680486654099"/>
    <n v="1.00446855363387"/>
    <n v="192886.74138960481"/>
    <n v="-8.8380433892107924E-3"/>
  </r>
  <r>
    <d v="2018-08-30T00:00:00"/>
    <n v="2689"/>
    <x v="21"/>
    <d v="2018-08-01T00:00:00"/>
    <n v="3"/>
    <n v="2"/>
    <d v="2018-08-29T00:00:00"/>
    <d v="2018-08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0.32349802805703398"/>
    <n v="0.74193548387096697"/>
    <x v="17"/>
    <n v="0.47479582503583101"/>
    <n v="-0.151297796978796"/>
    <n v="5663.4870363425498"/>
    <n v="30"/>
    <x v="6"/>
    <n v="2018"/>
    <n v="21.840073235695399"/>
    <n v="21.9756096285215"/>
    <n v="0.1355363928261"/>
    <n v="182667"/>
    <n v="192368.44834079201"/>
    <n v="-6.1675828392125896E-3"/>
    <n v="22.897680486654099"/>
    <n v="1.00446855363387"/>
    <n v="191512.6637313439"/>
    <n v="-1.7265893800514354E-3"/>
  </r>
  <r>
    <d v="2018-08-31T00:00:00"/>
    <n v="8515"/>
    <x v="22"/>
    <d v="2018-08-01T00:00:00"/>
    <n v="4"/>
    <n v="3"/>
    <d v="2018-08-30T00:00:00"/>
    <d v="2018-09-04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08-20T00:00:00"/>
    <d v="2018-08-06T00:00:00"/>
    <d v="2018-08-01T00:00:00"/>
    <d v="2018-08-03T00:00:00"/>
    <d v="2018-08-01T00:00:00"/>
    <n v="0"/>
    <n v="0"/>
    <n v="0"/>
    <n v="0"/>
    <n v="0"/>
    <n v="8312.2608695652107"/>
    <x v="5"/>
    <n v="31"/>
    <n v="191182"/>
    <n v="1.0243903714784801"/>
    <n v="0.74193548387096697"/>
    <x v="18"/>
    <n v="1.05760725095871"/>
    <n v="-3.3216879480231901E-2"/>
    <n v="8051.1929095429005"/>
    <n v="31"/>
    <x v="6"/>
    <n v="2018"/>
    <n v="22.897680486654099"/>
    <n v="23"/>
    <n v="0.102319513345872"/>
    <n v="191182"/>
    <n v="192036.30702082999"/>
    <n v="-4.4486744932987696E-3"/>
    <n v="22.897680486654099"/>
    <n v="1.00446855363387"/>
    <n v="191182.00000000055"/>
    <n v="-2.886579864025407E-15"/>
  </r>
  <r>
    <d v="2018-09-04T00:00:00"/>
    <n v="31458"/>
    <x v="0"/>
    <d v="2018-09-01T00:00:00"/>
    <n v="1"/>
    <n v="4"/>
    <d v="2018-08-31T00:00:00"/>
    <d v="2018-09-05T00:00:00"/>
    <n v="1"/>
    <n v="0"/>
    <n v="0"/>
    <n v="0"/>
    <n v="1"/>
    <n v="1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1"/>
    <n v="0"/>
    <n v="0"/>
    <n v="0"/>
    <n v="9361.5263157894697"/>
    <x v="0"/>
    <n v="30"/>
    <n v="177869"/>
    <n v="3.3603494706778498"/>
    <n v="0.63333333333333297"/>
    <x v="0"/>
    <n v="3.2448985634260499"/>
    <n v="0.115450907251803"/>
    <n v="9694.6019683233899"/>
    <n v="4"/>
    <x v="7"/>
    <n v="2018"/>
    <n v="3.2448985634260499"/>
    <n v="3.3603494706778498"/>
    <n v="0.115450907251803"/>
    <n v="31458"/>
    <n v="184197.43739814399"/>
    <n v="-3.43568156405216E-2"/>
    <n v="18.668133435879199"/>
    <n v="1.0177771690598101"/>
    <n v="180980.12315239941"/>
    <n v="-1.7190413500711377E-2"/>
  </r>
  <r>
    <d v="2018-09-05T00:00:00"/>
    <n v="4891"/>
    <x v="1"/>
    <d v="2018-09-01T00:00:00"/>
    <n v="2"/>
    <n v="1"/>
    <d v="2018-09-04T00:00:00"/>
    <d v="2018-09-06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1"/>
    <n v="0"/>
    <n v="1"/>
    <n v="9361.5263157894697"/>
    <x v="0"/>
    <n v="30"/>
    <n v="177869"/>
    <n v="0.522457538975313"/>
    <n v="0.63333333333333297"/>
    <x v="1"/>
    <n v="1.1680964145963399"/>
    <n v="-0.64563887562103195"/>
    <n v="4187.15436404294"/>
    <n v="5"/>
    <x v="7"/>
    <n v="2018"/>
    <n v="4.4129949780224003"/>
    <n v="3.8828070096531699"/>
    <n v="-0.53018796836922799"/>
    <n v="36349"/>
    <n v="156499.384984456"/>
    <n v="0.13654759740855299"/>
    <n v="18.668133435879199"/>
    <n v="1.0177771690598101"/>
    <n v="153765.86323804595"/>
    <n v="0.15675219619220582"/>
  </r>
  <r>
    <d v="2018-09-06T00:00:00"/>
    <n v="9518"/>
    <x v="2"/>
    <d v="2018-09-01T00:00:00"/>
    <n v="3"/>
    <n v="2"/>
    <d v="2018-09-05T00:00:00"/>
    <d v="2018-09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0167145483473701"/>
    <n v="0.63333333333333297"/>
    <x v="2"/>
    <n v="0.34805608577177699"/>
    <n v="0.66865846257560102"/>
    <n v="27346.167439925099"/>
    <n v="6"/>
    <x v="7"/>
    <n v="2018"/>
    <n v="4.7610510637941701"/>
    <n v="4.8995215580005498"/>
    <n v="0.138470494206373"/>
    <n v="45867"/>
    <n v="183042.14517403301"/>
    <n v="-2.8262044072499298E-2"/>
    <n v="18.668133435879199"/>
    <n v="1.0177771690598101"/>
    <n v="179845.01002623409"/>
    <n v="-1.09872941481437E-2"/>
  </r>
  <r>
    <d v="2018-09-07T00:00:00"/>
    <n v="7116"/>
    <x v="3"/>
    <d v="2018-09-01T00:00:00"/>
    <n v="4"/>
    <n v="3"/>
    <d v="2018-09-06T00:00:00"/>
    <d v="2018-09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1"/>
    <n v="0"/>
    <n v="9361.5263157894697"/>
    <x v="0"/>
    <n v="30"/>
    <n v="177869"/>
    <n v="0.76013245703298404"/>
    <n v="0.63333333333333297"/>
    <x v="3"/>
    <n v="0.81742807058397904"/>
    <n v="-5.7295613550994703E-2"/>
    <n v="8705.3531143312102"/>
    <n v="7"/>
    <x v="7"/>
    <n v="2018"/>
    <n v="5.5784791343781501"/>
    <n v="5.6596540150335297"/>
    <n v="8.1174880655378701E-2"/>
    <n v="52983"/>
    <n v="180457.24932378199"/>
    <n v="-1.4342728449434501E-2"/>
    <n v="18.668133435879199"/>
    <n v="1.0177771690598101"/>
    <n v="177305.26367621688"/>
    <n v="3.1794675019494179E-3"/>
  </r>
  <r>
    <d v="2018-09-10T00:00:00"/>
    <n v="15843"/>
    <x v="4"/>
    <d v="2018-09-01T00:00:00"/>
    <n v="0"/>
    <n v="4"/>
    <d v="2018-09-07T00:00:00"/>
    <d v="2018-09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69235223675851"/>
    <n v="0.63333333333333297"/>
    <x v="4"/>
    <n v="1.6190085191893999"/>
    <n v="7.3343717569112205E-2"/>
    <n v="9785.6186747752308"/>
    <n v="10"/>
    <x v="7"/>
    <n v="2018"/>
    <n v="7.19748765356755"/>
    <n v="7.3520062517920497"/>
    <n v="0.15451859822448999"/>
    <n v="68826"/>
    <n v="181687.56418106699"/>
    <n v="-2.1017201690603299E-2"/>
    <n v="18.668133435879199"/>
    <n v="1.0177771690598101"/>
    <n v="178514.0890406348"/>
    <n v="-3.6136589784123707E-3"/>
  </r>
  <r>
    <d v="2018-09-11T00:00:00"/>
    <n v="2894"/>
    <x v="5"/>
    <d v="2018-09-01T00:00:00"/>
    <n v="1"/>
    <n v="0"/>
    <d v="2018-09-10T00:00:00"/>
    <d v="2018-09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30913762375680898"/>
    <n v="0.63333333333333297"/>
    <x v="5"/>
    <n v="0.219452586226422"/>
    <n v="8.9685037530387396E-2"/>
    <n v="13187.3588266309"/>
    <n v="11"/>
    <x v="7"/>
    <n v="2018"/>
    <n v="7.4169402397939797"/>
    <n v="7.6611438755488503"/>
    <n v="0.244203635754877"/>
    <n v="71720"/>
    <n v="183725.35788934"/>
    <n v="-3.1875610185872101E-2"/>
    <n v="18.668133435879199"/>
    <n v="1.0177771690598101"/>
    <n v="180516.28929646764"/>
    <n v="-1.4665099237221257E-2"/>
  </r>
  <r>
    <d v="2018-09-12T00:00:00"/>
    <n v="7917"/>
    <x v="6"/>
    <d v="2018-09-01T00:00:00"/>
    <n v="2"/>
    <n v="1"/>
    <d v="2018-09-11T00:00:00"/>
    <d v="2018-09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84569542753374605"/>
    <n v="0.63333333333333297"/>
    <x v="6"/>
    <n v="0.80306155794531298"/>
    <n v="4.2633869588433099E-2"/>
    <n v="9858.5219547255692"/>
    <n v="12"/>
    <x v="7"/>
    <n v="2018"/>
    <n v="8.2200017977392896"/>
    <n v="8.5068393030826002"/>
    <n v="0.28683750534330998"/>
    <n v="79637"/>
    <n v="184075.75049632401"/>
    <n v="-3.3718458186858001E-2"/>
    <n v="18.668133435879199"/>
    <n v="1.0177771690598101"/>
    <n v="180860.56171447449"/>
    <n v="-1.6540707858672232E-2"/>
  </r>
  <r>
    <d v="2018-09-13T00:00:00"/>
    <n v="2489"/>
    <x v="7"/>
    <d v="2018-09-01T00:00:00"/>
    <n v="3"/>
    <n v="2"/>
    <d v="2018-09-12T00:00:00"/>
    <d v="2018-09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26587544766091897"/>
    <n v="0.63333333333333297"/>
    <x v="7"/>
    <n v="0.34805608577177699"/>
    <n v="-8.2180638110858795E-2"/>
    <n v="7151.1463288478399"/>
    <n v="13"/>
    <x v="7"/>
    <n v="2018"/>
    <n v="8.5680578835110701"/>
    <n v="8.7727147507435195"/>
    <n v="0.204656867232451"/>
    <n v="82126"/>
    <n v="182117.58384626699"/>
    <n v="-2.33287953669193E-2"/>
    <n v="18.668133435879199"/>
    <n v="1.0177771690598101"/>
    <n v="178936.59769800282"/>
    <n v="-5.9663462463092065E-3"/>
  </r>
  <r>
    <d v="2018-09-14T00:00:00"/>
    <n v="9672"/>
    <x v="8"/>
    <d v="2018-09-01T00:00:00"/>
    <n v="4"/>
    <n v="3"/>
    <d v="2018-09-13T00:00:00"/>
    <d v="2018-09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0331648572826"/>
    <n v="0.63333333333333297"/>
    <x v="8"/>
    <n v="1.4701618374512"/>
    <n v="-0.436996980168601"/>
    <n v="6578.86754615271"/>
    <n v="14"/>
    <x v="7"/>
    <n v="2018"/>
    <n v="10.0382197209622"/>
    <n v="9.8058796080261299"/>
    <n v="-0.23234011293614901"/>
    <n v="91798"/>
    <n v="173752.12422953401"/>
    <n v="2.36939593614813E-2"/>
    <n v="18.668133435879199"/>
    <n v="1.0177771690598101"/>
    <n v="170717.25473076038"/>
    <n v="4.1892339942548151E-2"/>
  </r>
  <r>
    <d v="2018-09-17T00:00:00"/>
    <n v="25511"/>
    <x v="9"/>
    <d v="2018-09-01T00:00:00"/>
    <n v="0"/>
    <n v="4"/>
    <d v="2018-09-14T00:00:00"/>
    <d v="2018-09-18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1"/>
    <n v="0"/>
    <n v="0"/>
    <n v="0"/>
    <n v="0"/>
    <n v="9361.5263157894697"/>
    <x v="0"/>
    <n v="30"/>
    <n v="177869"/>
    <n v="2.72508981328955"/>
    <n v="0.63333333333333297"/>
    <x v="9"/>
    <n v="2.4873037736842201"/>
    <n v="0.23778603960533101"/>
    <n v="10256.4874744723"/>
    <n v="17"/>
    <x v="7"/>
    <n v="2018"/>
    <n v="12.5255234946465"/>
    <n v="12.5309694213156"/>
    <n v="5.4459266691839698E-3"/>
    <n v="117309"/>
    <n v="177946.335013673"/>
    <n v="-4.3459739514806097E-4"/>
    <n v="18.668133435879199"/>
    <n v="1.0177771690598101"/>
    <n v="174838.20665583829"/>
    <n v="1.7334845753295136E-2"/>
  </r>
  <r>
    <d v="2018-09-18T00:00:00"/>
    <n v="2727"/>
    <x v="10"/>
    <d v="2018-09-01T00:00:00"/>
    <n v="1"/>
    <n v="0"/>
    <d v="2018-09-17T00:00:00"/>
    <d v="2018-09-19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29129865237899799"/>
    <n v="0.63333333333333297"/>
    <x v="10"/>
    <n v="0.36398370908338501"/>
    <n v="-7.2685056704387005E-2"/>
    <n v="7492.0935523937696"/>
    <n v="18"/>
    <x v="7"/>
    <n v="2018"/>
    <n v="12.889507203729799"/>
    <n v="12.8222680736946"/>
    <n v="-6.7239130035204597E-2"/>
    <n v="120036"/>
    <n v="176941.13234523201"/>
    <n v="5.2439341970356096E-3"/>
    <n v="18.668133435879199"/>
    <n v="1.0177771690598101"/>
    <n v="173850.56152191589"/>
    <n v="2.3114325561597537E-2"/>
  </r>
  <r>
    <d v="2018-09-19T00:00:00"/>
    <n v="9650"/>
    <x v="11"/>
    <d v="2018-09-01T00:00:00"/>
    <n v="2"/>
    <n v="1"/>
    <d v="2018-09-18T00:00:00"/>
    <d v="2018-09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030814813149"/>
    <n v="0.63333333333333297"/>
    <x v="11"/>
    <n v="0.80306155794531298"/>
    <n v="0.227753255203689"/>
    <n v="12016.5134347735"/>
    <n v="19"/>
    <x v="7"/>
    <n v="2018"/>
    <n v="13.692568761675201"/>
    <n v="13.8530828868436"/>
    <n v="0.16051412516848401"/>
    <n v="129686"/>
    <n v="179954.10816534999"/>
    <n v="-1.1586888382868501E-2"/>
    <n v="18.668133435879199"/>
    <n v="1.0177771690598101"/>
    <n v="176810.91071396941"/>
    <n v="5.9842986032818679E-3"/>
  </r>
  <r>
    <d v="2018-09-20T00:00:00"/>
    <n v="2252"/>
    <x v="12"/>
    <d v="2018-09-01T00:00:00"/>
    <n v="3"/>
    <n v="2"/>
    <d v="2018-09-19T00:00:00"/>
    <d v="2018-09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240559063130731"/>
    <n v="0.63333333333333297"/>
    <x v="12"/>
    <n v="0.34805608577177699"/>
    <n v="-0.10749702264104601"/>
    <n v="6470.2215880133899"/>
    <n v="20"/>
    <x v="7"/>
    <n v="2018"/>
    <n v="14.0406248474469"/>
    <n v="14.093641949974399"/>
    <n v="5.3017102527439498E-2"/>
    <n v="131938"/>
    <n v="178540.629582864"/>
    <n v="-3.7617744735975998E-3"/>
    <n v="18.668133435879199"/>
    <n v="1.0177771690598101"/>
    <n v="175422.12088309665"/>
    <n v="1.3948520885424642E-2"/>
  </r>
  <r>
    <d v="2018-09-21T00:00:00"/>
    <n v="7825"/>
    <x v="13"/>
    <d v="2018-09-01T00:00:00"/>
    <n v="4"/>
    <n v="3"/>
    <d v="2018-09-20T00:00:00"/>
    <d v="2018-09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83586797024776605"/>
    <n v="0.63333333333333297"/>
    <x v="13"/>
    <n v="0.70706232760467702"/>
    <n v="0.128805642643089"/>
    <n v="11066.9168678648"/>
    <n v="21"/>
    <x v="7"/>
    <n v="2018"/>
    <n v="14.747687175051601"/>
    <n v="14.929509920222101"/>
    <n v="0.18182274517052599"/>
    <n v="139763"/>
    <n v="180061.928930269"/>
    <n v="-1.2178748407825899E-2"/>
    <n v="18.668133435879199"/>
    <n v="1.0177771690598101"/>
    <n v="176916.84821011039"/>
    <n v="5.38191698259749E-3"/>
  </r>
  <r>
    <d v="2018-09-24T00:00:00"/>
    <n v="16454"/>
    <x v="14"/>
    <d v="2018-09-01T00:00:00"/>
    <n v="0"/>
    <n v="4"/>
    <d v="2018-09-21T00:00:00"/>
    <d v="2018-09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1.75761937155996"/>
    <n v="0.63333333333333297"/>
    <x v="14"/>
    <n v="1.6190085191893999"/>
    <n v="0.138610852370567"/>
    <n v="10163.0101416872"/>
    <n v="24"/>
    <x v="7"/>
    <n v="2018"/>
    <n v="16.366695694240999"/>
    <n v="16.687129291782099"/>
    <n v="0.32043359754109701"/>
    <n v="156217"/>
    <n v="181351.389153303"/>
    <n v="-1.9202439912711599E-2"/>
    <n v="18.668133435879199"/>
    <n v="1.0177771690598101"/>
    <n v="178183.7858682076"/>
    <n v="-1.7666358735941579E-3"/>
  </r>
  <r>
    <d v="2018-09-25T00:00:00"/>
    <n v="1730"/>
    <x v="15"/>
    <d v="2018-09-01T00:00:00"/>
    <n v="1"/>
    <n v="0"/>
    <d v="2018-09-24T00:00:00"/>
    <d v="2018-09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18479892505158199"/>
    <n v="0.63333333333333297"/>
    <x v="15"/>
    <n v="0.219452586226422"/>
    <n v="-3.4653661174839499E-2"/>
    <n v="7883.2518210337003"/>
    <n v="25"/>
    <x v="7"/>
    <n v="2018"/>
    <n v="16.586148280467398"/>
    <n v="16.871928216833702"/>
    <n v="0.28577993636625298"/>
    <n v="157947"/>
    <n v="180933.68932038799"/>
    <n v="-1.6938190626079201E-2"/>
    <n v="18.668133435879199"/>
    <n v="1.0177771690598101"/>
    <n v="177773.38185678716"/>
    <n v="5.3786535539868119E-4"/>
  </r>
  <r>
    <d v="2018-09-26T00:00:00"/>
    <n v="8404"/>
    <x v="16"/>
    <d v="2018-09-01T00:00:00"/>
    <n v="2"/>
    <n v="1"/>
    <d v="2018-09-25T00:00:00"/>
    <d v="2018-09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89771685903670595"/>
    <n v="0.63333333333333297"/>
    <x v="16"/>
    <n v="0.80306155794531298"/>
    <n v="9.4655301091393099E-2"/>
    <n v="10464.951181951899"/>
    <n v="26"/>
    <x v="7"/>
    <n v="2018"/>
    <n v="17.3892098384127"/>
    <n v="17.7696450758704"/>
    <n v="0.38043523745765001"/>
    <n v="166351"/>
    <n v="181760.357679857"/>
    <n v="-2.1409276090395502E-2"/>
    <n v="18.668133435879199"/>
    <n v="1.0177771690598101"/>
    <n v="178585.61108003877"/>
    <n v="-4.0127033510980459E-3"/>
  </r>
  <r>
    <d v="2018-09-27T00:00:00"/>
    <n v="3184"/>
    <x v="17"/>
    <d v="2018-09-01T00:00:00"/>
    <n v="3"/>
    <n v="2"/>
    <d v="2018-09-26T00:00:00"/>
    <d v="2018-09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34011547824522498"/>
    <n v="0.63333333333333297"/>
    <x v="17"/>
    <n v="0.34805608577177699"/>
    <n v="-7.9406075265525296E-3"/>
    <n v="9147.95094859442"/>
    <n v="27"/>
    <x v="7"/>
    <n v="2018"/>
    <n v="17.737265924184499"/>
    <n v="18.109760554115599"/>
    <n v="0.372494629931093"/>
    <n v="169535"/>
    <n v="181604.369792301"/>
    <n v="-2.05687219782947E-2"/>
    <n v="18.668133435879199"/>
    <n v="1.0177771690598101"/>
    <n v="178432.34778007679"/>
    <n v="-3.1572065664412508E-3"/>
  </r>
  <r>
    <d v="2018-09-28T00:00:00"/>
    <n v="8334"/>
    <x v="18"/>
    <d v="2018-09-01T00:00:00"/>
    <n v="4"/>
    <n v="3"/>
    <d v="2018-09-27T00:00:00"/>
    <d v="2018-10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09-17T00:00:00"/>
    <d v="2018-09-03T00:00:00"/>
    <d v="2018-09-05T00:00:00"/>
    <d v="2018-09-07T00:00:00"/>
    <d v="2018-09-05T00:00:00"/>
    <n v="0"/>
    <n v="0"/>
    <n v="0"/>
    <n v="0"/>
    <n v="0"/>
    <n v="9361.5263157894697"/>
    <x v="0"/>
    <n v="30"/>
    <n v="177869"/>
    <n v="0.89023944588433002"/>
    <n v="0.63333333333333297"/>
    <x v="18"/>
    <n v="0.93086751169466397"/>
    <n v="-4.0628065810334103E-2"/>
    <n v="8952.9389470556998"/>
    <n v="28"/>
    <x v="7"/>
    <n v="2018"/>
    <n v="18.668133435879199"/>
    <n v="19"/>
    <n v="0.33186656412075799"/>
    <n v="177869"/>
    <n v="181031.007283499"/>
    <n v="-1.74666612695135E-2"/>
    <n v="18.668133435879199"/>
    <n v="1.0177771690598101"/>
    <n v="177869.00000000079"/>
    <n v="-4.4408920985006262E-15"/>
  </r>
  <r>
    <d v="2018-10-01T00:00:00"/>
    <n v="27842"/>
    <x v="0"/>
    <d v="2018-10-01T00:00:00"/>
    <n v="0"/>
    <n v="4"/>
    <d v="2018-09-28T00:00:00"/>
    <d v="2018-10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1"/>
    <n v="0"/>
    <n v="0"/>
    <n v="0"/>
    <n v="8953.1363636363603"/>
    <x v="2"/>
    <n v="31"/>
    <n v="196969"/>
    <n v="3.1097482344937499"/>
    <n v="0.70967741935483797"/>
    <x v="21"/>
    <n v="3.3339928355819701"/>
    <n v="-0.22424460108822"/>
    <n v="8350.9477593523297"/>
    <n v="1"/>
    <x v="8"/>
    <n v="2018"/>
    <n v="3.3339928355819701"/>
    <n v="3.1097482344937499"/>
    <n v="-0.22424460108822"/>
    <n v="27842"/>
    <n v="183720.85070575101"/>
    <n v="7.2110210917034595E-2"/>
    <n v="22.506630576824001"/>
    <n v="0.977489719081018"/>
    <n v="187951.6961860997"/>
    <n v="4.7976708893182174E-2"/>
  </r>
  <r>
    <d v="2018-10-02T00:00:00"/>
    <n v="5947"/>
    <x v="1"/>
    <d v="2018-10-01T00:00:00"/>
    <n v="1"/>
    <n v="0"/>
    <d v="2018-10-01T00:00:00"/>
    <d v="2018-10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66423650422147595"/>
    <n v="0.70967741935483797"/>
    <x v="19"/>
    <n v="0.54640876347033995"/>
    <n v="0.117827740751135"/>
    <n v="10883.793228771599"/>
    <n v="2"/>
    <x v="8"/>
    <n v="2018"/>
    <n v="3.88040159905231"/>
    <n v="3.7739847387152201"/>
    <n v="-0.106416860337084"/>
    <n v="33789"/>
    <n v="191567.28524736801"/>
    <n v="2.8197480303884599E-2"/>
    <n v="22.506630576824001"/>
    <n v="0.977489719081018"/>
    <n v="195978.82362125491"/>
    <n v="5.0524661820539052E-3"/>
  </r>
  <r>
    <d v="2018-10-03T00:00:00"/>
    <n v="11252"/>
    <x v="2"/>
    <d v="2018-10-01T00:00:00"/>
    <n v="2"/>
    <n v="1"/>
    <d v="2018-10-02T00:00:00"/>
    <d v="2018-10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1"/>
    <n v="0"/>
    <n v="1"/>
    <n v="8953.1363636363603"/>
    <x v="2"/>
    <n v="31"/>
    <n v="196969"/>
    <n v="1.2567662931730299"/>
    <n v="0.70967741935483797"/>
    <x v="20"/>
    <n v="1.01932878166426"/>
    <n v="0.23743751150877199"/>
    <n v="11038.636603225101"/>
    <n v="3"/>
    <x v="8"/>
    <n v="2018"/>
    <n v="4.8997303807165702"/>
    <n v="5.0307510318882596"/>
    <n v="0.13102065117168801"/>
    <n v="45041"/>
    <n v="202236.02586374999"/>
    <n v="-2.60439545390324E-2"/>
    <n v="22.506630576824001"/>
    <n v="0.977489719081018"/>
    <n v="206893.25106547575"/>
    <n v="-4.7967978725101168E-2"/>
  </r>
  <r>
    <d v="2018-10-04T00:00:00"/>
    <n v="2220"/>
    <x v="3"/>
    <d v="2018-10-01T00:00:00"/>
    <n v="3"/>
    <n v="2"/>
    <d v="2018-10-03T00:00:00"/>
    <d v="2018-10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47957800466063"/>
    <n v="0.70967741935483797"/>
    <x v="0"/>
    <n v="0.43715035792769602"/>
    <n v="-0.18919255746163299"/>
    <n v="5078.34423497642"/>
    <n v="4"/>
    <x v="8"/>
    <n v="2018"/>
    <n v="5.33688073864427"/>
    <n v="5.2787088323543196"/>
    <n v="-5.8171906289945903E-2"/>
    <n v="47261"/>
    <n v="194822.04136045999"/>
    <n v="1.1020101342471699E-2"/>
    <n v="22.506630576824001"/>
    <n v="0.977489719081018"/>
    <n v="199308.53241466483"/>
    <n v="-1.1738245153485982E-2"/>
  </r>
  <r>
    <d v="2018-10-05T00:00:00"/>
    <n v="7516"/>
    <x v="4"/>
    <d v="2018-10-01T00:00:00"/>
    <n v="4"/>
    <n v="3"/>
    <d v="2018-10-04T00:00:00"/>
    <d v="2018-10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1"/>
    <n v="0"/>
    <n v="8953.1363636363603"/>
    <x v="2"/>
    <n v="31"/>
    <n v="196969"/>
    <n v="0.83948235509141"/>
    <n v="0.70967741935483797"/>
    <x v="1"/>
    <n v="0.90652234273989796"/>
    <n v="-6.7039987648488106E-2"/>
    <n v="8291.0256544625499"/>
    <n v="5"/>
    <x v="8"/>
    <n v="2018"/>
    <n v="6.2434030813841703"/>
    <n v="6.1181911874457304"/>
    <n v="-0.12521189393843399"/>
    <n v="54777"/>
    <n v="193018.77266153099"/>
    <n v="2.0465508530587099E-2"/>
    <n v="22.506630576824001"/>
    <n v="0.977489719081018"/>
    <n v="197463.73684932225"/>
    <n v="-2.5054567345687007E-3"/>
  </r>
  <r>
    <d v="2018-10-09T00:00:00"/>
    <n v="16824"/>
    <x v="5"/>
    <d v="2018-10-01T00:00:00"/>
    <n v="1"/>
    <n v="4"/>
    <d v="2018-10-05T00:00:00"/>
    <d v="2018-10-10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8791180338022699"/>
    <n v="0.70967741935483797"/>
    <x v="2"/>
    <n v="1.7081027913453199"/>
    <n v="0.17101524245695299"/>
    <n v="9849.5243291237894"/>
    <n v="9"/>
    <x v="8"/>
    <n v="2018"/>
    <n v="7.9515058727294896"/>
    <n v="7.9973092212480097"/>
    <n v="4.5803348518519103E-2"/>
    <n v="71601"/>
    <n v="198103.607695541"/>
    <n v="-5.72734494207438E-3"/>
    <n v="22.506630576824001"/>
    <n v="0.977489719081018"/>
    <n v="202665.66883362003"/>
    <n v="-2.8108701717490914E-2"/>
  </r>
  <r>
    <d v="2018-10-10T00:00:00"/>
    <n v="3849"/>
    <x v="6"/>
    <d v="2018-10-01T00:00:00"/>
    <n v="2"/>
    <n v="1"/>
    <d v="2018-10-09T00:00:00"/>
    <d v="2018-10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429905213510755"/>
    <n v="0.70967741935483797"/>
    <x v="3"/>
    <n v="0.89215583010123201"/>
    <n v="-0.462250616590477"/>
    <n v="4314.2687298958199"/>
    <n v="10"/>
    <x v="8"/>
    <n v="2018"/>
    <n v="8.8436617028307207"/>
    <n v="8.4272144347587599"/>
    <n v="-0.41644726807195698"/>
    <n v="75450"/>
    <n v="187693.746750702"/>
    <n v="4.9416954000159802E-2"/>
    <n v="22.506630576824001"/>
    <n v="0.977489719081018"/>
    <n v="192016.08271354742"/>
    <n v="2.5794283564473108E-2"/>
  </r>
  <r>
    <d v="2018-10-11T00:00:00"/>
    <n v="7748"/>
    <x v="7"/>
    <d v="2018-10-01T00:00:00"/>
    <n v="3"/>
    <n v="2"/>
    <d v="2018-10-10T00:00:00"/>
    <d v="2018-10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86539506216714301"/>
    <n v="0.70967741935483797"/>
    <x v="4"/>
    <n v="0.43715035792769602"/>
    <n v="0.42824470423944599"/>
    <n v="17723.878888557301"/>
    <n v="11"/>
    <x v="8"/>
    <n v="2018"/>
    <n v="9.2808120607584197"/>
    <n v="9.2926094969259108"/>
    <n v="1.1797436167489199E-2"/>
    <n v="83198"/>
    <n v="197219.379944046"/>
    <n v="-1.2695504068466199E-3"/>
    <n v="22.506630576824001"/>
    <n v="0.977489719081018"/>
    <n v="201761.07849958859"/>
    <n v="-2.3751253389530103E-2"/>
  </r>
  <r>
    <d v="2018-10-12T00:00:00"/>
    <n v="5827"/>
    <x v="8"/>
    <d v="2018-10-01T00:00:00"/>
    <n v="4"/>
    <n v="3"/>
    <d v="2018-10-11T00:00:00"/>
    <d v="2018-10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65083337987195899"/>
    <n v="0.70967741935483797"/>
    <x v="5"/>
    <n v="0.79615659976059605"/>
    <n v="-0.145323219888636"/>
    <n v="7318.9118846118599"/>
    <n v="12"/>
    <x v="8"/>
    <n v="2018"/>
    <n v="10.076968660519"/>
    <n v="9.9434428767978709"/>
    <n v="-0.13352578372114801"/>
    <n v="89025"/>
    <n v="194359.044468748"/>
    <n v="1.34285262534887E-2"/>
    <n v="22.506630576824001"/>
    <n v="0.977489719081018"/>
    <n v="198834.87332375674"/>
    <n v="-9.384034563789001E-3"/>
  </r>
  <r>
    <d v="2018-10-15T00:00:00"/>
    <n v="16445"/>
    <x v="9"/>
    <d v="2018-10-01T00:00:00"/>
    <n v="0"/>
    <n v="4"/>
    <d v="2018-10-12T00:00:00"/>
    <d v="2018-10-1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1"/>
    <n v="0"/>
    <n v="0"/>
    <n v="0"/>
    <n v="0"/>
    <n v="8953.1363636363603"/>
    <x v="2"/>
    <n v="31"/>
    <n v="196969"/>
    <n v="1.83678649939838"/>
    <n v="0.70967741935483797"/>
    <x v="6"/>
    <n v="1.81329853599361"/>
    <n v="2.3487963404770398E-2"/>
    <n v="9069.10785707375"/>
    <n v="15"/>
    <x v="8"/>
    <n v="2018"/>
    <n v="11.8902671965126"/>
    <n v="11.7802293761962"/>
    <n v="-0.110037820316378"/>
    <n v="105470"/>
    <n v="195146.16128059299"/>
    <n v="9.3408894515012407E-3"/>
    <n v="22.506630576824001"/>
    <n v="0.977489719081018"/>
    <n v="199640.11638307493"/>
    <n v="-1.3379657513069798E-2"/>
  </r>
  <r>
    <d v="2018-10-16T00:00:00"/>
    <n v="11474"/>
    <x v="10"/>
    <d v="2018-10-01T00:00:00"/>
    <n v="1"/>
    <n v="0"/>
    <d v="2018-10-15T00:00:00"/>
    <d v="2018-10-17T00:00:00"/>
    <n v="0"/>
    <n v="0"/>
    <n v="0"/>
    <n v="0"/>
    <n v="0"/>
    <n v="1"/>
    <n v="0"/>
    <n v="0"/>
    <n v="0"/>
    <n v="1"/>
    <n v="0"/>
    <n v="1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28156207321964"/>
    <n v="0.70967741935483797"/>
    <x v="7"/>
    <n v="1.2161774910858301"/>
    <n v="6.5384582133808905E-2"/>
    <n v="9434.4781778157303"/>
    <n v="16"/>
    <x v="8"/>
    <n v="2018"/>
    <n v="13.106444687598399"/>
    <n v="13.0617914494158"/>
    <n v="-4.4653238182568999E-2"/>
    <n v="116944"/>
    <n v="196297.93291192001"/>
    <n v="3.41861515363328E-3"/>
    <n v="22.506630576824001"/>
    <n v="0.977489719081018"/>
    <n v="200818.41177467315"/>
    <n v="-1.916861975281603E-2"/>
  </r>
  <r>
    <d v="2018-10-17T00:00:00"/>
    <n v="7779"/>
    <x v="11"/>
    <d v="2018-10-01T00:00:00"/>
    <n v="2"/>
    <n v="1"/>
    <d v="2018-10-16T00:00:00"/>
    <d v="2018-10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86885753595743398"/>
    <n v="0.70967741935483797"/>
    <x v="8"/>
    <n v="0.89215583010123201"/>
    <n v="-2.3298294143797599E-2"/>
    <n v="8719.3287736709808"/>
    <n v="17"/>
    <x v="8"/>
    <n v="2018"/>
    <n v="13.9986005176997"/>
    <n v="13.930648985373301"/>
    <n v="-6.7951532326366804E-2"/>
    <n v="124723"/>
    <n v="196012.87975398899"/>
    <n v="4.8778439825534203E-3"/>
    <n v="22.506630576824001"/>
    <n v="0.977489719081018"/>
    <n v="200526.7942237485"/>
    <n v="-1.7742238574754765E-2"/>
  </r>
  <r>
    <d v="2018-10-18T00:00:00"/>
    <n v="2317"/>
    <x v="12"/>
    <d v="2018-10-01T00:00:00"/>
    <n v="3"/>
    <n v="2"/>
    <d v="2018-10-17T00:00:00"/>
    <d v="2018-10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5879199264858899"/>
    <n v="0.70967741935483797"/>
    <x v="9"/>
    <n v="0.43715035792769602"/>
    <n v="-0.17835836527910701"/>
    <n v="5300.2358524506199"/>
    <n v="18"/>
    <x v="8"/>
    <n v="2018"/>
    <n v="14.435750875627299"/>
    <n v="14.189440978021899"/>
    <n v="-0.24630989760547201"/>
    <n v="127040"/>
    <n v="193608.21782528301"/>
    <n v="1.7358675228078501E-2"/>
    <n v="22.506630576824001"/>
    <n v="0.977489719081018"/>
    <n v="198066.75614686246"/>
    <n v="-5.5423543466753822E-3"/>
  </r>
  <r>
    <d v="2018-10-19T00:00:00"/>
    <n v="9258"/>
    <x v="13"/>
    <d v="2018-10-01T00:00:00"/>
    <n v="4"/>
    <n v="3"/>
    <d v="2018-10-18T00:00:00"/>
    <d v="2018-10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0340510435652299"/>
    <n v="0.70967741935483797"/>
    <x v="10"/>
    <n v="0.79615659976059605"/>
    <n v="0.23789444380463401"/>
    <n v="11628.365578811799"/>
    <n v="19"/>
    <x v="8"/>
    <n v="2018"/>
    <n v="15.231907475387899"/>
    <n v="15.2234920215871"/>
    <n v="-8.4154538008398509E-3"/>
    <n v="136298"/>
    <n v="196860.17689151"/>
    <n v="5.5279391803830704E-4"/>
    <n v="22.506630576824001"/>
    <n v="0.977489719081018"/>
    <n v="201393.60348115859"/>
    <n v="-2.1969930547334982E-2"/>
  </r>
  <r>
    <d v="2018-10-22T00:00:00"/>
    <n v="16206"/>
    <x v="14"/>
    <d v="2018-10-01T00:00:00"/>
    <n v="0"/>
    <n v="4"/>
    <d v="2018-10-19T00:00:00"/>
    <d v="2018-10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81009194340226"/>
    <n v="0.70967741935483797"/>
    <x v="11"/>
    <n v="1.7081027913453199"/>
    <n v="0.10198915205694099"/>
    <n v="9487.7194054790907"/>
    <n v="22"/>
    <x v="8"/>
    <n v="2018"/>
    <n v="16.940010266733299"/>
    <n v="17.033583964989401"/>
    <n v="9.3573698256104607E-2"/>
    <n v="152504"/>
    <n v="198057.02282180401"/>
    <n v="-5.4934826662688101E-3"/>
    <n v="22.506630576824001"/>
    <n v="0.977489719081018"/>
    <n v="202618.01117254392"/>
    <n v="-2.7880103747210172E-2"/>
  </r>
  <r>
    <d v="2018-10-23T00:00:00"/>
    <n v="2216"/>
    <x v="15"/>
    <d v="2018-10-01T00:00:00"/>
    <n v="1"/>
    <n v="0"/>
    <d v="2018-10-22T00:00:00"/>
    <d v="2018-10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4751102965441199"/>
    <n v="0.70967741935483797"/>
    <x v="12"/>
    <n v="0.30854685838234103"/>
    <n v="-6.1035828727928503E-2"/>
    <n v="7182.0533568810597"/>
    <n v="23"/>
    <x v="8"/>
    <n v="2018"/>
    <n v="17.2485571251156"/>
    <n v="17.281094994643801"/>
    <n v="3.2537869528173502E-2"/>
    <n v="154720"/>
    <n v="197340.564506909"/>
    <n v="-1.88285924811248E-3"/>
    <n v="22.506630576824001"/>
    <n v="0.977489719081018"/>
    <n v="201885.05378086114"/>
    <n v="-2.4350756476491542E-2"/>
  </r>
  <r>
    <d v="2018-10-24T00:00:00"/>
    <n v="7369"/>
    <x v="16"/>
    <d v="2018-10-01T00:00:00"/>
    <n v="2"/>
    <n v="1"/>
    <d v="2018-10-23T00:00:00"/>
    <d v="2018-10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82306352776325198"/>
    <n v="0.70967741935483797"/>
    <x v="13"/>
    <n v="0.89215583010123201"/>
    <n v="-6.9092302337980402E-2"/>
    <n v="8259.7678021829906"/>
    <n v="24"/>
    <x v="8"/>
    <n v="2018"/>
    <n v="18.140712955216799"/>
    <n v="18.104158522407001"/>
    <n v="-3.6554432809804603E-2"/>
    <n v="162089"/>
    <n v="196572.09773414599"/>
    <n v="2.0191180255388899E-3"/>
    <n v="22.506630576824001"/>
    <n v="0.977489719081018"/>
    <n v="201098.8902460828"/>
    <n v="-2.0536613807411341E-2"/>
  </r>
  <r>
    <d v="2018-10-25T00:00:00"/>
    <n v="2157"/>
    <x v="17"/>
    <d v="2018-10-01T00:00:00"/>
    <n v="3"/>
    <n v="2"/>
    <d v="2018-10-24T00:00:00"/>
    <d v="2018-10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4092116018256601"/>
    <n v="0.70967741935483797"/>
    <x v="14"/>
    <n v="0.43715035792769602"/>
    <n v="-0.19622919774512901"/>
    <n v="4934.2290607406103"/>
    <n v="25"/>
    <x v="8"/>
    <n v="2018"/>
    <n v="18.577863313144501"/>
    <n v="18.345079682589599"/>
    <n v="-0.232783630554937"/>
    <n v="164246"/>
    <n v="194500.946588586"/>
    <n v="1.26891588688959E-2"/>
    <n v="22.506630576824001"/>
    <n v="0.977489719081018"/>
    <n v="198980.04325963315"/>
    <n v="-1.0106758580854747E-2"/>
  </r>
  <r>
    <d v="2018-10-26T00:00:00"/>
    <n v="6620"/>
    <x v="18"/>
    <d v="2018-10-01T00:00:00"/>
    <n v="4"/>
    <n v="3"/>
    <d v="2018-10-25T00:00:00"/>
    <d v="2018-10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73940569328168304"/>
    <n v="0.70967741935483797"/>
    <x v="15"/>
    <n v="0.79615659976059605"/>
    <n v="-5.6750906478912302E-2"/>
    <n v="8314.9470870311507"/>
    <n v="26"/>
    <x v="8"/>
    <n v="2018"/>
    <n v="19.374019912905101"/>
    <n v="19.084485375871299"/>
    <n v="-0.28953453703385101"/>
    <n v="170866"/>
    <n v="194025.401898966"/>
    <n v="1.51711996069807E-2"/>
    <n v="22.506630576824001"/>
    <n v="0.977489719081018"/>
    <n v="198493.54741181206"/>
    <n v="-7.6805892770362982E-3"/>
  </r>
  <r>
    <d v="2018-10-29T00:00:00"/>
    <n v="13974"/>
    <x v="19"/>
    <d v="2018-10-01T00:00:00"/>
    <n v="0"/>
    <n v="4"/>
    <d v="2018-10-26T00:00:00"/>
    <d v="2018-10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5607938305012401"/>
    <n v="0.70967741935483797"/>
    <x v="16"/>
    <n v="1.7081027913453199"/>
    <n v="-0.14730896084407299"/>
    <n v="8181.0064773642298"/>
    <n v="29"/>
    <x v="8"/>
    <n v="2018"/>
    <n v="21.082122704250398"/>
    <n v="20.6452792063725"/>
    <n v="-0.43684349787792298"/>
    <n v="184840"/>
    <n v="192887.597565312"/>
    <n v="2.11594860748156E-2"/>
    <n v="22.506630576824001"/>
    <n v="0.977489719081018"/>
    <n v="197329.54096607314"/>
    <n v="-1.8271008198165184E-3"/>
  </r>
  <r>
    <d v="2018-10-30T00:00:00"/>
    <n v="1866"/>
    <x v="20"/>
    <d v="2018-10-01T00:00:00"/>
    <n v="1"/>
    <n v="0"/>
    <d v="2018-10-29T00:00:00"/>
    <d v="2018-10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0.208418583634988"/>
    <n v="0.70967741935483797"/>
    <x v="17"/>
    <n v="0.30854685838234103"/>
    <n v="-0.100128274747352"/>
    <n v="6047.7037743411802"/>
    <n v="30"/>
    <x v="8"/>
    <n v="2018"/>
    <n v="21.390669562632802"/>
    <n v="20.853697790007502"/>
    <n v="-0.53697177262527795"/>
    <n v="186706"/>
    <n v="192024.47066806199"/>
    <n v="2.5749475130620599E-2"/>
    <n v="22.506630576824001"/>
    <n v="0.977489719081018"/>
    <n v="196446.53741073958"/>
    <n v="2.6595662929300712E-3"/>
  </r>
  <r>
    <d v="2018-10-31T00:00:00"/>
    <n v="10263"/>
    <x v="21"/>
    <d v="2018-10-01T00:00:00"/>
    <n v="2"/>
    <n v="1"/>
    <d v="2018-10-30T00:00:00"/>
    <d v="2018-11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8-10-15T00:00:00"/>
    <d v="2018-10-01T00:00:00"/>
    <d v="2018-10-03T00:00:00"/>
    <d v="2018-10-05T00:00:00"/>
    <d v="2018-10-03T00:00:00"/>
    <n v="0"/>
    <n v="0"/>
    <n v="0"/>
    <n v="0"/>
    <n v="0"/>
    <n v="8953.1363636363603"/>
    <x v="2"/>
    <n v="31"/>
    <n v="196969"/>
    <n v="1.14630220999243"/>
    <n v="0.70967741935483797"/>
    <x v="18"/>
    <n v="1.11596101419121"/>
    <n v="3.0341195801215599E-2"/>
    <n v="9196.5578272803596"/>
    <n v="31"/>
    <x v="8"/>
    <n v="2018"/>
    <n v="22.506630576824001"/>
    <n v="22"/>
    <n v="-0.50663057682405799"/>
    <n v="196969"/>
    <n v="192535.172477669"/>
    <n v="2.3028662582911901E-2"/>
    <n v="22.506630576824001"/>
    <n v="0.977489719081018"/>
    <n v="196969.00000000049"/>
    <n v="-2.55351295663786E-15"/>
  </r>
  <r>
    <d v="2018-11-01T00:00:00"/>
    <n v="15928"/>
    <x v="0"/>
    <d v="2018-11-01T00:00:00"/>
    <n v="3"/>
    <n v="2"/>
    <d v="2018-10-31T00:00:00"/>
    <d v="2018-11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7112437351267999"/>
    <n v="0.66666666666666596"/>
    <x v="20"/>
    <n v="2.0128464460201698"/>
    <n v="-0.30160271089336799"/>
    <n v="7913.1719319638496"/>
    <n v="1"/>
    <x v="9"/>
    <n v="2018"/>
    <n v="2.0128464460201698"/>
    <n v="1.7112437351267999"/>
    <n v="-0.30160271089336799"/>
    <n v="15928"/>
    <n v="158263.43863927701"/>
    <n v="0.17624766402491401"/>
    <n v="19.518706073417501"/>
    <n v="1.02465808567289"/>
    <n v="154454.87704842139"/>
    <n v="0.20525167969697744"/>
  </r>
  <r>
    <d v="2018-11-02T00:00:00"/>
    <n v="12311"/>
    <x v="1"/>
    <d v="2018-11-01T00:00:00"/>
    <n v="4"/>
    <n v="3"/>
    <d v="2018-11-01T00:00:00"/>
    <d v="2018-11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1"/>
    <n v="1"/>
    <n v="9307.85"/>
    <x v="3"/>
    <n v="30"/>
    <n v="186157"/>
    <n v="1.32264701300515"/>
    <n v="0.66666666666666596"/>
    <x v="0"/>
    <n v="1.0941902916837101"/>
    <n v="0.22845672132143299"/>
    <n v="11251.242214054"/>
    <n v="2"/>
    <x v="9"/>
    <n v="2018"/>
    <n v="3.1070367377038801"/>
    <n v="3.0338907481319501"/>
    <n v="-7.31459895719348E-2"/>
    <n v="28239"/>
    <n v="181774.48407558"/>
    <n v="2.4109632035027102E-2"/>
    <n v="19.518706073417501"/>
    <n v="1.02465808567289"/>
    <n v="177400.13631592097"/>
    <n v="4.936221508017602E-2"/>
  </r>
  <r>
    <d v="2018-11-05T00:00:00"/>
    <n v="15438"/>
    <x v="2"/>
    <d v="2018-11-01T00:00:00"/>
    <n v="0"/>
    <n v="4"/>
    <d v="2018-11-02T00:00:00"/>
    <d v="2018-11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1"/>
    <n v="0"/>
    <n v="0"/>
    <n v="0"/>
    <n v="9307.85"/>
    <x v="3"/>
    <n v="30"/>
    <n v="186157"/>
    <n v="1.6585999989256299"/>
    <n v="0.66666666666666596"/>
    <x v="1"/>
    <n v="1.65790883520114"/>
    <n v="6.9116372449771004E-4"/>
    <n v="9311.7303389767094"/>
    <n v="5"/>
    <x v="9"/>
    <n v="2018"/>
    <n v="4.7649455729050203"/>
    <n v="4.6924907470575903"/>
    <n v="-7.2454825847437093E-2"/>
    <n v="43677"/>
    <n v="183326.33324653699"/>
    <n v="1.5440590030544E-2"/>
    <n v="19.518706073417501"/>
    <n v="1.02465808567289"/>
    <n v="178914.64070782965"/>
    <n v="4.0479411095245332E-2"/>
  </r>
  <r>
    <d v="2018-11-06T00:00:00"/>
    <n v="2585"/>
    <x v="3"/>
    <d v="2018-11-01T00:00:00"/>
    <n v="1"/>
    <n v="0"/>
    <d v="2018-11-05T00:00:00"/>
    <d v="2018-11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27772256751021901"/>
    <n v="0.66666666666666596"/>
    <x v="2"/>
    <n v="0.25835290223816099"/>
    <n v="1.9369665272058301E-2"/>
    <n v="10005.693675610501"/>
    <n v="6"/>
    <x v="9"/>
    <n v="2018"/>
    <n v="5.0232984751431902"/>
    <n v="4.9702133145678102"/>
    <n v="-5.3085160575379001E-2"/>
    <n v="46262"/>
    <n v="184189.732021373"/>
    <n v="1.06806604094407E-2"/>
    <n v="19.518706073417501"/>
    <n v="1.02465808567289"/>
    <n v="179757.26205333846"/>
    <n v="3.560211072174968E-2"/>
  </r>
  <r>
    <d v="2018-11-07T00:00:00"/>
    <n v="10705"/>
    <x v="4"/>
    <d v="2018-11-01T00:00:00"/>
    <n v="2"/>
    <n v="1"/>
    <d v="2018-11-06T00:00:00"/>
    <d v="2018-11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1"/>
    <n v="0"/>
    <n v="0"/>
    <n v="9307.85"/>
    <x v="3"/>
    <n v="30"/>
    <n v="186157"/>
    <n v="1.1501044817009201"/>
    <n v="0.66666666666666596"/>
    <x v="3"/>
    <n v="0.96913482552008401"/>
    <n v="0.18096965618084401"/>
    <n v="11045.9347018668"/>
    <n v="7"/>
    <x v="9"/>
    <n v="2018"/>
    <n v="5.9924333006632704"/>
    <n v="6.1203177962687398"/>
    <n v="0.127884495605465"/>
    <n v="56967"/>
    <n v="190129.77580808301"/>
    <n v="-2.0895074383789299E-2"/>
    <n v="19.518706073417501"/>
    <n v="1.02465808567289"/>
    <n v="185554.36049013911"/>
    <n v="3.2477787548028658E-3"/>
  </r>
  <r>
    <d v="2018-11-08T00:00:00"/>
    <n v="2675"/>
    <x v="5"/>
    <d v="2018-11-01T00:00:00"/>
    <n v="3"/>
    <n v="2"/>
    <d v="2018-11-07T00:00:00"/>
    <d v="2018-11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28739182517982098"/>
    <n v="0.66666666666666596"/>
    <x v="4"/>
    <n v="0.38695640178351698"/>
    <n v="-9.9564576603695595E-2"/>
    <n v="6912.9234913046603"/>
    <n v="8"/>
    <x v="9"/>
    <n v="2018"/>
    <n v="6.3793897024467903"/>
    <n v="6.4077096214485598"/>
    <n v="2.83199190017695E-2"/>
    <n v="59642"/>
    <n v="186983.403685542"/>
    <n v="-4.4196632923213502E-3"/>
    <n v="19.518706073417501"/>
    <n v="1.02465808567289"/>
    <n v="182483.70485726552"/>
    <n v="2.0129441944461091E-2"/>
  </r>
  <r>
    <d v="2018-11-09T00:00:00"/>
    <n v="6508"/>
    <x v="6"/>
    <d v="2018-11-01T00:00:00"/>
    <n v="4"/>
    <n v="3"/>
    <d v="2018-11-08T00:00:00"/>
    <d v="2018-11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69919476570851402"/>
    <n v="0.66666666666666596"/>
    <x v="5"/>
    <n v="0.74596264361641595"/>
    <n v="-4.6767877907901899E-2"/>
    <n v="8724.2974640784996"/>
    <n v="9"/>
    <x v="9"/>
    <n v="2018"/>
    <n v="7.1253523460631998"/>
    <n v="7.1069043871570701"/>
    <n v="-1.8447958906132302E-2"/>
    <n v="66150"/>
    <n v="185675.028510128"/>
    <n v="2.59577980807912E-3"/>
    <n v="19.518706073417501"/>
    <n v="1.02465808567289"/>
    <n v="181206.81533313319"/>
    <n v="2.7317872441863233E-2"/>
  </r>
  <r>
    <d v="2018-11-13T00:00:00"/>
    <n v="14554"/>
    <x v="7"/>
    <d v="2018-11-01T00:00:00"/>
    <n v="1"/>
    <n v="4"/>
    <d v="2018-11-09T00:00:00"/>
    <d v="2018-11-14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56362640137088"/>
    <n v="0.66666666666666596"/>
    <x v="6"/>
    <n v="1.65790883520114"/>
    <n v="-9.4282433830254295E-2"/>
    <n v="8778.5285239970908"/>
    <n v="13"/>
    <x v="9"/>
    <n v="2018"/>
    <n v="8.78326118126434"/>
    <n v="8.6705307885279606"/>
    <n v="-0.11273039273638601"/>
    <n v="80704"/>
    <n v="183767.73349778101"/>
    <n v="1.3001556131435299E-2"/>
    <n v="19.518706073417501"/>
    <n v="1.02465808567289"/>
    <n v="179345.41879606829"/>
    <n v="3.7980235289294395E-2"/>
  </r>
  <r>
    <d v="2018-11-14T00:00:00"/>
    <n v="3615"/>
    <x v="8"/>
    <d v="2018-11-01T00:00:00"/>
    <n v="2"/>
    <n v="1"/>
    <d v="2018-11-13T00:00:00"/>
    <d v="2018-11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38838184972899198"/>
    <n v="0.66666666666666596"/>
    <x v="7"/>
    <n v="0.84196187395705202"/>
    <n v="-0.45358002422805999"/>
    <n v="4293.5435817422704"/>
    <n v="14"/>
    <x v="9"/>
    <n v="2018"/>
    <n v="9.6252230552214009"/>
    <n v="9.0589126382569507"/>
    <n v="-0.56631041696444595"/>
    <n v="84319"/>
    <n v="175204.25140539301"/>
    <n v="6.2514171355714895E-2"/>
    <n v="19.518706073417501"/>
    <n v="1.02465808567289"/>
    <n v="170988.01429975286"/>
    <n v="8.8713736821663725E-2"/>
  </r>
  <r>
    <d v="2018-11-15T00:00:00"/>
    <n v="10948"/>
    <x v="9"/>
    <d v="2018-11-01T00:00:00"/>
    <n v="3"/>
    <n v="2"/>
    <d v="2018-11-14T00:00:00"/>
    <d v="2018-11-1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1762114774088499"/>
    <n v="0.66666666666666596"/>
    <x v="8"/>
    <n v="0.38695640178351698"/>
    <n v="0.78925507562533603"/>
    <n v="28292.5930403003"/>
    <n v="15"/>
    <x v="9"/>
    <n v="2018"/>
    <n v="10.012179457004899"/>
    <n v="10.235124115665799"/>
    <n v="0.222944658660889"/>
    <n v="95267"/>
    <n v="190302.22222664399"/>
    <n v="-2.17823112002766E-2"/>
    <n v="19.518706073417501"/>
    <n v="1.02465808567289"/>
    <n v="185722.65703800548"/>
    <n v="2.3386643768812387E-3"/>
  </r>
  <r>
    <d v="2018-11-16T00:00:00"/>
    <n v="16351"/>
    <x v="10"/>
    <d v="2018-11-01T00:00:00"/>
    <n v="4"/>
    <n v="3"/>
    <d v="2018-11-15T00:00:00"/>
    <d v="2018-11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7566892461739201"/>
    <n v="0.66666666666666596"/>
    <x v="9"/>
    <n v="1.6535932763199099"/>
    <n v="0.10309596985401701"/>
    <n v="9888.16308952908"/>
    <n v="16"/>
    <x v="9"/>
    <n v="2018"/>
    <n v="11.6657727333248"/>
    <n v="11.9918133618397"/>
    <n v="0.326040628514908"/>
    <n v="111618"/>
    <n v="191359.80539231299"/>
    <n v="-2.7188600979434201E-2"/>
    <n v="19.518706073417501"/>
    <n v="1.02465808567289"/>
    <n v="186754.78978594978"/>
    <n v="-3.2009341588236095E-3"/>
  </r>
  <r>
    <d v="2018-11-19T00:00:00"/>
    <n v="17022"/>
    <x v="11"/>
    <d v="2018-11-01T00:00:00"/>
    <n v="0"/>
    <n v="4"/>
    <d v="2018-11-16T00:00:00"/>
    <d v="2018-11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1"/>
    <n v="0"/>
    <n v="0"/>
    <n v="0"/>
    <n v="0"/>
    <n v="9307.85"/>
    <x v="3"/>
    <n v="30"/>
    <n v="186157"/>
    <n v="1.82877893391062"/>
    <n v="0.66666666666666596"/>
    <x v="10"/>
    <n v="1.76310457984943"/>
    <n v="6.5674354061191306E-2"/>
    <n v="9654.5605941614995"/>
    <n v="19"/>
    <x v="9"/>
    <n v="2018"/>
    <n v="13.428877313174199"/>
    <n v="13.8205922957503"/>
    <n v="0.39171498257609899"/>
    <n v="128640"/>
    <n v="191587.125267425"/>
    <n v="-2.8342850595234399E-2"/>
    <n v="19.518706073417501"/>
    <n v="1.02465808567289"/>
    <n v="186976.6392772973"/>
    <n v="-4.3836453605401449E-3"/>
  </r>
  <r>
    <d v="2018-11-20T00:00:00"/>
    <n v="2708"/>
    <x v="12"/>
    <d v="2018-11-01T00:00:00"/>
    <n v="1"/>
    <n v="0"/>
    <d v="2018-11-19T00:00:00"/>
    <d v="2018-11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29093721965867497"/>
    <n v="0.66666666666666596"/>
    <x v="11"/>
    <n v="0.25835290223816099"/>
    <n v="3.2584317420513702E-2"/>
    <n v="10481.7866435409"/>
    <n v="20"/>
    <x v="9"/>
    <n v="2018"/>
    <n v="13.6872302154124"/>
    <n v="14.111529515409"/>
    <n v="0.42429929999661198"/>
    <n v="131348"/>
    <n v="191927.80121736499"/>
    <n v="-3.0067562806236001E-2"/>
    <n v="19.518706073417501"/>
    <n v="1.02465808567289"/>
    <n v="187309.11696395566"/>
    <n v="-6.1508856729988182E-3"/>
  </r>
  <r>
    <d v="2018-11-21T00:00:00"/>
    <n v="11589"/>
    <x v="13"/>
    <d v="2018-11-01T00:00:00"/>
    <n v="2"/>
    <n v="1"/>
    <d v="2018-11-20T00:00:00"/>
    <d v="2018-11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2450780792556799"/>
    <n v="0.66666666666666596"/>
    <x v="12"/>
    <n v="0.84196187395705202"/>
    <n v="0.40311620529862902"/>
    <n v="13764.2812085231"/>
    <n v="21"/>
    <x v="9"/>
    <n v="2018"/>
    <n v="14.529192089369401"/>
    <n v="15.3566075946647"/>
    <n v="0.82741550529524199"/>
    <n v="142937"/>
    <n v="196758.35947489701"/>
    <n v="-5.3880096902567599E-2"/>
    <n v="19.518706073417501"/>
    <n v="1.02465808567289"/>
    <n v="192023.42930392054"/>
    <n v="-3.0550591275169792E-2"/>
  </r>
  <r>
    <d v="2018-11-23T00:00:00"/>
    <n v="9079"/>
    <x v="14"/>
    <d v="2018-11-01T00:00:00"/>
    <n v="4"/>
    <n v="2"/>
    <d v="2018-11-21T00:00:00"/>
    <d v="2018-11-26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97541322647012996"/>
    <n v="0.66666666666666596"/>
    <x v="13"/>
    <n v="0.87456614316177195"/>
    <n v="0.100847083308357"/>
    <n v="10381.1473505905"/>
    <n v="23"/>
    <x v="9"/>
    <n v="2018"/>
    <n v="15.403758232531199"/>
    <n v="16.332020821134801"/>
    <n v="0.928262588603599"/>
    <n v="152016"/>
    <n v="197375.208965506"/>
    <n v="-5.68369706829151E-2"/>
    <n v="19.518706073417501"/>
    <n v="1.02465808567289"/>
    <n v="192625.43449885689"/>
    <n v="-3.3580375902514947E-2"/>
  </r>
  <r>
    <d v="2018-11-26T00:00:00"/>
    <n v="12166"/>
    <x v="15"/>
    <d v="2018-11-01T00:00:00"/>
    <n v="0"/>
    <n v="4"/>
    <d v="2018-11-23T00:00:00"/>
    <d v="2018-11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1.3070687645374599"/>
    <n v="0.66666666666666596"/>
    <x v="14"/>
    <n v="1.65790883520114"/>
    <n v="-0.350840070663679"/>
    <n v="7338.1598201833503"/>
    <n v="26"/>
    <x v="9"/>
    <n v="2018"/>
    <n v="17.061667067732301"/>
    <n v="17.639089585672298"/>
    <n v="0.57742251793992205"/>
    <n v="164182"/>
    <n v="192457.16066105399"/>
    <n v="-3.2735392330505701E-2"/>
    <n v="19.518706073417501"/>
    <n v="1.02465808567289"/>
    <n v="187825.73753338389"/>
    <n v="-8.8844987662421993E-3"/>
  </r>
  <r>
    <d v="2018-11-27T00:00:00"/>
    <n v="1988"/>
    <x v="16"/>
    <d v="2018-11-01T00:00:00"/>
    <n v="1"/>
    <n v="0"/>
    <d v="2018-11-26T00:00:00"/>
    <d v="2018-11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213583158301863"/>
    <n v="0.66666666666666596"/>
    <x v="15"/>
    <n v="0.25835290223816099"/>
    <n v="-4.4769743936297998E-2"/>
    <n v="7694.9009776068597"/>
    <n v="27"/>
    <x v="9"/>
    <n v="2018"/>
    <n v="17.320019969970499"/>
    <n v="17.8526727439741"/>
    <n v="0.53265277400362199"/>
    <n v="166170"/>
    <n v="191881.99585001101"/>
    <n v="-2.9836024086836301E-2"/>
    <n v="19.518706073417501"/>
    <n v="1.02465808567289"/>
    <n v="187264.4138888568"/>
    <n v="-5.9136376520210199E-3"/>
  </r>
  <r>
    <d v="2018-11-28T00:00:00"/>
    <n v="7733"/>
    <x v="17"/>
    <d v="2018-11-01T00:00:00"/>
    <n v="2"/>
    <n v="1"/>
    <d v="2018-11-27T00:00:00"/>
    <d v="2018-11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83080410621142298"/>
    <n v="0.66666666666666596"/>
    <x v="16"/>
    <n v="0.84196187395705202"/>
    <n v="-1.11577677456292E-2"/>
    <n v="9184.5013879980597"/>
    <n v="28"/>
    <x v="9"/>
    <n v="2018"/>
    <n v="18.161981843927599"/>
    <n v="18.6834768501855"/>
    <n v="0.52149500625799305"/>
    <n v="173903"/>
    <n v="191502.228660297"/>
    <n v="-2.7912096364056199E-2"/>
    <n v="19.518706073417501"/>
    <n v="1.02465808567289"/>
    <n v="186893.78568123907"/>
    <n v="-3.9422695546212916E-3"/>
  </r>
  <r>
    <d v="2018-11-29T00:00:00"/>
    <n v="2958"/>
    <x v="18"/>
    <d v="2018-11-01T00:00:00"/>
    <n v="3"/>
    <n v="2"/>
    <d v="2018-11-28T00:00:00"/>
    <d v="2018-11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317796268740901"/>
    <n v="0.66666666666666596"/>
    <x v="17"/>
    <n v="0.38695640178351698"/>
    <n v="-6.9160133042615493E-2"/>
    <n v="7644.2720326277304"/>
    <n v="29"/>
    <x v="9"/>
    <n v="2018"/>
    <n v="18.548938245711099"/>
    <n v="19.001273118926498"/>
    <n v="0.45233487321537702"/>
    <n v="176861"/>
    <n v="190696.62927029599"/>
    <n v="-2.3805503472544901E-2"/>
    <n v="19.518706073417501"/>
    <n v="1.02465808567289"/>
    <n v="186107.57279592141"/>
    <n v="2.6558405623178238E-4"/>
  </r>
  <r>
    <d v="2018-11-30T00:00:00"/>
    <n v="9296"/>
    <x v="19"/>
    <d v="2018-11-01T00:00:00"/>
    <n v="4"/>
    <n v="3"/>
    <d v="2018-11-29T00:00:00"/>
    <d v="2018-12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8-11-19T00:00:00"/>
    <d v="2018-11-05T00:00:00"/>
    <d v="2018-11-07T00:00:00"/>
    <d v="2018-11-02T00:00:00"/>
    <d v="2018-11-02T00:00:00"/>
    <n v="0"/>
    <n v="0"/>
    <n v="0"/>
    <n v="0"/>
    <n v="0"/>
    <n v="9307.85"/>
    <x v="3"/>
    <n v="30"/>
    <n v="186157"/>
    <n v="0.99872688107350205"/>
    <n v="0.66666666666666596"/>
    <x v="18"/>
    <n v="0.96976782770640302"/>
    <n v="2.8959053367098399E-2"/>
    <n v="9585.7995433669403"/>
    <n v="30"/>
    <x v="9"/>
    <n v="2018"/>
    <n v="19.518706073417501"/>
    <n v="20"/>
    <n v="0.48129392658247699"/>
    <n v="186157"/>
    <n v="190747.27525460999"/>
    <n v="-2.4064696329123801E-2"/>
    <n v="19.518706073417501"/>
    <n v="1.02465808567289"/>
    <n v="186157.00000000198"/>
    <n v="-1.0658141036401503E-14"/>
  </r>
  <r>
    <d v="2018-12-03T00:00:00"/>
    <n v="33243"/>
    <x v="0"/>
    <d v="2018-12-01T00:00:00"/>
    <n v="0"/>
    <n v="4"/>
    <d v="2018-11-30T00:00:00"/>
    <d v="2018-12-04T00:00:00"/>
    <n v="1"/>
    <n v="0"/>
    <n v="0"/>
    <n v="0"/>
    <n v="1"/>
    <n v="0"/>
    <n v="0"/>
    <n v="0"/>
    <n v="0"/>
    <n v="0"/>
    <n v="0"/>
    <n v="0"/>
    <n v="0"/>
    <n v="1"/>
    <n v="0"/>
    <n v="0"/>
    <n v="0"/>
    <d v="2018-12-17T00:00:00"/>
    <d v="2018-12-03T00:00:00"/>
    <d v="2018-12-05T00:00:00"/>
    <d v="2018-12-07T00:00:00"/>
    <d v="2018-12-05T00:00:00"/>
    <n v="0"/>
    <n v="1"/>
    <n v="0"/>
    <n v="0"/>
    <n v="0"/>
    <n v="11702.25"/>
    <x v="3"/>
    <n v="31"/>
    <n v="234045"/>
    <n v="2.84073575594436"/>
    <n v="0.64516129032257996"/>
    <x v="20"/>
    <n v="2.35127544584665"/>
    <n v="0.48946031009771401"/>
    <n v="14138.2839933624"/>
    <n v="3"/>
    <x v="10"/>
    <n v="2018"/>
    <n v="2.35127544584665"/>
    <n v="2.84073575594436"/>
    <n v="0.48946031009771401"/>
    <n v="33243"/>
    <n v="282765.67986724898"/>
    <n v="-0.172300541883734"/>
    <n v="20.419713273121801"/>
    <n v="0.97944568234097895"/>
    <n v="288699.70531843108"/>
    <n v="-0.18931333947205742"/>
  </r>
  <r>
    <d v="2018-12-04T00:00:00"/>
    <n v="3415"/>
    <x v="1"/>
    <d v="2018-12-01T00:00:00"/>
    <n v="1"/>
    <n v="0"/>
    <d v="2018-12-03T00:00:00"/>
    <d v="2018-12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29182422183767998"/>
    <n v="0.64516129032257996"/>
    <x v="0"/>
    <n v="0.47111782925407097"/>
    <n v="-0.17929360741639"/>
    <n v="7248.7173864912402"/>
    <n v="4"/>
    <x v="10"/>
    <n v="2018"/>
    <n v="2.8223932751007199"/>
    <n v="3.1325599777820501"/>
    <n v="0.31016670268132301"/>
    <n v="36658"/>
    <n v="259765.358168887"/>
    <n v="-9.9013811349569505E-2"/>
    <n v="20.419713273121801"/>
    <n v="0.97944568234097895"/>
    <n v="265216.70660492522"/>
    <n v="-0.11753296767748322"/>
  </r>
  <r>
    <d v="2018-12-05T00:00:00"/>
    <n v="10375"/>
    <x v="2"/>
    <d v="2018-12-01T00:00:00"/>
    <n v="2"/>
    <n v="1"/>
    <d v="2018-12-04T00:00:00"/>
    <d v="2018-12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1"/>
    <n v="0"/>
    <n v="1"/>
    <n v="11702.25"/>
    <x v="3"/>
    <n v="31"/>
    <n v="234045"/>
    <n v="0.88658164028285102"/>
    <n v="0.64516129032257996"/>
    <x v="1"/>
    <n v="0.94403784744799502"/>
    <n v="-5.7456207165143498E-2"/>
    <n v="10990.0254826081"/>
    <n v="5"/>
    <x v="10"/>
    <n v="2018"/>
    <n v="3.7664311225487199"/>
    <n v="4.0191416180649"/>
    <n v="0.25271049551618002"/>
    <n v="47033"/>
    <n v="249748.36108604001"/>
    <n v="-6.2876733275662094E-2"/>
    <n v="20.419713273121801"/>
    <n v="0.97944568234097895"/>
    <n v="254989.49619045321"/>
    <n v="-8.2138662585574229E-2"/>
  </r>
  <r>
    <d v="2018-12-06T00:00:00"/>
    <n v="3218"/>
    <x v="3"/>
    <d v="2018-12-01T00:00:00"/>
    <n v="3"/>
    <n v="2"/>
    <d v="2018-12-05T00:00:00"/>
    <d v="2018-12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27498985237881601"/>
    <n v="0.64516129032257996"/>
    <x v="2"/>
    <n v="0.36185942371142699"/>
    <n v="-8.6869571332611195E-2"/>
    <n v="8892.9561844609107"/>
    <n v="6"/>
    <x v="10"/>
    <n v="2018"/>
    <n v="4.12829054626014"/>
    <n v="4.2941314704437099"/>
    <n v="0.16584092418356899"/>
    <n v="50251"/>
    <n v="243447.01244694501"/>
    <n v="-3.8620364868901497E-2"/>
    <n v="20.419713273121801"/>
    <n v="0.97944568234097895"/>
    <n v="248555.90956823804"/>
    <n v="-5.8380867280302007E-2"/>
  </r>
  <r>
    <d v="2018-12-07T00:00:00"/>
    <n v="7101"/>
    <x v="4"/>
    <d v="2018-12-01T00:00:00"/>
    <n v="4"/>
    <n v="3"/>
    <d v="2018-12-06T00:00:00"/>
    <d v="2018-12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1"/>
    <n v="0"/>
    <n v="11702.25"/>
    <x v="3"/>
    <n v="31"/>
    <n v="234045"/>
    <n v="0.60680638338781001"/>
    <n v="0.64516129032257996"/>
    <x v="3"/>
    <n v="0.83123140852362898"/>
    <n v="-0.224425025135819"/>
    <n v="8542.7474553834109"/>
    <n v="7"/>
    <x v="10"/>
    <n v="2018"/>
    <n v="4.9595219547837699"/>
    <n v="4.90093785383152"/>
    <n v="-5.85841009522498E-2"/>
    <n v="57352"/>
    <n v="231280.355336184"/>
    <n v="1.19536510560829E-2"/>
    <n v="20.419713273121801"/>
    <n v="0.97944568234097895"/>
    <n v="236133.92708353177"/>
    <n v="-8.8463657439314947E-3"/>
  </r>
  <r>
    <d v="2018-12-10T00:00:00"/>
    <n v="15574"/>
    <x v="5"/>
    <d v="2018-12-01T00:00:00"/>
    <n v="0"/>
    <n v="4"/>
    <d v="2018-12-07T00:00:00"/>
    <d v="2018-12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1.3308551774231401"/>
    <n v="0.64516129032257996"/>
    <x v="4"/>
    <n v="1.63281185712905"/>
    <n v="-0.30195667970590501"/>
    <n v="9538.1472960292795"/>
    <n v="10"/>
    <x v="10"/>
    <n v="2018"/>
    <n v="6.5923338119128196"/>
    <n v="6.2317930312546697"/>
    <n v="-0.36054078065815498"/>
    <n v="72926"/>
    <n v="221244.86435506999"/>
    <n v="5.7855063358156003E-2"/>
    <n v="20.419713273121801"/>
    <n v="0.97944568234097895"/>
    <n v="225887.83466406463"/>
    <n v="3.6111574348687281E-2"/>
  </r>
  <r>
    <d v="2018-12-11T00:00:00"/>
    <n v="3141"/>
    <x v="6"/>
    <d v="2018-12-01T00:00:00"/>
    <n v="1"/>
    <n v="0"/>
    <d v="2018-12-10T00:00:00"/>
    <d v="2018-12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26840992116900497"/>
    <n v="0.64516129032257996"/>
    <x v="5"/>
    <n v="0.23325592416607099"/>
    <n v="3.5153997002934201E-2"/>
    <n v="13465.8959305303"/>
    <n v="11"/>
    <x v="10"/>
    <n v="2018"/>
    <n v="6.8255897360789"/>
    <n v="6.5002029524236704"/>
    <n v="-0.325386783655221"/>
    <n v="76067"/>
    <n v="222887.700378248"/>
    <n v="5.0057942196081298E-2"/>
    <n v="20.419713273121801"/>
    <n v="0.97944568234097895"/>
    <n v="227565.14669146633"/>
    <n v="2.8474717691804763E-2"/>
  </r>
  <r>
    <d v="2018-12-12T00:00:00"/>
    <n v="8930"/>
    <x v="7"/>
    <d v="2018-12-01T00:00:00"/>
    <n v="2"/>
    <n v="1"/>
    <d v="2018-12-11T00:00:00"/>
    <d v="2018-12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763101113033818"/>
    <n v="0.64516129032257996"/>
    <x v="6"/>
    <n v="0.81686489588496303"/>
    <n v="-5.3763782851144699E-2"/>
    <n v="10932.0403471684"/>
    <n v="12"/>
    <x v="10"/>
    <n v="2018"/>
    <n v="7.6424546319638598"/>
    <n v="7.2633040654574899"/>
    <n v="-0.37915056650636503"/>
    <n v="84997"/>
    <n v="222433.77054410701"/>
    <n v="5.2200839051956098E-2"/>
    <n v="20.419713273121801"/>
    <n v="0.97944568234097895"/>
    <n v="227101.69083850278"/>
    <n v="3.0573568764993286E-2"/>
  </r>
  <r>
    <d v="2018-12-13T00:00:00"/>
    <n v="2895"/>
    <x v="8"/>
    <d v="2018-12-01T00:00:00"/>
    <n v="3"/>
    <n v="2"/>
    <d v="2018-12-12T00:00:00"/>
    <d v="2018-12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247388322758443"/>
    <n v="0.64516129032257996"/>
    <x v="7"/>
    <n v="0.36185942371142699"/>
    <n v="-0.114471100952983"/>
    <n v="8000.3443610983004"/>
    <n v="13"/>
    <x v="10"/>
    <n v="2018"/>
    <n v="8.0043140556752892"/>
    <n v="7.51069238821594"/>
    <n v="-0.49362166745934899"/>
    <n v="87892"/>
    <n v="219611.57293092899"/>
    <n v="6.5722524894486101E-2"/>
    <n v="20.419713273121801"/>
    <n v="0.97944568234097895"/>
    <n v="224220.26753544397"/>
    <n v="4.3817325581430699E-2"/>
  </r>
  <r>
    <d v="2018-12-14T00:00:00"/>
    <n v="11028"/>
    <x v="9"/>
    <d v="2018-12-01T00:00:00"/>
    <n v="4"/>
    <n v="3"/>
    <d v="2018-12-13T00:00:00"/>
    <d v="2018-12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94238287508812402"/>
    <n v="0.64516129032257996"/>
    <x v="8"/>
    <n v="1.48396517539085"/>
    <n v="-0.54158230030273302"/>
    <n v="7431.4412378951902"/>
    <n v="14"/>
    <x v="10"/>
    <n v="2018"/>
    <n v="9.4882792310661408"/>
    <n v="8.4530752633040596"/>
    <n v="-1.0352039677620799"/>
    <n v="98920"/>
    <n v="208509.88380721299"/>
    <n v="0.122464775897127"/>
    <n v="20.419713273121801"/>
    <n v="0.97944568234097895"/>
    <n v="212885.6020977631"/>
    <n v="9.9393278332274848E-2"/>
  </r>
  <r>
    <d v="2018-12-17T00:00:00"/>
    <n v="32745"/>
    <x v="10"/>
    <d v="2018-12-01T00:00:00"/>
    <n v="0"/>
    <n v="4"/>
    <d v="2018-12-14T00:00:00"/>
    <d v="2018-12-18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8-12-17T00:00:00"/>
    <d v="2018-12-03T00:00:00"/>
    <d v="2018-12-05T00:00:00"/>
    <d v="2018-12-07T00:00:00"/>
    <d v="2018-12-05T00:00:00"/>
    <n v="1"/>
    <n v="0"/>
    <n v="0"/>
    <n v="0"/>
    <n v="0"/>
    <n v="11702.25"/>
    <x v="3"/>
    <n v="31"/>
    <n v="234045"/>
    <n v="2.7981798372107902"/>
    <n v="0.64516129032257996"/>
    <x v="9"/>
    <n v="2.6456382344808298"/>
    <n v="0.15254160272995601"/>
    <n v="12376.975647400101"/>
    <n v="17"/>
    <x v="10"/>
    <n v="2018"/>
    <n v="12.133917465546901"/>
    <n v="11.2512551005148"/>
    <n v="-0.88266236503212503"/>
    <n v="131665"/>
    <n v="217019.771848373"/>
    <n v="7.8450124643581795E-2"/>
    <n v="20.419713273121801"/>
    <n v="0.97944568234097895"/>
    <n v="221574.07578710711"/>
    <n v="5.628331820223953E-2"/>
  </r>
  <r>
    <d v="2018-12-18T00:00:00"/>
    <n v="4318"/>
    <x v="11"/>
    <d v="2018-12-01T00:00:00"/>
    <n v="1"/>
    <n v="0"/>
    <d v="2018-12-17T00:00:00"/>
    <d v="2018-12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36898886966181699"/>
    <n v="0.64516129032257996"/>
    <x v="10"/>
    <n v="0.23325592416607099"/>
    <n v="0.13573294549574499"/>
    <n v="18511.8556599904"/>
    <n v="18"/>
    <x v="10"/>
    <n v="2018"/>
    <n v="12.367173389713001"/>
    <n v="11.620243970176601"/>
    <n v="-0.74692941953638203"/>
    <n v="135983"/>
    <n v="219909.58760731801"/>
    <n v="6.4278290666992297E-2"/>
    <n v="20.419713273121801"/>
    <n v="0.97944568234097895"/>
    <n v="224524.53624759687"/>
    <n v="4.2402776603018166E-2"/>
  </r>
  <r>
    <d v="2018-12-19T00:00:00"/>
    <n v="11448"/>
    <x v="12"/>
    <d v="2018-12-01T00:00:00"/>
    <n v="2"/>
    <n v="1"/>
    <d v="2018-12-18T00:00:00"/>
    <d v="2018-12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97827340895981496"/>
    <n v="0.64516129032257996"/>
    <x v="11"/>
    <n v="0.81686489588496303"/>
    <n v="0.16140851307485199"/>
    <n v="14014.5574349815"/>
    <n v="19"/>
    <x v="10"/>
    <n v="2018"/>
    <n v="13.184038285598"/>
    <n v="12.5985173791364"/>
    <n v="-0.58552090646152799"/>
    <n v="147431"/>
    <n v="223650.74616181999"/>
    <n v="4.6475381891457099E-2"/>
    <n v="20.419713273121801"/>
    <n v="0.97944568234097895"/>
    <n v="228344.20549720677"/>
    <n v="2.4965794469713254E-2"/>
  </r>
  <r>
    <d v="2018-12-20T00:00:00"/>
    <n v="4066"/>
    <x v="13"/>
    <d v="2018-12-01T00:00:00"/>
    <n v="3"/>
    <n v="2"/>
    <d v="2018-12-19T00:00:00"/>
    <d v="2018-12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34745454933880199"/>
    <n v="0.64516129032257996"/>
    <x v="12"/>
    <n v="0.36185942371142699"/>
    <n v="-1.4404874372624899E-2"/>
    <n v="11236.407658799901"/>
    <n v="20"/>
    <x v="10"/>
    <n v="2018"/>
    <n v="13.545897709309401"/>
    <n v="12.945971928475201"/>
    <n v="-0.59992578083415304"/>
    <n v="151497"/>
    <n v="223679.52756041099"/>
    <n v="4.6340729313230501E-2"/>
    <n v="20.419713273121801"/>
    <n v="0.97944568234097895"/>
    <n v="228373.59089254923"/>
    <n v="2.4833909583350966E-2"/>
  </r>
  <r>
    <d v="2018-12-21T00:00:00"/>
    <n v="10373"/>
    <x v="14"/>
    <d v="2018-12-01T00:00:00"/>
    <n v="4"/>
    <n v="3"/>
    <d v="2018-12-20T00:00:00"/>
    <d v="2018-12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88641073297869999"/>
    <n v="0.64516129032257996"/>
    <x v="13"/>
    <n v="0.72086566554432596"/>
    <n v="0.165545067434373"/>
    <n v="14389.6435852126"/>
    <n v="21"/>
    <x v="10"/>
    <n v="2018"/>
    <n v="14.266763374853699"/>
    <n v="13.8323826614539"/>
    <n v="-0.43438071339977902"/>
    <n v="161870"/>
    <n v="226919.02255182501"/>
    <n v="3.1403173555214402E-2"/>
    <n v="20.419713273121801"/>
    <n v="0.97944568234097895"/>
    <n v="231681.06883626877"/>
    <n v="1.0203385091432926E-2"/>
  </r>
  <r>
    <d v="2018-12-24T00:00:00"/>
    <n v="20834"/>
    <x v="15"/>
    <d v="2018-12-01T00:00:00"/>
    <n v="0"/>
    <n v="4"/>
    <d v="2018-12-21T00:00:00"/>
    <d v="2018-12-26T00:00:00"/>
    <n v="0"/>
    <n v="0"/>
    <n v="0"/>
    <n v="0"/>
    <n v="1"/>
    <n v="0"/>
    <n v="0"/>
    <n v="0"/>
    <n v="0"/>
    <n v="0"/>
    <n v="0"/>
    <n v="0"/>
    <n v="1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1.78034138734004"/>
    <n v="0.64516129032257996"/>
    <x v="14"/>
    <n v="1.90156172363577"/>
    <n v="-0.12122033629573201"/>
    <n v="10956.257554535499"/>
    <n v="24"/>
    <x v="10"/>
    <n v="2018"/>
    <n v="16.1683250984895"/>
    <n v="15.612724048794"/>
    <n v="-0.55560104969551405"/>
    <n v="182704"/>
    <n v="226002.38291481099"/>
    <n v="3.5586426043213701E-2"/>
    <n v="20.419713273121801"/>
    <n v="0.97944568234097895"/>
    <n v="230745.19290813862"/>
    <n v="1.4300653678948283E-2"/>
  </r>
  <r>
    <d v="2018-12-26T00:00:00"/>
    <n v="4951"/>
    <x v="16"/>
    <d v="2018-12-01T00:00:00"/>
    <n v="2"/>
    <n v="0"/>
    <d v="2018-12-24T00:00:00"/>
    <d v="2018-12-27T00:00:00"/>
    <n v="0"/>
    <n v="0"/>
    <n v="0"/>
    <n v="0"/>
    <n v="0"/>
    <n v="1"/>
    <n v="1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42308103142558001"/>
    <n v="0.64516129032257996"/>
    <x v="15"/>
    <n v="0.81686489588496203"/>
    <n v="-0.39378386445938202"/>
    <n v="6060.9778005409999"/>
    <n v="26"/>
    <x v="10"/>
    <n v="2018"/>
    <n v="16.985189994374501"/>
    <n v="16.0358050802196"/>
    <n v="-0.94938491415489401"/>
    <n v="187655"/>
    <n v="220963.086149935"/>
    <n v="5.9204069231670597E-2"/>
    <n v="20.419713273121801"/>
    <n v="0.97944568234097895"/>
    <n v="225600.14315629078"/>
    <n v="3.743285232695448E-2"/>
  </r>
  <r>
    <d v="2018-12-27T00:00:00"/>
    <n v="9715"/>
    <x v="17"/>
    <d v="2018-12-01T00:00:00"/>
    <n v="3"/>
    <n v="2"/>
    <d v="2018-12-26T00:00:00"/>
    <d v="2018-12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83018222991305002"/>
    <n v="0.64516129032257996"/>
    <x v="16"/>
    <n v="0.36185942371142699"/>
    <n v="0.46832280620162298"/>
    <n v="26847.442303305699"/>
    <n v="27"/>
    <x v="10"/>
    <n v="2018"/>
    <n v="17.347049418085899"/>
    <n v="16.865987310132599"/>
    <n v="-0.48106210795326998"/>
    <n v="197370"/>
    <n v="227554.54860723799"/>
    <n v="2.8522617686559101E-2"/>
    <n v="20.419713273121801"/>
    <n v="0.97944568234097895"/>
    <n v="232329.9318277245"/>
    <n v="7.3820370831392257E-3"/>
  </r>
  <r>
    <d v="2018-12-28T00:00:00"/>
    <n v="11023"/>
    <x v="18"/>
    <d v="2018-12-01T00:00:00"/>
    <n v="4"/>
    <n v="3"/>
    <d v="2018-12-27T00:00:00"/>
    <d v="2018-12-3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0.94195560682774604"/>
    <n v="0.64516129032257996"/>
    <x v="17"/>
    <n v="0.72086566554432596"/>
    <n v="0.22108994128341899"/>
    <n v="15291.337244750701"/>
    <n v="28"/>
    <x v="10"/>
    <n v="2018"/>
    <n v="18.067915083630201"/>
    <n v="17.8079429169604"/>
    <n v="-0.25997216666985001"/>
    <n v="208393"/>
    <n v="230677.417992523"/>
    <n v="1.4598663522345999E-2"/>
    <n v="20.419713273121801"/>
    <n v="0.97944568234097895"/>
    <n v="235518.33669957166"/>
    <n v="-6.2557197041139823E-3"/>
  </r>
  <r>
    <d v="2018-12-31T00:00:00"/>
    <n v="25652"/>
    <x v="19"/>
    <d v="2018-12-01T00:00:00"/>
    <n v="0"/>
    <n v="4"/>
    <d v="2018-12-28T00:00:00"/>
    <d v="2019-01-02T00:00:00"/>
    <n v="0"/>
    <n v="1"/>
    <n v="0"/>
    <n v="1"/>
    <n v="1"/>
    <n v="0"/>
    <n v="0"/>
    <n v="0"/>
    <n v="0"/>
    <n v="0"/>
    <n v="0"/>
    <n v="0"/>
    <n v="0"/>
    <n v="0"/>
    <n v="0"/>
    <n v="0"/>
    <n v="0"/>
    <d v="2018-12-17T00:00:00"/>
    <d v="2018-12-03T00:00:00"/>
    <d v="2018-12-05T00:00:00"/>
    <d v="2018-12-07T00:00:00"/>
    <d v="2018-12-05T00:00:00"/>
    <n v="0"/>
    <n v="0"/>
    <n v="0"/>
    <n v="0"/>
    <n v="0"/>
    <n v="11702.25"/>
    <x v="3"/>
    <n v="31"/>
    <n v="234045"/>
    <n v="2.1920570830395798"/>
    <n v="0.64516129032257996"/>
    <x v="18"/>
    <n v="2.3517981894915998"/>
    <n v="-0.15974110645202"/>
    <n v="10907.398481136301"/>
    <n v="31"/>
    <x v="10"/>
    <n v="2018"/>
    <n v="20.419713273121801"/>
    <n v="20"/>
    <n v="-0.41971327312187101"/>
    <n v="234045"/>
    <n v="229234.36472349401"/>
    <n v="2.09856636560934E-2"/>
    <n v="20.419713273121801"/>
    <n v="0.97944568234097895"/>
    <n v="234045.00000000087"/>
    <n v="-3.7747582837255322E-15"/>
  </r>
  <r>
    <d v="2019-01-02T00:00:00"/>
    <n v="26116"/>
    <x v="0"/>
    <d v="2019-01-01T00:00:00"/>
    <n v="2"/>
    <n v="0"/>
    <d v="2018-12-31T00:00:00"/>
    <d v="2019-01-03T00:00:00"/>
    <n v="1"/>
    <n v="0"/>
    <n v="1"/>
    <n v="0"/>
    <n v="0"/>
    <n v="1"/>
    <n v="1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1"/>
    <n v="0"/>
    <n v="1"/>
    <n v="10067"/>
    <x v="1"/>
    <n v="31"/>
    <n v="211407"/>
    <n v="2.5942187344789902"/>
    <n v="0.67741935483870896"/>
    <x v="19"/>
    <n v="3.05637689647252"/>
    <n v="-0.46215816199353699"/>
    <n v="8544.7576933791697"/>
    <n v="2"/>
    <x v="11"/>
    <n v="2019"/>
    <n v="3.05637689647252"/>
    <n v="2.5942187344789902"/>
    <n v="-0.46215816199353699"/>
    <n v="26116"/>
    <n v="179439.91156096201"/>
    <n v="0.17814926546136201"/>
    <n v="20.690575758081302"/>
    <n v="1.0149548396108701"/>
    <n v="176795.95638931062"/>
    <n v="0.19576829876399837"/>
  </r>
  <r>
    <d v="2019-01-03T00:00:00"/>
    <n v="11889"/>
    <x v="1"/>
    <d v="2019-01-01T00:00:00"/>
    <n v="3"/>
    <n v="2"/>
    <d v="2019-01-02T00:00:00"/>
    <d v="2019-01-04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1.18098738452369"/>
    <n v="0.67741935483870896"/>
    <x v="20"/>
    <n v="0.63736679590756096"/>
    <n v="0.54362058861612905"/>
    <n v="18653.309328847201"/>
    <n v="3"/>
    <x v="11"/>
    <n v="2019"/>
    <n v="3.6937436923800799"/>
    <n v="3.77520611900268"/>
    <n v="8.1462426622592898E-2"/>
    <n v="38005"/>
    <n v="216069.40450319499"/>
    <n v="-2.1578272564389999E-2"/>
    <n v="20.690575758081302"/>
    <n v="1.0149548396108701"/>
    <n v="212885.73251794744"/>
    <n v="-6.946132558802498E-3"/>
  </r>
  <r>
    <d v="2019-01-04T00:00:00"/>
    <n v="10247"/>
    <x v="2"/>
    <d v="2019-01-01T00:00:00"/>
    <n v="4"/>
    <n v="3"/>
    <d v="2019-01-03T00:00:00"/>
    <d v="2019-01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1"/>
    <n v="0"/>
    <n v="10067"/>
    <x v="1"/>
    <n v="31"/>
    <n v="211407"/>
    <n v="1.01788020264229"/>
    <n v="0.67741935483870896"/>
    <x v="0"/>
    <n v="0.86887687563176297"/>
    <n v="0.14900332701053201"/>
    <n v="11793.385561733699"/>
    <n v="4"/>
    <x v="11"/>
    <n v="2019"/>
    <n v="4.5626205680118499"/>
    <n v="4.7930863216449699"/>
    <n v="0.23046575363312499"/>
    <n v="48252"/>
    <n v="222085.52845794399"/>
    <n v="-4.8082954941239098E-2"/>
    <n v="20.690575758081302"/>
    <n v="1.0149548396108701"/>
    <n v="218813.21196822074"/>
    <n v="-3.3847188209532697E-2"/>
  </r>
  <r>
    <d v="2019-01-07T00:00:00"/>
    <n v="14323"/>
    <x v="3"/>
    <d v="2019-01-01T00:00:00"/>
    <n v="0"/>
    <n v="4"/>
    <d v="2019-01-04T00:00:00"/>
    <d v="2019-01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1"/>
    <n v="0"/>
    <n v="0"/>
    <n v="0"/>
    <n v="10067"/>
    <x v="1"/>
    <n v="31"/>
    <n v="211407"/>
    <n v="1.42276745803119"/>
    <n v="0.67741935483870896"/>
    <x v="1"/>
    <n v="1.6704573242371801"/>
    <n v="-0.24768986620599401"/>
    <n v="8574.2986619191797"/>
    <n v="7"/>
    <x v="11"/>
    <n v="2019"/>
    <n v="6.23307789224903"/>
    <n v="6.2158537796761699"/>
    <n v="-1.7224112572867999E-2"/>
    <n v="62575"/>
    <n v="210822.810610802"/>
    <n v="2.7709970638603002E-3"/>
    <n v="20.690575758081302"/>
    <n v="1.0149548396108701"/>
    <n v="207716.44449878344"/>
    <n v="1.7767276491381434E-2"/>
  </r>
  <r>
    <d v="2019-01-08T00:00:00"/>
    <n v="2510"/>
    <x v="4"/>
    <d v="2019-01-01T00:00:00"/>
    <n v="1"/>
    <n v="0"/>
    <d v="2019-01-07T00:00:00"/>
    <d v="2019-01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24932949240091301"/>
    <n v="0.67741935483870896"/>
    <x v="2"/>
    <n v="0.27090139127420598"/>
    <n v="-2.15718988732925E-2"/>
    <n v="9265.3640064158099"/>
    <n v="8"/>
    <x v="11"/>
    <n v="2019"/>
    <n v="6.5039792835232397"/>
    <n v="6.4651832720770797"/>
    <n v="-3.87960114461618E-2"/>
    <n v="65085"/>
    <n v="210145.964557809"/>
    <n v="6.0007597330953202E-3"/>
    <n v="20.690575758081302"/>
    <n v="1.0149548396108701"/>
    <n v="207049.57142563938"/>
    <n v="2.1045339743316349E-2"/>
  </r>
  <r>
    <d v="2019-01-09T00:00:00"/>
    <n v="7814"/>
    <x v="5"/>
    <d v="2019-01-01T00:00:00"/>
    <n v="2"/>
    <n v="1"/>
    <d v="2019-01-08T00:00:00"/>
    <d v="2019-01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77619946359392"/>
    <n v="0.67741935483870896"/>
    <x v="3"/>
    <n v="0.85451036299309702"/>
    <n v="-7.8310899399176903E-2"/>
    <n v="9144.4180649019399"/>
    <n v="9"/>
    <x v="11"/>
    <n v="2019"/>
    <n v="7.3584896465163396"/>
    <n v="7.2413827356710003"/>
    <n v="-0.117106910845337"/>
    <n v="72899"/>
    <n v="208042.55676635299"/>
    <n v="1.6171899086133E-2"/>
    <n v="20.690575758081302"/>
    <n v="1.0149548396108701"/>
    <n v="204977.15627043686"/>
    <n v="3.1368586854039204E-2"/>
  </r>
  <r>
    <d v="2019-01-10T00:00:00"/>
    <n v="2453"/>
    <x v="6"/>
    <d v="2019-01-01T00:00:00"/>
    <n v="3"/>
    <n v="2"/>
    <d v="2019-01-09T00:00:00"/>
    <d v="2019-01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24366742823085299"/>
    <n v="0.67741935483870896"/>
    <x v="4"/>
    <n v="0.39950489081956198"/>
    <n v="-0.15583746258870801"/>
    <n v="6140.1000497586001"/>
    <n v="10"/>
    <x v="11"/>
    <n v="2019"/>
    <n v="7.7579945373359003"/>
    <n v="7.4850501639018496"/>
    <n v="-0.27294437343404698"/>
    <n v="75352"/>
    <n v="203969.20781325901"/>
    <n v="3.6465269765375299E-2"/>
    <n v="20.690575758081302"/>
    <n v="1.0149548396108701"/>
    <n v="200963.82602743266"/>
    <n v="5.1965441636953047E-2"/>
  </r>
  <r>
    <d v="2019-01-11T00:00:00"/>
    <n v="8153"/>
    <x v="7"/>
    <d v="2019-01-01T00:00:00"/>
    <n v="4"/>
    <n v="3"/>
    <d v="2019-01-10T00:00:00"/>
    <d v="2019-01-1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80987384523691197"/>
    <n v="0.67741935483870896"/>
    <x v="5"/>
    <n v="0.75851113265246095"/>
    <n v="5.1362712584450999E-2"/>
    <n v="10748.688646782901"/>
    <n v="11"/>
    <x v="11"/>
    <n v="2019"/>
    <n v="8.5165056699883603"/>
    <n v="8.2949240091387697"/>
    <n v="-0.22158166084959499"/>
    <n v="83505"/>
    <n v="205906.63212725701"/>
    <n v="2.6712922337259901E-2"/>
    <n v="20.690575758081302"/>
    <n v="1.0149548396108701"/>
    <n v="202872.70338668645"/>
    <n v="4.2067249417220509E-2"/>
  </r>
  <r>
    <d v="2019-01-14T00:00:00"/>
    <n v="16580"/>
    <x v="8"/>
    <d v="2019-01-01T00:00:00"/>
    <n v="0"/>
    <n v="4"/>
    <d v="2019-01-11T00:00:00"/>
    <d v="2019-01-1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1.6469653322737601"/>
    <n v="0.67741935483870896"/>
    <x v="6"/>
    <n v="1.6704573242371801"/>
    <n v="-2.3491991963419199E-2"/>
    <n v="9925.4256660350493"/>
    <n v="14"/>
    <x v="11"/>
    <n v="2019"/>
    <n v="10.1869629942255"/>
    <n v="9.94188934141253"/>
    <n v="-0.24507365281301499"/>
    <n v="100085"/>
    <n v="206321.05969084101"/>
    <n v="2.46506116088187E-2"/>
    <n v="20.690575758081302"/>
    <n v="1.0149548396108701"/>
    <n v="203281.0245724282"/>
    <n v="3.997409716260325E-2"/>
  </r>
  <r>
    <d v="2019-01-15T00:00:00"/>
    <n v="6436"/>
    <x v="9"/>
    <d v="2019-01-01T00:00:00"/>
    <n v="1"/>
    <n v="0"/>
    <d v="2019-01-14T00:00:00"/>
    <d v="2019-01-1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63931657892122695"/>
    <n v="0.67741935483870896"/>
    <x v="7"/>
    <n v="0.27090139127420598"/>
    <n v="0.36841518764702103"/>
    <n v="23757.722209279698"/>
    <n v="15"/>
    <x v="11"/>
    <n v="2019"/>
    <n v="10.4578643854997"/>
    <n v="10.5812059203337"/>
    <n v="0.12334153483400601"/>
    <n v="106521"/>
    <n v="213900.364122297"/>
    <n v="-1.1656661420508099E-2"/>
    <n v="20.690575758081302"/>
    <n v="1.0149548396108701"/>
    <n v="210748.65183588542"/>
    <n v="3.1238546884144736E-3"/>
  </r>
  <r>
    <d v="2019-01-16T00:00:00"/>
    <n v="18117"/>
    <x v="10"/>
    <d v="2019-01-01T00:00:00"/>
    <n v="2"/>
    <n v="1"/>
    <d v="2019-01-15T00:00:00"/>
    <d v="2019-01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1.7996423959471499"/>
    <n v="0.67741935483870896"/>
    <x v="8"/>
    <n v="1.7621409956965901"/>
    <n v="3.7501400250562499E-2"/>
    <n v="10281.243126539999"/>
    <n v="16"/>
    <x v="11"/>
    <n v="2019"/>
    <n v="12.2200053811963"/>
    <n v="12.3808483162809"/>
    <n v="0.16084293508456801"/>
    <n v="124638"/>
    <n v="214189.594713889"/>
    <n v="-1.29912693359677E-2"/>
    <n v="20.690575758081302"/>
    <n v="1.0149548396108701"/>
    <n v="211033.62076288075"/>
    <n v="1.7692879256372418E-3"/>
  </r>
  <r>
    <d v="2019-01-17T00:00:00"/>
    <n v="3498"/>
    <x v="11"/>
    <d v="2019-01-01T00:00:00"/>
    <n v="3"/>
    <n v="2"/>
    <d v="2019-01-16T00:00:00"/>
    <d v="2019-01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34747193801529702"/>
    <n v="0.67741935483870896"/>
    <x v="9"/>
    <n v="0.39950489081956098"/>
    <n v="-5.2032952804264399E-2"/>
    <n v="8755.8377391176491"/>
    <n v="17"/>
    <x v="11"/>
    <n v="2019"/>
    <n v="12.6195102720159"/>
    <n v="12.7283202542962"/>
    <n v="0.108809982280304"/>
    <n v="128136"/>
    <n v="213229.8276239"/>
    <n v="-8.5486521478414998E-3"/>
    <n v="20.690575758081302"/>
    <n v="1.0149548396108701"/>
    <n v="210087.99534928339"/>
    <n v="6.2783437412674559E-3"/>
  </r>
  <r>
    <d v="2019-01-18T00:00:00"/>
    <n v="8839"/>
    <x v="12"/>
    <d v="2019-01-01T00:00:00"/>
    <n v="4"/>
    <n v="3"/>
    <d v="2019-01-17T00:00:00"/>
    <d v="2019-01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1"/>
    <n v="0"/>
    <n v="0"/>
    <n v="0"/>
    <n v="0"/>
    <n v="10067"/>
    <x v="1"/>
    <n v="31"/>
    <n v="211407"/>
    <n v="0.87801728419588698"/>
    <n v="0.67741935483870896"/>
    <x v="10"/>
    <n v="0.86370687730075302"/>
    <n v="1.43104068951338E-2"/>
    <n v="10233.7960161015"/>
    <n v="18"/>
    <x v="11"/>
    <n v="2019"/>
    <n v="13.4832171493166"/>
    <n v="13.606337538492101"/>
    <n v="0.123120389175436"/>
    <n v="136975"/>
    <n v="213337.43780472901"/>
    <n v="-9.0487531142845398E-3"/>
    <n v="20.690575758081302"/>
    <n v="1.0149548396108701"/>
    <n v="210194.01994922539"/>
    <n v="5.7707638450781307E-3"/>
  </r>
  <r>
    <d v="2019-01-22T00:00:00"/>
    <n v="17503"/>
    <x v="13"/>
    <d v="2019-01-01T00:00:00"/>
    <n v="1"/>
    <n v="4"/>
    <d v="2019-01-18T00:00:00"/>
    <d v="2019-01-23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1"/>
    <n v="0"/>
    <n v="0"/>
    <n v="0"/>
    <n v="0"/>
    <n v="10067"/>
    <x v="1"/>
    <n v="31"/>
    <n v="211407"/>
    <n v="1.7386510380450899"/>
    <n v="0.67741935483870896"/>
    <x v="11"/>
    <n v="1.7756530688854699"/>
    <n v="-3.7002030840379202E-2"/>
    <n v="9857.2183421990703"/>
    <n v="22"/>
    <x v="11"/>
    <n v="2019"/>
    <n v="15.2588702182021"/>
    <n v="15.344988576537199"/>
    <n v="8.6118358335058404E-2"/>
    <n v="154478"/>
    <n v="212600.14362860299"/>
    <n v="-5.6121487419504802E-3"/>
    <n v="20.690575758081302"/>
    <n v="1.0149548396108701"/>
    <n v="209467.58942507676"/>
    <n v="9.2587620846085184E-3"/>
  </r>
  <r>
    <d v="2019-01-23T00:00:00"/>
    <n v="5047"/>
    <x v="14"/>
    <d v="2019-01-01T00:00:00"/>
    <n v="2"/>
    <n v="1"/>
    <d v="2019-01-22T00:00:00"/>
    <d v="2019-01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50134101519817198"/>
    <n v="0.67741935483870896"/>
    <x v="12"/>
    <n v="0.85451036299309702"/>
    <n v="-0.35316934779492498"/>
    <n v="5906.30636979269"/>
    <n v="23"/>
    <x v="11"/>
    <n v="2019"/>
    <n v="16.113380581195202"/>
    <n v="15.8463295917353"/>
    <n v="-0.26705098945986799"/>
    <n v="159525"/>
    <n v="207903.300187024"/>
    <n v="1.6852545437345299E-2"/>
    <n v="20.690575758081302"/>
    <n v="1.0149548396108701"/>
    <n v="204839.95156546475"/>
    <n v="3.2059412162263046E-2"/>
  </r>
  <r>
    <d v="2019-01-24T00:00:00"/>
    <n v="8466"/>
    <x v="15"/>
    <d v="2019-01-01T00:00:00"/>
    <n v="3"/>
    <n v="2"/>
    <d v="2019-01-23T00:00:00"/>
    <d v="2019-01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840965530942684"/>
    <n v="0.67741935483870896"/>
    <x v="13"/>
    <n v="0.39950489081956198"/>
    <n v="0.44146064012312097"/>
    <n v="21191.2299312092"/>
    <n v="24"/>
    <x v="11"/>
    <n v="2019"/>
    <n v="16.512885472014801"/>
    <n v="16.687295122678002"/>
    <n v="0.174409650663257"/>
    <n v="167991"/>
    <n v="213639.887830552"/>
    <n v="-1.0451642964367101E-2"/>
    <n v="20.690575758081302"/>
    <n v="1.0149548396108701"/>
    <n v="210492.01352885918"/>
    <n v="4.3468940023008162E-3"/>
  </r>
  <r>
    <d v="2019-01-25T00:00:00"/>
    <n v="7740"/>
    <x v="16"/>
    <d v="2019-01-01T00:00:00"/>
    <n v="4"/>
    <n v="3"/>
    <d v="2019-01-24T00:00:00"/>
    <d v="2019-01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76884871361875395"/>
    <n v="0.67741935483870896"/>
    <x v="14"/>
    <n v="0.75851113265246095"/>
    <n v="1.03375809662928E-2"/>
    <n v="10204.200923107999"/>
    <n v="25"/>
    <x v="11"/>
    <n v="2019"/>
    <n v="17.271396604667199"/>
    <n v="17.4561438362968"/>
    <n v="0.18474723162954701"/>
    <n v="175731"/>
    <n v="213668.360727861"/>
    <n v="-1.05835076384624E-2"/>
    <n v="20.690575758081302"/>
    <n v="1.0149548396108701"/>
    <n v="210520.06689261322"/>
    <n v="4.213057313150026E-3"/>
  </r>
  <r>
    <d v="2019-01-28T00:00:00"/>
    <n v="18685"/>
    <x v="17"/>
    <d v="2019-01-01T00:00:00"/>
    <n v="0"/>
    <n v="4"/>
    <d v="2019-01-25T00:00:00"/>
    <d v="2019-01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1.85606436872951"/>
    <n v="0.67741935483870896"/>
    <x v="15"/>
    <n v="1.6704573242371801"/>
    <n v="0.18560704449232701"/>
    <n v="11185.5596242379"/>
    <n v="28"/>
    <x v="11"/>
    <n v="2019"/>
    <n v="18.941853928904401"/>
    <n v="19.312208205026302"/>
    <n v="0.37035427612187199"/>
    <n v="194416"/>
    <n v="215540.46479948401"/>
    <n v="-1.9177210197303202E-2"/>
    <n v="20.690575758081302"/>
    <n v="1.0149548396108701"/>
    <n v="212364.5864698001"/>
    <n v="-4.5091626891203829E-3"/>
  </r>
  <r>
    <d v="2019-01-29T00:00:00"/>
    <n v="2329"/>
    <x v="18"/>
    <d v="2019-01-01T00:00:00"/>
    <n v="1"/>
    <n v="0"/>
    <d v="2019-01-28T00:00:00"/>
    <d v="2019-01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23134995529949301"/>
    <n v="0.67741935483870896"/>
    <x v="16"/>
    <n v="0.27090139127420598"/>
    <n v="-3.9551435974712799E-2"/>
    <n v="8597.2242115308509"/>
    <n v="29"/>
    <x v="11"/>
    <n v="2019"/>
    <n v="19.212755320178601"/>
    <n v="19.543558160325802"/>
    <n v="0.33080284014716099"/>
    <n v="196745"/>
    <n v="215046.97952722199"/>
    <n v="-1.6926438749454702E-2"/>
    <n v="20.690575758081302"/>
    <n v="1.0149548396108701"/>
    <n v="211878.37245021819"/>
    <n v="-2.2247313152687909E-3"/>
  </r>
  <r>
    <d v="2019-01-30T00:00:00"/>
    <n v="9064"/>
    <x v="19"/>
    <d v="2019-01-01T00:00:00"/>
    <n v="2"/>
    <n v="1"/>
    <d v="2019-01-29T00:00:00"/>
    <d v="2019-01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90036753749875797"/>
    <n v="0.67741935483870896"/>
    <x v="17"/>
    <n v="0.85451036299309702"/>
    <n v="4.58571745056605E-2"/>
    <n v="10607.244092688899"/>
    <n v="30"/>
    <x v="11"/>
    <n v="2019"/>
    <n v="20.067265683171701"/>
    <n v="20.443925697824501"/>
    <n v="0.37666001465282001"/>
    <n v="205809"/>
    <n v="215375.08239721801"/>
    <n v="-1.84240551555565E-2"/>
    <n v="20.690575758081302"/>
    <n v="1.0149548396108701"/>
    <n v="212201.64089250856"/>
    <n v="-3.7447443345223208E-3"/>
  </r>
  <r>
    <d v="2019-01-31T00:00:00"/>
    <n v="5598"/>
    <x v="20"/>
    <d v="2019-01-01T00:00:00"/>
    <n v="3"/>
    <n v="2"/>
    <d v="2019-01-30T00:00:00"/>
    <d v="2019-02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9-01-21T00:00:00"/>
    <d v="2019-01-07T00:00:00"/>
    <d v="2019-01-02T00:00:00"/>
    <d v="2019-01-04T00:00:00"/>
    <d v="2019-01-02T00:00:00"/>
    <n v="0"/>
    <n v="0"/>
    <n v="0"/>
    <n v="0"/>
    <n v="0"/>
    <n v="10067"/>
    <x v="1"/>
    <n v="31"/>
    <n v="211407"/>
    <n v="0.55607430217542397"/>
    <n v="0.67741935483870896"/>
    <x v="18"/>
    <n v="0.62331007490954904"/>
    <n v="-6.7235772734124594E-2"/>
    <n v="8981.08377409485"/>
    <n v="31"/>
    <x v="11"/>
    <n v="2019"/>
    <n v="20.690575758081302"/>
    <n v="21"/>
    <n v="0.309424241918698"/>
    <n v="211407"/>
    <n v="214568.557777615"/>
    <n v="-1.47344877104141E-2"/>
    <n v="20.690575758081302"/>
    <n v="1.0149548396108701"/>
    <n v="211407.00000000035"/>
    <n v="-1.6653345369377348E-15"/>
  </r>
  <r>
    <d v="2019-02-01T00:00:00"/>
    <n v="25812"/>
    <x v="0"/>
    <d v="2019-02-01T00:00:00"/>
    <n v="4"/>
    <n v="3"/>
    <d v="2019-01-31T00:00:00"/>
    <d v="2019-02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1"/>
    <n v="1"/>
    <n v="11041.1578947368"/>
    <x v="0"/>
    <n v="28"/>
    <n v="209782"/>
    <n v="2.3377982858395798"/>
    <n v="0.67857142857142805"/>
    <x v="0"/>
    <n v="2.4961114008365599"/>
    <n v="-0.158313114996978"/>
    <n v="10340.8846221162"/>
    <n v="1"/>
    <x v="0"/>
    <n v="2019"/>
    <n v="2.4961114008365599"/>
    <n v="2.3377982858395798"/>
    <n v="-0.158313114996978"/>
    <n v="25812"/>
    <n v="196476.80782020901"/>
    <n v="6.7718894292936302E-2"/>
    <n v="19.776401614830199"/>
    <n v="0.96074100688529596"/>
    <n v="204505.48733959434"/>
    <n v="2.5801325573448608E-2"/>
  </r>
  <r>
    <d v="2019-02-04T00:00:00"/>
    <n v="18642"/>
    <x v="1"/>
    <d v="2019-02-01T00:00:00"/>
    <n v="0"/>
    <n v="4"/>
    <d v="2019-02-01T00:00:00"/>
    <d v="2019-02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1"/>
    <n v="0"/>
    <n v="0"/>
    <n v="0"/>
    <n v="11041.1578947368"/>
    <x v="0"/>
    <n v="28"/>
    <n v="209782"/>
    <n v="1.6884098731063599"/>
    <n v="0.67857142857142805"/>
    <x v="1"/>
    <n v="1.90966371029333"/>
    <n v="-0.22125383718696401"/>
    <n v="9761.9281863697906"/>
    <n v="4"/>
    <x v="0"/>
    <n v="2019"/>
    <n v="4.4057751111298904"/>
    <n v="4.0262081589459502"/>
    <n v="-0.37956695218394298"/>
    <n v="44454"/>
    <n v="191708.831861685"/>
    <n v="9.4274050719551805E-2"/>
    <n v="19.776401614830199"/>
    <n v="0.96074100688529596"/>
    <n v="199542.67642140324"/>
    <n v="5.1313953296751924E-2"/>
  </r>
  <r>
    <d v="2019-02-05T00:00:00"/>
    <n v="2470"/>
    <x v="2"/>
    <d v="2019-02-01T00:00:00"/>
    <n v="1"/>
    <n v="0"/>
    <d v="2019-02-04T00:00:00"/>
    <d v="2019-02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223708421122879"/>
    <n v="0.67857142857142805"/>
    <x v="2"/>
    <n v="0.27224587224235403"/>
    <n v="-4.8537451119474197E-2"/>
    <n v="9072.6811747624797"/>
    <n v="5"/>
    <x v="0"/>
    <n v="2019"/>
    <n v="4.6780209833722504"/>
    <n v="4.2499165800688301"/>
    <n v="-0.42810440330341698"/>
    <n v="46924"/>
    <n v="190584.010454203"/>
    <n v="0.100732425034207"/>
    <n v="19.776401614830199"/>
    <n v="0.96074100688529596"/>
    <n v="198371.8911635438"/>
    <n v="5.7518778338657706E-2"/>
  </r>
  <r>
    <d v="2019-02-06T00:00:00"/>
    <n v="11790"/>
    <x v="3"/>
    <d v="2019-02-01T00:00:00"/>
    <n v="2"/>
    <n v="1"/>
    <d v="2019-02-05T00:00:00"/>
    <d v="2019-02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1"/>
    <n v="0"/>
    <n v="0"/>
    <n v="11041.1578947368"/>
    <x v="0"/>
    <n v="28"/>
    <n v="209782"/>
    <n v="1.0678227874650801"/>
    <n v="0.67857142857142805"/>
    <x v="3"/>
    <n v="0.98302779552427699"/>
    <n v="8.4794991940805198E-2"/>
    <n v="11993.557103552699"/>
    <n v="6"/>
    <x v="0"/>
    <n v="2019"/>
    <n v="5.6610487788965198"/>
    <n v="5.3177393675339104"/>
    <n v="-0.343309411362612"/>
    <n v="58714"/>
    <n v="197059.95188712099"/>
    <n v="6.4559277473920304E-2"/>
    <n v="19.776401614830199"/>
    <n v="0.96074100688529596"/>
    <n v="205112.46056415015"/>
    <n v="2.2765752129376038E-2"/>
  </r>
  <r>
    <d v="2019-02-07T00:00:00"/>
    <n v="2578"/>
    <x v="4"/>
    <d v="2019-02-01T00:00:00"/>
    <n v="3"/>
    <n v="2"/>
    <d v="2019-02-06T00:00:00"/>
    <d v="2019-02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23349000390881899"/>
    <n v="0.67857142857142805"/>
    <x v="4"/>
    <n v="0.40084937178770902"/>
    <n v="-0.16735936787889"/>
    <n v="6431.3434956942101"/>
    <n v="7"/>
    <x v="0"/>
    <n v="2019"/>
    <n v="6.0618981506842298"/>
    <n v="5.5512293714427301"/>
    <n v="-0.510668779241502"/>
    <n v="61292"/>
    <n v="192109.46324931999"/>
    <n v="9.1992015654864506E-2"/>
    <n v="19.776401614830199"/>
    <n v="0.96074100688529596"/>
    <n v="199959.67890673928"/>
    <n v="4.9121508630956656E-2"/>
  </r>
  <r>
    <d v="2019-02-08T00:00:00"/>
    <n v="8895"/>
    <x v="5"/>
    <d v="2019-02-01T00:00:00"/>
    <n v="4"/>
    <n v="3"/>
    <d v="2019-02-07T00:00:00"/>
    <d v="2019-02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80562202667531002"/>
    <n v="0.67857142857142805"/>
    <x v="5"/>
    <n v="0.75985561362060905"/>
    <n v="4.5766413054701201E-2"/>
    <n v="11706.1713311776"/>
    <n v="8"/>
    <x v="0"/>
    <n v="2019"/>
    <n v="6.82175376430484"/>
    <n v="6.3568513981180397"/>
    <n v="-0.46490236618680097"/>
    <n v="70187"/>
    <n v="195485.36140044799"/>
    <n v="7.3134062300785604E-2"/>
    <n v="19.776401614830199"/>
    <n v="0.96074100688529596"/>
    <n v="203473.52720397359"/>
    <n v="3.1003899537763724E-2"/>
  </r>
  <r>
    <d v="2019-02-11T00:00:00"/>
    <n v="18886"/>
    <x v="6"/>
    <d v="2019-02-01T00:00:00"/>
    <n v="0"/>
    <n v="4"/>
    <d v="2019-02-08T00:00:00"/>
    <d v="2019-02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1.7105090045857101"/>
    <n v="0.67857142857142805"/>
    <x v="6"/>
    <n v="1.6718018052053301"/>
    <n v="3.8707199380379802E-2"/>
    <n v="11296.7936397702"/>
    <n v="11"/>
    <x v="0"/>
    <n v="2019"/>
    <n v="8.4935555695101801"/>
    <n v="8.0673604027037502"/>
    <n v="-0.426195166806421"/>
    <n v="89073"/>
    <n v="199255.42208439301"/>
    <n v="5.2829568226998101E-2"/>
    <n v="19.776401614830199"/>
    <n v="0.96074100688529596"/>
    <n v="207397.64479334085"/>
    <n v="1.1496539457017452E-2"/>
  </r>
  <r>
    <d v="2019-02-12T00:00:00"/>
    <n v="2789"/>
    <x v="7"/>
    <d v="2019-02-01T00:00:00"/>
    <n v="1"/>
    <n v="0"/>
    <d v="2019-02-11T00:00:00"/>
    <d v="2019-02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252600318425794"/>
    <n v="0.67857142857142805"/>
    <x v="7"/>
    <n v="0.27224587224235403"/>
    <n v="-1.9645553816559899E-2"/>
    <n v="10244.4161119079"/>
    <n v="12"/>
    <x v="0"/>
    <n v="2019"/>
    <n v="8.7658014417525294"/>
    <n v="8.3199607211295508"/>
    <n v="-0.44584072062298002"/>
    <n v="91862"/>
    <n v="199112.19887853699"/>
    <n v="5.3586878059497897E-2"/>
    <n v="19.776401614830199"/>
    <n v="0.96074100688529596"/>
    <n v="207248.56902283727"/>
    <n v="1.2224118068016931E-2"/>
  </r>
  <r>
    <d v="2019-02-13T00:00:00"/>
    <n v="8190"/>
    <x v="8"/>
    <d v="2019-02-01T00:00:00"/>
    <n v="2"/>
    <n v="1"/>
    <d v="2019-02-12T00:00:00"/>
    <d v="2019-02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74177002793375901"/>
    <n v="0.67857142857142805"/>
    <x v="8"/>
    <n v="0.855854843961245"/>
    <n v="-0.11408481602748501"/>
    <n v="9569.3797351117792"/>
    <n v="13"/>
    <x v="0"/>
    <n v="2019"/>
    <n v="9.6216562857137795"/>
    <n v="9.0617307490633099"/>
    <n v="-0.55992553665046696"/>
    <n v="100052"/>
    <n v="197573.88370052"/>
    <n v="6.1790131726033197E-2"/>
    <n v="19.776401614830199"/>
    <n v="0.96074100688529596"/>
    <n v="205647.39329806651"/>
    <n v="2.0105320255340065E-2"/>
  </r>
  <r>
    <d v="2019-02-14T00:00:00"/>
    <n v="2683"/>
    <x v="9"/>
    <d v="2019-02-01T00:00:00"/>
    <n v="3"/>
    <n v="2"/>
    <d v="2019-02-13T00:00:00"/>
    <d v="2019-02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242999876061816"/>
    <n v="0.67857142857142805"/>
    <x v="9"/>
    <n v="0.40084937178770902"/>
    <n v="-0.15784949572589299"/>
    <n v="6693.2872765506499"/>
    <n v="14"/>
    <x v="0"/>
    <n v="2019"/>
    <n v="10.0225056575014"/>
    <n v="9.3047306251251296"/>
    <n v="-0.71777503237635998"/>
    <n v="102735"/>
    <n v="194758.183901749"/>
    <n v="7.71408718096777E-2"/>
    <n v="19.776401614830199"/>
    <n v="0.96074100688529596"/>
    <n v="202716.63487452627"/>
    <n v="3.485340573972584E-2"/>
  </r>
  <r>
    <d v="2019-02-15T00:00:00"/>
    <n v="10454"/>
    <x v="10"/>
    <d v="2019-02-01T00:00:00"/>
    <n v="4"/>
    <n v="3"/>
    <d v="2019-02-14T00:00:00"/>
    <d v="2019-02-19T00:00:00"/>
    <n v="0"/>
    <n v="0"/>
    <n v="0"/>
    <n v="0"/>
    <n v="0"/>
    <n v="0"/>
    <n v="0"/>
    <n v="0"/>
    <n v="1"/>
    <n v="1"/>
    <n v="0"/>
    <n v="1"/>
    <n v="0"/>
    <n v="0"/>
    <n v="0"/>
    <n v="0"/>
    <n v="0"/>
    <d v="2019-02-18T00:00:00"/>
    <d v="2019-02-04T00:00:00"/>
    <d v="2019-02-06T00:00:00"/>
    <d v="2019-02-01T00:00:00"/>
    <d v="2019-02-01T00:00:00"/>
    <n v="1"/>
    <n v="0"/>
    <n v="0"/>
    <n v="0"/>
    <n v="0"/>
    <n v="11041.1578947368"/>
    <x v="0"/>
    <n v="28"/>
    <n v="209782"/>
    <n v="0.94682098559456895"/>
    <n v="0.67857142857142805"/>
    <x v="10"/>
    <n v="1.7726819909723901"/>
    <n v="-0.82586100537782503"/>
    <n v="5897.2788425889703"/>
    <n v="15"/>
    <x v="0"/>
    <n v="2019"/>
    <n v="11.795187648473799"/>
    <n v="10.2515516107197"/>
    <n v="-1.54363603775418"/>
    <n v="113189"/>
    <n v="182327.83267998701"/>
    <n v="0.150575844161976"/>
    <n v="19.776401614830199"/>
    <n v="0.96074100688529596"/>
    <n v="189778.33919163296"/>
    <n v="0.10540539501806845"/>
  </r>
  <r>
    <d v="2019-02-19T00:00:00"/>
    <n v="30503"/>
    <x v="11"/>
    <d v="2019-02-01T00:00:00"/>
    <n v="1"/>
    <n v="4"/>
    <d v="2019-02-15T00:00:00"/>
    <d v="2019-02-20T00:00:00"/>
    <n v="0"/>
    <n v="0"/>
    <n v="0"/>
    <n v="0"/>
    <n v="1"/>
    <n v="1"/>
    <n v="0"/>
    <n v="0"/>
    <n v="0"/>
    <n v="1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1"/>
    <n v="0"/>
    <n v="0"/>
    <n v="0"/>
    <n v="0"/>
    <n v="11041.1578947368"/>
    <x v="0"/>
    <n v="28"/>
    <n v="209782"/>
    <n v="2.7626631455510902"/>
    <n v="0.67857142857142805"/>
    <x v="11"/>
    <n v="2.54009705970015"/>
    <n v="0.22256608585093901"/>
    <n v="12008.596239861999"/>
    <n v="19"/>
    <x v="0"/>
    <n v="2019"/>
    <n v="14.335284708173999"/>
    <n v="13.0142147562707"/>
    <n v="-1.3210699519032401"/>
    <n v="143692"/>
    <n v="190449.513600748"/>
    <n v="0.101509770404449"/>
    <n v="19.776401614830199"/>
    <n v="0.96074100688529596"/>
    <n v="198231.89833249978"/>
    <n v="5.8265605912358742E-2"/>
  </r>
  <r>
    <d v="2019-02-20T00:00:00"/>
    <n v="5666"/>
    <x v="12"/>
    <d v="2019-02-01T00:00:00"/>
    <n v="2"/>
    <n v="1"/>
    <d v="2019-02-19T00:00:00"/>
    <d v="2019-02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51317081541790999"/>
    <n v="0.67857142857142805"/>
    <x v="12"/>
    <n v="0.855854843961245"/>
    <n v="-0.34268402854333502"/>
    <n v="6620.2815114949099"/>
    <n v="20"/>
    <x v="0"/>
    <n v="2019"/>
    <n v="15.1911395521352"/>
    <n v="13.527385571688701"/>
    <n v="-1.66375398044658"/>
    <n v="149358"/>
    <n v="186806.39396806201"/>
    <n v="0.122991539764241"/>
    <n v="19.776401614830199"/>
    <n v="0.96074100688529596"/>
    <n v="194439.90901740134"/>
    <n v="7.8904022636760329E-2"/>
  </r>
  <r>
    <d v="2019-02-21T00:00:00"/>
    <n v="10456"/>
    <x v="13"/>
    <d v="2019-02-01T00:00:00"/>
    <n v="3"/>
    <n v="2"/>
    <d v="2019-02-20T00:00:00"/>
    <d v="2019-02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947002126016531"/>
    <n v="0.67857142857142805"/>
    <x v="13"/>
    <n v="0.40084937178770902"/>
    <n v="0.54615275422882104"/>
    <n v="26084.6111679514"/>
    <n v="21"/>
    <x v="0"/>
    <n v="2019"/>
    <n v="15.5919889239229"/>
    <n v="14.4743876977052"/>
    <n v="-1.1176012262177499"/>
    <n v="159814"/>
    <n v="194745.26404653199"/>
    <n v="7.7212331848410101E-2"/>
    <n v="19.776401614830199"/>
    <n v="0.96074100688529596"/>
    <n v="202703.1870721273"/>
    <n v="3.492206032929257E-2"/>
  </r>
  <r>
    <d v="2019-02-22T00:00:00"/>
    <n v="9325"/>
    <x v="14"/>
    <d v="2019-02-01T00:00:00"/>
    <n v="4"/>
    <n v="3"/>
    <d v="2019-02-21T00:00:00"/>
    <d v="2019-02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84456721739710705"/>
    <n v="0.67857142857142805"/>
    <x v="14"/>
    <n v="0.75985561362060905"/>
    <n v="8.4711603776498098E-2"/>
    <n v="12272.0683151469"/>
    <n v="22"/>
    <x v="0"/>
    <n v="2019"/>
    <n v="16.351844537543599"/>
    <n v="15.318954915102299"/>
    <n v="-1.03288962244126"/>
    <n v="169139"/>
    <n v="196530.79459149201"/>
    <n v="6.7425593205642204E-2"/>
    <n v="19.776401614830199"/>
    <n v="0.96074100688529596"/>
    <n v="204561.6801854244"/>
    <n v="2.5519539191522389E-2"/>
  </r>
  <r>
    <d v="2019-02-25T00:00:00"/>
    <n v="22306"/>
    <x v="15"/>
    <d v="2019-02-01T00:00:00"/>
    <n v="0"/>
    <n v="4"/>
    <d v="2019-02-22T00:00:00"/>
    <d v="2019-02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2.0202591261404699"/>
    <n v="0.67857142857142805"/>
    <x v="15"/>
    <n v="1.6718018052053301"/>
    <n v="0.34845732093513598"/>
    <n v="13342.4906771531"/>
    <n v="25"/>
    <x v="0"/>
    <n v="2019"/>
    <n v="18.023646342748901"/>
    <n v="17.339214041242801"/>
    <n v="-0.684432301506124"/>
    <n v="191445"/>
    <n v="201815.710918194"/>
    <n v="3.9473086835317001E-2"/>
    <n v="19.776401614830199"/>
    <n v="0.96074100688529596"/>
    <n v="210062.55533161634"/>
    <n v="-1.3355799236729471E-3"/>
  </r>
  <r>
    <d v="2019-02-26T00:00:00"/>
    <n v="3695"/>
    <x v="16"/>
    <d v="2019-02-01T00:00:00"/>
    <n v="1"/>
    <n v="0"/>
    <d v="2019-02-25T00:00:00"/>
    <d v="2019-02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33465692957450999"/>
    <n v="0.67857142857142805"/>
    <x v="16"/>
    <n v="0.27224587224235403"/>
    <n v="6.24110573321566E-2"/>
    <n v="13572.2902594119"/>
    <n v="26"/>
    <x v="0"/>
    <n v="2019"/>
    <n v="18.295892214991198"/>
    <n v="17.673870970817301"/>
    <n v="-0.62202124417396798"/>
    <n v="195140"/>
    <n v="202649.86022173901"/>
    <n v="3.5194397718588899E-2"/>
    <n v="19.776401614830199"/>
    <n v="0.96074100688529596"/>
    <n v="210930.79068075554"/>
    <n v="-5.4462920138304005E-3"/>
  </r>
  <r>
    <d v="2019-02-27T00:00:00"/>
    <n v="9606"/>
    <x v="17"/>
    <d v="2019-02-01T00:00:00"/>
    <n v="2"/>
    <n v="1"/>
    <d v="2019-02-26T00:00:00"/>
    <d v="2019-02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87001744668274605"/>
    <n v="0.67857142857142805"/>
    <x v="17"/>
    <n v="0.855854843961245"/>
    <n v="1.41626027215014E-2"/>
    <n v="11223.8659017684"/>
    <n v="27"/>
    <x v="0"/>
    <n v="2019"/>
    <n v="19.151747058952498"/>
    <n v="18.5438884175"/>
    <n v="-0.60785864145246604"/>
    <n v="204746"/>
    <n v="203123.714407116"/>
    <n v="3.2779459613164003E-2"/>
    <n v="19.776401614830199"/>
    <n v="0.96074100688529596"/>
    <n v="211424.00808480079"/>
    <n v="-7.7664220807988071E-3"/>
  </r>
  <r>
    <d v="2019-02-28T00:00:00"/>
    <n v="5036"/>
    <x v="18"/>
    <d v="2019-02-01T00:00:00"/>
    <n v="3"/>
    <n v="2"/>
    <d v="2019-02-27T00:00:00"/>
    <d v="2019-03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9-02-18T00:00:00"/>
    <d v="2019-02-04T00:00:00"/>
    <d v="2019-02-06T00:00:00"/>
    <d v="2019-02-01T00:00:00"/>
    <d v="2019-02-01T00:00:00"/>
    <n v="0"/>
    <n v="0"/>
    <n v="0"/>
    <n v="0"/>
    <n v="0"/>
    <n v="11041.1578947368"/>
    <x v="0"/>
    <n v="28"/>
    <n v="209782"/>
    <n v="0.456111582499928"/>
    <n v="0.67857142857142805"/>
    <x v="18"/>
    <n v="0.62465455587769703"/>
    <n v="-0.168542973377768"/>
    <n v="8062.0559837652299"/>
    <n v="28"/>
    <x v="0"/>
    <n v="2019"/>
    <n v="19.776401614830199"/>
    <n v="19"/>
    <n v="-0.77640161483023395"/>
    <n v="209782"/>
    <n v="201546.169906411"/>
    <n v="4.0863242885801697E-2"/>
    <n v="19.776401614830199"/>
    <n v="0.96074100688529596"/>
    <n v="209782.00000000047"/>
    <n v="-2.2204460492503131E-15"/>
  </r>
  <r>
    <d v="2019-03-01T00:00:00"/>
    <n v="29360"/>
    <x v="0"/>
    <d v="2019-03-01T00:00:00"/>
    <n v="4"/>
    <n v="3"/>
    <d v="2019-02-28T00:00:00"/>
    <d v="2019-03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1"/>
    <n v="1"/>
    <n v="11316.9047619047"/>
    <x v="1"/>
    <n v="31"/>
    <n v="237655"/>
    <n v="2.59434895121078"/>
    <n v="0.67741935483870896"/>
    <x v="19"/>
    <n v="2.4947669198684101"/>
    <n v="9.9582031342371605E-2"/>
    <n v="11768.6344829153"/>
    <n v="1"/>
    <x v="1"/>
    <n v="2019"/>
    <n v="2.4947669198684101"/>
    <n v="2.59434895121078"/>
    <n v="9.9582031342371605E-2"/>
    <n v="29360"/>
    <n v="247141.32414122199"/>
    <n v="-3.8384208606901699E-2"/>
    <n v="21.505991562909301"/>
    <n v="0.97647206540423004"/>
    <n v="253096.15389654206"/>
    <n v="-6.100904205306068E-2"/>
  </r>
  <r>
    <d v="2019-03-04T00:00:00"/>
    <n v="21823"/>
    <x v="1"/>
    <d v="2019-03-01T00:00:00"/>
    <n v="0"/>
    <n v="4"/>
    <d v="2019-03-01T00:00:00"/>
    <d v="2019-03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1"/>
    <n v="0"/>
    <n v="0"/>
    <n v="0"/>
    <n v="11316.9047619047"/>
    <x v="1"/>
    <n v="31"/>
    <n v="237655"/>
    <n v="1.9283541267804101"/>
    <n v="0.67741935483870896"/>
    <x v="20"/>
    <n v="1.9083192293251801"/>
    <n v="2.0034897455232101E-2"/>
    <n v="11435.717706265001"/>
    <n v="4"/>
    <x v="1"/>
    <n v="2019"/>
    <n v="4.4030861491935998"/>
    <n v="4.5227030779912001"/>
    <n v="0.11961692879760399"/>
    <n v="51183"/>
    <n v="244111.28094708"/>
    <n v="-2.6448105642772501E-2"/>
    <n v="21.505991562909301"/>
    <n v="0.97647206540423004"/>
    <n v="249993.10230756708"/>
    <n v="-4.935377093879767E-2"/>
  </r>
  <r>
    <d v="2019-03-05T00:00:00"/>
    <n v="2712"/>
    <x v="2"/>
    <d v="2019-03-01T00:00:00"/>
    <n v="1"/>
    <n v="0"/>
    <d v="2019-03-04T00:00:00"/>
    <d v="2019-03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3964149712819"/>
    <n v="0.67741935483870896"/>
    <x v="0"/>
    <n v="0.27090139127420598"/>
    <n v="-3.12598941460163E-2"/>
    <n v="10011.0227830277"/>
    <n v="5"/>
    <x v="1"/>
    <n v="2019"/>
    <n v="4.6739875404677997"/>
    <n v="4.76234457511939"/>
    <n v="8.8357034651587604E-2"/>
    <n v="53895"/>
    <n v="242147.62880748301"/>
    <n v="-1.8553263683019301E-2"/>
    <n v="21.505991562909301"/>
    <n v="0.97647206540423004"/>
    <n v="247982.13629105897"/>
    <n v="-4.164467830431906E-2"/>
  </r>
  <r>
    <d v="2019-03-06T00:00:00"/>
    <n v="11991"/>
    <x v="3"/>
    <d v="2019-03-01T00:00:00"/>
    <n v="2"/>
    <n v="1"/>
    <d v="2019-03-05T00:00:00"/>
    <d v="2019-03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1"/>
    <n v="0"/>
    <n v="0"/>
    <n v="11316.9047619047"/>
    <x v="1"/>
    <n v="31"/>
    <n v="237655"/>
    <n v="1.05956533630683"/>
    <n v="0.67741935483870896"/>
    <x v="1"/>
    <n v="0.98168331455612901"/>
    <n v="7.7882021750701594E-2"/>
    <n v="12214.733430018299"/>
    <n v="6"/>
    <x v="1"/>
    <n v="2019"/>
    <n v="5.6556708550239296"/>
    <n v="5.8219099114262196"/>
    <n v="0.166239056402289"/>
    <n v="65886"/>
    <n v="244640.474219064"/>
    <n v="-2.8554041359524201E-2"/>
    <n v="21.505991562909301"/>
    <n v="0.97647206540423004"/>
    <n v="250535.04640482613"/>
    <n v="-5.1410158337743983E-2"/>
  </r>
  <r>
    <d v="2019-03-07T00:00:00"/>
    <n v="3683"/>
    <x v="4"/>
    <d v="2019-03-01T00:00:00"/>
    <n v="3"/>
    <n v="2"/>
    <d v="2019-03-06T00:00:00"/>
    <d v="2019-03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32544234289200702"/>
    <n v="0.67741935483870896"/>
    <x v="2"/>
    <n v="0.39950489081956098"/>
    <n v="-7.4062547927554498E-2"/>
    <n v="9218.9109185735597"/>
    <n v="7"/>
    <x v="1"/>
    <n v="2019"/>
    <n v="6.0551757458435"/>
    <n v="6.1473522543182302"/>
    <n v="9.2176508474734506E-2"/>
    <n v="69569"/>
    <n v="241272.76586527599"/>
    <n v="-1.49945057093457E-2"/>
    <n v="21.505991562909301"/>
    <n v="0.97647206540423004"/>
    <n v="247086.19366944907"/>
    <n v="-3.8169650555490264E-2"/>
  </r>
  <r>
    <d v="2019-03-08T00:00:00"/>
    <n v="10456"/>
    <x v="5"/>
    <d v="2019-03-01T00:00:00"/>
    <n v="4"/>
    <n v="3"/>
    <d v="2019-03-07T00:00:00"/>
    <d v="2019-03-1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923927542025204"/>
    <n v="0.67741935483870896"/>
    <x v="3"/>
    <n v="0.75851113265246095"/>
    <n v="0.16541640937274299"/>
    <n v="13784.899851681899"/>
    <n v="8"/>
    <x v="1"/>
    <n v="2019"/>
    <n v="6.8136868784959601"/>
    <n v="7.07127979634343"/>
    <n v="0.25759291784747601"/>
    <n v="80025"/>
    <n v="246639.59908456399"/>
    <n v="-3.6428047717851401E-2"/>
    <n v="21.505991562909301"/>
    <n v="0.97647206540423004"/>
    <n v="252582.33985676069"/>
    <n v="-5.909890558946429E-2"/>
  </r>
  <r>
    <d v="2019-03-11T00:00:00"/>
    <n v="26780"/>
    <x v="6"/>
    <d v="2019-03-01T00:00:00"/>
    <n v="0"/>
    <n v="4"/>
    <d v="2019-03-08T00:00:00"/>
    <d v="2019-03-1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2.3663714207569799"/>
    <n v="0.67741935483870896"/>
    <x v="4"/>
    <n v="1.6704573242371801"/>
    <n v="0.69591409651979397"/>
    <n v="16031.5379575644"/>
    <n v="11"/>
    <x v="1"/>
    <n v="2019"/>
    <n v="8.4841442027331393"/>
    <n v="9.4376512171004094"/>
    <n v="0.95350701436727103"/>
    <n v="106805"/>
    <n v="264364.31847509701"/>
    <n v="-0.101032236987056"/>
    <n v="21.505991562909301"/>
    <n v="0.97647206540423004"/>
    <n v="270734.13345998706"/>
    <n v="-0.1221830917189316"/>
  </r>
  <r>
    <d v="2019-03-12T00:00:00"/>
    <n v="3247"/>
    <x v="7"/>
    <d v="2019-03-01T00:00:00"/>
    <n v="1"/>
    <n v="0"/>
    <d v="2019-03-11T00:00:00"/>
    <d v="2019-03-1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8691590751299101"/>
    <n v="0.67741935483870896"/>
    <x v="5"/>
    <n v="0.27090139127420598"/>
    <n v="1.6014516238785002E-2"/>
    <n v="11985.911127024699"/>
    <n v="12"/>
    <x v="1"/>
    <n v="2019"/>
    <n v="8.7550455940073508"/>
    <n v="9.7245671246134098"/>
    <n v="0.96952153060605895"/>
    <n v="110052"/>
    <n v="263972.58303050901"/>
    <n v="-9.9698168379355898E-2"/>
    <n v="21.505991562909301"/>
    <n v="0.97647206540423004"/>
    <n v="270332.95921397669"/>
    <n v="-0.12088041099017854"/>
  </r>
  <r>
    <d v="2019-03-13T00:00:00"/>
    <n v="8458"/>
    <x v="8"/>
    <d v="2019-03-01T00:00:00"/>
    <n v="2"/>
    <n v="1"/>
    <d v="2019-03-12T00:00:00"/>
    <d v="2019-03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74737750099934697"/>
    <n v="0.67741935483870896"/>
    <x v="6"/>
    <n v="0.85451036299309702"/>
    <n v="-0.107132861993749"/>
    <n v="9898.0660344177904"/>
    <n v="13"/>
    <x v="1"/>
    <n v="2019"/>
    <n v="9.6095559570004507"/>
    <n v="10.4719446256127"/>
    <n v="0.86238866861230701"/>
    <n v="118510"/>
    <n v="258982.83033431901"/>
    <n v="-8.2352294577936996E-2"/>
    <n v="21.505991562909301"/>
    <n v="0.97647206540423004"/>
    <n v="265222.97924325027"/>
    <n v="-0.10394264977306589"/>
  </r>
  <r>
    <d v="2019-03-14T00:00:00"/>
    <n v="3786"/>
    <x v="9"/>
    <d v="2019-03-01T00:00:00"/>
    <n v="3"/>
    <n v="2"/>
    <d v="2019-03-13T00:00:00"/>
    <d v="2019-03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33454377143337999"/>
    <n v="0.67741935483870896"/>
    <x v="7"/>
    <n v="0.39950489081956098"/>
    <n v="-6.4961119386181598E-2"/>
    <n v="9476.7300401084703"/>
    <n v="14"/>
    <x v="1"/>
    <n v="2019"/>
    <n v="10.009060847820001"/>
    <n v="10.806488397046101"/>
    <n v="0.79742754922612402"/>
    <n v="122296"/>
    <n v="256589.10851354801"/>
    <n v="-7.3791551883227294E-2"/>
    <n v="21.505991562909301"/>
    <n v="0.97647206540423004"/>
    <n v="262771.58108699071"/>
    <n v="-9.5583323672569609E-2"/>
  </r>
  <r>
    <d v="2019-03-15T00:00:00"/>
    <n v="11736"/>
    <x v="10"/>
    <d v="2019-03-01T00:00:00"/>
    <n v="4"/>
    <n v="3"/>
    <d v="2019-03-14T00:00:00"/>
    <d v="2019-03-18T00:00:00"/>
    <n v="0"/>
    <n v="0"/>
    <n v="0"/>
    <n v="0"/>
    <n v="0"/>
    <n v="0"/>
    <n v="0"/>
    <n v="0"/>
    <n v="1"/>
    <n v="1"/>
    <n v="0"/>
    <n v="1"/>
    <n v="0"/>
    <n v="0"/>
    <n v="1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1.0370326734131401"/>
    <n v="0.67741935483870896"/>
    <x v="8"/>
    <n v="2.0816009189537001"/>
    <n v="-1.04456824554056"/>
    <n v="5637.96830273257"/>
    <n v="15"/>
    <x v="1"/>
    <n v="2019"/>
    <n v="12.0906617667737"/>
    <n v="11.8435210704592"/>
    <n v="-0.247140696314438"/>
    <n v="134032"/>
    <n v="232797.18300738299"/>
    <n v="2.0867163983088601E-2"/>
    <n v="21.505991562909301"/>
    <n v="0.97647206540423004"/>
    <n v="238406.39302980283"/>
    <n v="-3.1517318820762918E-3"/>
  </r>
  <r>
    <d v="2019-03-18T00:00:00"/>
    <n v="35799"/>
    <x v="11"/>
    <d v="2019-03-01T00:00:00"/>
    <n v="0"/>
    <n v="4"/>
    <d v="2019-03-15T00:00:00"/>
    <d v="2019-03-19T00:00:00"/>
    <n v="0"/>
    <n v="0"/>
    <n v="0"/>
    <n v="0"/>
    <n v="1"/>
    <n v="0"/>
    <n v="0"/>
    <n v="0"/>
    <n v="0"/>
    <n v="1"/>
    <n v="0"/>
    <n v="0"/>
    <n v="0"/>
    <n v="0"/>
    <n v="1"/>
    <n v="0"/>
    <n v="0"/>
    <d v="2019-03-18T00:00:00"/>
    <d v="2019-03-04T00:00:00"/>
    <d v="2019-03-06T00:00:00"/>
    <d v="2019-03-01T00:00:00"/>
    <d v="2019-03-01T00:00:00"/>
    <n v="1"/>
    <n v="0"/>
    <n v="0"/>
    <n v="0"/>
    <n v="0"/>
    <n v="11316.9047619047"/>
    <x v="1"/>
    <n v="31"/>
    <n v="237655"/>
    <n v="3.1633207801224401"/>
    <n v="0.67741935483870896"/>
    <x v="9"/>
    <n v="2.9542117323297501"/>
    <n v="0.20910904779268699"/>
    <n v="12117.9533640833"/>
    <n v="18"/>
    <x v="1"/>
    <n v="2019"/>
    <n v="15.044873499103399"/>
    <n v="15.006841850581701"/>
    <n v="-3.8031648521751997E-2"/>
    <n v="169831"/>
    <n v="237054.236462175"/>
    <n v="2.5342872871201199E-3"/>
    <n v="21.505991562909301"/>
    <n v="0.97647206540423004"/>
    <n v="242766.01949083287"/>
    <n v="-2.1053273854193089E-2"/>
  </r>
  <r>
    <d v="2019-03-19T00:00:00"/>
    <n v="2508"/>
    <x v="12"/>
    <d v="2019-03-01T00:00:00"/>
    <n v="1"/>
    <n v="0"/>
    <d v="2019-03-18T00:00:00"/>
    <d v="2019-03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2161536681323701"/>
    <n v="0.67741935483870896"/>
    <x v="10"/>
    <n v="0.27090139127420598"/>
    <n v="-4.9286024460968698E-2"/>
    <n v="9257.9812462513401"/>
    <n v="19"/>
    <x v="1"/>
    <n v="2019"/>
    <n v="15.3157748903776"/>
    <n v="15.228457217394901"/>
    <n v="-8.7317672982720695E-2"/>
    <n v="172339"/>
    <n v="236300.090978338"/>
    <n v="5.7338489208862402E-3"/>
    <n v="21.505991562909301"/>
    <n v="0.97647206540423004"/>
    <n v="241993.70299499427"/>
    <n v="-1.7928991297281871E-2"/>
  </r>
  <r>
    <d v="2019-03-20T00:00:00"/>
    <n v="10849"/>
    <x v="13"/>
    <d v="2019-03-01T00:00:00"/>
    <n v="2"/>
    <n v="1"/>
    <d v="2019-03-19T00:00:00"/>
    <d v="2019-03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95865435189665604"/>
    <n v="0.67741935483870896"/>
    <x v="11"/>
    <n v="0.85451036299309702"/>
    <n v="0.104143988903559"/>
    <n v="12696.159660368699"/>
    <n v="20"/>
    <x v="1"/>
    <n v="2019"/>
    <n v="16.1702852533707"/>
    <n v="16.187111569291599"/>
    <n v="1.68263159208379E-2"/>
    <n v="183188"/>
    <n v="237902.296695606"/>
    <n v="-1.0394884750630699E-3"/>
    <n v="21.505991562909301"/>
    <n v="0.97647206540423004"/>
    <n v="243634.5135967847"/>
    <n v="-2.454296605398365E-2"/>
  </r>
  <r>
    <d v="2019-03-21T00:00:00"/>
    <n v="3145"/>
    <x v="14"/>
    <d v="2019-03-01T00:00:00"/>
    <n v="3"/>
    <n v="2"/>
    <d v="2019-03-20T00:00:00"/>
    <d v="2019-03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7790284235551499"/>
    <n v="0.67741935483870896"/>
    <x v="12"/>
    <n v="0.39950489081956198"/>
    <n v="-0.121602048464046"/>
    <n v="7872.2440507504298"/>
    <n v="21"/>
    <x v="1"/>
    <n v="2019"/>
    <n v="16.5697901441903"/>
    <n v="16.4650144116471"/>
    <n v="-0.104775732543206"/>
    <n v="186333"/>
    <n v="236152.23644651601"/>
    <n v="6.3635372507837504E-3"/>
    <n v="21.505991562909301"/>
    <n v="0.97647206540423004"/>
    <n v="241842.28593242698"/>
    <n v="-1.7314118233223041E-2"/>
  </r>
  <r>
    <d v="2019-03-22T00:00:00"/>
    <n v="8305"/>
    <x v="15"/>
    <d v="2019-03-01T00:00:00"/>
    <n v="4"/>
    <n v="3"/>
    <d v="2019-03-21T00:00:00"/>
    <d v="2019-03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73385790326313305"/>
    <n v="0.67741935483870896"/>
    <x v="13"/>
    <n v="0.75851113265246095"/>
    <n v="-2.4653229389327899E-2"/>
    <n v="10949.0812230507"/>
    <n v="22"/>
    <x v="1"/>
    <n v="2019"/>
    <n v="17.328301276842801"/>
    <n v="17.198872314910201"/>
    <n v="-0.129428961932536"/>
    <n v="194638"/>
    <n v="235879.901595565"/>
    <n v="7.5254330378584601E-3"/>
    <n v="21.505991562909301"/>
    <n v="0.97647206540423004"/>
    <n v="241563.38921781522"/>
    <n v="-1.6179559454231107E-2"/>
  </r>
  <r>
    <d v="2019-03-25T00:00:00"/>
    <n v="19151"/>
    <x v="16"/>
    <d v="2019-03-01T00:00:00"/>
    <n v="0"/>
    <n v="4"/>
    <d v="2019-03-22T00:00:00"/>
    <d v="2019-03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1.6922471650080999"/>
    <n v="0.67741935483870896"/>
    <x v="14"/>
    <n v="1.6704573242371801"/>
    <n v="2.1789840770915E-2"/>
    <n v="11464.525146576399"/>
    <n v="25"/>
    <x v="1"/>
    <n v="2019"/>
    <n v="18.998758601079899"/>
    <n v="18.891119479918299"/>
    <n v="-0.107639121161621"/>
    <n v="213789"/>
    <n v="236308.544903812"/>
    <n v="5.6978688465787403E-3"/>
    <n v="21.505991562909301"/>
    <n v="0.97647206540423004"/>
    <n v="242002.36061641842"/>
    <n v="-1.7964124834753625E-2"/>
  </r>
  <r>
    <d v="2019-03-26T00:00:00"/>
    <n v="2762"/>
    <x v="17"/>
    <d v="2019-03-01T00:00:00"/>
    <n v="1"/>
    <n v="0"/>
    <d v="2019-03-25T00:00:00"/>
    <d v="2019-03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44059666323031"/>
    <n v="0.67741935483870896"/>
    <x v="15"/>
    <n v="0.27090139127420598"/>
    <n v="-2.6841724951175001E-2"/>
    <n v="10195.5917871396"/>
    <n v="26"/>
    <x v="1"/>
    <n v="2019"/>
    <n v="19.2696599923541"/>
    <n v="19.135179146241398"/>
    <n v="-0.13448084611279301"/>
    <n v="216551"/>
    <n v="235996.43178988999"/>
    <n v="7.0279376579138698E-3"/>
    <n v="21.505991562909301"/>
    <n v="0.97647206540423004"/>
    <n v="241682.72718810066"/>
    <n v="-1.666534979541956E-2"/>
  </r>
  <r>
    <d v="2019-03-27T00:00:00"/>
    <n v="9112"/>
    <x v="18"/>
    <d v="2019-03-01T00:00:00"/>
    <n v="2"/>
    <n v="1"/>
    <d v="2019-03-26T00:00:00"/>
    <d v="2019-03-2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80516715406787098"/>
    <n v="0.67741935483870896"/>
    <x v="16"/>
    <n v="0.85451036299309702"/>
    <n v="-4.9343208925226097E-2"/>
    <n v="10663.416612155899"/>
    <n v="27"/>
    <x v="1"/>
    <n v="2019"/>
    <n v="20.1241703553472"/>
    <n v="19.940346300309201"/>
    <n v="-0.18382405503802299"/>
    <n v="225663"/>
    <n v="235484.14251724799"/>
    <n v="9.2186992276645993E-3"/>
    <n v="21.505991562909301"/>
    <n v="0.97647206540423004"/>
    <n v="241158.09438928164"/>
    <n v="-1.452613232059663E-2"/>
  </r>
  <r>
    <d v="2019-03-28T00:00:00"/>
    <n v="2698"/>
    <x v="19"/>
    <d v="2019-03-01T00:00:00"/>
    <n v="3"/>
    <n v="2"/>
    <d v="2019-03-27T00:00:00"/>
    <d v="2019-03-2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238404409753634"/>
    <n v="0.67741935483870896"/>
    <x v="17"/>
    <n v="0.39950489081956198"/>
    <n v="-0.161100481065927"/>
    <n v="6753.3591252542601"/>
    <n v="28"/>
    <x v="1"/>
    <n v="2019"/>
    <n v="20.5236752461668"/>
    <n v="20.1787507100629"/>
    <n v="-0.34492453610394902"/>
    <n v="228361"/>
    <n v="233660.927805591"/>
    <n v="1.7093453458044899E-2"/>
    <n v="21.505991562909301"/>
    <n v="0.97647206540423004"/>
    <n v="239290.94961755365"/>
    <n v="-6.8366547927044552E-3"/>
  </r>
  <r>
    <d v="2019-03-29T00:00:00"/>
    <n v="9294"/>
    <x v="20"/>
    <d v="2019-03-01T00:00:00"/>
    <n v="4"/>
    <n v="3"/>
    <d v="2019-03-28T00:00:00"/>
    <d v="2019-04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9-03-18T00:00:00"/>
    <d v="2019-03-04T00:00:00"/>
    <d v="2019-03-06T00:00:00"/>
    <d v="2019-03-01T00:00:00"/>
    <d v="2019-03-01T00:00:00"/>
    <n v="0"/>
    <n v="0"/>
    <n v="0"/>
    <n v="0"/>
    <n v="0"/>
    <n v="11316.9047619047"/>
    <x v="1"/>
    <n v="31"/>
    <n v="237655"/>
    <n v="0.82124928993709301"/>
    <n v="0.67741935483870896"/>
    <x v="18"/>
    <n v="0.98231631674244801"/>
    <n v="-0.16106702680535501"/>
    <n v="9461.3108238094792"/>
    <n v="29"/>
    <x v="1"/>
    <n v="2019"/>
    <n v="21.505991562909301"/>
    <n v="21"/>
    <n v="-0.50599156290930403"/>
    <n v="237655"/>
    <n v="232063.46870364199"/>
    <n v="2.4094836329014501E-2"/>
    <n v="21.505991562909301"/>
    <n v="0.97647206540423004"/>
    <n v="237655.00000000012"/>
    <n v="0"/>
  </r>
  <r>
    <d v="2019-04-01T00:00:00"/>
    <n v="32375"/>
    <x v="0"/>
    <d v="2019-04-01T00:00:00"/>
    <n v="0"/>
    <n v="4"/>
    <d v="2019-03-29T00:00:00"/>
    <d v="2019-04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1"/>
    <n v="0"/>
    <n v="0"/>
    <n v="0"/>
    <n v="9719.1818181818107"/>
    <x v="2"/>
    <n v="30"/>
    <n v="213822"/>
    <n v="3.3310417075885499"/>
    <n v="0.73333333333333295"/>
    <x v="21"/>
    <n v="3.3615995114612698"/>
    <n v="-3.0557803872716598E-2"/>
    <n v="9630.8319565190304"/>
    <n v="1"/>
    <x v="2"/>
    <n v="2019"/>
    <n v="3.3615995114612698"/>
    <n v="3.3310417075885499"/>
    <n v="-3.0557803872716699E-2"/>
    <n v="32375"/>
    <n v="211878.30304341801"/>
    <n v="9.1736479321475797E-3"/>
    <n v="22.854515083680202"/>
    <n v="0.96261066662094896"/>
    <n v="220107.99421865446"/>
    <n v="-2.8558682027741256E-2"/>
  </r>
  <r>
    <d v="2019-04-02T00:00:00"/>
    <n v="5853"/>
    <x v="1"/>
    <d v="2019-04-01T00:00:00"/>
    <n v="1"/>
    <n v="0"/>
    <d v="2019-04-01T00:00:00"/>
    <d v="2019-04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602211185004349"/>
    <n v="0.73333333333333295"/>
    <x v="19"/>
    <n v="0.57401543934963895"/>
    <n v="2.8195745654709999E-2"/>
    <n v="10196.589845442901"/>
    <n v="2"/>
    <x v="2"/>
    <n v="2019"/>
    <n v="3.9356149508109102"/>
    <n v="3.9332528925929"/>
    <n v="-2.3620582180066099E-3"/>
    <n v="38228"/>
    <n v="213693.66935317501"/>
    <n v="6.0053555733863197E-4"/>
    <n v="22.854515083680202"/>
    <n v="0.96261066662094896"/>
    <n v="221993.87225086955"/>
    <n v="-3.6811251445872051E-2"/>
  </r>
  <r>
    <d v="2019-04-03T00:00:00"/>
    <n v="11944"/>
    <x v="2"/>
    <d v="2019-04-01T00:00:00"/>
    <n v="2"/>
    <n v="1"/>
    <d v="2019-04-02T00:00:00"/>
    <d v="2019-04-0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1"/>
    <n v="0"/>
    <n v="1"/>
    <n v="9719.1818181818107"/>
    <x v="2"/>
    <n v="30"/>
    <n v="213822"/>
    <n v="1.2289100279671801"/>
    <n v="0.73333333333333295"/>
    <x v="20"/>
    <n v="1.0469354575435601"/>
    <n v="0.181974570423624"/>
    <n v="11408.5351813609"/>
    <n v="3"/>
    <x v="2"/>
    <n v="2019"/>
    <n v="4.9825504083544701"/>
    <n v="5.1621629205600899"/>
    <n v="0.179612512205618"/>
    <n v="50172"/>
    <n v="221529.92133290399"/>
    <n v="-3.47940417552976E-2"/>
    <n v="22.854515083680202"/>
    <n v="0.96261066662094896"/>
    <n v="230134.49675406291"/>
    <n v="-7.0882449107556145E-2"/>
  </r>
  <r>
    <d v="2019-04-04T00:00:00"/>
    <n v="2468"/>
    <x v="3"/>
    <d v="2019-04-01T00:00:00"/>
    <n v="3"/>
    <n v="2"/>
    <d v="2019-04-03T00:00:00"/>
    <d v="2019-04-0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25393083967037999"/>
    <n v="0.73333333333333295"/>
    <x v="0"/>
    <n v="0.46475703380699501"/>
    <n v="-0.21082619413661499"/>
    <n v="5310.3015564578"/>
    <n v="4"/>
    <x v="2"/>
    <n v="2019"/>
    <n v="5.4473074421614696"/>
    <n v="5.4160937602304697"/>
    <n v="-3.1213681930997099E-2"/>
    <n v="52640"/>
    <n v="212596.775984518"/>
    <n v="5.7631354464715498E-3"/>
    <n v="22.854515083680202"/>
    <n v="0.96261066662094896"/>
    <n v="220854.37379454382"/>
    <n v="-3.1841677725096273E-2"/>
  </r>
  <r>
    <d v="2019-04-05T00:00:00"/>
    <n v="8668"/>
    <x v="4"/>
    <d v="2019-04-01T00:00:00"/>
    <n v="4"/>
    <n v="3"/>
    <d v="2019-04-04T00:00:00"/>
    <d v="2019-04-0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1"/>
    <n v="0"/>
    <n v="9719.1818181818107"/>
    <x v="2"/>
    <n v="30"/>
    <n v="213822"/>
    <n v="0.89184461842092899"/>
    <n v="0.73333333333333295"/>
    <x v="1"/>
    <n v="0.93412901861919695"/>
    <n v="-4.2284400198267597E-2"/>
    <n v="9279.2321266421895"/>
    <n v="5"/>
    <x v="2"/>
    <n v="2019"/>
    <n v="6.3814364607806597"/>
    <n v="6.3079383786514001"/>
    <n v="-7.3498082129264994E-2"/>
    <n v="61308"/>
    <n v="211359.308878082"/>
    <n v="1.16516804250992E-2"/>
    <n v="22.854515083680202"/>
    <n v="0.96261066662094896"/>
    <n v="219568.84149229023"/>
    <n v="-2.6173301517793068E-2"/>
  </r>
  <r>
    <d v="2019-04-08T00:00:00"/>
    <n v="17541"/>
    <x v="5"/>
    <d v="2019-04-01T00:00:00"/>
    <n v="0"/>
    <n v="4"/>
    <d v="2019-04-05T00:00:00"/>
    <d v="2019-04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80478154726828"/>
    <n v="0.73333333333333295"/>
    <x v="2"/>
    <n v="1.7357094672246101"/>
    <n v="6.9072080043670006E-2"/>
    <n v="10105.9539809089"/>
    <n v="8"/>
    <x v="2"/>
    <n v="2019"/>
    <n v="8.1171459280052805"/>
    <n v="8.1127199259196896"/>
    <n v="-4.4260020855943997E-3"/>
    <n v="78849"/>
    <n v="213705.41017565201"/>
    <n v="5.45563279148231E-4"/>
    <n v="22.854515083680202"/>
    <n v="0.96261066662094896"/>
    <n v="222006.06910561552"/>
    <n v="-3.6864168347226944E-2"/>
  </r>
  <r>
    <d v="2019-04-09T00:00:00"/>
    <n v="2586"/>
    <x v="6"/>
    <d v="2019-04-01T00:00:00"/>
    <n v="1"/>
    <n v="0"/>
    <d v="2019-04-08T00:00:00"/>
    <d v="2019-04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26607177933047099"/>
    <n v="0.73333333333333295"/>
    <x v="3"/>
    <n v="0.33615353426163902"/>
    <n v="-7.0081754931168597E-2"/>
    <n v="7692.9133161730397"/>
    <n v="9"/>
    <x v="2"/>
    <n v="2019"/>
    <n v="8.4532994622669193"/>
    <n v="8.3787917052501601"/>
    <n v="-7.4507757016762696E-2"/>
    <n v="81435"/>
    <n v="211937.363392489"/>
    <n v="8.8924226353637101E-3"/>
    <n v="22.854515083680202"/>
    <n v="0.96261066662094896"/>
    <n v="220169.34856586717"/>
    <n v="-2.8829392498149087E-2"/>
  </r>
  <r>
    <d v="2019-04-10T00:00:00"/>
    <n v="8812"/>
    <x v="7"/>
    <d v="2019-04-01T00:00:00"/>
    <n v="2"/>
    <n v="1"/>
    <d v="2019-04-09T00:00:00"/>
    <d v="2019-04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90666068037900605"/>
    <n v="0.73333333333333295"/>
    <x v="4"/>
    <n v="0.919762505980531"/>
    <n v="-1.31018256015243E-2"/>
    <n v="9580.7340946191198"/>
    <n v="10"/>
    <x v="2"/>
    <n v="2019"/>
    <n v="9.3730619682474501"/>
    <n v="9.28545238562916"/>
    <n v="-8.7609582618288301E-2"/>
    <n v="90247"/>
    <n v="211823.41552055499"/>
    <n v="9.4351442428244302E-3"/>
    <n v="22.854515083680202"/>
    <n v="0.96261066662094896"/>
    <n v="220050.97477687366"/>
    <n v="-2.8306962889801723E-2"/>
  </r>
  <r>
    <d v="2019-04-11T00:00:00"/>
    <n v="4119"/>
    <x v="8"/>
    <d v="2019-04-01T00:00:00"/>
    <n v="3"/>
    <n v="2"/>
    <d v="2019-04-10T00:00:00"/>
    <d v="2019-04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423801105592502"/>
    <n v="0.73333333333333295"/>
    <x v="5"/>
    <n v="0.46475703380699501"/>
    <n v="-4.0955928214493099E-2"/>
    <n v="8862.6953448337499"/>
    <n v="11"/>
    <x v="2"/>
    <n v="2019"/>
    <n v="9.8378190020544505"/>
    <n v="9.7092534912216699"/>
    <n v="-0.128565510832782"/>
    <n v="94366"/>
    <n v="211027.667775393"/>
    <n v="1.32415443627071E-2"/>
    <n v="22.854515083680202"/>
    <n v="0.96261066662094896"/>
    <n v="219224.31892030002"/>
    <n v="-2.464288153297467E-2"/>
  </r>
  <r>
    <d v="2019-04-12T00:00:00"/>
    <n v="7439"/>
    <x v="9"/>
    <d v="2019-04-01T00:00:00"/>
    <n v="4"/>
    <n v="3"/>
    <d v="2019-04-11T00:00:00"/>
    <d v="2019-04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76539364518150599"/>
    <n v="0.73333333333333295"/>
    <x v="6"/>
    <n v="0.82376327563989504"/>
    <n v="-5.8369630458388798E-2"/>
    <n v="9030.5069672126592"/>
    <n v="12"/>
    <x v="2"/>
    <n v="2019"/>
    <n v="10.661582277694301"/>
    <n v="10.4746471364031"/>
    <n v="-0.186935141291169"/>
    <n v="101805"/>
    <n v="210072.946178524"/>
    <n v="1.78464380572309E-2"/>
    <n v="22.854515083680202"/>
    <n v="0.96261066662094896"/>
    <n v="218232.51441410332"/>
    <n v="-2.0210161743974719E-2"/>
  </r>
  <r>
    <d v="2019-04-15T00:00:00"/>
    <n v="19475"/>
    <x v="10"/>
    <d v="2019-04-01T00:00:00"/>
    <n v="0"/>
    <n v="4"/>
    <d v="2019-04-12T00:00:00"/>
    <d v="2019-04-16T00:00:00"/>
    <n v="0"/>
    <n v="0"/>
    <n v="0"/>
    <n v="0"/>
    <n v="1"/>
    <n v="0"/>
    <n v="0"/>
    <n v="0"/>
    <n v="0"/>
    <n v="0"/>
    <n v="0"/>
    <n v="1"/>
    <n v="0"/>
    <n v="0"/>
    <n v="0"/>
    <n v="0"/>
    <n v="0"/>
    <d v="2019-04-15T00:00:00"/>
    <d v="2019-04-01T00:00:00"/>
    <d v="2019-04-03T00:00:00"/>
    <d v="2019-04-05T00:00:00"/>
    <d v="2019-04-03T00:00:00"/>
    <n v="1"/>
    <n v="0"/>
    <n v="0"/>
    <n v="0"/>
    <n v="0"/>
    <n v="9719.1818181818107"/>
    <x v="2"/>
    <n v="30"/>
    <n v="213822"/>
    <n v="2.0037694905107899"/>
    <n v="0.73333333333333295"/>
    <x v="7"/>
    <n v="1.98543633472987"/>
    <n v="1.8333155780925401E-2"/>
    <n v="9808.9269644849392"/>
    <n v="15"/>
    <x v="2"/>
    <n v="2019"/>
    <n v="12.647018612424199"/>
    <n v="12.4784166269139"/>
    <n v="-0.168601985510244"/>
    <n v="121280"/>
    <n v="210971.46147779399"/>
    <n v="1.35114887209806E-2"/>
    <n v="22.854515083680202"/>
    <n v="0.96261066662094896"/>
    <n v="219165.9294804692"/>
    <n v="-2.4383030214308099E-2"/>
  </r>
  <r>
    <d v="2019-04-16T00:00:00"/>
    <n v="6350"/>
    <x v="11"/>
    <d v="2019-04-01T00:00:00"/>
    <n v="1"/>
    <n v="0"/>
    <d v="2019-04-15T00:00:00"/>
    <d v="2019-04-17T00:00:00"/>
    <n v="0"/>
    <n v="0"/>
    <n v="0"/>
    <n v="0"/>
    <n v="0"/>
    <n v="1"/>
    <n v="0"/>
    <n v="0"/>
    <n v="0"/>
    <n v="1"/>
    <n v="0"/>
    <n v="0"/>
    <n v="0"/>
    <n v="0"/>
    <n v="0"/>
    <n v="1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65334717662354602"/>
    <n v="0.73333333333333295"/>
    <x v="8"/>
    <n v="0.38037257576887801"/>
    <n v="0.27297460085466702"/>
    <n v="16694.158318759401"/>
    <n v="16"/>
    <x v="2"/>
    <n v="2019"/>
    <n v="13.0273911881931"/>
    <n v="13.131763803537501"/>
    <n v="0.10437261534442201"/>
    <n v="127630"/>
    <n v="215535.09520346599"/>
    <n v="-7.9481033093441403E-3"/>
    <n v="22.854515083680202"/>
    <n v="0.96261066662094896"/>
    <n v="223906.82201773129"/>
    <n v="-4.5040262404031028E-2"/>
  </r>
  <r>
    <d v="2019-04-17T00:00:00"/>
    <n v="13427"/>
    <x v="12"/>
    <d v="2019-04-01T00:00:00"/>
    <n v="2"/>
    <n v="1"/>
    <d v="2019-04-16T00:00:00"/>
    <d v="2019-04-18T00:00:00"/>
    <n v="0"/>
    <n v="0"/>
    <n v="0"/>
    <n v="0"/>
    <n v="0"/>
    <n v="0"/>
    <n v="1"/>
    <n v="0"/>
    <n v="0"/>
    <n v="0"/>
    <n v="0"/>
    <n v="0"/>
    <n v="0"/>
    <n v="0"/>
    <n v="0"/>
    <n v="0"/>
    <n v="1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3814948882715501"/>
    <n v="0.73333333333333295"/>
    <x v="9"/>
    <n v="1.44127604476544"/>
    <n v="-5.9781156493890299E-2"/>
    <n v="9316.0502103433901"/>
    <n v="17"/>
    <x v="2"/>
    <n v="2019"/>
    <n v="14.4686672329585"/>
    <n v="14.513258691809"/>
    <n v="4.4591458850531299E-2"/>
    <n v="141057"/>
    <n v="214480.98501643699"/>
    <n v="-3.0724635863962299E-3"/>
    <n v="22.854515083680202"/>
    <n v="0.96261066662094896"/>
    <n v="222811.7685100357"/>
    <n v="-4.0346919600123377E-2"/>
  </r>
  <r>
    <d v="2019-04-18T00:00:00"/>
    <n v="5559"/>
    <x v="13"/>
    <d v="2019-04-01T00:00:00"/>
    <n v="3"/>
    <n v="2"/>
    <d v="2019-04-17T00:00:00"/>
    <d v="2019-04-19T00:00:00"/>
    <n v="0"/>
    <n v="0"/>
    <n v="0"/>
    <n v="0"/>
    <n v="0"/>
    <n v="0"/>
    <n v="0"/>
    <n v="1"/>
    <n v="0"/>
    <n v="0"/>
    <n v="0"/>
    <n v="0"/>
    <n v="0"/>
    <n v="0"/>
    <n v="0"/>
    <n v="0"/>
    <n v="1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57196172517327404"/>
    <n v="0.73333333333333295"/>
    <x v="10"/>
    <n v="0.98627057259190698"/>
    <n v="-0.414308847418632"/>
    <n v="5636.3843294959197"/>
    <n v="18"/>
    <x v="2"/>
    <n v="2019"/>
    <n v="15.454937805550401"/>
    <n v="15.085220416982301"/>
    <n v="-0.36971738856809999"/>
    <n v="146616"/>
    <n v="208706.88970625101"/>
    <n v="2.4508583789195799E-2"/>
    <n v="22.854515083680202"/>
    <n v="0.96261066662094896"/>
    <n v="216813.39812997924"/>
    <n v="-1.3797109199800928E-2"/>
  </r>
  <r>
    <d v="2019-04-19T00:00:00"/>
    <n v="11746"/>
    <x v="14"/>
    <d v="2019-04-01T00:00:00"/>
    <n v="4"/>
    <n v="3"/>
    <d v="2019-04-18T00:00:00"/>
    <d v="2019-04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20853794277483"/>
    <n v="0.73333333333333295"/>
    <x v="11"/>
    <n v="0.82376327563989404"/>
    <n v="0.38477466713493602"/>
    <n v="14258.950777911001"/>
    <n v="19"/>
    <x v="2"/>
    <n v="2019"/>
    <n v="16.278701081190299"/>
    <n v="16.293758359757099"/>
    <n v="1.50572785668359E-2"/>
    <n v="158362"/>
    <n v="214019.778520636"/>
    <n v="-9.2411328524566396E-4"/>
    <n v="22.854515083680202"/>
    <n v="0.96261066662094896"/>
    <n v="222332.64801844576"/>
    <n v="-3.8278894684597442E-2"/>
  </r>
  <r>
    <d v="2019-04-22T00:00:00"/>
    <n v="16691"/>
    <x v="15"/>
    <d v="2019-04-01T00:00:00"/>
    <n v="0"/>
    <n v="4"/>
    <d v="2019-04-19T00:00:00"/>
    <d v="2019-04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7173256259879699"/>
    <n v="0.73333333333333295"/>
    <x v="12"/>
    <n v="1.7357094672246101"/>
    <n v="-1.83838412366473E-2"/>
    <n v="9616.2406872670508"/>
    <n v="22"/>
    <x v="2"/>
    <n v="2019"/>
    <n v="18.014410548414901"/>
    <n v="18.011083985745099"/>
    <n v="-3.3265626698124602E-3"/>
    <n v="175053"/>
    <n v="213782.51537288501"/>
    <n v="1.84695306092885E-4"/>
    <n v="22.854515083680202"/>
    <n v="0.96261066662094896"/>
    <n v="222086.16919167034"/>
    <n v="-3.7211543707334593E-2"/>
  </r>
  <r>
    <d v="2019-04-23T00:00:00"/>
    <n v="1993"/>
    <x v="16"/>
    <d v="2019-04-01T00:00:00"/>
    <n v="1"/>
    <n v="0"/>
    <d v="2019-04-22T00:00:00"/>
    <d v="2019-04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20505841307255501"/>
    <n v="0.73333333333333295"/>
    <x v="13"/>
    <n v="0.33615353426163902"/>
    <n v="-0.13109512118908401"/>
    <n v="5928.8384528742699"/>
    <n v="23"/>
    <x v="2"/>
    <n v="2019"/>
    <n v="18.350564082676598"/>
    <n v="18.216142398817698"/>
    <n v="-0.134421683858892"/>
    <n v="177046"/>
    <n v="212255.709549386"/>
    <n v="7.3792618061450099E-3"/>
    <n v="22.854515083680202"/>
    <n v="0.96261066662094896"/>
    <n v="220500.05979516829"/>
    <n v="-3.0285977252667462E-2"/>
  </r>
  <r>
    <d v="2019-04-24T00:00:00"/>
    <n v="8047"/>
    <x v="17"/>
    <d v="2019-04-01T00:00:00"/>
    <n v="2"/>
    <n v="1"/>
    <d v="2019-04-23T00:00:00"/>
    <d v="2019-04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827950351226721"/>
    <n v="0.73333333333333295"/>
    <x v="14"/>
    <n v="0.919762505980531"/>
    <n v="-9.1812154753809799E-2"/>
    <n v="8748.9976463231997"/>
    <n v="24"/>
    <x v="2"/>
    <n v="2019"/>
    <n v="19.270326588657099"/>
    <n v="19.044092750044399"/>
    <n v="-0.22623383861270299"/>
    <n v="185093"/>
    <n v="211311.727451307"/>
    <n v="1.18794757819153E-2"/>
    <n v="22.854515083680202"/>
    <n v="0.96261066662094896"/>
    <n v="219519.41192702047"/>
    <n v="-2.5954023277515836E-2"/>
  </r>
  <r>
    <d v="2019-04-25T00:00:00"/>
    <n v="2245"/>
    <x v="18"/>
    <d v="2019-04-01T00:00:00"/>
    <n v="3"/>
    <n v="2"/>
    <d v="2019-04-24T00:00:00"/>
    <d v="2019-04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23098652149919"/>
    <n v="0.73333333333333295"/>
    <x v="15"/>
    <n v="0.46475703380699501"/>
    <n v="-0.23377051230780399"/>
    <n v="4830.4809539091402"/>
    <n v="25"/>
    <x v="2"/>
    <n v="2019"/>
    <n v="19.735083622464099"/>
    <n v="19.2750792715436"/>
    <n v="-0.46000435092051001"/>
    <n v="187338"/>
    <n v="208838.03072963"/>
    <n v="2.3865237825487499E-2"/>
    <n v="22.854515083680202"/>
    <n v="0.96261066662094896"/>
    <n v="216949.63287983826"/>
    <n v="-1.4416400886792746E-2"/>
  </r>
  <r>
    <d v="2019-04-26T00:00:00"/>
    <n v="6857"/>
    <x v="19"/>
    <d v="2019-04-01T00:00:00"/>
    <n v="4"/>
    <n v="3"/>
    <d v="2019-04-25T00:00:00"/>
    <d v="2019-04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70551206143427703"/>
    <n v="0.73333333333333295"/>
    <x v="16"/>
    <n v="0.82376327563989404"/>
    <n v="-0.118251214205617"/>
    <n v="8323.9933155232193"/>
    <n v="26"/>
    <x v="2"/>
    <n v="2019"/>
    <n v="20.558846898104001"/>
    <n v="19.980591332977799"/>
    <n v="-0.57825556512612697"/>
    <n v="194195"/>
    <n v="207807.86107191601"/>
    <n v="2.8940863435393802E-2"/>
    <n v="22.854515083680202"/>
    <n v="0.96261066662094896"/>
    <n v="215879.44978979332"/>
    <n v="-9.5305495349219393E-3"/>
  </r>
  <r>
    <d v="2019-04-29T00:00:00"/>
    <n v="15624"/>
    <x v="20"/>
    <d v="2019-04-01T00:00:00"/>
    <n v="0"/>
    <n v="4"/>
    <d v="2019-04-26T00:00:00"/>
    <d v="2019-04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1.6075427224513801"/>
    <n v="0.73333333333333295"/>
    <x v="17"/>
    <n v="1.7357094672246101"/>
    <n v="-0.128166744773233"/>
    <n v="9001.5064704247998"/>
    <n v="29"/>
    <x v="2"/>
    <n v="2019"/>
    <n v="22.294556365328599"/>
    <n v="21.588134055429201"/>
    <n v="-0.70642230989935895"/>
    <n v="209819"/>
    <n v="207046.864909973"/>
    <n v="3.2722712768299599E-2"/>
    <n v="22.854515083680202"/>
    <n v="0.96261066662094896"/>
    <n v="215088.89532335094"/>
    <n v="-5.890101027514083E-3"/>
  </r>
  <r>
    <d v="2019-04-30T00:00:00"/>
    <n v="4003"/>
    <x v="21"/>
    <d v="2019-04-01T00:00:00"/>
    <n v="1"/>
    <n v="0"/>
    <d v="2019-04-29T00:00:00"/>
    <d v="2019-05-01T00:00:00"/>
    <n v="0"/>
    <n v="1"/>
    <n v="0"/>
    <n v="0"/>
    <n v="0"/>
    <n v="1"/>
    <n v="0"/>
    <n v="0"/>
    <n v="0"/>
    <n v="0"/>
    <n v="0"/>
    <n v="0"/>
    <n v="0"/>
    <n v="0"/>
    <n v="0"/>
    <n v="0"/>
    <n v="0"/>
    <d v="2019-04-15T00:00:00"/>
    <d v="2019-04-01T00:00:00"/>
    <d v="2019-04-03T00:00:00"/>
    <d v="2019-04-05T00:00:00"/>
    <d v="2019-04-03T00:00:00"/>
    <n v="0"/>
    <n v="0"/>
    <n v="0"/>
    <n v="0"/>
    <n v="0"/>
    <n v="9719.1818181818107"/>
    <x v="2"/>
    <n v="30"/>
    <n v="213822"/>
    <n v="0.41186594457071701"/>
    <n v="0.73333333333333295"/>
    <x v="18"/>
    <n v="0.55995871835162703"/>
    <n v="-0.14809277378090899"/>
    <n v="7148.7412711133202"/>
    <n v="30"/>
    <x v="2"/>
    <n v="2019"/>
    <n v="22.854515083680202"/>
    <n v="22"/>
    <n v="-0.85451508368026896"/>
    <n v="213822"/>
    <n v="205827.337958224"/>
    <n v="3.8841594712739402E-2"/>
    <n v="22.854515083680202"/>
    <n v="0.96261066662094896"/>
    <n v="213822.00000000067"/>
    <n v="-3.1086244689504383E-15"/>
  </r>
  <r>
    <d v="2019-05-01T00:00:00"/>
    <n v="23434"/>
    <x v="0"/>
    <d v="2019-05-01T00:00:00"/>
    <n v="2"/>
    <n v="1"/>
    <d v="2019-04-30T00:00:00"/>
    <d v="2019-05-02T00:00:00"/>
    <n v="1"/>
    <n v="0"/>
    <n v="0"/>
    <n v="0"/>
    <n v="0"/>
    <n v="0"/>
    <n v="1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1"/>
    <n v="0"/>
    <n v="1"/>
    <n v="9243.4545454545405"/>
    <x v="2"/>
    <n v="31"/>
    <n v="203356"/>
    <n v="2.5351993548260099"/>
    <n v="0.70967741935483797"/>
    <x v="21"/>
    <n v="2.6452188259009102"/>
    <n v="-0.110019471074898"/>
    <n v="8859.0024275283704"/>
    <n v="1"/>
    <x v="3"/>
    <n v="2019"/>
    <n v="2.6452188259009102"/>
    <n v="2.5351993548260099"/>
    <n v="-0.110019471074898"/>
    <n v="23434"/>
    <n v="194898.053405624"/>
    <n v="4.3396773064597403E-2"/>
    <n v="21.7232878847846"/>
    <n v="1.0127380402397099"/>
    <n v="192446.660105207"/>
    <n v="5.668760314587451E-2"/>
  </r>
  <r>
    <d v="2019-05-02T00:00:00"/>
    <n v="6955"/>
    <x v="1"/>
    <d v="2019-05-01T00:00:00"/>
    <n v="3"/>
    <n v="2"/>
    <d v="2019-05-01T00:00:00"/>
    <d v="2019-05-03T00:00:00"/>
    <n v="0"/>
    <n v="0"/>
    <n v="0"/>
    <n v="0"/>
    <n v="0"/>
    <n v="0"/>
    <n v="0"/>
    <n v="1"/>
    <n v="0"/>
    <n v="0"/>
    <n v="1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75242431991187797"/>
    <n v="0.70967741935483797"/>
    <x v="19"/>
    <n v="0.67501226301569595"/>
    <n v="7.7412056896182302E-2"/>
    <n v="10303.516515281801"/>
    <n v="2"/>
    <x v="3"/>
    <n v="2019"/>
    <n v="3.3202310889166098"/>
    <n v="3.28762367473789"/>
    <n v="-3.2607414178716203E-2"/>
    <n v="30389"/>
    <n v="201358.87596249999"/>
    <n v="9.9182319525410404E-3"/>
    <n v="21.7232878847846"/>
    <n v="1.0127380402397099"/>
    <n v="198826.21957682224"/>
    <n v="2.2782611029968036E-2"/>
  </r>
  <r>
    <d v="2019-05-03T00:00:00"/>
    <n v="11752"/>
    <x v="2"/>
    <d v="2019-05-01T00:00:00"/>
    <n v="4"/>
    <n v="3"/>
    <d v="2019-05-02T00:00:00"/>
    <d v="2019-05-0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1"/>
    <n v="0"/>
    <n v="9243.4545454545405"/>
    <x v="2"/>
    <n v="31"/>
    <n v="203356"/>
    <n v="1.27138614056138"/>
    <n v="0.70967741935483797"/>
    <x v="20"/>
    <n v="0.90652234273989796"/>
    <n v="0.36486379782148098"/>
    <n v="12963.8282984624"/>
    <n v="3"/>
    <x v="3"/>
    <n v="2019"/>
    <n v="4.2267534316565101"/>
    <n v="4.5590098152992704"/>
    <n v="0.332256383642764"/>
    <n v="42141"/>
    <n v="219341.39641466099"/>
    <n v="-7.2879067407963904E-2"/>
    <n v="21.7232878847846"/>
    <n v="1.0127380402397099"/>
    <n v="216582.55906210866"/>
    <n v="-6.1069363661529708E-2"/>
  </r>
  <r>
    <d v="2019-05-06T00:00:00"/>
    <n v="16438"/>
    <x v="3"/>
    <d v="2019-05-01T00:00:00"/>
    <n v="0"/>
    <n v="4"/>
    <d v="2019-05-03T00:00:00"/>
    <d v="2019-05-0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1"/>
    <n v="0"/>
    <n v="0"/>
    <n v="0"/>
    <n v="9243.4545454545405"/>
    <x v="2"/>
    <n v="31"/>
    <n v="203356"/>
    <n v="1.7783394637974701"/>
    <n v="0.70967741935483797"/>
    <x v="0"/>
    <n v="1.7081027913453199"/>
    <n v="7.0236672452158394E-2"/>
    <n v="9623.5426130609194"/>
    <n v="6"/>
    <x v="3"/>
    <n v="2019"/>
    <n v="5.9348562230018302"/>
    <n v="6.3373492790967498"/>
    <n v="0.40249305609492297"/>
    <n v="58579"/>
    <n v="217147.29920586999"/>
    <n v="-6.3511262890703399E-2"/>
    <n v="21.7232878847846"/>
    <n v="1.0127380402397099"/>
    <n v="214416.05882057387"/>
    <n v="-5.1582231673370504E-2"/>
  </r>
  <r>
    <d v="2019-05-07T00:00:00"/>
    <n v="2310"/>
    <x v="4"/>
    <d v="2019-05-01T00:00:00"/>
    <n v="1"/>
    <n v="0"/>
    <d v="2019-05-06T00:00:00"/>
    <d v="2019-05-0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249906567792442"/>
    <n v="0.70967741935483797"/>
    <x v="1"/>
    <n v="0.30854685838234103"/>
    <n v="-5.8640290589898399E-2"/>
    <n v="7486.7072447631999"/>
    <n v="7"/>
    <x v="3"/>
    <n v="2019"/>
    <n v="6.2434030813841703"/>
    <n v="6.5872558468891897"/>
    <n v="0.34385276550502403"/>
    <n v="60889"/>
    <n v="214555.74508622201"/>
    <n v="-5.21996979466657E-2"/>
    <n v="21.7232878847846"/>
    <n v="1.0127380402397099"/>
    <n v="211857.1008110237"/>
    <n v="-4.0126579559901954E-2"/>
  </r>
  <r>
    <d v="2019-05-08T00:00:00"/>
    <n v="8543"/>
    <x v="5"/>
    <d v="2019-05-01T00:00:00"/>
    <n v="2"/>
    <n v="1"/>
    <d v="2019-05-07T00:00:00"/>
    <d v="2019-05-0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92422156218650997"/>
    <n v="0.70967741935483797"/>
    <x v="2"/>
    <n v="0.89215583010123201"/>
    <n v="3.2065732085277701E-2"/>
    <n v="9575.6814132242198"/>
    <n v="8"/>
    <x v="3"/>
    <n v="2019"/>
    <n v="7.1355589114853997"/>
    <n v="7.5114774090756997"/>
    <n v="0.37591849759030199"/>
    <n v="69432"/>
    <n v="214069.28580483401"/>
    <n v="-5.0045880073619202E-2"/>
    <n v="21.7232878847846"/>
    <n v="1.0127380402397099"/>
    <n v="211376.76012857692"/>
    <n v="-3.7945326268119639E-2"/>
  </r>
  <r>
    <d v="2019-05-09T00:00:00"/>
    <n v="2198"/>
    <x v="6"/>
    <d v="2019-05-01T00:00:00"/>
    <n v="3"/>
    <n v="2"/>
    <d v="2019-05-08T00:00:00"/>
    <d v="2019-05-1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237789885717657"/>
    <n v="0.70967741935483797"/>
    <x v="3"/>
    <n v="0.43715035792769602"/>
    <n v="-0.199360472210039"/>
    <n v="5028.0183011162899"/>
    <n v="9"/>
    <x v="3"/>
    <n v="2019"/>
    <n v="7.5727092694131004"/>
    <n v="7.7492672947933601"/>
    <n v="0.17655802538026399"/>
    <n v="71630"/>
    <n v="208097.253431483"/>
    <n v="-2.2783834737368201E-2"/>
    <n v="21.7232878847846"/>
    <n v="1.0127380402397099"/>
    <n v="205479.8429238697"/>
    <n v="-1.0336015901358131E-2"/>
  </r>
  <r>
    <d v="2019-05-10T00:00:00"/>
    <n v="6495"/>
    <x v="7"/>
    <d v="2019-05-01T00:00:00"/>
    <n v="4"/>
    <n v="3"/>
    <d v="2019-05-09T00:00:00"/>
    <d v="2019-05-1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702659375676154"/>
    <n v="0.70967741935483797"/>
    <x v="4"/>
    <n v="0.79615659976059605"/>
    <n v="-9.3497224084442193E-2"/>
    <n v="8157.9427991340399"/>
    <n v="10"/>
    <x v="3"/>
    <n v="2019"/>
    <n v="8.3688658691736997"/>
    <n v="8.4519266704695202"/>
    <n v="8.3060801295822204E-2"/>
    <n v="78125"/>
    <n v="205374.303623496"/>
    <n v="-9.82743988847312E-3"/>
    <n v="21.7232878847846"/>
    <n v="1.0127380402397099"/>
    <n v="202791.14189774671"/>
    <n v="2.7854180264841322E-3"/>
  </r>
  <r>
    <d v="2019-05-13T00:00:00"/>
    <n v="14539"/>
    <x v="8"/>
    <d v="2019-05-01T00:00:00"/>
    <n v="0"/>
    <n v="4"/>
    <d v="2019-05-10T00:00:00"/>
    <d v="2019-05-1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5728967918330401"/>
    <n v="0.70967741935483797"/>
    <x v="5"/>
    <n v="1.7081027913453199"/>
    <n v="-0.13520599951227799"/>
    <n v="8511.7828234148092"/>
    <n v="13"/>
    <x v="3"/>
    <n v="2019"/>
    <n v="10.076968660519"/>
    <n v="10.0248234623025"/>
    <n v="-5.21451982164578E-2"/>
    <n v="92664"/>
    <n v="202303.69555351901"/>
    <n v="5.2016076305525499E-3"/>
    <n v="21.7232878847846"/>
    <n v="1.0127380402397099"/>
    <n v="199759.15539386269"/>
    <n v="1.8005906157569918E-2"/>
  </r>
  <r>
    <d v="2019-05-14T00:00:00"/>
    <n v="1805"/>
    <x v="9"/>
    <d v="2019-05-01T00:00:00"/>
    <n v="1"/>
    <n v="0"/>
    <d v="2019-05-13T00:00:00"/>
    <d v="2019-05-1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195273313794527"/>
    <n v="0.70967741935483797"/>
    <x v="6"/>
    <n v="0.30854685838234103"/>
    <n v="-0.113273544587813"/>
    <n v="5850.0028470985199"/>
    <n v="14"/>
    <x v="3"/>
    <n v="2019"/>
    <n v="10.3855155189013"/>
    <n v="10.220096776097"/>
    <n v="-0.16541874280426999"/>
    <n v="94469"/>
    <n v="200116.979866576"/>
    <n v="1.6185633700764201E-2"/>
    <n v="21.7232878847846"/>
    <n v="1.0127380402397099"/>
    <n v="197599.94383069768"/>
    <n v="2.9129847193853919E-2"/>
  </r>
  <r>
    <d v="2019-05-15T00:00:00"/>
    <n v="12122"/>
    <x v="10"/>
    <d v="2019-05-01T00:00:00"/>
    <n v="2"/>
    <n v="1"/>
    <d v="2019-05-14T00:00:00"/>
    <d v="2019-05-16T00:00:00"/>
    <n v="0"/>
    <n v="0"/>
    <n v="0"/>
    <n v="0"/>
    <n v="0"/>
    <n v="0"/>
    <n v="1"/>
    <n v="0"/>
    <n v="0"/>
    <n v="0"/>
    <n v="0"/>
    <n v="1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31141446527272"/>
    <n v="0.70967741935483797"/>
    <x v="7"/>
    <n v="1.0366869529581899"/>
    <n v="0.27472751231452802"/>
    <n v="11693.018770429901"/>
    <n v="15"/>
    <x v="3"/>
    <n v="2019"/>
    <n v="11.422202471859499"/>
    <n v="11.531511241369801"/>
    <n v="0.109308769510256"/>
    <n v="106591"/>
    <n v="205302.08650891"/>
    <n v="-9.4791365348635397E-3"/>
    <n v="21.7232878847846"/>
    <n v="1.0127380402397099"/>
    <n v="202719.83311727623"/>
    <n v="3.1381580822225086E-3"/>
  </r>
  <r>
    <d v="2019-05-16T00:00:00"/>
    <n v="12321"/>
    <x v="11"/>
    <d v="2019-05-01T00:00:00"/>
    <n v="3"/>
    <n v="2"/>
    <d v="2019-05-15T00:00:00"/>
    <d v="2019-05-17T00:00:00"/>
    <n v="0"/>
    <n v="0"/>
    <n v="0"/>
    <n v="0"/>
    <n v="0"/>
    <n v="0"/>
    <n v="0"/>
    <n v="1"/>
    <n v="0"/>
    <n v="1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3329432128877401"/>
    <n v="0.70967741935483797"/>
    <x v="8"/>
    <n v="1.2002498677742199"/>
    <n v="0.13269334511351499"/>
    <n v="10265.362513930801"/>
    <n v="16"/>
    <x v="3"/>
    <n v="2019"/>
    <n v="12.6224523396337"/>
    <n v="12.864454454257499"/>
    <n v="0.242002114623774"/>
    <n v="118912"/>
    <n v="207254.81305924201"/>
    <n v="-1.8811688865957601E-2"/>
    <n v="21.7232878847846"/>
    <n v="1.0127380402397099"/>
    <n v="204647.99861787347"/>
    <n v="-6.3132726760056768E-3"/>
  </r>
  <r>
    <d v="2019-05-17T00:00:00"/>
    <n v="8746"/>
    <x v="12"/>
    <d v="2019-05-01T00:00:00"/>
    <n v="4"/>
    <n v="3"/>
    <d v="2019-05-16T00:00:00"/>
    <d v="2019-05-2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94618304844705803"/>
    <n v="0.70967741935483797"/>
    <x v="9"/>
    <n v="0.79615659976059605"/>
    <n v="0.15002644868646201"/>
    <n v="10985.276015585199"/>
    <n v="17"/>
    <x v="3"/>
    <n v="2019"/>
    <n v="13.4186089393943"/>
    <n v="13.8106375027046"/>
    <n v="0.392028563310235"/>
    <n v="127658"/>
    <n v="209297.10469129699"/>
    <n v="-2.8385986036738899E-2"/>
    <n v="21.7232878847846"/>
    <n v="1.0127380402397099"/>
    <n v="206664.60266640992"/>
    <n v="-1.6009527629414766E-2"/>
  </r>
  <r>
    <d v="2019-05-20T00:00:00"/>
    <n v="16837"/>
    <x v="13"/>
    <d v="2019-05-01T00:00:00"/>
    <n v="0"/>
    <n v="4"/>
    <d v="2019-05-17T00:00:00"/>
    <d v="2019-05-2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1"/>
    <n v="0"/>
    <n v="0"/>
    <n v="0"/>
    <n v="0"/>
    <n v="9243.4545454545405"/>
    <x v="2"/>
    <n v="31"/>
    <n v="203356"/>
    <n v="1.8215051436889"/>
    <n v="0.70967741935483797"/>
    <x v="10"/>
    <n v="1.81329853599361"/>
    <n v="8.2066076952882396E-3"/>
    <n v="9285.2884761052392"/>
    <n v="20"/>
    <x v="3"/>
    <n v="2019"/>
    <n v="15.231907475387899"/>
    <n v="15.6321426463935"/>
    <n v="0.40023517100552403"/>
    <n v="144495"/>
    <n v="208699.403218967"/>
    <n v="-2.5603346902535001E-2"/>
    <n v="21.7232878847846"/>
    <n v="1.0127380402397099"/>
    <n v="206074.41897765631"/>
    <n v="-1.3191443125946889E-2"/>
  </r>
  <r>
    <d v="2019-05-21T00:00:00"/>
    <n v="2357"/>
    <x v="14"/>
    <d v="2019-05-01T00:00:00"/>
    <n v="1"/>
    <n v="0"/>
    <d v="2019-05-20T00:00:00"/>
    <d v="2019-05-2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25499124687739699"/>
    <n v="0.70967741935483797"/>
    <x v="11"/>
    <n v="0.30854685838234103"/>
    <n v="-5.3555611504943798E-2"/>
    <n v="7639.0341887042696"/>
    <n v="21"/>
    <x v="3"/>
    <n v="2019"/>
    <n v="15.540454333770301"/>
    <n v="15.887133893270899"/>
    <n v="0.34667955950057999"/>
    <n v="146852"/>
    <n v="207892.50626858399"/>
    <n v="-2.1821403522470501E-2"/>
    <n v="21.7232878847846"/>
    <n v="1.0127380402397099"/>
    <n v="205277.67103463184"/>
    <n v="-9.3613251989187463E-3"/>
  </r>
  <r>
    <d v="2019-05-22T00:00:00"/>
    <n v="10329"/>
    <x v="15"/>
    <d v="2019-05-01T00:00:00"/>
    <n v="2"/>
    <n v="1"/>
    <d v="2019-05-21T00:00:00"/>
    <d v="2019-05-2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11743936741478"/>
    <n v="0.70967741935483797"/>
    <x v="12"/>
    <n v="0.89215583010123201"/>
    <n v="0.225283537313547"/>
    <n v="11577.5738402426"/>
    <n v="22"/>
    <x v="3"/>
    <n v="2019"/>
    <n v="16.432610163871502"/>
    <n v="17.0045732606856"/>
    <n v="0.57196309681412605"/>
    <n v="157181"/>
    <n v="210434.12857213899"/>
    <n v="-3.3635839491279497E-2"/>
    <n v="21.7232878847846"/>
    <n v="1.0127380402397099"/>
    <n v="207787.32526165593"/>
    <n v="-2.1326253928509842E-2"/>
  </r>
  <r>
    <d v="2019-05-23T00:00:00"/>
    <n v="2984"/>
    <x v="16"/>
    <d v="2019-05-01T00:00:00"/>
    <n v="3"/>
    <n v="2"/>
    <d v="2019-05-22T00:00:00"/>
    <d v="2019-05-2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32282302956391701"/>
    <n v="0.70967741935483797"/>
    <x v="13"/>
    <n v="0.43715035792769602"/>
    <n v="-0.114327328363779"/>
    <n v="6826.0266653917297"/>
    <n v="23"/>
    <x v="3"/>
    <n v="2019"/>
    <n v="16.869760521799201"/>
    <n v="17.327396290249599"/>
    <n v="0.45763576845034798"/>
    <n v="160165"/>
    <n v="208872.55604172501"/>
    <n v="-2.6411109943152301E-2"/>
    <n v="21.7232878847846"/>
    <n v="1.0127380402397099"/>
    <n v="206245.3939147846"/>
    <n v="-1.4009495484677004E-2"/>
  </r>
  <r>
    <d v="2019-05-24T00:00:00"/>
    <n v="6619"/>
    <x v="17"/>
    <d v="2019-05-01T00:00:00"/>
    <n v="4"/>
    <n v="3"/>
    <d v="2019-05-23T00:00:00"/>
    <d v="2019-05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71607427368752297"/>
    <n v="0.70967741935483797"/>
    <x v="14"/>
    <n v="0.79615659976059605"/>
    <n v="-8.0082326073073001E-2"/>
    <n v="8313.6910527279706"/>
    <n v="24"/>
    <x v="3"/>
    <n v="2019"/>
    <n v="17.665917121559801"/>
    <n v="18.043470563937099"/>
    <n v="0.37755344237727601"/>
    <n v="166784"/>
    <n v="207702.09521259199"/>
    <n v="-2.0924657539657499E-2"/>
    <n v="21.7232878847846"/>
    <n v="1.0127380402397099"/>
    <n v="205089.65493527969"/>
    <n v="-8.4531564296930206E-3"/>
  </r>
  <r>
    <d v="2019-05-28T00:00:00"/>
    <n v="15597"/>
    <x v="18"/>
    <d v="2019-05-01T00:00:00"/>
    <n v="1"/>
    <n v="4"/>
    <d v="2019-05-24T00:00:00"/>
    <d v="2019-05-29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6873561635751999"/>
    <n v="0.70967741935483797"/>
    <x v="15"/>
    <n v="1.7081027913453199"/>
    <n v="-2.0746627770111901E-2"/>
    <n v="9131.1834855767793"/>
    <n v="28"/>
    <x v="3"/>
    <n v="2019"/>
    <n v="19.374019912905101"/>
    <n v="19.730826727512301"/>
    <n v="0.35680681460716102"/>
    <n v="182381"/>
    <n v="207101.160112224"/>
    <n v="-1.8083723481775699E-2"/>
    <n v="21.7232878847846"/>
    <n v="1.0127380402397099"/>
    <n v="204496.2782904901"/>
    <n v="-5.5760344394645278E-3"/>
  </r>
  <r>
    <d v="2019-05-29T00:00:00"/>
    <n v="3206"/>
    <x v="19"/>
    <d v="2019-05-01T00:00:00"/>
    <n v="2"/>
    <n v="1"/>
    <d v="2019-05-28T00:00:00"/>
    <d v="2019-05-3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34684002439072298"/>
    <n v="0.70967741935483797"/>
    <x v="16"/>
    <n v="0.89215583010123201"/>
    <n v="-0.54531580571050797"/>
    <n v="3593.5426209524599"/>
    <n v="29"/>
    <x v="3"/>
    <n v="2019"/>
    <n v="20.2661757430064"/>
    <n v="20.077666751902999"/>
    <n v="-0.18850899110334299"/>
    <n v="185587"/>
    <n v="201464.45248353999"/>
    <n v="9.3889889414304692E-3"/>
    <n v="21.7232878847846"/>
    <n v="1.0127380402397099"/>
    <n v="198930.46817502301"/>
    <n v="2.224662650008602E-2"/>
  </r>
  <r>
    <d v="2019-05-30T00:00:00"/>
    <n v="7811"/>
    <x v="20"/>
    <d v="2019-05-01T00:00:00"/>
    <n v="3"/>
    <n v="2"/>
    <d v="2019-05-29T00:00:00"/>
    <d v="2019-05-3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0.84503039005487901"/>
    <n v="0.70967741935483797"/>
    <x v="17"/>
    <n v="0.43715035792769602"/>
    <n v="0.40788003212718199"/>
    <n v="17867.994062793099"/>
    <n v="30"/>
    <x v="3"/>
    <n v="2019"/>
    <n v="20.703326100934099"/>
    <n v="20.922697141957901"/>
    <n v="0.219371041023837"/>
    <n v="193398"/>
    <n v="205510.746401663"/>
    <n v="-1.0484835656484901E-2"/>
    <n v="21.7232878847846"/>
    <n v="1.0127380402397099"/>
    <n v="202925.8685227423"/>
    <n v="2.1196483247254427E-3"/>
  </r>
  <r>
    <d v="2019-05-31T00:00:00"/>
    <n v="9958"/>
    <x v="21"/>
    <d v="2019-05-01T00:00:00"/>
    <n v="4"/>
    <n v="3"/>
    <d v="2019-05-30T00:00:00"/>
    <d v="2019-06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9-05-20T00:00:00"/>
    <d v="2019-05-06T00:00:00"/>
    <d v="2019-05-01T00:00:00"/>
    <d v="2019-05-03T00:00:00"/>
    <d v="2019-05-01T00:00:00"/>
    <n v="0"/>
    <n v="0"/>
    <n v="0"/>
    <n v="0"/>
    <n v="0"/>
    <n v="9243.4545454545405"/>
    <x v="2"/>
    <n v="31"/>
    <n v="203356"/>
    <n v="1.0773028580420501"/>
    <n v="0.70967741935483797"/>
    <x v="18"/>
    <n v="1.0199617838505799"/>
    <n v="5.7341074191470602E-2"/>
    <n v="9763.1108906907502"/>
    <n v="31"/>
    <x v="3"/>
    <n v="2019"/>
    <n v="21.7232878847846"/>
    <n v="22"/>
    <n v="0.27671211521530698"/>
    <n v="203356"/>
    <n v="205946.356910987"/>
    <n v="-1.2577823418877599E-2"/>
    <n v="21.7232878847846"/>
    <n v="1.0127380402397099"/>
    <n v="203356.00000000195"/>
    <n v="-9.5479180117763462E-15"/>
  </r>
  <r>
    <d v="2019-06-03T00:00:00"/>
    <n v="35521"/>
    <x v="0"/>
    <d v="2019-06-01T00:00:00"/>
    <n v="0"/>
    <n v="4"/>
    <d v="2019-05-31T00:00:00"/>
    <d v="2019-06-04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1"/>
    <n v="0"/>
    <n v="0"/>
    <n v="0"/>
    <n v="9690.25"/>
    <x v="3"/>
    <n v="30"/>
    <n v="193805"/>
    <n v="3.6656433012564098"/>
    <n v="0.66666666666666596"/>
    <x v="20"/>
    <n v="3.2837988794377901"/>
    <n v="0.38184442181862299"/>
    <n v="10817.044923920899"/>
    <n v="3"/>
    <x v="4"/>
    <n v="2019"/>
    <n v="3.2837988794377901"/>
    <n v="3.6656433012564098"/>
    <n v="0.38184442181862299"/>
    <n v="35521"/>
    <n v="216340.898478419"/>
    <n v="-0.104168461150528"/>
    <n v="19.6655923423404"/>
    <n v="1.0170047081134399"/>
    <n v="212723.59582261497"/>
    <n v="-8.8935107313580453E-2"/>
  </r>
  <r>
    <d v="2019-06-04T00:00:00"/>
    <n v="3179"/>
    <x v="1"/>
    <d v="2019-06-01T00:00:00"/>
    <n v="1"/>
    <n v="0"/>
    <d v="2019-06-03T00:00:00"/>
    <d v="2019-06-05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32806171151414998"/>
    <n v="0.66666666666666596"/>
    <x v="0"/>
    <n v="0.49621480732616002"/>
    <n v="-0.16815309581200999"/>
    <n v="6406.4996712410602"/>
    <n v="4"/>
    <x v="4"/>
    <n v="2019"/>
    <n v="3.78001368676395"/>
    <n v="3.99370501277056"/>
    <n v="0.213691326006613"/>
    <n v="38700"/>
    <n v="204761.163355103"/>
    <n v="-5.3507038031927301E-2"/>
    <n v="19.6655923423404"/>
    <n v="1.0170047081134399"/>
    <n v="201337.47830424373"/>
    <n v="-3.7412201482236229E-2"/>
  </r>
  <r>
    <d v="2019-06-05T00:00:00"/>
    <n v="10430"/>
    <x v="2"/>
    <d v="2019-06-01T00:00:00"/>
    <n v="2"/>
    <n v="1"/>
    <d v="2019-06-04T00:00:00"/>
    <d v="2019-06-0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1"/>
    <n v="0"/>
    <n v="1"/>
    <n v="9690.25"/>
    <x v="3"/>
    <n v="30"/>
    <n v="193805"/>
    <n v="1.0763396197208499"/>
    <n v="0.66666666666666596"/>
    <x v="1"/>
    <n v="0.96913482552008401"/>
    <n v="0.10720479420076801"/>
    <n v="10762.176454037501"/>
    <n v="5"/>
    <x v="4"/>
    <n v="2019"/>
    <n v="4.7491485122840302"/>
    <n v="5.0700446324914203"/>
    <n v="0.32089612020738201"/>
    <n v="49130"/>
    <n v="206900.246951307"/>
    <n v="-6.3292563176055194E-2"/>
    <n v="19.6655923423404"/>
    <n v="1.0170047081134399"/>
    <n v="203440.79560370048"/>
    <n v="-4.7364126625177305E-2"/>
  </r>
  <r>
    <d v="2019-06-06T00:00:00"/>
    <n v="3029"/>
    <x v="3"/>
    <d v="2019-06-01T00:00:00"/>
    <n v="3"/>
    <n v="2"/>
    <d v="2019-06-05T00:00:00"/>
    <d v="2019-06-0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31258223472046598"/>
    <n v="0.66666666666666596"/>
    <x v="2"/>
    <n v="0.38695640178351698"/>
    <n v="-7.4374167063050597E-2"/>
    <n v="7827.7552355745102"/>
    <n v="6"/>
    <x v="4"/>
    <n v="2019"/>
    <n v="5.1361049140675501"/>
    <n v="5.3826268672118802"/>
    <n v="0.24652195314433101"/>
    <n v="52159"/>
    <n v="203107.221805921"/>
    <n v="-4.5799562040239702E-2"/>
    <n v="19.6655923423404"/>
    <n v="1.0170047081134399"/>
    <n v="199711.19129102994"/>
    <n v="-2.957366211101875E-2"/>
  </r>
  <r>
    <d v="2019-06-07T00:00:00"/>
    <n v="6336"/>
    <x v="4"/>
    <d v="2019-06-01T00:00:00"/>
    <n v="4"/>
    <n v="3"/>
    <d v="2019-06-06T00:00:00"/>
    <d v="2019-06-1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1"/>
    <n v="0"/>
    <n v="9690.25"/>
    <x v="3"/>
    <n v="30"/>
    <n v="193805"/>
    <n v="0.65385309976522799"/>
    <n v="0.66666666666666596"/>
    <x v="3"/>
    <n v="0.85632838659571797"/>
    <n v="-0.20247528683048999"/>
    <n v="7399.0306746555198"/>
    <n v="7"/>
    <x v="4"/>
    <n v="2019"/>
    <n v="5.9924333006632704"/>
    <n v="6.0364799669771099"/>
    <n v="4.4046666313840299E-2"/>
    <n v="58495"/>
    <n v="195229.540539151"/>
    <n v="-7.2967468714879502E-3"/>
    <n v="19.6655923423404"/>
    <n v="1.0170047081134399"/>
    <n v="191965.22787127033"/>
    <n v="9.5838821912237471E-3"/>
  </r>
  <r>
    <d v="2019-06-10T00:00:00"/>
    <n v="14780"/>
    <x v="5"/>
    <d v="2019-06-01T00:00:00"/>
    <n v="0"/>
    <n v="4"/>
    <d v="2019-06-07T00:00:00"/>
    <d v="2019-06-1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1.5252444467377"/>
    <n v="0.66666666666666596"/>
    <x v="4"/>
    <n v="1.65790883520114"/>
    <n v="-0.13266438846344"/>
    <n v="8914.8448251117898"/>
    <n v="10"/>
    <x v="4"/>
    <n v="2019"/>
    <n v="7.6503421358644097"/>
    <n v="7.5617244137148099"/>
    <n v="-8.8617722149599801E-2"/>
    <n v="73275"/>
    <n v="191560.06018734901"/>
    <n v="1.1719247793383399E-2"/>
    <n v="19.6655923423404"/>
    <n v="1.0170047081134399"/>
    <n v="188357.10263593195"/>
    <n v="2.8923238294857878E-2"/>
  </r>
  <r>
    <d v="2019-06-11T00:00:00"/>
    <n v="2680"/>
    <x v="6"/>
    <d v="2019-06-01T00:00:00"/>
    <n v="1"/>
    <n v="0"/>
    <d v="2019-06-10T00:00:00"/>
    <d v="2019-06-12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7656665204716002"/>
    <n v="0.66666666666666596"/>
    <x v="5"/>
    <n v="0.25835290223816099"/>
    <n v="1.8213749808999102E-2"/>
    <n v="10373.4077565323"/>
    <n v="11"/>
    <x v="4"/>
    <n v="2019"/>
    <n v="7.9086950381025698"/>
    <n v="7.83829106576197"/>
    <n v="-7.0403972340599794E-2"/>
    <n v="75955"/>
    <n v="192079.72904268801"/>
    <n v="8.98205638830229E-3"/>
    <n v="19.6655923423404"/>
    <n v="1.0170047081134399"/>
    <n v="188868.08242903804"/>
    <n v="2.6139501748882576E-2"/>
  </r>
  <r>
    <d v="2019-06-12T00:00:00"/>
    <n v="8881"/>
    <x v="7"/>
    <d v="2019-06-01T00:00:00"/>
    <n v="2"/>
    <n v="1"/>
    <d v="2019-06-11T00:00:00"/>
    <d v="2019-06-13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91648822269807195"/>
    <n v="0.66666666666666596"/>
    <x v="6"/>
    <n v="0.84196187395705202"/>
    <n v="7.4526348741019904E-2"/>
    <n v="10547.9835544821"/>
    <n v="12"/>
    <x v="4"/>
    <n v="2019"/>
    <n v="8.7506569120596307"/>
    <n v="8.7547792884600497"/>
    <n v="4.1223764004190101E-3"/>
    <n v="84836"/>
    <n v="193896.30024937601"/>
    <n v="-4.7087153937197502E-4"/>
    <n v="19.6655923423404"/>
    <n v="1.0170047081134399"/>
    <n v="190654.27986961606"/>
    <n v="1.6525829540982029E-2"/>
  </r>
  <r>
    <d v="2019-06-13T00:00:00"/>
    <n v="2586"/>
    <x v="8"/>
    <d v="2019-06-01T00:00:00"/>
    <n v="3"/>
    <n v="2"/>
    <d v="2019-06-12T00:00:00"/>
    <d v="2019-06-1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6686617992311801"/>
    <n v="0.66666666666666596"/>
    <x v="7"/>
    <n v="0.38695640178351698"/>
    <n v="-0.120090221860398"/>
    <n v="6682.9234200051797"/>
    <n v="13"/>
    <x v="4"/>
    <n v="2019"/>
    <n v="9.1376133138431399"/>
    <n v="9.0216454683831593"/>
    <n v="-0.115967845459978"/>
    <n v="87422"/>
    <n v="191345.369950288"/>
    <n v="1.28544006596571E-2"/>
    <n v="19.6655923423404"/>
    <n v="1.0170047081134399"/>
    <n v="188146.00210183644"/>
    <n v="3.0077694104286845E-2"/>
  </r>
  <r>
    <d v="2019-06-14T00:00:00"/>
    <n v="9234"/>
    <x v="9"/>
    <d v="2019-06-01T00:00:00"/>
    <n v="4"/>
    <n v="3"/>
    <d v="2019-06-13T00:00:00"/>
    <d v="2019-06-17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95291659141921004"/>
    <n v="0.66666666666666596"/>
    <x v="8"/>
    <n v="1.50906215346294"/>
    <n v="-0.556145562043737"/>
    <n v="6119.03226040763"/>
    <n v="14"/>
    <x v="4"/>
    <n v="2019"/>
    <n v="10.646675467306"/>
    <n v="9.9745620598023699"/>
    <n v="-0.67211340750371495"/>
    <n v="96656"/>
    <n v="181570.29449580199"/>
    <n v="6.7382748583252702E-2"/>
    <n v="19.6655923423404"/>
    <n v="1.0170047081134399"/>
    <n v="178534.36965166032"/>
    <n v="8.5533280668222744E-2"/>
  </r>
  <r>
    <d v="2019-06-17T00:00:00"/>
    <n v="34872"/>
    <x v="10"/>
    <d v="2019-06-01T00:00:00"/>
    <n v="0"/>
    <n v="4"/>
    <d v="2019-06-14T00:00:00"/>
    <d v="2019-06-18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9-06-17T00:00:00"/>
    <d v="2019-06-03T00:00:00"/>
    <d v="2019-06-05T00:00:00"/>
    <d v="2019-06-07T00:00:00"/>
    <d v="2019-06-05T00:00:00"/>
    <n v="1"/>
    <n v="0"/>
    <n v="0"/>
    <n v="0"/>
    <n v="0"/>
    <n v="9690.25"/>
    <x v="3"/>
    <n v="30"/>
    <n v="193805"/>
    <n v="3.5986687649957401"/>
    <n v="0.66666666666666596"/>
    <x v="9"/>
    <n v="2.6707352125529198"/>
    <n v="0.92793355244281595"/>
    <n v="13057.078753481601"/>
    <n v="17"/>
    <x v="4"/>
    <n v="2019"/>
    <n v="13.317410679859"/>
    <n v="13.573230824798101"/>
    <n v="0.25582014493909999"/>
    <n v="131528"/>
    <n v="197527.88760794199"/>
    <n v="-1.8847402526428799E-2"/>
    <n v="19.6655923423404"/>
    <n v="1.0170047081134399"/>
    <n v="194225.14569707328"/>
    <n v="-2.1631889916488012E-3"/>
  </r>
  <r>
    <d v="2019-06-18T00:00:00"/>
    <n v="2395"/>
    <x v="11"/>
    <d v="2019-06-01T00:00:00"/>
    <n v="1"/>
    <n v="0"/>
    <d v="2019-06-17T00:00:00"/>
    <d v="2019-06-1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4715564613916"/>
    <n v="0.66666666666666596"/>
    <x v="10"/>
    <n v="0.25835290223816099"/>
    <n v="-1.11972560990009E-2"/>
    <n v="9270.2655137668207"/>
    <n v="18"/>
    <x v="4"/>
    <n v="2019"/>
    <n v="13.5757635820971"/>
    <n v="13.8203864709372"/>
    <n v="0.244622888840099"/>
    <n v="133923"/>
    <n v="197297.18949526901"/>
    <n v="-1.7700148208916799E-2"/>
    <n v="19.6655923423404"/>
    <n v="1.0170047081134399"/>
    <n v="193998.30494517542"/>
    <n v="-9.9642594934035156E-4"/>
  </r>
  <r>
    <d v="2019-06-19T00:00:00"/>
    <n v="10071"/>
    <x v="12"/>
    <d v="2019-06-01T00:00:00"/>
    <n v="2"/>
    <n v="1"/>
    <d v="2019-06-18T00:00:00"/>
    <d v="2019-06-2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1.0392920719279599"/>
    <n v="0.66666666666666596"/>
    <x v="11"/>
    <n v="0.84196187395705202"/>
    <n v="0.197330197970915"/>
    <n v="11961.349214862001"/>
    <n v="19"/>
    <x v="4"/>
    <n v="2019"/>
    <n v="14.4177254560542"/>
    <n v="14.859678542865201"/>
    <n v="0.44195308681101497"/>
    <n v="143994"/>
    <n v="199745.79268955899"/>
    <n v="-2.9741766319919202E-2"/>
    <n v="19.6655923423404"/>
    <n v="1.0170047081134399"/>
    <n v="196405.96655652861"/>
    <n v="-1.3242808261530126E-2"/>
  </r>
  <r>
    <d v="2019-06-20T00:00:00"/>
    <n v="2857"/>
    <x v="13"/>
    <d v="2019-06-01T00:00:00"/>
    <n v="3"/>
    <n v="2"/>
    <d v="2019-06-19T00:00:00"/>
    <d v="2019-06-2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9483243466370801"/>
    <n v="0.66666666666666596"/>
    <x v="12"/>
    <n v="0.38695640178351698"/>
    <n v="-9.2123967119808595E-2"/>
    <n v="7383.2607157597804"/>
    <n v="20"/>
    <x v="4"/>
    <n v="2019"/>
    <n v="14.8046818578377"/>
    <n v="15.154510977528901"/>
    <n v="0.349829119691206"/>
    <n v="146851"/>
    <n v="198384.539985579"/>
    <n v="-2.3084157595710499E-2"/>
    <n v="19.6655923423404"/>
    <n v="1.0170047081134399"/>
    <n v="195067.47451895964"/>
    <n v="-6.4719888442341666E-3"/>
  </r>
  <r>
    <d v="2019-06-21T00:00:00"/>
    <n v="6702"/>
    <x v="14"/>
    <d v="2019-06-01T00:00:00"/>
    <n v="4"/>
    <n v="3"/>
    <d v="2019-06-20T00:00:00"/>
    <d v="2019-06-24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69162302314181701"/>
    <n v="0.66666666666666596"/>
    <x v="13"/>
    <n v="0.74596264361641595"/>
    <n v="-5.43396204745989E-2"/>
    <n v="8984.3641063697105"/>
    <n v="21"/>
    <x v="4"/>
    <n v="2019"/>
    <n v="15.5506445014541"/>
    <n v="15.8461340006707"/>
    <n v="0.295489499216607"/>
    <n v="153553"/>
    <n v="197487.63465802401"/>
    <n v="-1.8647418935375502E-2"/>
    <n v="19.6655923423404"/>
    <n v="1.0170047081134399"/>
    <n v="194185.56579189119"/>
    <n v="-1.9598047380052774E-3"/>
  </r>
  <r>
    <d v="2019-06-24T00:00:00"/>
    <n v="14867"/>
    <x v="15"/>
    <d v="2019-06-01T00:00:00"/>
    <n v="0"/>
    <n v="4"/>
    <d v="2019-06-21T00:00:00"/>
    <d v="2019-06-25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1.5342225432780301"/>
    <n v="0.66666666666666596"/>
    <x v="14"/>
    <n v="1.65790883520114"/>
    <n v="-0.123686291923102"/>
    <n v="8967.3205693462096"/>
    <n v="24"/>
    <x v="4"/>
    <n v="2019"/>
    <n v="17.208553336655299"/>
    <n v="17.3803565439488"/>
    <n v="0.17180320729350301"/>
    <n v="168420"/>
    <n v="195739.87040648499"/>
    <n v="-9.8849069556815605E-3"/>
    <n v="19.6655923423404"/>
    <n v="1.0170047081134399"/>
    <n v="192467.02482782604"/>
    <n v="6.9517112002477344E-3"/>
  </r>
  <r>
    <d v="2019-06-25T00:00:00"/>
    <n v="2195"/>
    <x v="16"/>
    <d v="2019-06-01T00:00:00"/>
    <n v="1"/>
    <n v="0"/>
    <d v="2019-06-24T00:00:00"/>
    <d v="2019-06-2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22651634374758101"/>
    <n v="0.66666666666666596"/>
    <x v="15"/>
    <n v="0.25835290223816099"/>
    <n v="-3.1836558490580098E-2"/>
    <n v="8496.1306065629105"/>
    <n v="25"/>
    <x v="4"/>
    <n v="2019"/>
    <n v="17.466906238893401"/>
    <n v="17.606872887696301"/>
    <n v="0.139966648802925"/>
    <n v="170615"/>
    <n v="195358.00749888"/>
    <n v="-7.9495461627789796E-3"/>
    <n v="19.6655923423404"/>
    <n v="1.0170047081134399"/>
    <n v="192091.54681424622"/>
    <n v="8.9199822385246375E-3"/>
  </r>
  <r>
    <d v="2019-06-26T00:00:00"/>
    <n v="9679"/>
    <x v="17"/>
    <d v="2019-06-01T00:00:00"/>
    <n v="2"/>
    <n v="1"/>
    <d v="2019-06-25T00:00:00"/>
    <d v="2019-06-2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99883903924047301"/>
    <n v="0.66666666666666596"/>
    <x v="16"/>
    <n v="0.84196187395705202"/>
    <n v="0.15687716528341999"/>
    <n v="11495.7699385016"/>
    <n v="26"/>
    <x v="4"/>
    <n v="2019"/>
    <n v="18.308868112850501"/>
    <n v="18.605711926936799"/>
    <n v="0.29684381408634403"/>
    <n v="180294"/>
    <n v="196947.18306857601"/>
    <n v="-1.59544453473228E-2"/>
    <n v="19.6655923423404"/>
    <n v="1.0170047081134399"/>
    <n v="193654.15075994801"/>
    <n v="7.7896207987282473E-4"/>
  </r>
  <r>
    <d v="2019-06-27T00:00:00"/>
    <n v="3279"/>
    <x v="18"/>
    <d v="2019-06-01T00:00:00"/>
    <n v="3"/>
    <n v="2"/>
    <d v="2019-06-26T00:00:00"/>
    <d v="2019-06-2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0.33838136270994001"/>
    <n v="0.66666666666666596"/>
    <x v="17"/>
    <n v="0.38695640178351698"/>
    <n v="-4.8575039073576597E-2"/>
    <n v="8473.8228515842893"/>
    <n v="27"/>
    <x v="4"/>
    <n v="2019"/>
    <n v="18.695824514634001"/>
    <n v="18.944093289646801"/>
    <n v="0.24826877501276801"/>
    <n v="183573"/>
    <n v="196378.60834253"/>
    <n v="-1.31053395492118E-2"/>
    <n v="19.6655923423404"/>
    <n v="1.0170047081134399"/>
    <n v="193095.08282101905"/>
    <n v="3.6765160904639327E-3"/>
  </r>
  <r>
    <d v="2019-06-28T00:00:00"/>
    <n v="10232"/>
    <x v="19"/>
    <d v="2019-06-01T00:00:00"/>
    <n v="4"/>
    <n v="3"/>
    <d v="2019-06-27T00:00:00"/>
    <d v="2019-07-01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9-06-17T00:00:00"/>
    <d v="2019-06-03T00:00:00"/>
    <d v="2019-06-05T00:00:00"/>
    <d v="2019-06-07T00:00:00"/>
    <d v="2019-06-05T00:00:00"/>
    <n v="0"/>
    <n v="0"/>
    <n v="0"/>
    <n v="0"/>
    <n v="0"/>
    <n v="9690.25"/>
    <x v="3"/>
    <n v="30"/>
    <n v="193805"/>
    <n v="1.0559067103531901"/>
    <n v="0.66666666666666596"/>
    <x v="18"/>
    <n v="0.96976782770640302"/>
    <n v="8.6138882646786097E-2"/>
    <n v="10550.9790154615"/>
    <n v="28"/>
    <x v="4"/>
    <n v="2019"/>
    <n v="19.6655923423404"/>
    <n v="20"/>
    <n v="0.33440765765955399"/>
    <n v="193805"/>
    <n v="197100.59745592601"/>
    <n v="-1.67203828829777E-2"/>
    <n v="19.6655923423404"/>
    <n v="1.0170047081134399"/>
    <n v="193805.00000000195"/>
    <n v="-1.0103029524088925E-14"/>
  </r>
  <r>
    <d v="2019-07-01T00:00:00"/>
    <n v="32248"/>
    <x v="0"/>
    <d v="2019-07-01T00:00:00"/>
    <n v="0"/>
    <n v="4"/>
    <d v="2019-06-28T00:00:00"/>
    <d v="2019-07-02T00:00:00"/>
    <n v="1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1"/>
    <n v="0"/>
    <n v="0"/>
    <n v="0"/>
    <n v="9585.5454545454504"/>
    <x v="2"/>
    <n v="31"/>
    <n v="210882"/>
    <n v="3.3642321298166702"/>
    <n v="0.70967741935483797"/>
    <x v="21"/>
    <n v="3.3339928355819701"/>
    <n v="3.0239294234701401E-2"/>
    <n v="9672.4862920621308"/>
    <n v="1"/>
    <x v="5"/>
    <n v="2019"/>
    <n v="3.3339928355819701"/>
    <n v="3.3642321298166702"/>
    <n v="3.02392942347013E-2"/>
    <n v="32248"/>
    <n v="212794.69842536599"/>
    <n v="-8.9884684135481605E-3"/>
    <n v="22.506630576824001"/>
    <n v="0.977489719081018"/>
    <n v="217695.07573483739"/>
    <n v="-3.1296416383510772E-2"/>
  </r>
  <r>
    <d v="2019-07-02T00:00:00"/>
    <n v="6302"/>
    <x v="1"/>
    <d v="2019-07-01T00:00:00"/>
    <n v="1"/>
    <n v="0"/>
    <d v="2019-07-01T00:00:00"/>
    <d v="2019-07-03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65744824119649803"/>
    <n v="0.70967741935483797"/>
    <x v="19"/>
    <n v="0.54640876347033995"/>
    <n v="0.11103947772615699"/>
    <n v="11533.4899828012"/>
    <n v="2"/>
    <x v="5"/>
    <n v="2019"/>
    <n v="3.88040159905231"/>
    <n v="4.0216803710131703"/>
    <n v="0.141278771960859"/>
    <n v="38550"/>
    <n v="218559.852208886"/>
    <n v="-3.5129288985555597E-2"/>
    <n v="22.506630576824001"/>
    <n v="0.977489719081018"/>
    <n v="223592.9932995761"/>
    <n v="-5.6848799740989886E-2"/>
  </r>
  <r>
    <d v="2019-07-03T00:00:00"/>
    <n v="12808"/>
    <x v="2"/>
    <d v="2019-07-01T00:00:00"/>
    <n v="2"/>
    <n v="1"/>
    <d v="2019-07-02T00:00:00"/>
    <d v="2019-07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1"/>
    <n v="0"/>
    <n v="1"/>
    <n v="9585.5454545454504"/>
    <x v="2"/>
    <n v="31"/>
    <n v="210882"/>
    <n v="1.3361785263796799"/>
    <n v="0.70967741935483797"/>
    <x v="20"/>
    <n v="1.01932878166426"/>
    <n v="0.31684974471541699"/>
    <n v="12565.1313201303"/>
    <n v="3"/>
    <x v="5"/>
    <n v="2019"/>
    <n v="4.8997303807165702"/>
    <n v="5.35785889739285"/>
    <n v="0.45812851667627602"/>
    <n v="51358"/>
    <n v="230599.62736863"/>
    <n v="-8.5505894322674594E-2"/>
    <n v="22.506630576824001"/>
    <n v="0.977489719081018"/>
    <n v="235910.02837904808"/>
    <n v="-0.10609141354022611"/>
  </r>
  <r>
    <d v="2019-07-05T00:00:00"/>
    <n v="6881"/>
    <x v="3"/>
    <d v="2019-07-01T00:00:00"/>
    <n v="4"/>
    <n v="2"/>
    <d v="2019-07-03T00:00:00"/>
    <d v="2019-07-08T00:00:00"/>
    <n v="0"/>
    <n v="0"/>
    <n v="0"/>
    <n v="0"/>
    <n v="0"/>
    <n v="0"/>
    <n v="0"/>
    <n v="1"/>
    <n v="1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1"/>
    <n v="0"/>
    <n v="9585.5454545454504"/>
    <x v="2"/>
    <n v="31"/>
    <n v="210882"/>
    <n v="0.71785168957046996"/>
    <n v="0.70967741935483797"/>
    <x v="0"/>
    <n v="1.0351258422852501"/>
    <n v="-0.31727415271478299"/>
    <n v="6647.5009307165701"/>
    <n v="5"/>
    <x v="5"/>
    <n v="2019"/>
    <n v="5.9348562230018302"/>
    <n v="6.0757105869633197"/>
    <n v="0.14085436396149201"/>
    <n v="58239"/>
    <n v="215886.94853873699"/>
    <n v="-2.3183191816892101E-2"/>
    <n v="22.506630576824001"/>
    <n v="0.977489719081018"/>
    <n v="220858.53623269015"/>
    <n v="-4.5171612575477527E-2"/>
  </r>
  <r>
    <d v="2019-07-08T00:00:00"/>
    <n v="15117"/>
    <x v="4"/>
    <d v="2019-07-01T00:00:00"/>
    <n v="0"/>
    <n v="4"/>
    <d v="2019-07-05T00:00:00"/>
    <d v="2019-07-0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5770620536603399"/>
    <n v="0.70967741935483797"/>
    <x v="1"/>
    <n v="1.70810279134531"/>
    <n v="-0.13104073768497801"/>
    <n v="8850.1699526488592"/>
    <n v="8"/>
    <x v="5"/>
    <n v="2019"/>
    <n v="7.6429590143471504"/>
    <n v="7.6527726406236596"/>
    <n v="9.8136262765144908E-3"/>
    <n v="73356"/>
    <n v="211152.77433394"/>
    <n v="-1.2823621891522299E-3"/>
    <n v="22.506630576824001"/>
    <n v="0.977489719081018"/>
    <n v="216015.34032752251"/>
    <n v="-2.3763776775016732E-2"/>
  </r>
  <r>
    <d v="2019-07-09T00:00:00"/>
    <n v="1924"/>
    <x v="5"/>
    <d v="2019-07-01T00:00:00"/>
    <n v="1"/>
    <n v="0"/>
    <d v="2019-07-08T00:00:00"/>
    <d v="2019-07-1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00718885443043"/>
    <n v="0.70967741935483797"/>
    <x v="2"/>
    <n v="0.30854685838234103"/>
    <n v="-0.107827972939297"/>
    <n v="6235.6817051620701"/>
    <n v="9"/>
    <x v="5"/>
    <n v="2019"/>
    <n v="7.9515058727294896"/>
    <n v="7.8534915260667102"/>
    <n v="-9.80143466627829E-2"/>
    <n v="75280"/>
    <n v="208282.56012235"/>
    <n v="1.2480353017185E-2"/>
    <n v="22.506630576824001"/>
    <n v="0.977489719081018"/>
    <n v="213079.02892131277"/>
    <n v="-1.0310864154182475E-2"/>
  </r>
  <r>
    <d v="2019-07-10T00:00:00"/>
    <n v="8934"/>
    <x v="6"/>
    <d v="2019-07-01T00:00:00"/>
    <n v="2"/>
    <n v="1"/>
    <d v="2019-07-09T00:00:00"/>
    <d v="2019-07-1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932028338122741"/>
    <n v="0.70967741935483797"/>
    <x v="3"/>
    <n v="0.89215583010123201"/>
    <n v="3.9872508021509101E-2"/>
    <n v="10013.9456567652"/>
    <n v="10"/>
    <x v="5"/>
    <n v="2019"/>
    <n v="8.8436617028307207"/>
    <n v="8.7855198641894496"/>
    <n v="-5.81418386412728E-2"/>
    <n v="84214"/>
    <n v="209495.57573046599"/>
    <n v="6.6179167015789596E-3"/>
    <n v="22.506630576824001"/>
    <n v="0.977489719081018"/>
    <n v="214319.97865657634"/>
    <n v="-1.604133538145458E-2"/>
  </r>
  <r>
    <d v="2019-07-11T00:00:00"/>
    <n v="2802"/>
    <x v="7"/>
    <d v="2019-07-01T00:00:00"/>
    <n v="3"/>
    <n v="2"/>
    <d v="2019-07-10T00:00:00"/>
    <d v="2019-07-1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9231513358181299"/>
    <n v="0.70967741935483797"/>
    <x v="4"/>
    <n v="0.43715035792769602"/>
    <n v="-0.144835224345883"/>
    <n v="6409.69393982159"/>
    <n v="11"/>
    <x v="5"/>
    <n v="2019"/>
    <n v="9.2808120607584197"/>
    <n v="9.0778349977712605"/>
    <n v="-0.20297706298715701"/>
    <n v="87016"/>
    <n v="206269.881069389"/>
    <n v="2.23596334409021E-2"/>
    <n v="22.506630576824001"/>
    <n v="0.977489719081018"/>
    <n v="211020.00056155436"/>
    <n v="-6.5396910808035447E-4"/>
  </r>
  <r>
    <d v="2019-07-12T00:00:00"/>
    <n v="7633"/>
    <x v="8"/>
    <d v="2019-07-01T00:00:00"/>
    <n v="4"/>
    <n v="3"/>
    <d v="2019-07-11T00:00:00"/>
    <d v="2019-07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79630314583511097"/>
    <n v="0.70967741935483797"/>
    <x v="5"/>
    <n v="0.79615659976059605"/>
    <n v="1.4654607451526901E-4"/>
    <n v="9587.3098361493594"/>
    <n v="12"/>
    <x v="5"/>
    <n v="2019"/>
    <n v="10.076968660519"/>
    <n v="9.8741381436063698"/>
    <n v="-0.20283051691264101"/>
    <n v="94649"/>
    <n v="206637.34007214301"/>
    <n v="2.0541591981268498E-2"/>
    <n v="22.506630576824001"/>
    <n v="0.977489719081018"/>
    <n v="211395.92165369561"/>
    <n v="-2.4310859437368659E-3"/>
  </r>
  <r>
    <d v="2019-07-15T00:00:00"/>
    <n v="19295"/>
    <x v="9"/>
    <d v="2019-07-01T00:00:00"/>
    <n v="0"/>
    <n v="4"/>
    <d v="2019-07-12T00:00:00"/>
    <d v="2019-07-1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1"/>
    <n v="0"/>
    <n v="0"/>
    <n v="0"/>
    <n v="0"/>
    <n v="9585.5454545454504"/>
    <x v="2"/>
    <n v="31"/>
    <n v="210882"/>
    <n v="2.0129266604072402"/>
    <n v="0.70967741935483797"/>
    <x v="6"/>
    <n v="1.81329853599361"/>
    <n v="0.19962812441362901"/>
    <n v="10640.829194419999"/>
    <n v="15"/>
    <x v="5"/>
    <n v="2019"/>
    <n v="11.8902671965126"/>
    <n v="11.887064804013599"/>
    <n v="-3.2023924990109902E-3"/>
    <n v="113944"/>
    <n v="210825.20338443"/>
    <n v="2.69401450384343E-4"/>
    <n v="22.506630576824001"/>
    <n v="0.977489719081018"/>
    <n v="215680.22585714507"/>
    <n v="-2.2246943770928507E-2"/>
  </r>
  <r>
    <d v="2019-07-16T00:00:00"/>
    <n v="11511"/>
    <x v="10"/>
    <d v="2019-07-01T00:00:00"/>
    <n v="1"/>
    <n v="0"/>
    <d v="2019-07-15T00:00:00"/>
    <d v="2019-07-17T00:00:00"/>
    <n v="0"/>
    <n v="0"/>
    <n v="0"/>
    <n v="0"/>
    <n v="0"/>
    <n v="1"/>
    <n v="0"/>
    <n v="0"/>
    <n v="0"/>
    <n v="1"/>
    <n v="0"/>
    <n v="1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20087062907218"/>
    <n v="0.70967741935483797"/>
    <x v="7"/>
    <n v="1.2161774910858301"/>
    <n v="-1.5306862013652099E-2"/>
    <n v="9464.9013687325205"/>
    <n v="16"/>
    <x v="5"/>
    <n v="2019"/>
    <n v="13.106444687598399"/>
    <n v="13.0879354330858"/>
    <n v="-1.8509254512665E-2"/>
    <n v="125455"/>
    <n v="210584.18707642099"/>
    <n v="1.4142226333020401E-3"/>
    <n v="22.506630576824001"/>
    <n v="0.977489719081018"/>
    <n v="215433.65926590181"/>
    <n v="-2.1127892834442608E-2"/>
  </r>
  <r>
    <d v="2019-07-17T00:00:00"/>
    <n v="8569"/>
    <x v="11"/>
    <d v="2019-07-01T00:00:00"/>
    <n v="2"/>
    <n v="1"/>
    <d v="2019-07-16T00:00:00"/>
    <d v="2019-07-1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89395017118578102"/>
    <n v="0.70967741935483797"/>
    <x v="8"/>
    <n v="0.89215583010123201"/>
    <n v="1.7943410845491399E-3"/>
    <n v="9604.8243040990692"/>
    <n v="17"/>
    <x v="5"/>
    <n v="2019"/>
    <n v="13.9986005176997"/>
    <n v="13.981885604271501"/>
    <n v="-1.6714913428115701E-2"/>
    <n v="134024"/>
    <n v="210630.19808815201"/>
    <n v="1.19546918786195E-3"/>
    <n v="22.506630576824001"/>
    <n v="0.977489719081018"/>
    <n v="215480.72984969628"/>
    <n v="-2.1341722078368708E-2"/>
  </r>
  <r>
    <d v="2019-07-18T00:00:00"/>
    <n v="2293"/>
    <x v="12"/>
    <d v="2019-07-01T00:00:00"/>
    <n v="3"/>
    <n v="2"/>
    <d v="2019-07-17T00:00:00"/>
    <d v="2019-07-1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39214347360135"/>
    <n v="0.70967741935483797"/>
    <x v="9"/>
    <n v="0.43715035792769602"/>
    <n v="-0.19793601056756099"/>
    <n v="5245.3348336941199"/>
    <n v="18"/>
    <x v="5"/>
    <n v="2019"/>
    <n v="14.435750875627299"/>
    <n v="14.2210999516317"/>
    <n v="-0.21465092399567501"/>
    <n v="136317"/>
    <n v="207746.311628536"/>
    <n v="1.5093834142628699E-2"/>
    <n v="22.506630576824001"/>
    <n v="0.977489719081018"/>
    <n v="212530.4313418754"/>
    <n v="-7.7562132230548642E-3"/>
  </r>
  <r>
    <d v="2019-07-19T00:00:00"/>
    <n v="8298"/>
    <x v="13"/>
    <d v="2019-07-01T00:00:00"/>
    <n v="4"/>
    <n v="3"/>
    <d v="2019-07-18T00:00:00"/>
    <d v="2019-07-2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865678436281901"/>
    <n v="0.70967741935483797"/>
    <x v="10"/>
    <n v="0.79615659976059605"/>
    <n v="6.9521836521305294E-2"/>
    <n v="10422.572647761999"/>
    <n v="19"/>
    <x v="5"/>
    <n v="2019"/>
    <n v="15.231907475387899"/>
    <n v="15.086778387913601"/>
    <n v="-0.14512908747436901"/>
    <n v="144615"/>
    <n v="208872.723599508"/>
    <n v="9.6196208191563493E-3"/>
    <n v="22.506630576824001"/>
    <n v="0.977489719081018"/>
    <n v="213682.78307405647"/>
    <n v="-1.3107200466805025E-2"/>
  </r>
  <r>
    <d v="2019-07-22T00:00:00"/>
    <n v="14951"/>
    <x v="14"/>
    <d v="2019-07-01T00:00:00"/>
    <n v="0"/>
    <n v="4"/>
    <d v="2019-07-19T00:00:00"/>
    <d v="2019-07-2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5597443119848999"/>
    <n v="0.70967741935483797"/>
    <x v="11"/>
    <n v="1.7081027913453199"/>
    <n v="-0.14835847936041799"/>
    <n v="8752.9861058446204"/>
    <n v="22"/>
    <x v="5"/>
    <n v="2019"/>
    <n v="16.940010266733299"/>
    <n v="16.646522699898501"/>
    <n v="-0.29348756683479099"/>
    <n v="159566"/>
    <n v="207228.44583475799"/>
    <n v="1.7630562978572201E-2"/>
    <n v="22.506630576824001"/>
    <n v="0.977489719081018"/>
    <n v="212000.63979146871"/>
    <n v="-5.2765868658181114E-3"/>
  </r>
  <r>
    <d v="2019-07-23T00:00:00"/>
    <n v="2075"/>
    <x v="15"/>
    <d v="2019-07-01T00:00:00"/>
    <n v="1"/>
    <n v="0"/>
    <d v="2019-07-22T00:00:00"/>
    <d v="2019-07-2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16471770942991"/>
    <n v="0.70967741935483797"/>
    <x v="12"/>
    <n v="0.30854685838234103"/>
    <n v="-9.2075087439349196E-2"/>
    <n v="6725.0725250578498"/>
    <n v="23"/>
    <x v="5"/>
    <n v="2019"/>
    <n v="17.2485571251156"/>
    <n v="16.8629944708415"/>
    <n v="-0.38556265427413899"/>
    <n v="161641"/>
    <n v="206168.085492899"/>
    <n v="2.2864423927839699E-2"/>
    <n v="22.506630576824001"/>
    <n v="0.977489719081018"/>
    <n v="210915.86076908075"/>
    <n v="-1.6054159681155866E-4"/>
  </r>
  <r>
    <d v="2019-07-24T00:00:00"/>
    <n v="7780"/>
    <x v="16"/>
    <d v="2019-07-01T00:00:00"/>
    <n v="2"/>
    <n v="1"/>
    <d v="2019-07-23T00:00:00"/>
    <d v="2019-07-2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811638736354928"/>
    <n v="0.70967741935483797"/>
    <x v="13"/>
    <n v="0.89215583010123201"/>
    <n v="-8.05170937463041E-2"/>
    <n v="8720.4496540892505"/>
    <n v="24"/>
    <x v="5"/>
    <n v="2019"/>
    <n v="18.140712955216799"/>
    <n v="17.674633207196401"/>
    <n v="-0.46607974802044"/>
    <n v="169421"/>
    <n v="205463.92025502599"/>
    <n v="2.6369981348788301E-2"/>
    <n v="22.506630576824001"/>
    <n v="0.977489719081018"/>
    <n v="210195.47954754235"/>
    <n v="3.2661047418118816E-3"/>
  </r>
  <r>
    <d v="2019-07-25T00:00:00"/>
    <n v="2512"/>
    <x v="17"/>
    <d v="2019-07-01T00:00:00"/>
    <n v="3"/>
    <n v="2"/>
    <d v="2019-07-24T00:00:00"/>
    <d v="2019-07-2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6206124752231102"/>
    <n v="0.70967741935483797"/>
    <x v="14"/>
    <n v="0.43715035792769602"/>
    <n v="-0.175089110405385"/>
    <n v="5746.3066298472004"/>
    <n v="25"/>
    <x v="5"/>
    <n v="2019"/>
    <n v="18.577863313144501"/>
    <n v="17.936694454718701"/>
    <n v="-0.64116885842582805"/>
    <n v="171933"/>
    <n v="203603.930992629"/>
    <n v="3.5746210654614197E-2"/>
    <n v="22.506630576824001"/>
    <n v="0.977489719081018"/>
    <n v="208292.65722001455"/>
    <n v="1.2431272492003265E-2"/>
  </r>
  <r>
    <d v="2019-07-26T00:00:00"/>
    <n v="8062"/>
    <x v="18"/>
    <d v="2019-07-01T00:00:00"/>
    <n v="4"/>
    <n v="3"/>
    <d v="2019-07-25T00:00:00"/>
    <d v="2019-07-2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84105803245416799"/>
    <n v="0.70967741935483797"/>
    <x v="15"/>
    <n v="0.79615659976059605"/>
    <n v="4.4901432693572399E-2"/>
    <n v="10126.1485522122"/>
    <n v="26"/>
    <x v="5"/>
    <n v="2019"/>
    <n v="19.374019912905101"/>
    <n v="18.777752487172901"/>
    <n v="-0.59626742573225699"/>
    <n v="179995"/>
    <n v="204391.75854063599"/>
    <n v="3.1753929344822497E-2"/>
    <n v="22.506630576824001"/>
    <n v="0.977489719081018"/>
    <n v="209098.62738279771"/>
    <n v="8.5288585560030494E-3"/>
  </r>
  <r>
    <d v="2019-07-29T00:00:00"/>
    <n v="18189"/>
    <x v="19"/>
    <d v="2019-07-01T00:00:00"/>
    <n v="0"/>
    <n v="4"/>
    <d v="2019-07-26T00:00:00"/>
    <d v="2019-07-3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897544598401"/>
    <n v="0.70967741935483797"/>
    <x v="16"/>
    <n v="1.7081027913453199"/>
    <n v="0.18944180705568101"/>
    <n v="10648.6565633875"/>
    <n v="29"/>
    <x v="5"/>
    <n v="2019"/>
    <n v="21.082122704250398"/>
    <n v="20.675297085573899"/>
    <n v="-0.40682561867657402"/>
    <n v="198184"/>
    <n v="206812.57106623999"/>
    <n v="1.9676893492400298E-2"/>
    <n v="22.506630576824001"/>
    <n v="0.977489719081018"/>
    <n v="211575.18798323002"/>
    <n v="-3.2763198267131699E-3"/>
  </r>
  <r>
    <d v="2019-07-30T00:00:00"/>
    <n v="2316"/>
    <x v="20"/>
    <d v="2019-07-01T00:00:00"/>
    <n v="1"/>
    <n v="0"/>
    <d v="2019-07-29T00:00:00"/>
    <d v="2019-07-3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0.24161379349588799"/>
    <n v="0.70967741935483797"/>
    <x v="17"/>
    <n v="0.30854685838234103"/>
    <n v="-6.6933064886452398E-2"/>
    <n v="7506.1532376067398"/>
    <n v="30"/>
    <x v="5"/>
    <n v="2019"/>
    <n v="21.390669562632802"/>
    <n v="20.9169108790698"/>
    <n v="-0.47375868356302597"/>
    <n v="200500"/>
    <n v="206211.403859257"/>
    <n v="2.2649553096154702E-2"/>
    <n v="22.506630576824001"/>
    <n v="0.977489719081018"/>
    <n v="210960.17669948091"/>
    <n v="-3.7057562571285452E-4"/>
  </r>
  <r>
    <d v="2019-07-31T00:00:00"/>
    <n v="10382"/>
    <x v="21"/>
    <d v="2019-07-01T00:00:00"/>
    <n v="2"/>
    <n v="1"/>
    <d v="2019-07-30T00:00:00"/>
    <d v="2019-08-01T00:00:00"/>
    <n v="0"/>
    <n v="1"/>
    <n v="0"/>
    <n v="0"/>
    <n v="0"/>
    <n v="0"/>
    <n v="1"/>
    <n v="0"/>
    <n v="0"/>
    <n v="0"/>
    <n v="0"/>
    <n v="0"/>
    <n v="0"/>
    <n v="0"/>
    <n v="0"/>
    <n v="0"/>
    <n v="0"/>
    <d v="2019-07-15T00:00:00"/>
    <d v="2019-07-01T00:00:00"/>
    <d v="2019-07-03T00:00:00"/>
    <d v="2019-07-05T00:00:00"/>
    <d v="2019-07-03T00:00:00"/>
    <n v="0"/>
    <n v="0"/>
    <n v="0"/>
    <n v="0"/>
    <n v="0"/>
    <n v="9585.5454545454504"/>
    <x v="2"/>
    <n v="31"/>
    <n v="210882"/>
    <n v="1.0830891209301801"/>
    <n v="0.70967741935483797"/>
    <x v="18"/>
    <n v="1.11596101419121"/>
    <n v="-3.2871893261031203E-2"/>
    <n v="9303.1923767733297"/>
    <n v="31"/>
    <x v="5"/>
    <n v="2019"/>
    <n v="22.506630576824001"/>
    <n v="22"/>
    <n v="-0.50663057682405799"/>
    <n v="210882"/>
    <n v="206134.98693924301"/>
    <n v="2.3028662582911599E-2"/>
    <n v="22.506630576824001"/>
    <n v="0.977489719081018"/>
    <n v="210882.00000000055"/>
    <n v="-2.6645352591003757E-15"/>
  </r>
  <r>
    <d v="2019-08-01T00:00:00"/>
    <n v="17821"/>
    <x v="0"/>
    <d v="2019-08-01T00:00:00"/>
    <n v="3"/>
    <n v="2"/>
    <d v="2019-07-31T00:00:00"/>
    <d v="2019-08-02T00:00:00"/>
    <n v="1"/>
    <n v="0"/>
    <n v="0"/>
    <n v="0"/>
    <n v="0"/>
    <n v="0"/>
    <n v="0"/>
    <n v="1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2.02628586785743"/>
    <n v="0.70967741935483797"/>
    <x v="21"/>
    <n v="2.0630404021643498"/>
    <n v="-3.6754534306911099E-2"/>
    <n v="8638.2215206759192"/>
    <n v="1"/>
    <x v="6"/>
    <n v="2019"/>
    <n v="2.0630404021643498"/>
    <n v="2.02628586785743"/>
    <n v="-3.67545343069113E-2"/>
    <n v="17821"/>
    <n v="190040.87345486999"/>
    <n v="1.8138869194096002E-2"/>
    <n v="21.139678913065801"/>
    <n v="1.04069697985821"/>
    <n v="182609.22932702515"/>
    <n v="5.9574046246548829E-2"/>
  </r>
  <r>
    <d v="2019-08-02T00:00:00"/>
    <n v="11441"/>
    <x v="1"/>
    <d v="2019-08-01T00:00:00"/>
    <n v="4"/>
    <n v="3"/>
    <d v="2019-08-01T00:00:00"/>
    <d v="2019-08-05T00:00:00"/>
    <n v="0"/>
    <n v="0"/>
    <n v="0"/>
    <n v="0"/>
    <n v="0"/>
    <n v="0"/>
    <n v="0"/>
    <n v="0"/>
    <n v="1"/>
    <n v="0"/>
    <n v="1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1"/>
    <n v="1"/>
    <n v="8794.9090909090901"/>
    <x v="2"/>
    <n v="31"/>
    <n v="193488"/>
    <n v="1.3008662035888501"/>
    <n v="0.70967741935483797"/>
    <x v="19"/>
    <n v="1.1443842478278901"/>
    <n v="0.156481955760955"/>
    <n v="9997.5161504674797"/>
    <n v="2"/>
    <x v="6"/>
    <n v="2019"/>
    <n v="3.2074246499922401"/>
    <n v="3.3271520714462901"/>
    <n v="0.119727421454043"/>
    <n v="29262"/>
    <n v="200710.56073025899"/>
    <n v="-3.5984956167632601E-2"/>
    <n v="21.139678913065801"/>
    <n v="1.04069697985821"/>
    <n v="192861.67310450514"/>
    <n v="3.2475446542221675E-3"/>
  </r>
  <r>
    <d v="2019-08-05T00:00:00"/>
    <n v="14858"/>
    <x v="2"/>
    <d v="2019-08-01T00:00:00"/>
    <n v="0"/>
    <n v="4"/>
    <d v="2019-08-02T00:00:00"/>
    <d v="2019-08-0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1"/>
    <n v="0"/>
    <n v="0"/>
    <n v="0"/>
    <n v="8794.9090909090901"/>
    <x v="2"/>
    <n v="31"/>
    <n v="193488"/>
    <n v="1.6893864218969601"/>
    <n v="0.70967741935483797"/>
    <x v="20"/>
    <n v="1.7081027913453199"/>
    <n v="-1.8716369448354399E-2"/>
    <n v="8698.5397338398307"/>
    <n v="5"/>
    <x v="6"/>
    <n v="2019"/>
    <n v="4.9155274413375603"/>
    <n v="5.0165384933432504"/>
    <n v="0.101011052005688"/>
    <n v="44120"/>
    <n v="197464.05885914"/>
    <n v="-2.0135607877767601E-2"/>
    <n v="21.139678913065801"/>
    <n v="1.04069697985821"/>
    <n v="189742.12732513549"/>
    <n v="1.9741913552206114E-2"/>
  </r>
  <r>
    <d v="2019-08-06T00:00:00"/>
    <n v="2474"/>
    <x v="3"/>
    <d v="2019-08-01T00:00:00"/>
    <n v="1"/>
    <n v="0"/>
    <d v="2019-08-05T00:00:00"/>
    <d v="2019-08-0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81299098652112"/>
    <n v="0.70967741935483797"/>
    <x v="0"/>
    <n v="0.30854685838234103"/>
    <n v="-2.7247759730228301E-2"/>
    <n v="8018.2310491533099"/>
    <n v="6"/>
    <x v="6"/>
    <n v="2019"/>
    <n v="5.2240742997199003"/>
    <n v="5.2978375919953598"/>
    <n v="7.3763292275460302E-2"/>
    <n v="46594"/>
    <n v="196220.026973"/>
    <n v="-1.39232830366319E-2"/>
    <n v="21.139678913065801"/>
    <n v="1.04069697985821"/>
    <n v="188546.74393283529"/>
    <n v="2.6207061252274455E-2"/>
  </r>
  <r>
    <d v="2019-08-07T00:00:00"/>
    <n v="10443"/>
    <x v="4"/>
    <d v="2019-08-01T00:00:00"/>
    <n v="2"/>
    <n v="1"/>
    <d v="2019-08-06T00:00:00"/>
    <d v="2019-08-08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1"/>
    <n v="0"/>
    <n v="0"/>
    <n v="8794.9090909090901"/>
    <x v="2"/>
    <n v="31"/>
    <n v="193488"/>
    <n v="1.1873914661374301"/>
    <n v="0.70967741935483797"/>
    <x v="1"/>
    <n v="1.01932878166426"/>
    <n v="0.16806268447316999"/>
    <n v="10244.9770749626"/>
    <n v="7"/>
    <x v="6"/>
    <n v="2019"/>
    <n v="6.2434030813841703"/>
    <n v="6.4852290581328003"/>
    <n v="0.24182597674862999"/>
    <n v="57037"/>
    <n v="200982.37830285999"/>
    <n v="-3.72887333016199E-2"/>
    <n v="21.139678913065801"/>
    <n v="1.04069697985821"/>
    <n v="193122.86111394662"/>
    <n v="1.890707728475105E-3"/>
  </r>
  <r>
    <d v="2019-08-08T00:00:00"/>
    <n v="2718"/>
    <x v="5"/>
    <d v="2019-08-01T00:00:00"/>
    <n v="3"/>
    <n v="2"/>
    <d v="2019-08-07T00:00:00"/>
    <d v="2019-08-09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30904242123542502"/>
    <n v="0.70967741935483797"/>
    <x v="2"/>
    <n v="0.43715035792769602"/>
    <n v="-0.128107936692271"/>
    <n v="6217.5403741738401"/>
    <n v="8"/>
    <x v="6"/>
    <n v="2019"/>
    <n v="6.6805534393118702"/>
    <n v="6.7942714793682297"/>
    <n v="0.11371804005636001"/>
    <n v="59755"/>
    <n v="196781.60079734499"/>
    <n v="-1.6737341214827901E-2"/>
    <n v="21.139678913065801"/>
    <n v="1.04069697985821"/>
    <n v="189086.35712977254"/>
    <n v="2.3278479405082431E-2"/>
  </r>
  <r>
    <d v="2019-08-09T00:00:00"/>
    <n v="7827"/>
    <x v="6"/>
    <d v="2019-08-01T00:00:00"/>
    <n v="4"/>
    <n v="3"/>
    <d v="2019-08-08T00:00:00"/>
    <d v="2019-08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88994666335896799"/>
    <n v="0.70967741935483797"/>
    <x v="3"/>
    <n v="0.79615659976059605"/>
    <n v="9.3790063598371706E-2"/>
    <n v="9830.9804909656796"/>
    <n v="9"/>
    <x v="6"/>
    <n v="2019"/>
    <n v="7.4767100390724597"/>
    <n v="7.6842181427271896"/>
    <n v="0.20750810365473099"/>
    <n v="67582"/>
    <n v="198858.05283742701"/>
    <n v="-2.7004452476551401E-2"/>
    <n v="21.139678913065801"/>
    <n v="1.04069697985821"/>
    <n v="191081.60846639675"/>
    <n v="1.2593527723137488E-2"/>
  </r>
  <r>
    <d v="2019-08-12T00:00:00"/>
    <n v="17145"/>
    <x v="7"/>
    <d v="2019-08-01T00:00:00"/>
    <n v="0"/>
    <n v="4"/>
    <d v="2019-08-09T00:00:00"/>
    <d v="2019-08-13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1.94942322004465"/>
    <n v="0.70967741935483797"/>
    <x v="4"/>
    <n v="1.7081027913453199"/>
    <n v="0.24132042869933401"/>
    <n v="10037.452129269301"/>
    <n v="12"/>
    <x v="6"/>
    <n v="2019"/>
    <n v="9.1848128304177798"/>
    <n v="9.6336413627718507"/>
    <n v="0.448828532354065"/>
    <n v="84727"/>
    <n v="202943.05767744299"/>
    <n v="-4.65897074068495E-2"/>
    <n v="21.139678913065801"/>
    <n v="1.04069697985821"/>
    <n v="195006.86713349901"/>
    <n v="-7.7887879325767573E-3"/>
  </r>
  <r>
    <d v="2019-08-13T00:00:00"/>
    <n v="1811"/>
    <x v="8"/>
    <d v="2019-08-01T00:00:00"/>
    <n v="1"/>
    <n v="0"/>
    <d v="2019-08-12T00:00:00"/>
    <d v="2019-08-14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0591457868188201"/>
    <n v="0.70967741935483797"/>
    <x v="5"/>
    <n v="0.30854685838234103"/>
    <n v="-0.102632279700459"/>
    <n v="5869.4488399420597"/>
    <n v="13"/>
    <x v="6"/>
    <n v="2019"/>
    <n v="9.4933596888001208"/>
    <n v="9.8395559414537299"/>
    <n v="0.34619625265360698"/>
    <n v="86538"/>
    <n v="200543.96572017201"/>
    <n v="-3.51841337874906E-2"/>
    <n v="21.139678913065801"/>
    <n v="1.04069697985821"/>
    <n v="192701.59287624314"/>
    <n v="4.0809580866407735E-3"/>
  </r>
  <r>
    <d v="2019-08-14T00:00:00"/>
    <n v="8129"/>
    <x v="9"/>
    <d v="2019-08-01T00:00:00"/>
    <n v="2"/>
    <n v="1"/>
    <d v="2019-08-13T00:00:00"/>
    <d v="2019-08-1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92428471016290403"/>
    <n v="0.70967741935483797"/>
    <x v="6"/>
    <n v="0.89215583010123201"/>
    <n v="3.2128880061671701E-2"/>
    <n v="9111.6369200631707"/>
    <n v="14"/>
    <x v="6"/>
    <n v="2019"/>
    <n v="10.3855155189013"/>
    <n v="10.763840651616601"/>
    <n v="0.37832513271527901"/>
    <n v="94667"/>
    <n v="200536.41017719201"/>
    <n v="-3.5147782744113301E-2"/>
    <n v="21.139678913065801"/>
    <n v="1.04069697985821"/>
    <n v="192694.3327965799"/>
    <n v="4.1187885076929831E-3"/>
  </r>
  <r>
    <d v="2019-08-15T00:00:00"/>
    <n v="5627"/>
    <x v="10"/>
    <d v="2019-08-01T00:00:00"/>
    <n v="3"/>
    <n v="2"/>
    <d v="2019-08-14T00:00:00"/>
    <d v="2019-08-16T00:00:00"/>
    <n v="0"/>
    <n v="0"/>
    <n v="0"/>
    <n v="0"/>
    <n v="0"/>
    <n v="0"/>
    <n v="0"/>
    <n v="1"/>
    <n v="0"/>
    <n v="0"/>
    <n v="0"/>
    <n v="1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63980195154221398"/>
    <n v="0.70967741935483797"/>
    <x v="7"/>
    <n v="0.58168148078465898"/>
    <n v="5.8120470757555102E-2"/>
    <n v="9673.6791283254497"/>
    <n v="15"/>
    <x v="6"/>
    <n v="2019"/>
    <n v="10.967196999685999"/>
    <n v="11.403642603158801"/>
    <n v="0.43644560347283301"/>
    <n v="100294"/>
    <n v="201187.960794646"/>
    <n v="-3.8272472986125898E-2"/>
    <n v="21.139678913065801"/>
    <n v="1.04069697985821"/>
    <n v="193320.40419878816"/>
    <n v="8.6693280984184717E-4"/>
  </r>
  <r>
    <d v="2019-08-16T00:00:00"/>
    <n v="16029"/>
    <x v="11"/>
    <d v="2019-08-01T00:00:00"/>
    <n v="4"/>
    <n v="3"/>
    <d v="2019-08-15T00:00:00"/>
    <d v="2019-08-19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1.8225316298685099"/>
    <n v="0.70967741935483797"/>
    <x v="8"/>
    <n v="1.55925610960712"/>
    <n v="0.26327552026139101"/>
    <n v="10279.9020002164"/>
    <n v="16"/>
    <x v="6"/>
    <n v="2019"/>
    <n v="12.526453109293101"/>
    <n v="13.226174233027301"/>
    <n v="0.69972112373422402"/>
    <n v="116323"/>
    <n v="204296.13855349401"/>
    <n v="-5.2904272347096E-2"/>
    <n v="21.139678913065801"/>
    <n v="1.04069697985821"/>
    <n v="196307.03510000507"/>
    <n v="-1.436033659501279E-2"/>
  </r>
  <r>
    <d v="2019-08-19T00:00:00"/>
    <n v="15668"/>
    <x v="12"/>
    <d v="2019-08-01T00:00:00"/>
    <n v="0"/>
    <n v="4"/>
    <d v="2019-08-16T00:00:00"/>
    <d v="2019-08-2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1"/>
    <n v="0"/>
    <n v="0"/>
    <n v="0"/>
    <n v="0"/>
    <n v="8794.9090909090901"/>
    <x v="2"/>
    <n v="31"/>
    <n v="193488"/>
    <n v="1.7814851567022201"/>
    <n v="0.70967741935483797"/>
    <x v="9"/>
    <n v="1.81329853599361"/>
    <n v="-3.1813379291387403E-2"/>
    <n v="8640.6069872077496"/>
    <n v="19"/>
    <x v="6"/>
    <n v="2019"/>
    <n v="14.3397516452867"/>
    <n v="15.007659389729501"/>
    <n v="0.66790774444283696"/>
    <n v="131991"/>
    <n v="202500.15982350899"/>
    <n v="-4.4504457830373802E-2"/>
    <n v="21.139678913065801"/>
    <n v="1.04069697985821"/>
    <n v="194581.28902334266"/>
    <n v="-5.6186749960912552E-3"/>
  </r>
  <r>
    <d v="2019-08-20T00:00:00"/>
    <n v="1979"/>
    <x v="13"/>
    <d v="2019-08-01T00:00:00"/>
    <n v="1"/>
    <n v="0"/>
    <d v="2019-08-19T00:00:00"/>
    <d v="2019-08-2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2501653849334299"/>
    <n v="0.70967741935483797"/>
    <x v="10"/>
    <n v="0.30854685838234103"/>
    <n v="-8.3530319888997798E-2"/>
    <n v="6413.9366395611996"/>
    <n v="20"/>
    <x v="6"/>
    <n v="2019"/>
    <n v="14.6482985036691"/>
    <n v="15.2326759282229"/>
    <n v="0.58437742455384001"/>
    <n v="133970"/>
    <n v="201206.986549444"/>
    <n v="-3.8363412135034802E-2"/>
    <n v="21.139678913065801"/>
    <n v="1.04069697985821"/>
    <n v="193338.68594185621"/>
    <n v="7.7229271222356566E-4"/>
  </r>
  <r>
    <d v="2019-08-21T00:00:00"/>
    <n v="10368"/>
    <x v="14"/>
    <d v="2019-08-01T00:00:00"/>
    <n v="2"/>
    <n v="1"/>
    <d v="2019-08-20T00:00:00"/>
    <d v="2019-08-2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1.17886380550731"/>
    <n v="0.70967741935483797"/>
    <x v="11"/>
    <n v="0.89215583010123201"/>
    <n v="0.286707975406085"/>
    <n v="11621.288176554899"/>
    <n v="21"/>
    <x v="6"/>
    <n v="2019"/>
    <n v="15.540454333770301"/>
    <n v="16.411539733730201"/>
    <n v="0.87108539995992496"/>
    <n v="144338"/>
    <n v="204333.536960987"/>
    <n v="-5.3077615756528002E-2"/>
    <n v="21.139678913065801"/>
    <n v="1.04069697985821"/>
    <n v="196342.97102392619"/>
    <n v="-1.4540734557685231E-2"/>
  </r>
  <r>
    <d v="2019-08-22T00:00:00"/>
    <n v="2282"/>
    <x v="15"/>
    <d v="2019-08-01T00:00:00"/>
    <n v="3"/>
    <n v="2"/>
    <d v="2019-08-21T00:00:00"/>
    <d v="2019-08-2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5946828743901401"/>
    <n v="0.70967741935483797"/>
    <x v="12"/>
    <n v="0.43715035792769602"/>
    <n v="-0.17768207048868201"/>
    <n v="5220.1718667640498"/>
    <n v="22"/>
    <x v="6"/>
    <n v="2019"/>
    <n v="15.977604691698"/>
    <n v="16.6710080211692"/>
    <n v="0.69340332947124494"/>
    <n v="146620"/>
    <n v="201885.079912888"/>
    <n v="-4.1593365475605298E-2"/>
    <n v="21.139678913065801"/>
    <n v="1.04069697985821"/>
    <n v="193990.26212259676"/>
    <n v="-2.5891099743932111E-3"/>
  </r>
  <r>
    <d v="2019-08-23T00:00:00"/>
    <n v="8448"/>
    <x v="16"/>
    <d v="2019-08-01T00:00:00"/>
    <n v="4"/>
    <n v="3"/>
    <d v="2019-08-22T00:00:00"/>
    <d v="2019-08-2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96055569337633295"/>
    <n v="0.70967741935483797"/>
    <x v="13"/>
    <n v="0.79615659976059605"/>
    <n v="0.16439909361573701"/>
    <n v="10610.9777932385"/>
    <n v="23"/>
    <x v="6"/>
    <n v="2019"/>
    <n v="16.773761291458602"/>
    <n v="17.631563714545599"/>
    <n v="0.85780242308697996"/>
    <n v="155068"/>
    <n v="203382.88716062499"/>
    <n v="-4.8651522744934603E-2"/>
    <n v="21.139678913065801"/>
    <n v="1.04069697985821"/>
    <n v="195429.49686308872"/>
    <n v="-9.9345129279478916E-3"/>
  </r>
  <r>
    <d v="2019-08-26T00:00:00"/>
    <n v="17408"/>
    <x v="17"/>
    <d v="2019-08-01T00:00:00"/>
    <n v="0"/>
    <n v="4"/>
    <d v="2019-08-23T00:00:00"/>
    <d v="2019-08-27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1.9793268833209201"/>
    <n v="0.70967741935483797"/>
    <x v="14"/>
    <n v="1.7081027913453199"/>
    <n v="0.27122409197560898"/>
    <n v="10191.4241275194"/>
    <n v="26"/>
    <x v="6"/>
    <n v="2019"/>
    <n v="18.481864082803899"/>
    <n v="19.610890597866501"/>
    <n v="1.12902651506259"/>
    <n v="172476"/>
    <n v="205307.86196672"/>
    <n v="-5.75714044922273E-2"/>
    <n v="21.139678913065801"/>
    <n v="1.04069697985821"/>
    <n v="197279.19455929729"/>
    <n v="-1.921740692304863E-2"/>
  </r>
  <r>
    <d v="2019-08-27T00:00:00"/>
    <n v="1987"/>
    <x v="18"/>
    <d v="2019-08-01T00:00:00"/>
    <n v="1"/>
    <n v="0"/>
    <d v="2019-08-26T00:00:00"/>
    <d v="2019-08-2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2592615562722199"/>
    <n v="0.70967741935483797"/>
    <x v="15"/>
    <n v="0.30854685838234103"/>
    <n v="-8.2620702755118597E-2"/>
    <n v="6439.8646300192604"/>
    <n v="27"/>
    <x v="6"/>
    <n v="2019"/>
    <n v="18.790410941186199"/>
    <n v="19.8368167534937"/>
    <n v="1.04640581230747"/>
    <n v="174463"/>
    <n v="204263.01542917101"/>
    <n v="-5.2750692074784201E-2"/>
    <n v="21.139678913065801"/>
    <n v="1.04069697985821"/>
    <n v="196275.20727215131"/>
    <n v="-1.420050606945289E-2"/>
  </r>
  <r>
    <d v="2019-08-28T00:00:00"/>
    <n v="8281"/>
    <x v="19"/>
    <d v="2019-08-01T00:00:00"/>
    <n v="2"/>
    <n v="1"/>
    <d v="2019-08-27T00:00:00"/>
    <d v="2019-08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94156743570660695"/>
    <n v="0.70967741935483797"/>
    <x v="16"/>
    <n v="0.89215583010123201"/>
    <n v="4.9411605605374602E-2"/>
    <n v="9282.01074363921"/>
    <n v="28"/>
    <x v="6"/>
    <n v="2019"/>
    <n v="19.682566771287501"/>
    <n v="20.778384189200299"/>
    <n v="1.0958174179128399"/>
    <n v="182744"/>
    <n v="204260.351137983"/>
    <n v="-5.2738336529670901E-2"/>
    <n v="21.139678913065801"/>
    <n v="1.04069697985821"/>
    <n v="196272.64716941281"/>
    <n v="-1.4187647690965477E-2"/>
  </r>
  <r>
    <d v="2019-08-29T00:00:00"/>
    <n v="2309"/>
    <x v="20"/>
    <d v="2019-08-01T00:00:00"/>
    <n v="3"/>
    <n v="2"/>
    <d v="2019-08-28T00:00:00"/>
    <d v="2019-08-3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26253824526585601"/>
    <n v="0.70967741935483797"/>
    <x v="17"/>
    <n v="0.43715035792769602"/>
    <n v="-0.17461211266184001"/>
    <n v="5281.9355128651196"/>
    <n v="29"/>
    <x v="6"/>
    <n v="2019"/>
    <n v="20.1197171292152"/>
    <n v="21.0409224344662"/>
    <n v="0.92120530525100297"/>
    <n v="185053"/>
    <n v="202347.079427294"/>
    <n v="-4.3781602642192899E-2"/>
    <n v="21.139678913065801"/>
    <n v="1.04069697985821"/>
    <n v="194434.19491316582"/>
    <n v="-4.8664017848731866E-3"/>
  </r>
  <r>
    <d v="2019-08-30T00:00:00"/>
    <n v="8435"/>
    <x v="21"/>
    <d v="2019-08-01T00:00:00"/>
    <n v="4"/>
    <n v="3"/>
    <d v="2019-08-29T00:00:00"/>
    <d v="2019-09-03T00:00:00"/>
    <n v="0"/>
    <n v="1"/>
    <n v="0"/>
    <n v="0"/>
    <n v="0"/>
    <n v="0"/>
    <n v="0"/>
    <n v="0"/>
    <n v="1"/>
    <n v="0"/>
    <n v="0"/>
    <n v="0"/>
    <n v="0"/>
    <n v="0"/>
    <n v="0"/>
    <n v="0"/>
    <n v="0"/>
    <d v="2019-08-19T00:00:00"/>
    <d v="2019-08-05T00:00:00"/>
    <d v="2019-08-07T00:00:00"/>
    <d v="2019-08-02T00:00:00"/>
    <d v="2019-08-02T00:00:00"/>
    <n v="0"/>
    <n v="0"/>
    <n v="0"/>
    <n v="0"/>
    <n v="0"/>
    <n v="8794.9090909090901"/>
    <x v="2"/>
    <n v="31"/>
    <n v="193488"/>
    <n v="0.95907756553377999"/>
    <n v="0.70967741935483797"/>
    <x v="18"/>
    <n v="1.0199617838505799"/>
    <n v="-6.0884218316803601E-2"/>
    <n v="8269.9176905981603"/>
    <n v="30"/>
    <x v="6"/>
    <n v="2019"/>
    <n v="21.139678913065801"/>
    <n v="22"/>
    <n v="0.86032108693420195"/>
    <n v="193488"/>
    <n v="201362.37723880599"/>
    <n v="-3.9105503951554398E-2"/>
    <n v="21.139678913065801"/>
    <n v="1.04069697985821"/>
    <n v="193488.00000000119"/>
    <n v="-6.2172489379008766E-15"/>
  </r>
  <r>
    <d v="2019-09-03T00:00:00"/>
    <n v="33537"/>
    <x v="0"/>
    <d v="2019-09-01T00:00:00"/>
    <n v="1"/>
    <n v="4"/>
    <d v="2019-08-30T00:00:00"/>
    <d v="2019-09-04T00:00:00"/>
    <n v="1"/>
    <n v="0"/>
    <n v="0"/>
    <n v="0"/>
    <n v="1"/>
    <n v="1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1"/>
    <n v="0"/>
    <n v="0"/>
    <n v="0"/>
    <n v="10103.6"/>
    <x v="3"/>
    <n v="30"/>
    <n v="202072"/>
    <n v="3.3193119284215502"/>
    <n v="0.66666666666666596"/>
    <x v="20"/>
    <n v="3.2837988794377901"/>
    <n v="3.5513048983758899E-2"/>
    <n v="10212.8666313881"/>
    <n v="3"/>
    <x v="7"/>
    <n v="2019"/>
    <n v="3.2837988794377901"/>
    <n v="3.3193119284215502"/>
    <n v="3.5513048983758698E-2"/>
    <n v="33537"/>
    <n v="204257.33262776199"/>
    <n v="-1.0698918857152E-2"/>
    <n v="20.302048765456799"/>
    <n v="0.98512225199799397"/>
    <n v="207342.11638554977"/>
    <n v="-2.54174910405085E-2"/>
  </r>
  <r>
    <d v="2019-09-04T00:00:00"/>
    <n v="5509"/>
    <x v="1"/>
    <d v="2019-09-01T00:00:00"/>
    <n v="2"/>
    <n v="1"/>
    <d v="2019-09-03T00:00:00"/>
    <d v="2019-09-05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1"/>
    <n v="0"/>
    <n v="1"/>
    <n v="10103.6"/>
    <x v="3"/>
    <n v="30"/>
    <n v="202072"/>
    <n v="0.54525119759293705"/>
    <n v="0.66666666666666596"/>
    <x v="0"/>
    <n v="1.20699673060808"/>
    <n v="-0.66174553301514705"/>
    <n v="4564.2211451762296"/>
    <n v="4"/>
    <x v="7"/>
    <n v="2019"/>
    <n v="4.4907956100458701"/>
    <n v="3.8645631260144802"/>
    <n v="-0.62623248403138798"/>
    <n v="39046"/>
    <n v="173893.462942977"/>
    <n v="0.16204483239408701"/>
    <n v="20.302048765456799"/>
    <n v="0.98512225199799397"/>
    <n v="176519.67823312568"/>
    <n v="0.14475622221069262"/>
  </r>
  <r>
    <d v="2019-09-05T00:00:00"/>
    <n v="9304"/>
    <x v="2"/>
    <d v="2019-09-01T00:00:00"/>
    <n v="3"/>
    <n v="2"/>
    <d v="2019-09-04T00:00:00"/>
    <d v="2019-09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92085989152381298"/>
    <n v="0.66666666666666596"/>
    <x v="1"/>
    <n v="0.38695640178351698"/>
    <n v="0.533903489740296"/>
    <n v="24044.05239742"/>
    <n v="5"/>
    <x v="7"/>
    <n v="2019"/>
    <n v="4.87775201182939"/>
    <n v="4.7854230175383003"/>
    <n v="-9.2328994291092301E-2"/>
    <n v="48350"/>
    <n v="198247.06087042901"/>
    <n v="1.92937999321505E-2"/>
    <n v="20.302048765456799"/>
    <n v="0.98512225199799397"/>
    <n v="201241.07486999794"/>
    <n v="4.1290036367518379E-3"/>
  </r>
  <r>
    <d v="2019-09-06T00:00:00"/>
    <n v="8046"/>
    <x v="3"/>
    <d v="2019-09-01T00:00:00"/>
    <n v="4"/>
    <n v="3"/>
    <d v="2019-09-05T00:00:00"/>
    <d v="2019-09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1"/>
    <n v="0"/>
    <n v="10103.6"/>
    <x v="3"/>
    <n v="30"/>
    <n v="202072"/>
    <n v="0.796349815907201"/>
    <n v="0.66666666666666596"/>
    <x v="2"/>
    <n v="0.85632838659571797"/>
    <n v="-5.9978570688517502E-2"/>
    <n v="9395.9281578722093"/>
    <n v="6"/>
    <x v="7"/>
    <n v="2019"/>
    <n v="5.7340803984251103"/>
    <n v="5.5817728334455001"/>
    <n v="-0.15230756497960901"/>
    <n v="56396"/>
    <n v="196704.60154513799"/>
    <n v="2.7286593260656501E-2"/>
    <n v="20.302048765456799"/>
    <n v="0.98512225199799397"/>
    <n v="199675.32064795852"/>
    <n v="1.2002882200284448E-2"/>
  </r>
  <r>
    <d v="2019-09-09T00:00:00"/>
    <n v="17168"/>
    <x v="4"/>
    <d v="2019-09-01T00:00:00"/>
    <n v="0"/>
    <n v="4"/>
    <d v="2019-09-06T00:00:00"/>
    <d v="2019-09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1.69919632606199"/>
    <n v="0.66666666666666596"/>
    <x v="3"/>
    <n v="1.65790883520114"/>
    <n v="4.1287490860857298E-2"/>
    <n v="10355.2135289255"/>
    <n v="9"/>
    <x v="7"/>
    <n v="2019"/>
    <n v="7.3919892336262496"/>
    <n v="7.2809691595075003"/>
    <n v="-0.11102007411875101"/>
    <n v="73564"/>
    <n v="199037.08643231299"/>
    <n v="1.5247980273859801E-2"/>
    <n v="20.302048765456799"/>
    <n v="0.98512225199799397"/>
    <n v="202043.03174416468"/>
    <n v="1.4337666379904412E-4"/>
  </r>
  <r>
    <d v="2019-09-10T00:00:00"/>
    <n v="2379"/>
    <x v="5"/>
    <d v="2019-09-01T00:00:00"/>
    <n v="1"/>
    <n v="0"/>
    <d v="2019-09-09T00:00:00"/>
    <d v="2019-09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3546062789500699"/>
    <n v="0.66666666666666596"/>
    <x v="4"/>
    <n v="0.25835290223816099"/>
    <n v="-2.2892274343153801E-2"/>
    <n v="9208.3347211905002"/>
    <n v="10"/>
    <x v="7"/>
    <n v="2019"/>
    <n v="7.6503421358644097"/>
    <n v="7.5164297874025099"/>
    <n v="-0.133912348461906"/>
    <n v="75943"/>
    <n v="198534.911645279"/>
    <n v="1.7815951488875801E-2"/>
    <n v="20.302048765456799"/>
    <n v="0.98512225199799397"/>
    <n v="201533.27289340718"/>
    <n v="2.6731422502017654E-3"/>
  </r>
  <r>
    <d v="2019-09-11T00:00:00"/>
    <n v="9132"/>
    <x v="6"/>
    <d v="2019-09-01T00:00:00"/>
    <n v="2"/>
    <n v="1"/>
    <d v="2019-09-10T00:00:00"/>
    <d v="2019-09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903836256383863"/>
    <n v="0.66666666666666596"/>
    <x v="5"/>
    <n v="0.84196187395705202"/>
    <n v="6.1874382426810197E-2"/>
    <n v="10846.0968156211"/>
    <n v="11"/>
    <x v="7"/>
    <n v="2019"/>
    <n v="8.4923040098214599"/>
    <n v="8.4202660437863699"/>
    <n v="-7.2037966035095297E-2"/>
    <n v="85075"/>
    <n v="200357.87673547599"/>
    <n v="8.5553075948539004E-3"/>
    <n v="20.302048765456799"/>
    <n v="0.98512225199799397"/>
    <n v="203383.76920135229"/>
    <n v="-6.4497241176292297E-3"/>
  </r>
  <r>
    <d v="2019-09-12T00:00:00"/>
    <n v="2647"/>
    <x v="7"/>
    <d v="2019-09-01T00:00:00"/>
    <n v="3"/>
    <n v="2"/>
    <d v="2019-09-11T00:00:00"/>
    <d v="2019-09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6198582683399901"/>
    <n v="0.66666666666666596"/>
    <x v="6"/>
    <n v="0.38695640178351698"/>
    <n v="-0.12497057494951699"/>
    <n v="6840.56391831156"/>
    <n v="12"/>
    <x v="7"/>
    <n v="2019"/>
    <n v="8.8792604116049798"/>
    <n v="8.6822518706203695"/>
    <n v="-0.19700854098461201"/>
    <n v="87722"/>
    <n v="197588.52862418399"/>
    <n v="2.26909497582377E-2"/>
    <n v="20.302048765456799"/>
    <n v="0.98512225199799397"/>
    <n v="200572.59718115369"/>
    <n v="7.4756115238019394E-3"/>
  </r>
  <r>
    <d v="2019-09-13T00:00:00"/>
    <n v="9099"/>
    <x v="8"/>
    <d v="2019-09-01T00:00:00"/>
    <n v="4"/>
    <n v="3"/>
    <d v="2019-09-12T00:00:00"/>
    <d v="2019-09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90057009382794195"/>
    <n v="0.66666666666666596"/>
    <x v="7"/>
    <n v="0.74596264361641595"/>
    <n v="0.154607450211525"/>
    <n v="12197.661743339"/>
    <n v="13"/>
    <x v="7"/>
    <n v="2019"/>
    <n v="9.6252230552214009"/>
    <n v="9.5828219644483106"/>
    <n v="-4.2401090773088498E-2"/>
    <n v="96821"/>
    <n v="201181.83120437301"/>
    <n v="4.4246977487833999E-3"/>
    <n v="20.302048765456799"/>
    <n v="0.98512225199799397"/>
    <n v="204220.16739175597"/>
    <n v="-1.0518879791314273E-2"/>
  </r>
  <r>
    <d v="2019-09-16T00:00:00"/>
    <n v="28624"/>
    <x v="9"/>
    <d v="2019-09-01T00:00:00"/>
    <n v="0"/>
    <n v="4"/>
    <d v="2019-09-13T00:00:00"/>
    <d v="2019-09-17T00:00:00"/>
    <n v="0"/>
    <n v="0"/>
    <n v="0"/>
    <n v="0"/>
    <n v="1"/>
    <n v="0"/>
    <n v="0"/>
    <n v="0"/>
    <n v="0"/>
    <n v="1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1"/>
    <n v="0"/>
    <n v="0"/>
    <n v="0"/>
    <n v="0"/>
    <n v="10103.6"/>
    <x v="3"/>
    <n v="30"/>
    <n v="202072"/>
    <n v="2.833049606081"/>
    <n v="0.66666666666666596"/>
    <x v="8"/>
    <n v="2.5262040896959599"/>
    <n v="0.30684551638503699"/>
    <n v="11330.8343204546"/>
    <n v="16"/>
    <x v="7"/>
    <n v="2019"/>
    <n v="12.151427144917299"/>
    <n v="12.415871570529299"/>
    <n v="0.26444442561194997"/>
    <n v="125445"/>
    <n v="206469.57514364101"/>
    <n v="-2.1298901499564801E-2"/>
    <n v="20.302048765456799"/>
    <n v="0.98512225199799397"/>
    <n v="209587.76915746997"/>
    <n v="-3.5859769812345954E-2"/>
  </r>
  <r>
    <d v="2019-09-17T00:00:00"/>
    <n v="2456"/>
    <x v="10"/>
    <d v="2019-09-01T00:00:00"/>
    <n v="1"/>
    <n v="0"/>
    <d v="2019-09-16T00:00:00"/>
    <d v="2019-09-18T00:00:00"/>
    <n v="0"/>
    <n v="0"/>
    <n v="0"/>
    <n v="0"/>
    <n v="0"/>
    <n v="1"/>
    <n v="0"/>
    <n v="0"/>
    <n v="0"/>
    <n v="0"/>
    <n v="0"/>
    <n v="1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4308167385882201"/>
    <n v="0.66666666666666596"/>
    <x v="9"/>
    <n v="0.402884025095124"/>
    <n v="-0.15980235123630099"/>
    <n v="6096.0471178278103"/>
    <n v="17"/>
    <x v="7"/>
    <n v="2019"/>
    <n v="12.554311170012401"/>
    <n v="12.658953244388099"/>
    <n v="0.104642074375648"/>
    <n v="127901"/>
    <n v="203756.30055356101"/>
    <n v="-8.2662501674092195E-3"/>
    <n v="20.302048765456799"/>
    <n v="0.98512225199799397"/>
    <n v="206833.51750537651"/>
    <n v="-2.3021014982509969E-2"/>
  </r>
  <r>
    <d v="2019-09-18T00:00:00"/>
    <n v="9465"/>
    <x v="11"/>
    <d v="2019-09-01T00:00:00"/>
    <n v="2"/>
    <n v="1"/>
    <d v="2019-09-17T00:00:00"/>
    <d v="2019-09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93679480581178898"/>
    <n v="0.66666666666666596"/>
    <x v="10"/>
    <n v="0.84196187395705202"/>
    <n v="9.4832931854736999E-2"/>
    <n v="11241.6016600803"/>
    <n v="18"/>
    <x v="7"/>
    <n v="2019"/>
    <n v="13.396273043969501"/>
    <n v="13.5957480501999"/>
    <n v="0.199475006230384"/>
    <n v="137366"/>
    <n v="205080.91996801499"/>
    <n v="-1.46718669317685E-2"/>
    <n v="20.302048765456799"/>
    <n v="0.98512225199799397"/>
    <n v="208178.14190277131"/>
    <n v="-2.9331330594847715E-2"/>
  </r>
  <r>
    <d v="2019-09-19T00:00:00"/>
    <n v="2276"/>
    <x v="12"/>
    <d v="2019-09-01T00:00:00"/>
    <n v="3"/>
    <n v="2"/>
    <d v="2019-09-18T00:00:00"/>
    <d v="2019-09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2526624173561899"/>
    <n v="0.66666666666666596"/>
    <x v="11"/>
    <n v="0.38695640178351698"/>
    <n v="-0.16169016004789799"/>
    <n v="5881.7995761530401"/>
    <n v="19"/>
    <x v="7"/>
    <n v="2019"/>
    <n v="13.783229445752999"/>
    <n v="13.8210142919355"/>
    <n v="3.7784846182487897E-2"/>
    <n v="139642"/>
    <n v="202625.952864808"/>
    <n v="-2.7338692649016001E-3"/>
    <n v="20.302048765456799"/>
    <n v="0.98512225199799397"/>
    <n v="205686.09881042663"/>
    <n v="-1.7570943448918297E-2"/>
  </r>
  <r>
    <d v="2019-09-20T00:00:00"/>
    <n v="7919"/>
    <x v="13"/>
    <d v="2019-09-01T00:00:00"/>
    <n v="4"/>
    <n v="3"/>
    <d v="2019-09-19T00:00:00"/>
    <d v="2019-09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78378003879805203"/>
    <n v="0.66666666666666596"/>
    <x v="12"/>
    <n v="0.74596264361641595"/>
    <n v="3.7817395181635398E-2"/>
    <n v="10615.813094351201"/>
    <n v="20"/>
    <x v="7"/>
    <n v="2019"/>
    <n v="14.529192089369401"/>
    <n v="14.604794330733499"/>
    <n v="7.5602241364121497E-2"/>
    <n v="147561"/>
    <n v="203123.475954269"/>
    <n v="-5.1765358451524301E-3"/>
    <n v="20.302048765456799"/>
    <n v="0.98512225199799397"/>
    <n v="206191.13571163546"/>
    <n v="-1.99772686513362E-2"/>
  </r>
  <r>
    <d v="2019-09-23T00:00:00"/>
    <n v="17770"/>
    <x v="14"/>
    <d v="2019-09-01T00:00:00"/>
    <n v="0"/>
    <n v="4"/>
    <d v="2019-09-20T00:00:00"/>
    <d v="2019-09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1.75877904905182"/>
    <n v="0.66666666666666596"/>
    <x v="13"/>
    <n v="1.65790883520114"/>
    <n v="0.100870213850682"/>
    <n v="10718.321552248701"/>
    <n v="23"/>
    <x v="7"/>
    <n v="2019"/>
    <n v="16.187100924570601"/>
    <n v="16.3635733797854"/>
    <n v="0.17647245521480301"/>
    <n v="165331"/>
    <n v="204274.99744446701"/>
    <n v="-1.07844693282463E-2"/>
    <n v="20.302048765456799"/>
    <n v="0.98512225199799397"/>
    <n v="207360.04798405839"/>
    <n v="-2.5501768713252493E-2"/>
  </r>
  <r>
    <d v="2019-09-24T00:00:00"/>
    <n v="1799"/>
    <x v="15"/>
    <d v="2019-09-01T00:00:00"/>
    <n v="1"/>
    <n v="0"/>
    <d v="2019-09-23T00:00:00"/>
    <d v="2019-09-25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178055346609129"/>
    <n v="0.66666666666666596"/>
    <x v="14"/>
    <n v="0.25835290223816099"/>
    <n v="-8.0297555629032E-2"/>
    <n v="6963.3434902991703"/>
    <n v="24"/>
    <x v="7"/>
    <n v="2019"/>
    <n v="16.445453826808698"/>
    <n v="16.541628726394499"/>
    <n v="9.6174899585772494E-2"/>
    <n v="167130"/>
    <n v="203253.74022521701"/>
    <n v="-5.8141130584263801E-3"/>
    <n v="20.302048765456799"/>
    <n v="0.98512225199799397"/>
    <n v="206323.36729069476"/>
    <n v="-2.0605360151498942E-2"/>
  </r>
  <r>
    <d v="2019-09-25T00:00:00"/>
    <n v="8048"/>
    <x v="16"/>
    <d v="2019-09-01T00:00:00"/>
    <n v="2"/>
    <n v="1"/>
    <d v="2019-09-24T00:00:00"/>
    <d v="2019-09-26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79654776515301395"/>
    <n v="0.66666666666666596"/>
    <x v="15"/>
    <n v="0.84196187395705202"/>
    <n v="-4.5414108804038102E-2"/>
    <n v="9558.6275922162604"/>
    <n v="25"/>
    <x v="7"/>
    <n v="2019"/>
    <n v="17.287415700765798"/>
    <n v="17.3381764915475"/>
    <n v="5.07607907817373E-2"/>
    <n v="175178"/>
    <n v="202665.341115433"/>
    <n v="-2.9276891261593701E-3"/>
    <n v="20.302048765456799"/>
    <n v="0.98512225199799397"/>
    <n v="205726.08191967438"/>
    <n v="-1.7761879707120065E-2"/>
  </r>
  <r>
    <d v="2019-09-26T00:00:00"/>
    <n v="2922"/>
    <x v="17"/>
    <d v="2019-09-01T00:00:00"/>
    <n v="3"/>
    <n v="2"/>
    <d v="2019-09-25T00:00:00"/>
    <d v="2019-09-27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28920384813333799"/>
    <n v="0.66666666666666596"/>
    <x v="16"/>
    <n v="0.38695640178351698"/>
    <n v="-9.7752553650178403E-2"/>
    <n v="7551.2382959223196"/>
    <n v="26"/>
    <x v="7"/>
    <n v="2019"/>
    <n v="17.674372102549299"/>
    <n v="17.627380339680901"/>
    <n v="-4.6991762868444198E-2"/>
    <n v="178100"/>
    <n v="201534.740772274"/>
    <n v="2.6658392774709899E-3"/>
    <n v="20.302048765456799"/>
    <n v="0.98512225199799397"/>
    <n v="204578.40675462203"/>
    <n v="-1.2251570409521739E-2"/>
  </r>
  <r>
    <d v="2019-09-27T00:00:00"/>
    <n v="7157"/>
    <x v="18"/>
    <d v="2019-09-01T00:00:00"/>
    <n v="4"/>
    <n v="3"/>
    <d v="2019-09-26T00:00:00"/>
    <d v="2019-09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0.70836137614315597"/>
    <n v="0.66666666666666596"/>
    <x v="17"/>
    <n v="0.74596264361641595"/>
    <n v="-3.76012674732598E-2"/>
    <n v="9594.3142210217902"/>
    <n v="27"/>
    <x v="7"/>
    <n v="2019"/>
    <n v="18.4203347461657"/>
    <n v="18.335741715824"/>
    <n v="-8.4593030341700598E-2"/>
    <n v="185257"/>
    <n v="201144.01019619001"/>
    <n v="4.6135592250786603E-3"/>
    <n v="20.302048765456799"/>
    <n v="0.98512225199799397"/>
    <n v="204181.77519413125"/>
    <n v="-1.0332828148473694E-2"/>
  </r>
  <r>
    <d v="2019-09-30T00:00:00"/>
    <n v="16815"/>
    <x v="19"/>
    <d v="2019-09-01T00:00:00"/>
    <n v="0"/>
    <n v="4"/>
    <d v="2019-09-27T00:00:00"/>
    <d v="2019-10-01T00:00:00"/>
    <n v="0"/>
    <n v="1"/>
    <n v="0"/>
    <n v="0"/>
    <n v="1"/>
    <n v="0"/>
    <n v="0"/>
    <n v="0"/>
    <n v="0"/>
    <n v="0"/>
    <n v="0"/>
    <n v="0"/>
    <n v="0"/>
    <n v="0"/>
    <n v="0"/>
    <n v="0"/>
    <n v="0"/>
    <d v="2019-09-16T00:00:00"/>
    <d v="2019-09-02T00:00:00"/>
    <d v="2019-09-04T00:00:00"/>
    <d v="2019-09-06T00:00:00"/>
    <d v="2019-09-04T00:00:00"/>
    <n v="0"/>
    <n v="0"/>
    <n v="0"/>
    <n v="0"/>
    <n v="0"/>
    <n v="10103.6"/>
    <x v="3"/>
    <n v="30"/>
    <n v="202072"/>
    <n v="1.6642582841759299"/>
    <n v="0.66666666666666596"/>
    <x v="18"/>
    <n v="1.8817140192911199"/>
    <n v="-0.21745573511519001"/>
    <n v="8936.0018725557893"/>
    <n v="30"/>
    <x v="7"/>
    <n v="2019"/>
    <n v="20.302048765456799"/>
    <n v="20"/>
    <n v="-0.30204876545689102"/>
    <n v="202072"/>
    <n v="199065.62370573799"/>
    <n v="1.51024382728446E-2"/>
    <n v="20.302048765456799"/>
    <n v="0.98512225199799397"/>
    <n v="202072.00000000105"/>
    <n v="-5.2180482157382357E-15"/>
  </r>
  <r>
    <d v="2019-10-01T00:00:00"/>
    <n v="16856"/>
    <x v="0"/>
    <d v="2019-10-01T00:00:00"/>
    <n v="1"/>
    <n v="0"/>
    <d v="2019-09-30T00:00:00"/>
    <d v="2019-10-02T00:00:00"/>
    <n v="1"/>
    <n v="0"/>
    <n v="0"/>
    <n v="0"/>
    <n v="0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1.8759966004289901"/>
    <n v="0.70967741935483797"/>
    <x v="21"/>
    <n v="1.93443690261899"/>
    <n v="-5.8440302190001098E-2"/>
    <n v="8713.64683809485"/>
    <n v="1"/>
    <x v="8"/>
    <n v="2019"/>
    <n v="1.93443690261899"/>
    <n v="1.8759966004289901"/>
    <n v="-5.8440302190001202E-2"/>
    <n v="16856"/>
    <n v="191700.230438086"/>
    <n v="3.1151603460602001E-2"/>
    <n v="21.2356781434064"/>
    <n v="1.03599234511994"/>
    <n v="185040.19970909483"/>
    <n v="6.8265167843332808E-2"/>
  </r>
  <r>
    <d v="2019-10-02T00:00:00"/>
    <n v="12394"/>
    <x v="1"/>
    <d v="2019-10-01T00:00:00"/>
    <n v="2"/>
    <n v="1"/>
    <d v="2019-10-01T00:00:00"/>
    <d v="2019-10-03T00:00:00"/>
    <n v="0"/>
    <n v="0"/>
    <n v="0"/>
    <n v="0"/>
    <n v="0"/>
    <n v="0"/>
    <n v="1"/>
    <n v="0"/>
    <n v="0"/>
    <n v="0"/>
    <n v="1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1"/>
    <n v="0"/>
    <n v="1"/>
    <n v="8985.0909090909099"/>
    <x v="2"/>
    <n v="31"/>
    <n v="197672"/>
    <n v="1.3793961714355001"/>
    <n v="0.70967741935483797"/>
    <x v="19"/>
    <n v="1.25719068675226"/>
    <n v="0.12220548468324501"/>
    <n v="9858.4885575455191"/>
    <n v="2"/>
    <x v="8"/>
    <n v="2019"/>
    <n v="3.19162758937125"/>
    <n v="3.2553927718644999"/>
    <n v="6.3765182493243699E-2"/>
    <n v="29250"/>
    <n v="201621.26751347099"/>
    <n v="-1.95875542405664E-2"/>
    <n v="21.2356781434064"/>
    <n v="1.03599234511994"/>
    <n v="194616.5610809896"/>
    <n v="1.5699788867088671E-2"/>
  </r>
  <r>
    <d v="2019-10-03T00:00:00"/>
    <n v="4311"/>
    <x v="2"/>
    <d v="2019-10-01T00:00:00"/>
    <n v="3"/>
    <n v="2"/>
    <d v="2019-10-02T00:00:00"/>
    <d v="2019-10-04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47979481160710602"/>
    <n v="0.70967741935483797"/>
    <x v="20"/>
    <n v="0.43715035792769602"/>
    <n v="4.2644453679409902E-2"/>
    <n v="9861.5954941366508"/>
    <n v="3"/>
    <x v="8"/>
    <n v="2019"/>
    <n v="3.6287779472989499"/>
    <n v="3.7351875834716002"/>
    <n v="0.106409636172653"/>
    <n v="33561"/>
    <n v="203468.498409933"/>
    <n v="-2.84884316502662E-2"/>
    <n v="21.2356781434064"/>
    <n v="1.03599234511994"/>
    <n v="196399.61566161748"/>
    <n v="6.4785480057900635E-3"/>
  </r>
  <r>
    <d v="2019-10-04T00:00:00"/>
    <n v="10150"/>
    <x v="3"/>
    <d v="2019-10-01T00:00:00"/>
    <n v="4"/>
    <n v="3"/>
    <d v="2019-10-03T00:00:00"/>
    <d v="2019-10-07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1"/>
    <n v="0"/>
    <n v="8985.0909090909099"/>
    <x v="2"/>
    <n v="31"/>
    <n v="197672"/>
    <n v="1.12964911570682"/>
    <n v="0.70967741935483797"/>
    <x v="0"/>
    <n v="0.90652234273989796"/>
    <n v="0.22312677296692801"/>
    <n v="11196.635230547399"/>
    <n v="4"/>
    <x v="8"/>
    <n v="2019"/>
    <n v="4.5353002900388502"/>
    <n v="4.8648366991784302"/>
    <n v="0.32953640913958199"/>
    <n v="43711"/>
    <n v="212034.912464806"/>
    <n v="-6.7738431835797197E-2"/>
    <n v="21.2356781434064"/>
    <n v="1.03599234511994"/>
    <n v="204668.41619400069"/>
    <n v="-3.4184151732375434E-2"/>
  </r>
  <r>
    <d v="2019-10-07T00:00:00"/>
    <n v="16385"/>
    <x v="4"/>
    <d v="2019-10-01T00:00:00"/>
    <n v="0"/>
    <n v="4"/>
    <d v="2019-10-04T00:00:00"/>
    <d v="2019-10-08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1"/>
    <n v="0"/>
    <n v="0"/>
    <n v="0"/>
    <n v="8985.0909090909099"/>
    <x v="2"/>
    <n v="31"/>
    <n v="197672"/>
    <n v="1.82357642964102"/>
    <n v="0.70967741935483797"/>
    <x v="1"/>
    <n v="1.7081027913453199"/>
    <n v="0.11547363829570099"/>
    <n v="9592.5140354668001"/>
    <n v="7"/>
    <x v="8"/>
    <n v="2019"/>
    <n v="6.2434030813841703"/>
    <n v="6.6884131288194499"/>
    <n v="0.445010047435284"/>
    <n v="60096"/>
    <n v="211761.43567313699"/>
    <n v="-6.6534473703156405E-2"/>
    <n v="21.2356781434064"/>
    <n v="1.03599234511994"/>
    <n v="204404.44050638314"/>
    <n v="-3.2936860323114603E-2"/>
  </r>
  <r>
    <d v="2019-10-08T00:00:00"/>
    <n v="2403"/>
    <x v="5"/>
    <d v="2019-10-01T00:00:00"/>
    <n v="1"/>
    <n v="0"/>
    <d v="2019-10-07T00:00:00"/>
    <d v="2019-10-09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26744303695009902"/>
    <n v="0.70967741935483797"/>
    <x v="2"/>
    <n v="0.30854685838234103"/>
    <n v="-4.1103821432242102E-2"/>
    <n v="7788.1201338380797"/>
    <n v="8"/>
    <x v="8"/>
    <n v="2019"/>
    <n v="6.5519499397665104"/>
    <n v="6.9558561657695499"/>
    <n v="0.40390622600304099"/>
    <n v="62499"/>
    <n v="209857.830514651"/>
    <n v="-5.8067075623372398E-2"/>
    <n v="21.2356781434064"/>
    <n v="1.03599234511994"/>
    <n v="202566.97021284979"/>
    <n v="-2.4164700729375266E-2"/>
  </r>
  <r>
    <d v="2019-10-09T00:00:00"/>
    <n v="8188"/>
    <x v="6"/>
    <d v="2019-10-01T00:00:00"/>
    <n v="2"/>
    <n v="1"/>
    <d v="2019-10-08T00:00:00"/>
    <d v="2019-10-10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91128738516329999"/>
    <n v="0.70967741935483797"/>
    <x v="3"/>
    <n v="0.89215583010123201"/>
    <n v="1.9131555062068199E-2"/>
    <n v="9177.7688647407103"/>
    <n v="9"/>
    <x v="8"/>
    <n v="2019"/>
    <n v="7.4441057698677398"/>
    <n v="7.86714355093285"/>
    <n v="0.42303778106510997"/>
    <n v="70687"/>
    <n v="208905.41430708699"/>
    <n v="-5.3772729368202203E-2"/>
    <n v="21.2356781434064"/>
    <n v="1.03599234511994"/>
    <n v="201647.64275637749"/>
    <n v="-1.9715790881724815E-2"/>
  </r>
  <r>
    <d v="2019-10-10T00:00:00"/>
    <n v="2748"/>
    <x v="7"/>
    <d v="2019-10-01T00:00:00"/>
    <n v="3"/>
    <n v="2"/>
    <d v="2019-10-09T00:00:00"/>
    <d v="2019-10-11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305839977336193"/>
    <n v="0.70967741935483797"/>
    <x v="4"/>
    <n v="0.43715035792769602"/>
    <n v="-0.13131038059150299"/>
    <n v="6286.1666476194596"/>
    <n v="10"/>
    <x v="8"/>
    <n v="2019"/>
    <n v="7.8812561277954396"/>
    <n v="8.1729835282690502"/>
    <n v="0.29172740047360701"/>
    <n v="73435"/>
    <n v="204988.896922438"/>
    <n v="-3.5694113350965097E-2"/>
    <n v="21.2356781434064"/>
    <n v="1.03599234511994"/>
    <n v="197867.19263712977"/>
    <n v="-9.8648307750415221E-4"/>
  </r>
  <r>
    <d v="2019-10-11T00:00:00"/>
    <n v="7318"/>
    <x v="8"/>
    <d v="2019-10-01T00:00:00"/>
    <n v="4"/>
    <n v="3"/>
    <d v="2019-10-10T00:00:00"/>
    <d v="2019-10-1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81446031810271502"/>
    <n v="0.70967741935483797"/>
    <x v="5"/>
    <n v="0.79615659976059605"/>
    <n v="1.8303718342119201E-2"/>
    <n v="9191.6590306486396"/>
    <n v="11"/>
    <x v="8"/>
    <n v="2019"/>
    <n v="8.6774127275560407"/>
    <n v="8.9874438463717592"/>
    <n v="0.31003111881572498"/>
    <n v="80753"/>
    <n v="204734.52811093401"/>
    <n v="-3.4496028472087201E-2"/>
    <n v="21.2356781434064"/>
    <n v="1.03599234511994"/>
    <n v="197621.66108209168"/>
    <n v="2.5472368581813676E-4"/>
  </r>
  <r>
    <d v="2019-10-15T00:00:00"/>
    <n v="18495"/>
    <x v="9"/>
    <d v="2019-10-01T00:00:00"/>
    <n v="1"/>
    <n v="4"/>
    <d v="2019-10-11T00:00:00"/>
    <d v="2019-10-16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2.0584098911327802"/>
    <n v="0.70967741935483797"/>
    <x v="6"/>
    <n v="1.7081027913453199"/>
    <n v="0.35030709978746499"/>
    <n v="10827.8026906291"/>
    <n v="15"/>
    <x v="8"/>
    <n v="2019"/>
    <n v="10.3855155189013"/>
    <n v="11.045853737504499"/>
    <n v="0.66033821860319097"/>
    <n v="99248"/>
    <n v="210240.50236371599"/>
    <n v="-5.9781546478486498E-2"/>
    <n v="21.2356781434064"/>
    <n v="1.03599234511994"/>
    <n v="202936.34731381913"/>
    <n v="-2.5940879411209594E-2"/>
  </r>
  <r>
    <d v="2019-10-16T00:00:00"/>
    <n v="13742"/>
    <x v="10"/>
    <d v="2019-10-01T00:00:00"/>
    <n v="2"/>
    <n v="1"/>
    <d v="2019-10-15T00:00:00"/>
    <d v="2019-10-17T00:00:00"/>
    <n v="0"/>
    <n v="0"/>
    <n v="0"/>
    <n v="0"/>
    <n v="0"/>
    <n v="0"/>
    <n v="1"/>
    <n v="0"/>
    <n v="0"/>
    <n v="1"/>
    <n v="0"/>
    <n v="1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1.5294224776397201"/>
    <n v="0.70967741935483797"/>
    <x v="7"/>
    <n v="1.79978646280472"/>
    <n v="-0.27036398516499999"/>
    <n v="7635.35023959727"/>
    <n v="16"/>
    <x v="8"/>
    <n v="2019"/>
    <n v="12.185301981706001"/>
    <n v="12.5752762151442"/>
    <n v="0.38997423343818999"/>
    <n v="112990"/>
    <n v="203998.22702235199"/>
    <n v="-3.1011186296532399E-2"/>
    <n v="21.2356781434064"/>
    <n v="1.03599234511994"/>
    <n v="196910.94049419489"/>
    <n v="3.8649935036370042E-3"/>
  </r>
  <r>
    <d v="2019-10-17T00:00:00"/>
    <n v="7669"/>
    <x v="11"/>
    <d v="2019-10-01T00:00:00"/>
    <n v="3"/>
    <n v="2"/>
    <d v="2019-10-16T00:00:00"/>
    <d v="2019-10-1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85352503136508895"/>
    <n v="0.70967741935483797"/>
    <x v="8"/>
    <n v="0.43715035792769602"/>
    <n v="0.41637467343739198"/>
    <n v="17543.163035150501"/>
    <n v="17"/>
    <x v="8"/>
    <n v="2019"/>
    <n v="12.6224523396337"/>
    <n v="13.4288012465093"/>
    <n v="0.80634890687558403"/>
    <n v="120659"/>
    <n v="210299.70473051601"/>
    <n v="-6.0046231385335699E-2"/>
    <n v="21.2356781434064"/>
    <n v="1.03599234511994"/>
    <n v="202993.49287775936"/>
    <n v="-2.6215090948574882E-2"/>
  </r>
  <r>
    <d v="2019-10-18T00:00:00"/>
    <n v="9580"/>
    <x v="12"/>
    <d v="2019-10-01T00:00:00"/>
    <n v="4"/>
    <n v="3"/>
    <d v="2019-10-17T00:00:00"/>
    <d v="2019-10-21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1.0662106924602299"/>
    <n v="0.70967741935483797"/>
    <x v="9"/>
    <n v="0.79615659976059605"/>
    <n v="0.27005409269963998"/>
    <n v="12032.8086244348"/>
    <n v="18"/>
    <x v="8"/>
    <n v="2019"/>
    <n v="13.4186089393943"/>
    <n v="14.495011938969601"/>
    <n v="1.07640299957522"/>
    <n v="130239"/>
    <n v="213528.69086065699"/>
    <n v="-7.4260235459436497E-2"/>
    <n v="21.2356781434064"/>
    <n v="1.03599234511994"/>
    <n v="206110.29788635945"/>
    <n v="-4.094069036284631E-2"/>
  </r>
  <r>
    <d v="2019-10-21T00:00:00"/>
    <n v="17139"/>
    <x v="13"/>
    <d v="2019-10-01T00:00:00"/>
    <n v="0"/>
    <n v="4"/>
    <d v="2019-10-18T00:00:00"/>
    <d v="2019-10-22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1"/>
    <n v="0"/>
    <n v="0"/>
    <n v="0"/>
    <n v="0"/>
    <n v="8985.0909090909099"/>
    <x v="2"/>
    <n v="31"/>
    <n v="197672"/>
    <n v="1.90749322109352"/>
    <n v="0.70967741935483797"/>
    <x v="10"/>
    <n v="1.81329853599361"/>
    <n v="9.4194685099916506E-2"/>
    <n v="9451.8357897468504"/>
    <n v="21"/>
    <x v="8"/>
    <n v="2019"/>
    <n v="15.231907475387899"/>
    <n v="16.4025051600631"/>
    <n v="1.17059768467514"/>
    <n v="147378"/>
    <n v="212863.42536146499"/>
    <n v="-7.1367006030598201E-2"/>
    <n v="21.2356781434064"/>
    <n v="1.03599234511994"/>
    <n v="205468.14497632504"/>
    <n v="-3.7943326821894163E-2"/>
  </r>
  <r>
    <d v="2019-10-22T00:00:00"/>
    <n v="1962"/>
    <x v="14"/>
    <d v="2019-10-01T00:00:00"/>
    <n v="1"/>
    <n v="0"/>
    <d v="2019-10-21T00:00:00"/>
    <d v="2019-10-23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21836173054352601"/>
    <n v="0.70967741935483797"/>
    <x v="11"/>
    <n v="0.30854685838234103"/>
    <n v="-9.0185127838814605E-2"/>
    <n v="6358.8396598378304"/>
    <n v="22"/>
    <x v="8"/>
    <n v="2019"/>
    <n v="15.540454333770301"/>
    <n v="16.620866890606599"/>
    <n v="1.0804125568363201"/>
    <n v="149340"/>
    <n v="211414.66841548201"/>
    <n v="-6.5003381830037094E-2"/>
    <n v="21.2356781434064"/>
    <n v="1.03599234511994"/>
    <n v="204069.72060300951"/>
    <n v="-3.135066086288929E-2"/>
  </r>
  <r>
    <d v="2019-10-23T00:00:00"/>
    <n v="8390"/>
    <x v="15"/>
    <d v="2019-10-01T00:00:00"/>
    <n v="2"/>
    <n v="1"/>
    <d v="2019-10-22T00:00:00"/>
    <d v="2019-10-2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93376907199805703"/>
    <n v="0.70967741935483797"/>
    <x v="12"/>
    <n v="0.89215583010123201"/>
    <n v="4.16132418968247E-2"/>
    <n v="9404.1867092299199"/>
    <n v="23"/>
    <x v="8"/>
    <n v="2019"/>
    <n v="16.432610163871502"/>
    <n v="17.554635962604699"/>
    <n v="1.1220257987331499"/>
    <n v="157730"/>
    <n v="211169.13049085799"/>
    <n v="-6.3916210004201501E-2"/>
    <n v="21.2356781434064"/>
    <n v="1.03599234511994"/>
    <n v="203832.71313304105"/>
    <n v="-3.0224359173495197E-2"/>
  </r>
  <r>
    <d v="2019-10-24T00:00:00"/>
    <n v="2220"/>
    <x v="16"/>
    <d v="2019-10-01T00:00:00"/>
    <n v="3"/>
    <n v="2"/>
    <d v="2019-10-23T00:00:00"/>
    <d v="2019-10-2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24707596422356201"/>
    <n v="0.70967741935483797"/>
    <x v="13"/>
    <n v="0.43715035792769602"/>
    <n v="-0.19007439370413401"/>
    <n v="5078.34423497642"/>
    <n v="24"/>
    <x v="8"/>
    <n v="2019"/>
    <n v="16.869760521799201"/>
    <n v="17.801711926828201"/>
    <n v="0.93195140502901397"/>
    <n v="159950"/>
    <n v="208592.17268987501"/>
    <n v="-5.2351785539485399E-2"/>
    <n v="21.2356781434064"/>
    <n v="1.03599234511994"/>
    <n v="201345.28374891338"/>
    <n v="-1.8243703952331658E-2"/>
  </r>
  <r>
    <d v="2019-10-25T00:00:00"/>
    <n v="6297"/>
    <x v="17"/>
    <d v="2019-10-01T00:00:00"/>
    <n v="4"/>
    <n v="3"/>
    <d v="2019-10-24T00:00:00"/>
    <d v="2019-10-28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70082763365575196"/>
    <n v="0.70967741935483797"/>
    <x v="14"/>
    <n v="0.79615659976059605"/>
    <n v="-9.5328966104843496E-2"/>
    <n v="7909.2480071050104"/>
    <n v="25"/>
    <x v="8"/>
    <n v="2019"/>
    <n v="17.665917121559801"/>
    <n v="18.502539560483999"/>
    <n v="0.83662243892417298"/>
    <n v="166247"/>
    <n v="207033.34985854701"/>
    <n v="-4.52166274899342E-2"/>
    <n v="21.2356781434064"/>
    <n v="1.03599234511994"/>
    <n v="199840.61738851838"/>
    <n v="-1.0851734831774928E-2"/>
  </r>
  <r>
    <d v="2019-10-28T00:00:00"/>
    <n v="15383"/>
    <x v="18"/>
    <d v="2019-10-01T00:00:00"/>
    <n v="0"/>
    <n v="4"/>
    <d v="2019-10-25T00:00:00"/>
    <d v="2019-10-29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1.71205835930227"/>
    <n v="0.70967741935483797"/>
    <x v="15"/>
    <n v="1.7081027913453199"/>
    <n v="3.9555679569585802E-3"/>
    <n v="9005.8982854797505"/>
    <n v="28"/>
    <x v="8"/>
    <n v="2019"/>
    <n v="19.374019912905101"/>
    <n v="20.2145979197863"/>
    <n v="0.84057800688113105"/>
    <n v="181630"/>
    <n v="206248.36858654799"/>
    <n v="-4.1582722061385399E-2"/>
    <n v="21.2356781434064"/>
    <n v="1.03599234511994"/>
    <n v="199082.90785939296"/>
    <n v="-7.087036624909282E-3"/>
  </r>
  <r>
    <d v="2019-10-29T00:00:00"/>
    <n v="1815"/>
    <x v="19"/>
    <d v="2019-10-01T00:00:00"/>
    <n v="1"/>
    <n v="0"/>
    <d v="2019-10-28T00:00:00"/>
    <d v="2019-10-3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20200129507466899"/>
    <n v="0.70967741935483797"/>
    <x v="16"/>
    <n v="0.30854685838234103"/>
    <n v="-0.106545563307671"/>
    <n v="5882.4128351710897"/>
    <n v="29"/>
    <x v="8"/>
    <n v="2019"/>
    <n v="19.682566771287501"/>
    <n v="20.416599214860899"/>
    <n v="0.73403244357346098"/>
    <n v="183445"/>
    <n v="205043.88715639"/>
    <n v="-3.5952728260403397E-2"/>
    <n v="21.2356781434064"/>
    <n v="1.03599234511994"/>
    <n v="197920.27240573111"/>
    <n v="-1.2544061440161736E-3"/>
  </r>
  <r>
    <d v="2019-10-30T00:00:00"/>
    <n v="8352"/>
    <x v="20"/>
    <d v="2019-10-01T00:00:00"/>
    <n v="2"/>
    <n v="1"/>
    <d v="2019-10-29T00:00:00"/>
    <d v="2019-10-3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92953984378161703"/>
    <n v="0.70967741935483797"/>
    <x v="17"/>
    <n v="0.89215583010123201"/>
    <n v="3.7384013680385401E-2"/>
    <n v="9361.59325333591"/>
    <n v="30"/>
    <x v="8"/>
    <n v="2019"/>
    <n v="20.5747226013887"/>
    <n v="21.346139058642599"/>
    <n v="0.771416457253845"/>
    <n v="191797"/>
    <n v="205083.39683350999"/>
    <n v="-3.6138453662959501E-2"/>
    <n v="21.2356781434064"/>
    <n v="1.03599234511994"/>
    <n v="197958.4094414979"/>
    <n v="-1.4468162393603823E-3"/>
  </r>
  <r>
    <d v="2019-10-31T00:00:00"/>
    <n v="5875"/>
    <x v="21"/>
    <d v="2019-10-01T00:00:00"/>
    <n v="3"/>
    <n v="2"/>
    <d v="2019-10-30T00:00:00"/>
    <d v="2019-11-01T00:00:00"/>
    <n v="0"/>
    <n v="1"/>
    <n v="0"/>
    <n v="0"/>
    <n v="0"/>
    <n v="0"/>
    <n v="0"/>
    <n v="1"/>
    <n v="0"/>
    <n v="0"/>
    <n v="0"/>
    <n v="0"/>
    <n v="0"/>
    <n v="0"/>
    <n v="0"/>
    <n v="0"/>
    <n v="0"/>
    <d v="2019-10-21T00:00:00"/>
    <d v="2019-10-07T00:00:00"/>
    <d v="2019-10-02T00:00:00"/>
    <d v="2019-10-04T00:00:00"/>
    <d v="2019-10-02T00:00:00"/>
    <n v="0"/>
    <n v="0"/>
    <n v="0"/>
    <n v="0"/>
    <n v="0"/>
    <n v="8985.0909090909099"/>
    <x v="2"/>
    <n v="31"/>
    <n v="197672"/>
    <n v="0.65386094135740003"/>
    <n v="0.70967741935483797"/>
    <x v="18"/>
    <n v="0.66095554201768403"/>
    <n v="-7.0946006602839503E-3"/>
    <n v="8888.6462500420494"/>
    <n v="31"/>
    <x v="8"/>
    <n v="2019"/>
    <n v="21.2356781434064"/>
    <n v="21.999999999999901"/>
    <n v="0.764321856593561"/>
    <n v="197672"/>
    <n v="204786.67884454899"/>
    <n v="-3.4741902572434799E-2"/>
    <n v="21.2356781434064"/>
    <n v="1.03599234511994"/>
    <n v="197672.00000000134"/>
    <n v="-6.7723604502134549E-15"/>
  </r>
  <r>
    <d v="2019-11-01T00:00:00"/>
    <n v="23580"/>
    <x v="0"/>
    <d v="2019-11-01T00:00:00"/>
    <n v="4"/>
    <n v="3"/>
    <d v="2019-10-31T00:00:00"/>
    <d v="2019-11-04T00:00:00"/>
    <n v="1"/>
    <n v="0"/>
    <n v="0"/>
    <n v="0"/>
    <n v="0"/>
    <n v="0"/>
    <n v="0"/>
    <n v="0"/>
    <n v="1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1"/>
    <n v="1"/>
    <n v="10550.526315789401"/>
    <x v="0"/>
    <n v="30"/>
    <n v="200460"/>
    <n v="2.23495959293624"/>
    <n v="0.63333333333333297"/>
    <x v="0"/>
    <n v="2.44331811482063"/>
    <n v="-0.208358521884386"/>
    <n v="9650.8104519705703"/>
    <n v="1"/>
    <x v="9"/>
    <n v="2019"/>
    <n v="2.44331811482063"/>
    <n v="2.23495959293624"/>
    <n v="-0.208358521884386"/>
    <n v="23580"/>
    <n v="183365.39858744"/>
    <n v="9.3226974905013402E-2"/>
    <n v="19.155743177257399"/>
    <n v="0.99186963534558104"/>
    <n v="184868.44647034092"/>
    <n v="8.4338640948986798E-2"/>
  </r>
  <r>
    <d v="2019-11-04T00:00:00"/>
    <n v="19900"/>
    <x v="1"/>
    <d v="2019-11-01T00:00:00"/>
    <n v="0"/>
    <n v="4"/>
    <d v="2019-11-01T00:00:00"/>
    <d v="2019-11-05T00:00:00"/>
    <n v="0"/>
    <n v="0"/>
    <n v="0"/>
    <n v="0"/>
    <n v="1"/>
    <n v="0"/>
    <n v="0"/>
    <n v="0"/>
    <n v="0"/>
    <n v="0"/>
    <n v="1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1"/>
    <n v="0"/>
    <n v="0"/>
    <n v="0"/>
    <n v="10550.526315789401"/>
    <x v="0"/>
    <n v="30"/>
    <n v="200460"/>
    <n v="1.8861618277960599"/>
    <n v="0.63333333333333297"/>
    <x v="1"/>
    <n v="1.8568704242773999"/>
    <n v="2.9291403518668199E-2"/>
    <n v="10716.9567352789"/>
    <n v="4"/>
    <x v="9"/>
    <n v="2019"/>
    <n v="4.3001885390980297"/>
    <n v="4.1211214207323099"/>
    <n v="-0.17906711836571801"/>
    <n v="43480"/>
    <n v="192112.506809591"/>
    <n v="4.3451065883396998E-2"/>
    <n v="19.155743177257399"/>
    <n v="0.99186963534558104"/>
    <n v="193687.2548201936"/>
    <n v="3.4967428218721786E-2"/>
  </r>
  <r>
    <d v="2019-11-05T00:00:00"/>
    <n v="2427"/>
    <x v="2"/>
    <d v="2019-11-01T00:00:00"/>
    <n v="1"/>
    <n v="0"/>
    <d v="2019-11-04T00:00:00"/>
    <d v="2019-11-06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23003591739000301"/>
    <n v="0.63333333333333297"/>
    <x v="2"/>
    <n v="0.219452586226422"/>
    <n v="1.05833311635806E-2"/>
    <n v="11059.3365142478"/>
    <n v="5"/>
    <x v="9"/>
    <n v="2019"/>
    <n v="4.5196411253244504"/>
    <n v="4.3511573381223103"/>
    <n v="-0.168483787202138"/>
    <n v="45907"/>
    <n v="192987.22527164899"/>
    <n v="3.8721603037881601E-2"/>
    <n v="19.155743177257399"/>
    <n v="0.99186963534558104"/>
    <n v="194569.14335764479"/>
    <n v="3.0276417630759722E-2"/>
  </r>
  <r>
    <d v="2019-11-06T00:00:00"/>
    <n v="11303"/>
    <x v="3"/>
    <d v="2019-11-01T00:00:00"/>
    <n v="2"/>
    <n v="1"/>
    <d v="2019-11-05T00:00:00"/>
    <d v="2019-11-07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1"/>
    <n v="0"/>
    <n v="0"/>
    <n v="10550.526315789401"/>
    <x v="0"/>
    <n v="30"/>
    <n v="200460"/>
    <n v="1.0713209617878801"/>
    <n v="0.63333333333333297"/>
    <x v="3"/>
    <n v="0.93023450950834496"/>
    <n v="0.141086452279542"/>
    <n v="12150.699511216701"/>
    <n v="6"/>
    <x v="9"/>
    <n v="2019"/>
    <n v="5.4498756348328001"/>
    <n v="5.4224782999101997"/>
    <n v="-2.73973349225951E-2"/>
    <n v="57210"/>
    <n v="199452.257782272"/>
    <n v="5.0525485594010702E-3"/>
    <n v="19.155743177257399"/>
    <n v="0.99186963534558104"/>
    <n v="201087.16980007259"/>
    <n v="-3.1188951572401757E-3"/>
  </r>
  <r>
    <d v="2019-11-07T00:00:00"/>
    <n v="2633"/>
    <x v="4"/>
    <d v="2019-11-01T00:00:00"/>
    <n v="3"/>
    <n v="2"/>
    <d v="2019-11-06T00:00:00"/>
    <d v="2019-11-08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249561009677741"/>
    <n v="0.63333333333333297"/>
    <x v="4"/>
    <n v="0.34805608577177699"/>
    <n v="-9.8495076094036696E-2"/>
    <n v="7564.8727536586402"/>
    <n v="7"/>
    <x v="9"/>
    <n v="2019"/>
    <n v="5.7979317206045797"/>
    <n v="5.67203930958794"/>
    <n v="-0.12589241101663101"/>
    <n v="59843"/>
    <n v="196107.345652121"/>
    <n v="2.2195264197803599E-2"/>
    <n v="19.155743177257399"/>
    <n v="0.99186963534558104"/>
    <n v="197714.83939398415"/>
    <n v="1.3884443951855285E-2"/>
  </r>
  <r>
    <d v="2019-11-08T00:00:00"/>
    <n v="7046"/>
    <x v="5"/>
    <d v="2019-11-01T00:00:00"/>
    <n v="4"/>
    <n v="3"/>
    <d v="2019-11-07T00:00:00"/>
    <d v="2019-11-12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66783398184176401"/>
    <n v="0.63333333333333297"/>
    <x v="5"/>
    <n v="0.70706232760467702"/>
    <n v="-3.9228345762913501E-2"/>
    <n v="9965.1752397413202"/>
    <n v="8"/>
    <x v="9"/>
    <n v="2019"/>
    <n v="6.5049940482092499"/>
    <n v="6.3398732914297096"/>
    <n v="-0.16512075677954599"/>
    <n v="66889"/>
    <n v="195371.58536676201"/>
    <n v="2.60448039241978E-2"/>
    <n v="19.155743177257399"/>
    <n v="0.99186963534558104"/>
    <n v="196973.04807470294"/>
    <n v="1.770268551652121E-2"/>
  </r>
  <r>
    <d v="2019-11-12T00:00:00"/>
    <n v="15811"/>
    <x v="6"/>
    <d v="2019-11-01T00:00:00"/>
    <n v="1"/>
    <n v="4"/>
    <d v="2019-11-08T00:00:00"/>
    <d v="2019-11-13T00:00:00"/>
    <n v="0"/>
    <n v="0"/>
    <n v="0"/>
    <n v="0"/>
    <n v="1"/>
    <n v="1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4985982240846001"/>
    <n v="0.63333333333333297"/>
    <x v="6"/>
    <n v="1.6190085191893999"/>
    <n v="-0.12041029510479501"/>
    <n v="9765.8534915654309"/>
    <n v="12"/>
    <x v="9"/>
    <n v="2019"/>
    <n v="8.1240025673986498"/>
    <n v="7.8384715155143097"/>
    <n v="-0.28553105188434103"/>
    <n v="82700"/>
    <n v="193414.512977331"/>
    <n v="3.6426878801460699E-2"/>
    <n v="19.155743177257399"/>
    <n v="0.99186963534558104"/>
    <n v="194999.93354463679"/>
    <n v="2.8000350339162372E-2"/>
  </r>
  <r>
    <d v="2019-11-13T00:00:00"/>
    <n v="3549"/>
    <x v="7"/>
    <d v="2019-11-01T00:00:00"/>
    <n v="2"/>
    <n v="1"/>
    <d v="2019-11-12T00:00:00"/>
    <d v="2019-11-14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33638132295719803"/>
    <n v="0.63333333333333297"/>
    <x v="7"/>
    <n v="0.80306155794531298"/>
    <n v="-0.46668023498811501"/>
    <n v="4419.3374279804302"/>
    <n v="13"/>
    <x v="9"/>
    <n v="2019"/>
    <n v="8.9270641253439695"/>
    <n v="8.1748528384715105"/>
    <n v="-0.75221128687245498"/>
    <n v="86249"/>
    <n v="183568.86172102601"/>
    <n v="9.2015269477695005E-2"/>
    <n v="19.155743177257399"/>
    <n v="0.99186963534558104"/>
    <n v="185073.57739313008"/>
    <n v="8.3136787128647471E-2"/>
  </r>
  <r>
    <d v="2019-11-14T00:00:00"/>
    <n v="8257"/>
    <x v="8"/>
    <d v="2019-11-01T00:00:00"/>
    <n v="3"/>
    <n v="2"/>
    <d v="2019-11-13T00:00:00"/>
    <d v="2019-11-15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78261498553327302"/>
    <n v="0.63333333333333297"/>
    <x v="8"/>
    <n v="0.34805608577177799"/>
    <n v="0.43455889976149498"/>
    <n v="23723.188122658299"/>
    <n v="14"/>
    <x v="9"/>
    <n v="2019"/>
    <n v="9.27512021111575"/>
    <n v="8.9574678240047891"/>
    <n v="-0.31765238711096"/>
    <n v="94506"/>
    <n v="193594.68762982101"/>
    <n v="3.5462297309033698E-2"/>
    <n v="19.155743177257399"/>
    <n v="0.99186963534558104"/>
    <n v="195181.58509043447"/>
    <n v="2.7043611246009069E-2"/>
  </r>
  <r>
    <d v="2019-11-15T00:00:00"/>
    <n v="11085"/>
    <x v="9"/>
    <d v="2019-11-01T00:00:00"/>
    <n v="4"/>
    <n v="3"/>
    <d v="2019-11-14T00:00:00"/>
    <d v="2019-11-18T00:00:00"/>
    <n v="0"/>
    <n v="0"/>
    <n v="0"/>
    <n v="0"/>
    <n v="0"/>
    <n v="0"/>
    <n v="0"/>
    <n v="0"/>
    <n v="1"/>
    <n v="1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05065848548338"/>
    <n v="0.63333333333333297"/>
    <x v="9"/>
    <n v="1.4701618374512"/>
    <n v="-0.41950335196782002"/>
    <n v="7539.9862230255203"/>
    <n v="15"/>
    <x v="9"/>
    <n v="2019"/>
    <n v="10.745282048566899"/>
    <n v="10.0081263094881"/>
    <n v="-0.73715573907877996"/>
    <n v="105591"/>
    <n v="186707.895700844"/>
    <n v="7.3655718991068403E-2"/>
    <n v="19.155743177257399"/>
    <n v="0.99186963534558104"/>
    <n v="188238.34206376754"/>
    <n v="6.4926506482362978E-2"/>
  </r>
  <r>
    <d v="2019-11-18T00:00:00"/>
    <n v="26990"/>
    <x v="10"/>
    <d v="2019-11-01T00:00:00"/>
    <n v="0"/>
    <n v="4"/>
    <d v="2019-11-15T00:00:00"/>
    <d v="2019-11-19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9-11-18T00:00:00"/>
    <d v="2019-11-04T00:00:00"/>
    <d v="2019-11-06T00:00:00"/>
    <d v="2019-11-01T00:00:00"/>
    <d v="2019-11-01T00:00:00"/>
    <n v="1"/>
    <n v="0"/>
    <n v="0"/>
    <n v="0"/>
    <n v="0"/>
    <n v="10550.526315789401"/>
    <x v="0"/>
    <n v="30"/>
    <n v="200460"/>
    <n v="2.5581662176992901"/>
    <n v="0.63333333333333297"/>
    <x v="10"/>
    <n v="2.63183489654118"/>
    <n v="-7.3668678841894999E-2"/>
    <n v="10255.2025719663"/>
    <n v="18"/>
    <x v="9"/>
    <n v="2019"/>
    <n v="13.377116945108099"/>
    <n v="12.5662925271874"/>
    <n v="-0.81082441792067605"/>
    <n v="132581"/>
    <n v="188309.55955133299"/>
    <n v="6.4523757995163605E-2"/>
    <n v="19.155743177257399"/>
    <n v="0.99186963534558104"/>
    <n v="189853.13476778116"/>
    <n v="5.5868791659366757E-2"/>
  </r>
  <r>
    <d v="2019-11-19T00:00:00"/>
    <n v="3089"/>
    <x v="11"/>
    <d v="2019-11-01T00:00:00"/>
    <n v="1"/>
    <n v="0"/>
    <d v="2019-11-18T00:00:00"/>
    <d v="2019-11-20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29278160231467598"/>
    <n v="0.63333333333333297"/>
    <x v="11"/>
    <n v="0.219452586226422"/>
    <n v="7.3329016088253901E-2"/>
    <n v="14075.9334538572"/>
    <n v="19"/>
    <x v="9"/>
    <n v="2019"/>
    <n v="13.596569531334501"/>
    <n v="12.859074129502099"/>
    <n v="-0.73749540183242202"/>
    <n v="135670"/>
    <n v="189586.792025692"/>
    <n v="5.7352138606963497E-2"/>
    <n v="19.155743177257399"/>
    <n v="0.99186963534558104"/>
    <n v="191140.83672864854"/>
    <n v="4.8755480151953634E-2"/>
  </r>
  <r>
    <d v="2019-11-20T00:00:00"/>
    <n v="10145"/>
    <x v="12"/>
    <d v="2019-11-01T00:00:00"/>
    <n v="2"/>
    <n v="1"/>
    <d v="2019-11-19T00:00:00"/>
    <d v="2019-11-21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96156340417040798"/>
    <n v="0.63333333333333297"/>
    <x v="12"/>
    <n v="0.80306155794531298"/>
    <n v="0.158501846225094"/>
    <n v="12632.904538422499"/>
    <n v="20"/>
    <x v="9"/>
    <n v="2019"/>
    <n v="14.399631089279801"/>
    <n v="13.8206375336725"/>
    <n v="-0.57899355560732702"/>
    <n v="145815"/>
    <n v="192399.72071663299"/>
    <n v="4.1893404280133301E-2"/>
    <n v="19.155743177257399"/>
    <n v="0.99186963534558104"/>
    <n v="193976.8230223115"/>
    <n v="3.3422430972296135E-2"/>
  </r>
  <r>
    <d v="2019-11-21T00:00:00"/>
    <n v="3213"/>
    <x v="13"/>
    <d v="2019-11-01T00:00:00"/>
    <n v="3"/>
    <n v="2"/>
    <d v="2019-11-20T00:00:00"/>
    <d v="2019-11-22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30453457048787702"/>
    <n v="0.63333333333333297"/>
    <x v="13"/>
    <n v="0.34805608577177699"/>
    <n v="-4.3521515283899997E-2"/>
    <n v="9231.2708535910497"/>
    <n v="21"/>
    <x v="9"/>
    <n v="2019"/>
    <n v="14.747687175051601"/>
    <n v="14.1251721041604"/>
    <n v="-0.62251507089122804"/>
    <n v="149028"/>
    <n v="191998.37685668"/>
    <n v="4.4071326444785397E-2"/>
    <n v="19.155743177257399"/>
    <n v="0.99186963534558104"/>
    <n v="193572.18934299389"/>
    <n v="3.5582645835561921E-2"/>
  </r>
  <r>
    <d v="2019-11-22T00:00:00"/>
    <n v="6711"/>
    <x v="14"/>
    <d v="2019-11-01T00:00:00"/>
    <n v="4"/>
    <n v="3"/>
    <d v="2019-11-21T00:00:00"/>
    <d v="2019-11-25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63608201137384002"/>
    <n v="0.63333333333333297"/>
    <x v="14"/>
    <n v="0.70706232760467702"/>
    <n v="-7.0980316230837295E-2"/>
    <n v="9491.3839105739407"/>
    <n v="22"/>
    <x v="9"/>
    <n v="2019"/>
    <n v="15.4547495026563"/>
    <n v="14.7612541155342"/>
    <n v="-0.69349538712206604"/>
    <n v="155739"/>
    <n v="191464.83089171999"/>
    <n v="4.6980790500195498E-2"/>
    <n v="19.155743177257399"/>
    <n v="0.99186963534558104"/>
    <n v="193034.26989678151"/>
    <n v="3.8468454887254699E-2"/>
  </r>
  <r>
    <d v="2019-11-25T00:00:00"/>
    <n v="15414"/>
    <x v="15"/>
    <d v="2019-11-01T00:00:00"/>
    <n v="0"/>
    <n v="4"/>
    <d v="2019-11-22T00:00:00"/>
    <d v="2019-11-26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4609697695300801"/>
    <n v="0.63333333333333297"/>
    <x v="15"/>
    <n v="1.6190085191893999"/>
    <n v="-0.15803874965931999"/>
    <n v="9520.6416873688904"/>
    <n v="25"/>
    <x v="9"/>
    <n v="2019"/>
    <n v="17.073758021845698"/>
    <n v="16.222223885064299"/>
    <n v="-0.85153413678138501"/>
    <n v="171153"/>
    <n v="190462.28696923101"/>
    <n v="5.2491824968917203E-2"/>
    <n v="19.155743177257399"/>
    <n v="0.99186963534558104"/>
    <n v="192023.50811240653"/>
    <n v="4.3934682636122435E-2"/>
  </r>
  <r>
    <d v="2019-11-26T00:00:00"/>
    <n v="3434"/>
    <x v="16"/>
    <d v="2019-11-01T00:00:00"/>
    <n v="1"/>
    <n v="0"/>
    <d v="2019-11-25T00:00:00"/>
    <d v="2019-11-27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0.32548139279656702"/>
    <n v="0.63333333333333297"/>
    <x v="16"/>
    <n v="0.219452586226422"/>
    <n v="0.106028806570145"/>
    <n v="15648.0270251038"/>
    <n v="26"/>
    <x v="9"/>
    <n v="2019"/>
    <n v="17.293210608072101"/>
    <n v="16.547705277860899"/>
    <n v="-0.74550533021124099"/>
    <n v="174587"/>
    <n v="191818.22711692401"/>
    <n v="4.5051885907627799E-2"/>
    <n v="19.155743177257399"/>
    <n v="0.99186963534558104"/>
    <n v="193390.56291414081"/>
    <n v="3.6555232992407038E-2"/>
  </r>
  <r>
    <d v="2019-11-27T00:00:00"/>
    <n v="10981"/>
    <x v="17"/>
    <d v="2019-11-01T00:00:00"/>
    <n v="2"/>
    <n v="1"/>
    <d v="2019-11-26T00:00:00"/>
    <d v="2019-11-2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04080115733812"/>
    <n v="0.63333333333333297"/>
    <x v="17"/>
    <n v="0.80306155794531298"/>
    <n v="0.237739599392808"/>
    <n v="13673.9206245852"/>
    <n v="27"/>
    <x v="9"/>
    <n v="2019"/>
    <n v="18.0962721660174"/>
    <n v="17.588506435199001"/>
    <n v="-0.50776573081843002"/>
    <n v="185568"/>
    <n v="194835.26594062801"/>
    <n v="2.8869178442705298E-2"/>
    <n v="19.155743177257399"/>
    <n v="0.99186963534558104"/>
    <n v="196432.33243322908"/>
    <n v="2.0504096840269437E-2"/>
  </r>
  <r>
    <d v="2019-11-29T00:00:00"/>
    <n v="14892"/>
    <x v="18"/>
    <d v="2019-11-01T00:00:00"/>
    <n v="4"/>
    <n v="2"/>
    <d v="2019-11-27T00:00:00"/>
    <d v="2019-12-02T00:00:00"/>
    <n v="0"/>
    <n v="1"/>
    <n v="0"/>
    <n v="0"/>
    <n v="0"/>
    <n v="0"/>
    <n v="0"/>
    <n v="1"/>
    <n v="1"/>
    <n v="0"/>
    <n v="0"/>
    <n v="0"/>
    <n v="0"/>
    <n v="0"/>
    <n v="0"/>
    <n v="0"/>
    <n v="0"/>
    <d v="2019-11-18T00:00:00"/>
    <d v="2019-11-04T00:00:00"/>
    <d v="2019-11-06T00:00:00"/>
    <d v="2019-11-01T00:00:00"/>
    <d v="2019-11-01T00:00:00"/>
    <n v="0"/>
    <n v="0"/>
    <n v="0"/>
    <n v="0"/>
    <n v="0"/>
    <n v="10550.526315789401"/>
    <x v="0"/>
    <n v="30"/>
    <n v="200460"/>
    <n v="1.4114935648009499"/>
    <n v="0.63333333333333297"/>
    <x v="18"/>
    <n v="1.0594710112400201"/>
    <n v="0.35202255356093698"/>
    <n v="14056.071229896301"/>
    <n v="29"/>
    <x v="9"/>
    <n v="2019"/>
    <n v="19.155743177257399"/>
    <n v="19"/>
    <n v="-0.15574317725749501"/>
    <n v="200460"/>
    <n v="198830.18710137499"/>
    <n v="8.1970093293417499E-3"/>
    <n v="19.155743177257399"/>
    <n v="0.99186963534558104"/>
    <n v="200460.00000000108"/>
    <n v="-5.3290705182007514E-15"/>
  </r>
  <r>
    <d v="2019-12-02T00:00:00"/>
    <n v="28442"/>
    <x v="0"/>
    <d v="2019-12-01T00:00:00"/>
    <n v="0"/>
    <n v="4"/>
    <d v="2019-11-29T00:00:00"/>
    <d v="2019-12-03T00:00:00"/>
    <n v="1"/>
    <n v="0"/>
    <n v="0"/>
    <n v="0"/>
    <n v="1"/>
    <n v="0"/>
    <n v="0"/>
    <n v="0"/>
    <n v="0"/>
    <n v="0"/>
    <n v="0"/>
    <n v="0"/>
    <n v="0"/>
    <n v="1"/>
    <n v="0"/>
    <n v="0"/>
    <n v="0"/>
    <d v="2019-12-16T00:00:00"/>
    <d v="2019-12-02T00:00:00"/>
    <d v="2019-12-04T00:00:00"/>
    <d v="2019-12-06T00:00:00"/>
    <d v="2019-12-04T00:00:00"/>
    <n v="0"/>
    <n v="1"/>
    <n v="0"/>
    <n v="0"/>
    <n v="0"/>
    <n v="11599.190476190401"/>
    <x v="1"/>
    <n v="31"/>
    <n v="243583"/>
    <n v="2.45206767303136"/>
    <n v="0.67741935483870896"/>
    <x v="19"/>
    <n v="2.3889209129547799"/>
    <n v="6.3146760076579003E-2"/>
    <n v="11905.7938861696"/>
    <n v="2"/>
    <x v="10"/>
    <n v="2019"/>
    <n v="2.3889209129547799"/>
    <n v="2.45206767303136"/>
    <n v="6.31467600765791E-2"/>
    <n v="28442"/>
    <n v="250021.671609563"/>
    <n v="-2.5752454049734301E-2"/>
    <n v="20.680424496712199"/>
    <n v="1.01545304369059"/>
    <n v="246216.87153635244"/>
    <n v="-1.0697364156718847E-2"/>
  </r>
  <r>
    <d v="2019-12-03T00:00:00"/>
    <n v="5402"/>
    <x v="1"/>
    <d v="2019-12-01T00:00:00"/>
    <n v="1"/>
    <n v="0"/>
    <d v="2019-12-02T00:00:00"/>
    <d v="2019-12-04T00:00:00"/>
    <n v="0"/>
    <n v="0"/>
    <n v="0"/>
    <n v="0"/>
    <n v="0"/>
    <n v="1"/>
    <n v="0"/>
    <n v="0"/>
    <n v="0"/>
    <n v="0"/>
    <n v="1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46572215630811598"/>
    <n v="0.67741935483870896"/>
    <x v="20"/>
    <n v="0.50876329636220596"/>
    <n v="-4.3041140054089301E-2"/>
    <n v="10617.9043154758"/>
    <n v="3"/>
    <x v="10"/>
    <n v="2019"/>
    <n v="2.8976842093169899"/>
    <n v="2.9177898293394802"/>
    <n v="2.0105620022489799E-2"/>
    <n v="33844"/>
    <n v="245273.103851272"/>
    <n v="-6.8907019348415297E-3"/>
    <n v="20.680424496712199"/>
    <n v="1.01545304369059"/>
    <n v="241540.56691764478"/>
    <n v="8.4558594376886731E-3"/>
  </r>
  <r>
    <d v="2019-12-04T00:00:00"/>
    <n v="10436"/>
    <x v="2"/>
    <d v="2019-12-01T00:00:00"/>
    <n v="2"/>
    <n v="1"/>
    <d v="2019-12-03T00:00:00"/>
    <d v="2019-12-05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1"/>
    <n v="0"/>
    <n v="1"/>
    <n v="11599.190476190401"/>
    <x v="1"/>
    <n v="31"/>
    <n v="243583"/>
    <n v="0.89971796061301401"/>
    <n v="0.67741935483870896"/>
    <x v="0"/>
    <n v="0.98168331455612901"/>
    <n v="-8.1965353943114896E-2"/>
    <n v="10630.719545965399"/>
    <n v="4"/>
    <x v="10"/>
    <n v="2019"/>
    <n v="3.8793675238731198"/>
    <n v="3.8175077899524998"/>
    <n v="-6.1859733920625201E-2"/>
    <n v="44280"/>
    <n v="239698.86696159499"/>
    <n v="1.6204219434322101E-2"/>
    <n v="20.680424496712199"/>
    <n v="1.01545304369059"/>
    <n v="236051.15810222813"/>
    <n v="3.1907667635801218E-2"/>
  </r>
  <r>
    <d v="2019-12-05T00:00:00"/>
    <n v="2729"/>
    <x v="3"/>
    <d v="2019-12-01T00:00:00"/>
    <n v="3"/>
    <n v="2"/>
    <d v="2019-12-04T00:00:00"/>
    <d v="2019-12-06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23527503971951999"/>
    <n v="0.67741935483870896"/>
    <x v="1"/>
    <n v="0.39950489081956198"/>
    <n v="-0.16422985110004101"/>
    <n v="6830.95517154147"/>
    <n v="5"/>
    <x v="10"/>
    <n v="2019"/>
    <n v="4.27887241469268"/>
    <n v="4.0527828296720196"/>
    <n v="-0.22608958502066601"/>
    <n v="47009"/>
    <n v="230712.41774122801"/>
    <n v="5.5786257128157497E-2"/>
    <n v="20.680424496712199"/>
    <n v="1.01545304369059"/>
    <n v="227201.46359768821"/>
    <n v="7.2101368287481815E-2"/>
  </r>
  <r>
    <d v="2019-12-06T00:00:00"/>
    <n v="7084"/>
    <x v="4"/>
    <d v="2019-12-01T00:00:00"/>
    <n v="4"/>
    <n v="3"/>
    <d v="2019-12-05T00:00:00"/>
    <d v="2019-12-09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1"/>
    <n v="0"/>
    <n v="11599.190476190401"/>
    <x v="1"/>
    <n v="31"/>
    <n v="243583"/>
    <n v="0.61073227606195801"/>
    <n v="0.67741935483870896"/>
    <x v="2"/>
    <n v="0.86887687563176297"/>
    <n v="-0.25814459956980501"/>
    <n v="8153.0539005876899"/>
    <n v="6"/>
    <x v="10"/>
    <n v="2019"/>
    <n v="5.1477492903244499"/>
    <n v="4.6635151057339703"/>
    <n v="-0.48423418459047102"/>
    <n v="54093"/>
    <n v="220669.83761915099"/>
    <n v="0.103834591206767"/>
    <n v="20.680424496712199"/>
    <n v="1.01545304369059"/>
    <n v="217311.71026593543"/>
    <n v="0.12089219537186957"/>
  </r>
  <r>
    <d v="2019-12-09T00:00:00"/>
    <n v="15642"/>
    <x v="5"/>
    <d v="2019-12-01T00:00:00"/>
    <n v="0"/>
    <n v="4"/>
    <d v="2019-12-06T00:00:00"/>
    <d v="2019-12-10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1.34854238596289"/>
    <n v="0.67741935483870896"/>
    <x v="3"/>
    <n v="1.6704573242371801"/>
    <n v="-0.32191493827428902"/>
    <n v="9363.9027905983294"/>
    <n v="9"/>
    <x v="10"/>
    <n v="2019"/>
    <n v="6.81820661456163"/>
    <n v="6.0120574916968703"/>
    <n v="-0.80614912286476104"/>
    <n v="69735"/>
    <n v="214783.01887660701"/>
    <n v="0.13408872486301299"/>
    <n v="20.680424496712199"/>
    <n v="1.01545304369059"/>
    <n v="211514.47643112496"/>
    <n v="0.15161384747732587"/>
  </r>
  <r>
    <d v="2019-12-10T00:00:00"/>
    <n v="3123"/>
    <x v="6"/>
    <d v="2019-12-01T00:00:00"/>
    <n v="1"/>
    <n v="0"/>
    <d v="2019-12-09T00:00:00"/>
    <d v="2019-12-11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26924292746209699"/>
    <n v="0.67741935483870896"/>
    <x v="4"/>
    <n v="0.27090139127420598"/>
    <n v="-1.6584638121093899E-3"/>
    <n v="11528.179996827301"/>
    <n v="10"/>
    <x v="10"/>
    <n v="2019"/>
    <n v="7.0891080058358398"/>
    <n v="6.2813004191589696"/>
    <n v="-0.80780758667687003"/>
    <n v="72858"/>
    <n v="215826.58900675"/>
    <n v="0.128605150648889"/>
    <n v="20.680424496712199"/>
    <n v="1.01545304369059"/>
    <n v="212542.1656350992"/>
    <n v="0.14604553535129083"/>
  </r>
  <r>
    <d v="2019-12-11T00:00:00"/>
    <n v="9958"/>
    <x v="7"/>
    <d v="2019-12-01T00:00:00"/>
    <n v="2"/>
    <n v="1"/>
    <d v="2019-12-10T00:00:00"/>
    <d v="2019-12-12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85850818817405095"/>
    <n v="0.67741935483870896"/>
    <x v="5"/>
    <n v="0.85451036299309702"/>
    <n v="3.9978251809537303E-3"/>
    <n v="11653.4572677621"/>
    <n v="11"/>
    <x v="10"/>
    <n v="2019"/>
    <n v="7.9436183688289397"/>
    <n v="7.1398086073330198"/>
    <n v="-0.80380976149591699"/>
    <n v="82816"/>
    <n v="218934.98897485199"/>
    <n v="0.112581415791783"/>
    <n v="20.680424496712199"/>
    <n v="1.01545304369059"/>
    <n v="215603.26234204715"/>
    <n v="0.12977418501935256"/>
  </r>
  <r>
    <d v="2019-12-12T00:00:00"/>
    <n v="3112"/>
    <x v="8"/>
    <d v="2019-12-01T00:00:00"/>
    <n v="3"/>
    <n v="2"/>
    <d v="2019-12-11T00:00:00"/>
    <d v="2019-12-13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26829458541852202"/>
    <n v="0.67741935483870896"/>
    <x v="6"/>
    <n v="0.39950489081956198"/>
    <n v="-0.13121030540103901"/>
    <n v="7789.6418079285704"/>
    <n v="12"/>
    <x v="10"/>
    <n v="2019"/>
    <n v="8.3431232596485003"/>
    <n v="7.4081031927515397"/>
    <n v="-0.93502006689695605"/>
    <n v="85928"/>
    <n v="216284.470915994"/>
    <n v="0.12621585344705"/>
    <n v="20.680424496712199"/>
    <n v="1.01545304369059"/>
    <n v="212993.07955188552"/>
    <n v="0.14361931623540247"/>
  </r>
  <r>
    <d v="2019-12-13T00:00:00"/>
    <n v="10931"/>
    <x v="9"/>
    <d v="2019-12-01T00:00:00"/>
    <n v="4"/>
    <n v="3"/>
    <d v="2019-12-12T00:00:00"/>
    <d v="2019-12-16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94239335257386503"/>
    <n v="0.67741935483870896"/>
    <x v="7"/>
    <n v="0.75851113265246095"/>
    <n v="0.18388221992140399"/>
    <n v="14411.1266525186"/>
    <n v="13"/>
    <x v="10"/>
    <n v="2019"/>
    <n v="9.1016343923009604"/>
    <n v="8.3504965453254094"/>
    <n v="-0.75113784697555197"/>
    <n v="96859"/>
    <n v="223480.63131612699"/>
    <n v="8.9951279292012506E-2"/>
    <n v="20.680424496712199"/>
    <n v="1.01545304369059"/>
    <n v="220079.72963860913"/>
    <n v="0.10679434403152599"/>
  </r>
  <r>
    <d v="2019-12-16T00:00:00"/>
    <n v="34890"/>
    <x v="10"/>
    <d v="2019-12-01T00:00:00"/>
    <n v="0"/>
    <n v="4"/>
    <d v="2019-12-13T00:00:00"/>
    <d v="2019-12-17T00:00:00"/>
    <n v="0"/>
    <n v="0"/>
    <n v="0"/>
    <n v="0"/>
    <n v="1"/>
    <n v="0"/>
    <n v="0"/>
    <n v="0"/>
    <n v="0"/>
    <n v="1"/>
    <n v="0"/>
    <n v="1"/>
    <n v="0"/>
    <n v="0"/>
    <n v="0"/>
    <n v="0"/>
    <n v="0"/>
    <d v="2019-12-16T00:00:00"/>
    <d v="2019-12-02T00:00:00"/>
    <d v="2019-12-04T00:00:00"/>
    <d v="2019-12-06T00:00:00"/>
    <d v="2019-12-04T00:00:00"/>
    <n v="1"/>
    <n v="0"/>
    <n v="0"/>
    <n v="0"/>
    <n v="0"/>
    <n v="11599.190476190401"/>
    <x v="1"/>
    <n v="31"/>
    <n v="243583"/>
    <n v="3.0079685363921098"/>
    <n v="0.67741935483870896"/>
    <x v="8"/>
    <n v="2.6832837015889699"/>
    <n v="0.32468483480314098"/>
    <n v="13002.724974380801"/>
    <n v="16"/>
    <x v="10"/>
    <n v="2019"/>
    <n v="11.7849180938899"/>
    <n v="11.358465081717499"/>
    <n v="-0.42645301217241099"/>
    <n v="131749"/>
    <n v="234768.62358801201"/>
    <n v="3.7544950757371701E-2"/>
    <n v="20.680424496712199"/>
    <n v="1.01545304369059"/>
    <n v="231195.94258614208"/>
    <n v="5.3578178212373206E-2"/>
  </r>
  <r>
    <d v="2019-12-17T00:00:00"/>
    <n v="5097"/>
    <x v="11"/>
    <d v="2019-12-01T00:00:00"/>
    <n v="1"/>
    <n v="0"/>
    <d v="2019-12-16T00:00:00"/>
    <d v="2019-12-18T00:00:00"/>
    <n v="0"/>
    <n v="0"/>
    <n v="0"/>
    <n v="0"/>
    <n v="0"/>
    <n v="1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43942721782718802"/>
    <n v="0.67741935483870896"/>
    <x v="9"/>
    <n v="0.27090139127420598"/>
    <n v="0.16852582655298101"/>
    <n v="18814.964279163902"/>
    <n v="17"/>
    <x v="10"/>
    <n v="2019"/>
    <n v="12.055819485164101"/>
    <n v="11.797892299544699"/>
    <n v="-0.25792718561942701"/>
    <n v="136846"/>
    <n v="238371.684607292"/>
    <n v="2.18621410562784E-2"/>
    <n v="20.680424496712199"/>
    <n v="1.01545304369059"/>
    <n v="234744.17265120303"/>
    <n v="3.7653021367777484E-2"/>
  </r>
  <r>
    <d v="2019-12-18T00:00:00"/>
    <n v="11759"/>
    <x v="12"/>
    <d v="2019-12-01T00:00:00"/>
    <n v="2"/>
    <n v="1"/>
    <d v="2019-12-17T00:00:00"/>
    <d v="2019-12-19T00:00:00"/>
    <n v="0"/>
    <n v="0"/>
    <n v="0"/>
    <n v="0"/>
    <n v="0"/>
    <n v="0"/>
    <n v="1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1.0137776445811"/>
    <n v="0.67741935483870896"/>
    <x v="10"/>
    <n v="0.85451036299309702"/>
    <n v="0.15926728158801001"/>
    <n v="13761.097008597601"/>
    <n v="18"/>
    <x v="10"/>
    <n v="2019"/>
    <n v="12.9103298481572"/>
    <n v="12.8116699441258"/>
    <n v="-9.8659904031418194E-2"/>
    <n v="148605"/>
    <n v="241721.55449966501"/>
    <n v="7.7007840868281701E-3"/>
    <n v="20.680424496712199"/>
    <n v="1.01545304369059"/>
    <n v="238043.0646218234"/>
    <n v="2.3272828330360484E-2"/>
  </r>
  <r>
    <d v="2019-12-19T00:00:00"/>
    <n v="3728"/>
    <x v="13"/>
    <d v="2019-12-01T00:00:00"/>
    <n v="3"/>
    <n v="2"/>
    <d v="2019-12-18T00:00:00"/>
    <d v="2019-12-20T00:00:00"/>
    <n v="0"/>
    <n v="0"/>
    <n v="0"/>
    <n v="0"/>
    <n v="0"/>
    <n v="0"/>
    <n v="0"/>
    <n v="1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32140173985869203"/>
    <n v="0.67741935483870896"/>
    <x v="11"/>
    <n v="0.39950489081956098"/>
    <n v="-7.8103150960868895E-2"/>
    <n v="9331.5503406033804"/>
    <n v="19"/>
    <x v="10"/>
    <n v="2019"/>
    <n v="13.3098347389768"/>
    <n v="13.1330716839845"/>
    <n v="-0.17676305499228701"/>
    <n v="152333"/>
    <n v="240348.06312297701"/>
    <n v="1.3459384007462801E-2"/>
    <n v="20.680424496712199"/>
    <n v="1.01545304369059"/>
    <n v="236690.47487360952"/>
    <n v="2.9120416147168759E-2"/>
  </r>
  <r>
    <d v="2019-12-20T00:00:00"/>
    <n v="9444"/>
    <x v="14"/>
    <d v="2019-12-01T00:00:00"/>
    <n v="4"/>
    <n v="3"/>
    <d v="2019-12-19T00:00:00"/>
    <d v="2019-12-23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81419475086520798"/>
    <n v="0.67741935483870896"/>
    <x v="12"/>
    <n v="0.75851113265246095"/>
    <n v="5.5683618212746401E-2"/>
    <n v="12450.7071728465"/>
    <n v="20"/>
    <x v="10"/>
    <n v="2019"/>
    <n v="14.0683458716292"/>
    <n v="13.9472664348497"/>
    <n v="-0.12107943677954"/>
    <n v="161777"/>
    <n v="241486.59913537899"/>
    <n v="8.6812306443790899E-3"/>
    <n v="20.680424496712199"/>
    <n v="1.01545304369059"/>
    <n v="237811.68478033674"/>
    <n v="2.4268425771400315E-2"/>
  </r>
  <r>
    <d v="2019-12-23T00:00:00"/>
    <n v="22220"/>
    <x v="15"/>
    <d v="2019-12-01T00:00:00"/>
    <n v="0"/>
    <n v="4"/>
    <d v="2019-12-20T00:00:00"/>
    <d v="2019-12-24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1.9156509280204199"/>
    <n v="0.67741935483870896"/>
    <x v="13"/>
    <n v="1.6704573242371801"/>
    <n v="0.24519360378324301"/>
    <n v="13301.7465801748"/>
    <n v="23"/>
    <x v="10"/>
    <n v="2019"/>
    <n v="15.738803195866399"/>
    <n v="15.8629173628701"/>
    <n v="0.12411416700370199"/>
    <n v="183997"/>
    <n v="245503.86404315601"/>
    <n v="-7.8241703064163507E-3"/>
    <n v="20.680424496712199"/>
    <n v="1.01545304369059"/>
    <n v="241767.81542836467"/>
    <n v="7.5079661385828445E-3"/>
  </r>
  <r>
    <d v="2019-12-24T00:00:00"/>
    <n v="5595"/>
    <x v="16"/>
    <d v="2019-12-01T00:00:00"/>
    <n v="1"/>
    <n v="0"/>
    <d v="2019-12-23T00:00:00"/>
    <d v="2019-12-26T00:00:00"/>
    <n v="0"/>
    <n v="0"/>
    <n v="0"/>
    <n v="0"/>
    <n v="0"/>
    <n v="1"/>
    <n v="0"/>
    <n v="0"/>
    <n v="0"/>
    <n v="0"/>
    <n v="0"/>
    <n v="0"/>
    <n v="1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48236124852719597"/>
    <n v="0.67741935483870896"/>
    <x v="14"/>
    <n v="0.53965125778093004"/>
    <n v="-5.7290009253734203E-2"/>
    <n v="10367.806836968901"/>
    <n v="24"/>
    <x v="10"/>
    <n v="2019"/>
    <n v="16.278454453647299"/>
    <n v="16.345278611397301"/>
    <n v="6.6824157749969901E-2"/>
    <n v="189592"/>
    <n v="244582.92470805801"/>
    <n v="-4.08828502338132E-3"/>
    <n v="20.680424496712199"/>
    <n v="1.01545304369059"/>
    <n v="240860.89083857698"/>
    <n v="1.1301582220117901E-2"/>
  </r>
  <r>
    <d v="2019-12-26T00:00:00"/>
    <n v="11692"/>
    <x v="17"/>
    <d v="2019-12-01T00:00:00"/>
    <n v="3"/>
    <n v="1"/>
    <d v="2019-12-24T00:00:00"/>
    <d v="2019-12-27T00:00:00"/>
    <n v="0"/>
    <n v="0"/>
    <n v="0"/>
    <n v="0"/>
    <n v="0"/>
    <n v="0"/>
    <n v="1"/>
    <n v="1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1.0080013794066001"/>
    <n v="0.67741935483870896"/>
    <x v="15"/>
    <n v="0.98311386253845301"/>
    <n v="2.48875168681554E-2"/>
    <n v="11892.8238584802"/>
    <n v="26"/>
    <x v="10"/>
    <n v="2019"/>
    <n v="17.261568316185802"/>
    <n v="17.353279990803902"/>
    <n v="9.1711674618125003E-2"/>
    <n v="201284"/>
    <n v="244877.170056237"/>
    <n v="-5.2849763656627096E-3"/>
    <n v="20.680424496712199"/>
    <n v="1.01545304369059"/>
    <n v="241150.65839602961"/>
    <n v="1.0086398354243187E-2"/>
  </r>
  <r>
    <d v="2019-12-27T00:00:00"/>
    <n v="8840"/>
    <x v="18"/>
    <d v="2019-12-01T00:00:00"/>
    <n v="4"/>
    <n v="3"/>
    <d v="2019-12-26T00:00:00"/>
    <d v="2019-12-30T00:00:00"/>
    <n v="0"/>
    <n v="0"/>
    <n v="0"/>
    <n v="0"/>
    <n v="0"/>
    <n v="0"/>
    <n v="0"/>
    <n v="0"/>
    <n v="1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76212215138166395"/>
    <n v="0.67741935483870896"/>
    <x v="16"/>
    <n v="0.75851113265246095"/>
    <n v="3.6110187292029299E-3"/>
    <n v="11654.410356624699"/>
    <n v="27"/>
    <x v="10"/>
    <n v="2019"/>
    <n v="18.020079448838199"/>
    <n v="18.115402142185602"/>
    <n v="9.5322693347327403E-2"/>
    <n v="210124"/>
    <n v="244871.506395298"/>
    <n v="-5.26196948867885E-3"/>
    <n v="20.680424496712199"/>
    <n v="1.01545304369059"/>
    <n v="241145.08092401057"/>
    <n v="1.0109760757498698E-2"/>
  </r>
  <r>
    <d v="2019-12-30T00:00:00"/>
    <n v="23264"/>
    <x v="19"/>
    <d v="2019-12-01T00:00:00"/>
    <n v="0"/>
    <n v="4"/>
    <d v="2019-12-27T00:00:00"/>
    <d v="2019-12-31T00:00:00"/>
    <n v="0"/>
    <n v="0"/>
    <n v="0"/>
    <n v="0"/>
    <n v="1"/>
    <n v="0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2.0056572092469498"/>
    <n v="0.67741935483870896"/>
    <x v="17"/>
    <n v="1.6704573242371801"/>
    <n v="0.335199885009765"/>
    <n v="13926.725132366601"/>
    <n v="30"/>
    <x v="10"/>
    <n v="2019"/>
    <n v="19.690536773075401"/>
    <n v="20.1210593514325"/>
    <n v="0.43052257835709101"/>
    <n v="233388"/>
    <n v="248908.806117553"/>
    <n v="-2.1396615895695401E-2"/>
    <n v="20.680424496712199"/>
    <n v="1.01545304369059"/>
    <n v="245120.9414990904"/>
    <n v="-6.2742150453762857E-3"/>
  </r>
  <r>
    <d v="2019-12-31T00:00:00"/>
    <n v="10195"/>
    <x v="20"/>
    <d v="2019-12-01T00:00:00"/>
    <n v="1"/>
    <n v="0"/>
    <d v="2019-12-30T00:00:00"/>
    <d v="2020-01-02T00:00:00"/>
    <n v="0"/>
    <n v="1"/>
    <n v="0"/>
    <n v="1"/>
    <n v="0"/>
    <n v="1"/>
    <n v="0"/>
    <n v="0"/>
    <n v="0"/>
    <n v="0"/>
    <n v="0"/>
    <n v="0"/>
    <n v="0"/>
    <n v="0"/>
    <n v="0"/>
    <n v="0"/>
    <n v="0"/>
    <d v="2019-12-16T00:00:00"/>
    <d v="2019-12-02T00:00:00"/>
    <d v="2019-12-04T00:00:00"/>
    <d v="2019-12-06T00:00:00"/>
    <d v="2019-12-04T00:00:00"/>
    <n v="0"/>
    <n v="0"/>
    <n v="0"/>
    <n v="0"/>
    <n v="0"/>
    <n v="11599.190476190401"/>
    <x v="1"/>
    <n v="31"/>
    <n v="243583"/>
    <n v="0.87894064856742804"/>
    <n v="0.67741935483870896"/>
    <x v="18"/>
    <n v="0.98988772363676203"/>
    <n v="-0.110947075069334"/>
    <n v="10299.147829154201"/>
    <n v="31"/>
    <x v="10"/>
    <n v="2019"/>
    <n v="20.680424496712199"/>
    <n v="21"/>
    <n v="0.31957550328775802"/>
    <n v="243583"/>
    <n v="247347.098741286"/>
    <n v="-1.52178811089408E-2"/>
    <n v="20.680424496712199"/>
    <n v="1.01545304369059"/>
    <n v="243583.00000000186"/>
    <n v="-7.6605388699135801E-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N28" firstHeaderRow="1" firstDataRow="2" firstDataCol="1" rowPageCount="1" colPageCount="1"/>
  <pivotFields count="58">
    <pivotField numFmtId="14" showAll="0"/>
    <pivotField showAll="0"/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7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4"/>
        <item x="0"/>
        <item x="3"/>
        <item x="1"/>
        <item x="2"/>
        <item x="5"/>
        <item t="default"/>
      </items>
    </pivotField>
    <pivotField showAll="0"/>
    <pivotField showAll="0"/>
    <pivotField showAll="0"/>
    <pivotField showAll="0"/>
    <pivotField showAll="0" sortType="descending">
      <items count="24">
        <item x="22"/>
        <item x="21"/>
        <item x="19"/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showAll="0"/>
    <pivotField axis="axisCol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4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36" hier="-1"/>
  </pageFields>
  <dataFields count="1">
    <dataField name="StdDev of scaled.mtd.error" fld="57" subtotal="stdDev" baseField="2" baseItem="0"/>
  </dataFields>
  <formats count="1"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research.stlouisfed.org/fred2/series/B039RC1M027SBEA" TargetMode="External"/><Relationship Id="rId1" Type="http://schemas.openxmlformats.org/officeDocument/2006/relationships/hyperlink" Target="https://research.stlouisfed.org/fred2/series/A576RC1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42"/>
  <sheetViews>
    <sheetView workbookViewId="0">
      <selection activeCell="I20" sqref="I20"/>
    </sheetView>
  </sheetViews>
  <sheetFormatPr defaultRowHeight="15" x14ac:dyDescent="0.25"/>
  <sheetData>
    <row r="2" spans="2:9" x14ac:dyDescent="0.25">
      <c r="B2" t="s">
        <v>61</v>
      </c>
      <c r="C2">
        <v>2013</v>
      </c>
      <c r="D2">
        <v>2014</v>
      </c>
      <c r="E2">
        <v>2015</v>
      </c>
      <c r="F2">
        <v>2016</v>
      </c>
      <c r="G2">
        <v>2017</v>
      </c>
      <c r="H2">
        <v>2018</v>
      </c>
      <c r="I2">
        <v>2019</v>
      </c>
    </row>
    <row r="3" spans="2:9" x14ac:dyDescent="0.25">
      <c r="B3">
        <v>1</v>
      </c>
      <c r="D3">
        <v>21.178208875366078</v>
      </c>
      <c r="E3">
        <v>18.6224616101869</v>
      </c>
      <c r="F3">
        <v>19.256962414068497</v>
      </c>
      <c r="G3">
        <v>21.117295005971918</v>
      </c>
      <c r="H3">
        <v>21.96151849119796</v>
      </c>
      <c r="I3">
        <v>20.690594582126227</v>
      </c>
    </row>
    <row r="4" spans="2:9" x14ac:dyDescent="0.25">
      <c r="B4">
        <v>2</v>
      </c>
      <c r="C4">
        <v>17.280088666401863</v>
      </c>
      <c r="D4">
        <v>19.77688212855729</v>
      </c>
      <c r="E4">
        <v>19.77688212855729</v>
      </c>
      <c r="F4">
        <v>20.944208704756541</v>
      </c>
      <c r="G4">
        <v>19.013784232582509</v>
      </c>
      <c r="H4">
        <v>19.013784232582509</v>
      </c>
      <c r="I4">
        <v>19.776882128557276</v>
      </c>
    </row>
    <row r="5" spans="2:9" x14ac:dyDescent="0.25">
      <c r="B5">
        <v>3</v>
      </c>
      <c r="C5">
        <v>21.506447695672623</v>
      </c>
      <c r="D5">
        <v>22.418354403597682</v>
      </c>
      <c r="E5">
        <v>21.239791523738301</v>
      </c>
      <c r="F5">
        <v>22.825739071546426</v>
      </c>
      <c r="G5">
        <v>23.313353364786273</v>
      </c>
      <c r="H5">
        <v>21.555469887735136</v>
      </c>
      <c r="I5">
        <v>21.50644769567262</v>
      </c>
    </row>
    <row r="6" spans="2:9" x14ac:dyDescent="0.25">
      <c r="B6">
        <v>4</v>
      </c>
      <c r="C6">
        <v>22.854753020529927</v>
      </c>
      <c r="D6">
        <v>22.038846468662243</v>
      </c>
      <c r="E6">
        <v>21.645921160463818</v>
      </c>
      <c r="F6">
        <v>20.312608991114143</v>
      </c>
      <c r="G6">
        <v>19.271368116846833</v>
      </c>
      <c r="H6">
        <v>21.701813623021486</v>
      </c>
      <c r="I6">
        <v>22.854753020529916</v>
      </c>
    </row>
    <row r="7" spans="2:9" x14ac:dyDescent="0.25">
      <c r="B7">
        <v>5</v>
      </c>
      <c r="C7">
        <v>21.723619353147779</v>
      </c>
      <c r="D7">
        <v>20.0410169240218</v>
      </c>
      <c r="E7">
        <v>19.651810795999847</v>
      </c>
      <c r="F7">
        <v>20.824326539853679</v>
      </c>
      <c r="G7">
        <v>22.506928968979651</v>
      </c>
      <c r="H7">
        <v>21.236005059907921</v>
      </c>
      <c r="I7">
        <v>21.723619353147779</v>
      </c>
    </row>
    <row r="8" spans="2:9" x14ac:dyDescent="0.25">
      <c r="B8">
        <v>6</v>
      </c>
      <c r="C8">
        <v>19.666070155594493</v>
      </c>
      <c r="D8">
        <v>21.377642242103715</v>
      </c>
      <c r="E8">
        <v>22.530581639612141</v>
      </c>
      <c r="F8">
        <v>21.843272179837669</v>
      </c>
      <c r="G8">
        <v>21.747272023780269</v>
      </c>
      <c r="H8">
        <v>21.228833430153411</v>
      </c>
      <c r="I8">
        <v>19.666070155594493</v>
      </c>
    </row>
    <row r="9" spans="2:9" x14ac:dyDescent="0.25">
      <c r="B9">
        <v>7</v>
      </c>
      <c r="C9">
        <v>22.506928968979658</v>
      </c>
      <c r="D9">
        <v>21.346665613334011</v>
      </c>
      <c r="E9">
        <v>22.897888380901652</v>
      </c>
      <c r="F9">
        <v>19.651810795999847</v>
      </c>
      <c r="G9">
        <v>20.563717503924895</v>
      </c>
      <c r="H9">
        <v>20.951460024297656</v>
      </c>
      <c r="I9">
        <v>22.506928968979658</v>
      </c>
    </row>
    <row r="10" spans="2:9" x14ac:dyDescent="0.25">
      <c r="B10">
        <v>8</v>
      </c>
      <c r="C10">
        <v>21.140004903850524</v>
      </c>
      <c r="D10">
        <v>20.675517727903397</v>
      </c>
      <c r="E10">
        <v>21.587424435828453</v>
      </c>
      <c r="F10">
        <v>23.681197996733534</v>
      </c>
      <c r="G10">
        <v>21.236005059907921</v>
      </c>
      <c r="H10">
        <v>22.897888380901652</v>
      </c>
      <c r="I10">
        <v>21.140004903850524</v>
      </c>
    </row>
    <row r="11" spans="2:9" x14ac:dyDescent="0.25">
      <c r="B11">
        <v>9</v>
      </c>
      <c r="C11">
        <v>20.302493260784633</v>
      </c>
      <c r="D11">
        <v>20.302493260784626</v>
      </c>
      <c r="E11">
        <v>20.561735690236045</v>
      </c>
      <c r="F11">
        <v>20.594332626271818</v>
      </c>
      <c r="G11">
        <v>20.153684448834344</v>
      </c>
      <c r="H11">
        <v>18.668711590464749</v>
      </c>
      <c r="I11">
        <v>20.302493260784633</v>
      </c>
    </row>
    <row r="12" spans="2:9" x14ac:dyDescent="0.25">
      <c r="B12">
        <v>10</v>
      </c>
      <c r="C12">
        <v>21.236005059907928</v>
      </c>
      <c r="D12">
        <v>21.723619353147779</v>
      </c>
      <c r="E12">
        <v>20.0410169240218</v>
      </c>
      <c r="F12">
        <v>20.563717503924899</v>
      </c>
      <c r="G12">
        <v>19.800619607950125</v>
      </c>
      <c r="H12">
        <v>22.506928968979661</v>
      </c>
      <c r="I12">
        <v>21.236005059907928</v>
      </c>
    </row>
    <row r="13" spans="2:9" x14ac:dyDescent="0.25">
      <c r="B13">
        <v>11</v>
      </c>
      <c r="C13">
        <v>19.1563258837046</v>
      </c>
      <c r="D13">
        <v>17.749143441524382</v>
      </c>
      <c r="E13">
        <v>19.305134695654896</v>
      </c>
      <c r="F13">
        <v>19.486586708916967</v>
      </c>
      <c r="G13">
        <v>18.617825235880424</v>
      </c>
      <c r="H13">
        <v>19.519183644952765</v>
      </c>
      <c r="I13">
        <v>19.1563258837046</v>
      </c>
    </row>
    <row r="14" spans="2:9" x14ac:dyDescent="0.25">
      <c r="B14">
        <v>12</v>
      </c>
      <c r="C14">
        <v>20.680436882524997</v>
      </c>
      <c r="D14">
        <v>22.363039311650972</v>
      </c>
      <c r="E14">
        <v>19.993127422750515</v>
      </c>
      <c r="F14">
        <v>19.897127266693115</v>
      </c>
      <c r="G14">
        <v>19.507921138671154</v>
      </c>
      <c r="H14">
        <v>20.419827846596235</v>
      </c>
      <c r="I14">
        <v>20.680436882524997</v>
      </c>
    </row>
    <row r="19" spans="5:12" x14ac:dyDescent="0.25">
      <c r="I19" t="s">
        <v>104</v>
      </c>
    </row>
    <row r="20" spans="5:12" x14ac:dyDescent="0.25">
      <c r="E20" s="7">
        <v>1</v>
      </c>
      <c r="G20" s="6">
        <v>1.103537321849986E-2</v>
      </c>
      <c r="H20" s="6">
        <v>0.11208257404477592</v>
      </c>
      <c r="I20" s="6">
        <v>8.4264363885193677E-2</v>
      </c>
      <c r="L20" s="6">
        <v>3.2550642219356573E-15</v>
      </c>
    </row>
    <row r="21" spans="5:12" x14ac:dyDescent="0.25">
      <c r="E21" s="7">
        <v>2</v>
      </c>
      <c r="G21" s="6">
        <v>5.1016760823748147E-3</v>
      </c>
      <c r="H21" s="6">
        <v>9.482087430838336E-2</v>
      </c>
      <c r="I21" s="6">
        <v>4.8069998519029107E-2</v>
      </c>
      <c r="L21" s="6">
        <v>8.8543013572629139E-3</v>
      </c>
    </row>
    <row r="22" spans="5:12" x14ac:dyDescent="0.25">
      <c r="E22" s="7">
        <v>3</v>
      </c>
      <c r="G22" s="6">
        <v>-1.5729322615608776E-2</v>
      </c>
      <c r="H22" s="6">
        <v>6.9846064893086812E-2</v>
      </c>
      <c r="I22" s="6">
        <v>4.4470209819004215E-2</v>
      </c>
      <c r="L22" s="6">
        <v>1.2800657832789367E-2</v>
      </c>
    </row>
    <row r="23" spans="5:12" x14ac:dyDescent="0.25">
      <c r="E23" s="7">
        <v>4</v>
      </c>
      <c r="G23" s="6">
        <v>-7.0338412777756583E-3</v>
      </c>
      <c r="H23" s="6">
        <v>6.3378396604619677E-2</v>
      </c>
      <c r="I23" s="6">
        <v>4.3029631219589193E-2</v>
      </c>
      <c r="L23" s="6">
        <v>1.5084459776447864E-2</v>
      </c>
    </row>
    <row r="24" spans="5:12" x14ac:dyDescent="0.25">
      <c r="E24" s="7">
        <v>5</v>
      </c>
      <c r="G24" s="6">
        <v>1.3224756636739936E-3</v>
      </c>
      <c r="H24" s="6">
        <v>5.4686984113971215E-2</v>
      </c>
      <c r="I24" s="6">
        <v>4.0291268479135653E-2</v>
      </c>
      <c r="L24" s="6">
        <v>1.7850678723922701E-2</v>
      </c>
    </row>
    <row r="25" spans="5:12" x14ac:dyDescent="0.25">
      <c r="E25" s="7">
        <v>6</v>
      </c>
      <c r="G25" s="6">
        <v>7.0141841923497652E-3</v>
      </c>
      <c r="H25" s="6">
        <v>5.4341093709779194E-2</v>
      </c>
      <c r="I25" s="6">
        <v>3.9477679223623698E-2</v>
      </c>
      <c r="L25" s="6">
        <v>2.0126949269613104E-2</v>
      </c>
    </row>
    <row r="26" spans="5:12" x14ac:dyDescent="0.25">
      <c r="E26" s="7">
        <v>7</v>
      </c>
      <c r="G26" s="6">
        <v>1.1222645149473111E-2</v>
      </c>
      <c r="H26" s="6">
        <v>5.2494935481726783E-2</v>
      </c>
      <c r="I26" s="6">
        <v>3.7319807887025762E-2</v>
      </c>
      <c r="L26" s="6">
        <v>2.4292839720462173E-2</v>
      </c>
    </row>
    <row r="27" spans="5:12" x14ac:dyDescent="0.25">
      <c r="E27" s="7">
        <v>8</v>
      </c>
      <c r="G27" s="6">
        <v>1.2358399008507959E-2</v>
      </c>
      <c r="H27" s="6">
        <v>4.863248266358218E-2</v>
      </c>
      <c r="I27" s="6">
        <v>3.6205568933487441E-2</v>
      </c>
      <c r="L27" s="6">
        <v>3.1062811691712072E-2</v>
      </c>
    </row>
    <row r="28" spans="5:12" x14ac:dyDescent="0.25">
      <c r="E28" s="7">
        <v>9</v>
      </c>
      <c r="G28" s="6">
        <v>1.7059991120250202E-2</v>
      </c>
      <c r="H28" s="6">
        <v>4.7293434517296194E-2</v>
      </c>
      <c r="I28" s="6">
        <v>3.3869604905071064E-2</v>
      </c>
      <c r="L28" s="6">
        <v>3.4131990998057665E-2</v>
      </c>
    </row>
    <row r="29" spans="5:12" x14ac:dyDescent="0.25">
      <c r="E29" s="7">
        <v>10</v>
      </c>
      <c r="G29" s="6">
        <v>1.1845329649995986E-2</v>
      </c>
      <c r="H29" s="6">
        <v>4.5042599133639658E-2</v>
      </c>
      <c r="I29" s="6">
        <v>3.444879134029926E-2</v>
      </c>
      <c r="L29" s="6">
        <v>4.1372259958786954E-2</v>
      </c>
    </row>
    <row r="30" spans="5:12" x14ac:dyDescent="0.25">
      <c r="E30" s="7">
        <v>11</v>
      </c>
      <c r="G30" s="6">
        <v>9.1271953080582745E-3</v>
      </c>
      <c r="H30" s="6">
        <v>4.0608862137137741E-2</v>
      </c>
      <c r="I30" s="6">
        <v>2.9901976811073008E-2</v>
      </c>
      <c r="L30" s="6">
        <v>3.9676794941456872E-2</v>
      </c>
    </row>
    <row r="31" spans="5:12" x14ac:dyDescent="0.25">
      <c r="E31" s="7">
        <v>12</v>
      </c>
      <c r="G31" s="6">
        <v>-1.9313919179192853E-3</v>
      </c>
      <c r="H31" s="6">
        <v>3.8282437086906214E-2</v>
      </c>
      <c r="I31" s="6">
        <v>2.6049197406235534E-2</v>
      </c>
      <c r="L31" s="6">
        <v>4.4734409428995627E-2</v>
      </c>
    </row>
    <row r="32" spans="5:12" x14ac:dyDescent="0.25">
      <c r="E32" s="7">
        <v>13</v>
      </c>
      <c r="G32" s="6">
        <v>-4.0309868015998189E-3</v>
      </c>
      <c r="H32" s="6">
        <v>3.25171727082696E-2</v>
      </c>
      <c r="I32" s="6">
        <v>2.5991484385566626E-2</v>
      </c>
      <c r="L32" s="6">
        <v>4.8258798925477756E-2</v>
      </c>
    </row>
    <row r="33" spans="5:12" x14ac:dyDescent="0.25">
      <c r="E33" s="7">
        <v>14</v>
      </c>
      <c r="G33" s="6">
        <v>-1.4066683783154456E-3</v>
      </c>
      <c r="H33" s="6">
        <v>2.7228716575056194E-2</v>
      </c>
      <c r="I33" s="6">
        <v>2.1988994912427427E-2</v>
      </c>
      <c r="L33" s="6">
        <v>4.7526534466406103E-2</v>
      </c>
    </row>
    <row r="34" spans="5:12" x14ac:dyDescent="0.25">
      <c r="E34" s="7">
        <v>15</v>
      </c>
      <c r="G34" s="6">
        <v>-3.6856461237639924E-3</v>
      </c>
      <c r="H34" s="6">
        <v>2.3324905397215275E-2</v>
      </c>
      <c r="I34" s="6">
        <v>1.7464169633263582E-2</v>
      </c>
      <c r="L34" s="6">
        <v>5.0848467540732779E-2</v>
      </c>
    </row>
    <row r="35" spans="5:12" x14ac:dyDescent="0.25">
      <c r="E35" s="7">
        <v>16</v>
      </c>
      <c r="G35" s="6">
        <v>-5.0047711608589311E-3</v>
      </c>
      <c r="H35" s="6">
        <v>1.8622189308518083E-2</v>
      </c>
      <c r="I35" s="6">
        <v>1.2672569815601989E-2</v>
      </c>
      <c r="L35" s="6">
        <v>5.1734036107158224E-2</v>
      </c>
    </row>
    <row r="36" spans="5:12" x14ac:dyDescent="0.25">
      <c r="E36" s="7">
        <v>17</v>
      </c>
      <c r="G36" s="6">
        <v>-3.2734466807953248E-3</v>
      </c>
      <c r="H36" s="6">
        <v>1.5664266494300392E-2</v>
      </c>
      <c r="I36" s="6">
        <v>1.15623076421672E-2</v>
      </c>
      <c r="L36" s="6">
        <v>5.629085467649185E-2</v>
      </c>
    </row>
    <row r="37" spans="5:12" x14ac:dyDescent="0.25">
      <c r="E37" s="7">
        <v>18</v>
      </c>
      <c r="G37" s="6">
        <v>-2.5138399536176804E-3</v>
      </c>
      <c r="H37" s="6">
        <v>1.2859445723007698E-2</v>
      </c>
      <c r="I37" s="6">
        <v>9.7683085161895822E-3</v>
      </c>
      <c r="L37" s="6">
        <v>6.9154635017826871E-2</v>
      </c>
    </row>
    <row r="38" spans="5:12" x14ac:dyDescent="0.25">
      <c r="E38" s="7">
        <v>19</v>
      </c>
      <c r="G38" s="6">
        <v>-2.0182714999800854E-3</v>
      </c>
      <c r="H38" s="6">
        <v>9.1335158382759608E-3</v>
      </c>
      <c r="I38" s="6">
        <v>7.32870625780431E-3</v>
      </c>
      <c r="L38" s="6">
        <v>7.6775312559939538E-2</v>
      </c>
    </row>
    <row r="39" spans="5:12" x14ac:dyDescent="0.25">
      <c r="E39" s="7">
        <v>20</v>
      </c>
      <c r="G39" s="6">
        <v>-1.1638218063728023E-3</v>
      </c>
      <c r="H39" s="6">
        <v>7.2230690517299783E-3</v>
      </c>
      <c r="I39" s="6">
        <v>9.3786680146650658E-3</v>
      </c>
      <c r="L39" s="6">
        <v>0.10800854410940482</v>
      </c>
    </row>
    <row r="40" spans="5:12" x14ac:dyDescent="0.25">
      <c r="E40" s="7">
        <v>21</v>
      </c>
      <c r="G40" s="6">
        <v>-6.9031095829032954E-4</v>
      </c>
      <c r="H40" s="6">
        <v>5.4515452487817716E-3</v>
      </c>
      <c r="I40" s="6">
        <v>7.0134396020438165E-3</v>
      </c>
      <c r="L40" s="6">
        <v>0.11143430253962798</v>
      </c>
    </row>
    <row r="41" spans="5:12" x14ac:dyDescent="0.25">
      <c r="E41" s="7">
        <v>22</v>
      </c>
      <c r="G41" s="6">
        <v>-6.2042451080851491E-5</v>
      </c>
      <c r="H41" s="6">
        <v>2.3054052748467369E-3</v>
      </c>
      <c r="I41" s="6"/>
      <c r="L41" s="6">
        <v>8.7290498159584118E-2</v>
      </c>
    </row>
    <row r="42" spans="5:12" x14ac:dyDescent="0.25">
      <c r="E42" s="7">
        <v>23</v>
      </c>
      <c r="G42" s="6">
        <v>-3.1530333899354444E-15</v>
      </c>
      <c r="H42" s="6">
        <v>9.3746485386001687E-16</v>
      </c>
      <c r="I42" s="12"/>
      <c r="L42" s="6">
        <v>6.3549156728516049E-2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topLeftCell="B1" workbookViewId="0">
      <selection activeCell="D36" sqref="D36"/>
    </sheetView>
  </sheetViews>
  <sheetFormatPr defaultRowHeight="15" x14ac:dyDescent="0.25"/>
  <cols>
    <col min="1" max="1" width="25.140625" bestFit="1" customWidth="1"/>
    <col min="2" max="2" width="16.28515625" bestFit="1" customWidth="1"/>
    <col min="3" max="14" width="12" bestFit="1" customWidth="1"/>
  </cols>
  <sheetData>
    <row r="1" spans="1:14" x14ac:dyDescent="0.25">
      <c r="A1" s="5" t="s">
        <v>36</v>
      </c>
      <c r="B1" t="s">
        <v>60</v>
      </c>
    </row>
    <row r="3" spans="1:14" x14ac:dyDescent="0.25">
      <c r="A3" s="5" t="s">
        <v>100</v>
      </c>
      <c r="B3" s="5" t="s">
        <v>63</v>
      </c>
    </row>
    <row r="4" spans="1:14" x14ac:dyDescent="0.25">
      <c r="A4" s="5" t="s">
        <v>61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62</v>
      </c>
    </row>
    <row r="5" spans="1:14" x14ac:dyDescent="0.25">
      <c r="A5" s="7">
        <v>1</v>
      </c>
      <c r="B5" s="8">
        <v>0.11395214328211026</v>
      </c>
      <c r="C5" s="8">
        <v>7.0134673521728627E-2</v>
      </c>
      <c r="D5" s="8">
        <v>3.762518421808822E-2</v>
      </c>
      <c r="E5" s="8">
        <v>5.6313719112318986E-2</v>
      </c>
      <c r="F5" s="8">
        <v>5.6477317322574688E-2</v>
      </c>
      <c r="G5" s="8">
        <v>0.11910396668369327</v>
      </c>
      <c r="H5" s="8">
        <v>6.8576520592511112E-2</v>
      </c>
      <c r="I5" s="8">
        <v>5.2872427018359654E-2</v>
      </c>
      <c r="J5" s="8">
        <v>7.3023342062961183E-2</v>
      </c>
      <c r="K5" s="8">
        <v>4.6212737041461178E-2</v>
      </c>
      <c r="L5" s="8">
        <v>6.713315230449074E-2</v>
      </c>
      <c r="M5" s="8">
        <v>0.28848397747573534</v>
      </c>
      <c r="N5" s="8">
        <v>0.11208257404477595</v>
      </c>
    </row>
    <row r="6" spans="1:14" x14ac:dyDescent="0.25">
      <c r="A6" s="7">
        <v>2</v>
      </c>
      <c r="B6" s="8">
        <v>3.074794988130659E-2</v>
      </c>
      <c r="C6" s="8">
        <v>5.1854466259165878E-2</v>
      </c>
      <c r="D6" s="8">
        <v>3.7219747136051688E-2</v>
      </c>
      <c r="E6" s="8">
        <v>3.3203897470738104E-2</v>
      </c>
      <c r="F6" s="8">
        <v>3.5162247444935686E-2</v>
      </c>
      <c r="G6" s="8">
        <v>5.5001715579327773E-2</v>
      </c>
      <c r="H6" s="8">
        <v>5.0524810498602475E-2</v>
      </c>
      <c r="I6" s="8">
        <v>3.8548973936584165E-2</v>
      </c>
      <c r="J6" s="8">
        <v>5.883598476684064E-2</v>
      </c>
      <c r="K6" s="8">
        <v>2.9378411279610304E-2</v>
      </c>
      <c r="L6" s="8">
        <v>3.9508697043304924E-2</v>
      </c>
      <c r="M6" s="8">
        <v>0.2612545193559247</v>
      </c>
      <c r="N6" s="8">
        <v>9.4820874308383332E-2</v>
      </c>
    </row>
    <row r="7" spans="1:14" x14ac:dyDescent="0.25">
      <c r="A7" s="7">
        <v>3</v>
      </c>
      <c r="B7" s="8">
        <v>4.976368539706099E-2</v>
      </c>
      <c r="C7" s="8">
        <v>5.9460842712203213E-2</v>
      </c>
      <c r="D7" s="8">
        <v>4.9975909605571953E-2</v>
      </c>
      <c r="E7" s="8">
        <v>3.7862543304837404E-2</v>
      </c>
      <c r="F7" s="8">
        <v>4.6144439673218775E-2</v>
      </c>
      <c r="G7" s="8">
        <v>2.1903261693011832E-2</v>
      </c>
      <c r="H7" s="8">
        <v>4.7415196112353356E-2</v>
      </c>
      <c r="I7" s="8">
        <v>4.1323971527853609E-2</v>
      </c>
      <c r="J7" s="8">
        <v>7.2685893996614598E-2</v>
      </c>
      <c r="K7" s="8">
        <v>4.8055405540357053E-2</v>
      </c>
      <c r="L7" s="8">
        <v>3.8386450003915953E-2</v>
      </c>
      <c r="M7" s="8">
        <v>0.13995212140143462</v>
      </c>
      <c r="N7" s="8">
        <v>6.9846064893086798E-2</v>
      </c>
    </row>
    <row r="8" spans="1:14" x14ac:dyDescent="0.25">
      <c r="A8" s="7">
        <v>4</v>
      </c>
      <c r="B8" s="8">
        <v>3.1117148324075007E-2</v>
      </c>
      <c r="C8" s="8">
        <v>5.1409791892446967E-2</v>
      </c>
      <c r="D8" s="8">
        <v>9.5540687880589989E-2</v>
      </c>
      <c r="E8" s="8">
        <v>2.7070912941654368E-2</v>
      </c>
      <c r="F8" s="8">
        <v>3.4378616238286905E-2</v>
      </c>
      <c r="G8" s="8">
        <v>2.8574913434927171E-2</v>
      </c>
      <c r="H8" s="8">
        <v>2.0883491856480432E-2</v>
      </c>
      <c r="I8" s="8">
        <v>4.1596846850333824E-2</v>
      </c>
      <c r="J8" s="8">
        <v>5.9773952107833525E-2</v>
      </c>
      <c r="K8" s="8">
        <v>4.0688547636601749E-2</v>
      </c>
      <c r="L8" s="8">
        <v>2.2469596433004922E-2</v>
      </c>
      <c r="M8" s="8">
        <v>0.11925982061692771</v>
      </c>
      <c r="N8" s="8">
        <v>6.3378396604619691E-2</v>
      </c>
    </row>
    <row r="9" spans="1:14" x14ac:dyDescent="0.25">
      <c r="A9" s="7">
        <v>5</v>
      </c>
      <c r="B9" s="8">
        <v>2.1857671180490833E-2</v>
      </c>
      <c r="C9" s="8">
        <v>3.6181185907559775E-2</v>
      </c>
      <c r="D9" s="8">
        <v>8.6357194061252487E-2</v>
      </c>
      <c r="E9" s="8">
        <v>2.4374202091489508E-2</v>
      </c>
      <c r="F9" s="8">
        <v>1.941609543652302E-2</v>
      </c>
      <c r="G9" s="8">
        <v>2.68812285133927E-2</v>
      </c>
      <c r="H9" s="8">
        <v>2.1990943821904873E-2</v>
      </c>
      <c r="I9" s="8">
        <v>2.4414872422936267E-2</v>
      </c>
      <c r="J9" s="8">
        <v>2.3595942908751725E-2</v>
      </c>
      <c r="K9" s="8">
        <v>2.3528431321202622E-2</v>
      </c>
      <c r="L9" s="8">
        <v>2.3195793202616381E-2</v>
      </c>
      <c r="M9" s="8">
        <v>0.10371974055913656</v>
      </c>
      <c r="N9" s="8">
        <v>5.4686984113971229E-2</v>
      </c>
    </row>
    <row r="10" spans="1:14" x14ac:dyDescent="0.25">
      <c r="A10" s="7">
        <v>6</v>
      </c>
      <c r="B10" s="8">
        <v>2.1256209465190991E-2</v>
      </c>
      <c r="C10" s="8">
        <v>3.358930009557877E-2</v>
      </c>
      <c r="D10" s="8">
        <v>7.7302488684945603E-2</v>
      </c>
      <c r="E10" s="8">
        <v>1.824420757148779E-2</v>
      </c>
      <c r="F10" s="8">
        <v>2.5612194900376851E-2</v>
      </c>
      <c r="G10" s="8">
        <v>2.4462673045203123E-2</v>
      </c>
      <c r="H10" s="8">
        <v>2.0084779478629931E-2</v>
      </c>
      <c r="I10" s="8">
        <v>2.5832850002173696E-2</v>
      </c>
      <c r="J10" s="8">
        <v>4.0161275904961102E-2</v>
      </c>
      <c r="K10" s="8">
        <v>3.9009943594429101E-2</v>
      </c>
      <c r="L10" s="8">
        <v>1.8668746562945412E-2</v>
      </c>
      <c r="M10" s="8">
        <v>8.8795568107505121E-2</v>
      </c>
      <c r="N10" s="8">
        <v>5.4341093709779194E-2</v>
      </c>
    </row>
    <row r="11" spans="1:14" x14ac:dyDescent="0.25">
      <c r="A11" s="7">
        <v>7</v>
      </c>
      <c r="B11" s="8">
        <v>2.2862515675744727E-2</v>
      </c>
      <c r="C11" s="8">
        <v>3.7356546213233165E-2</v>
      </c>
      <c r="D11" s="8">
        <v>8.6012991242585837E-2</v>
      </c>
      <c r="E11" s="8">
        <v>2.1280802981355415E-2</v>
      </c>
      <c r="F11" s="8">
        <v>1.9273630290861724E-2</v>
      </c>
      <c r="G11" s="8">
        <v>1.792517734896595E-2</v>
      </c>
      <c r="H11" s="8">
        <v>1.3613980242403612E-2</v>
      </c>
      <c r="I11" s="8">
        <v>2.1371372839848309E-2</v>
      </c>
      <c r="J11" s="8">
        <v>2.38664059446821E-2</v>
      </c>
      <c r="K11" s="8">
        <v>1.6178514248636498E-2</v>
      </c>
      <c r="L11" s="8">
        <v>2.4754319386873107E-2</v>
      </c>
      <c r="M11" s="8">
        <v>7.9609996620686491E-2</v>
      </c>
      <c r="N11" s="8">
        <v>5.249493548172679E-2</v>
      </c>
    </row>
    <row r="12" spans="1:14" x14ac:dyDescent="0.25">
      <c r="A12" s="7">
        <v>8</v>
      </c>
      <c r="B12" s="8">
        <v>1.7680154827559903E-2</v>
      </c>
      <c r="C12" s="8">
        <v>3.2921080180839571E-2</v>
      </c>
      <c r="D12" s="8">
        <v>6.9728106297990103E-2</v>
      </c>
      <c r="E12" s="8">
        <v>1.6098433338484885E-2</v>
      </c>
      <c r="F12" s="8">
        <v>1.7347834233362218E-2</v>
      </c>
      <c r="G12" s="8">
        <v>1.0442905181605195E-2</v>
      </c>
      <c r="H12" s="8">
        <v>1.6778482212026224E-2</v>
      </c>
      <c r="I12" s="8">
        <v>1.8725216931166862E-2</v>
      </c>
      <c r="J12" s="8">
        <v>2.1759348099258197E-2</v>
      </c>
      <c r="K12" s="8">
        <v>2.3396967900620944E-2</v>
      </c>
      <c r="L12" s="8">
        <v>2.8952767419382634E-2</v>
      </c>
      <c r="M12" s="8">
        <v>6.8168056271080718E-2</v>
      </c>
      <c r="N12" s="8">
        <v>4.863248266358218E-2</v>
      </c>
    </row>
    <row r="13" spans="1:14" x14ac:dyDescent="0.25">
      <c r="A13" s="7">
        <v>9</v>
      </c>
      <c r="B13" s="8">
        <v>1.9895210598739232E-2</v>
      </c>
      <c r="C13" s="8">
        <v>2.5539623362587843E-2</v>
      </c>
      <c r="D13" s="8">
        <v>2.9881285864632248E-2</v>
      </c>
      <c r="E13" s="8">
        <v>2.2826879845152432E-2</v>
      </c>
      <c r="F13" s="8">
        <v>1.7531203058580185E-2</v>
      </c>
      <c r="G13" s="8">
        <v>1.4350345475105986E-2</v>
      </c>
      <c r="H13" s="8">
        <v>1.8669968753127975E-2</v>
      </c>
      <c r="I13" s="8">
        <v>1.6274402887711831E-2</v>
      </c>
      <c r="J13" s="8">
        <v>2.1835110297050125E-2</v>
      </c>
      <c r="K13" s="8">
        <v>2.4780771069032304E-2</v>
      </c>
      <c r="L13" s="8">
        <v>3.465138665611945E-2</v>
      </c>
      <c r="M13" s="8">
        <v>6.3149842544369936E-2</v>
      </c>
      <c r="N13" s="8">
        <v>4.7293434517296194E-2</v>
      </c>
    </row>
    <row r="14" spans="1:14" x14ac:dyDescent="0.25">
      <c r="A14" s="7">
        <v>10</v>
      </c>
      <c r="B14" s="8">
        <v>2.7905151490384823E-2</v>
      </c>
      <c r="C14" s="8">
        <v>2.3945332704634396E-2</v>
      </c>
      <c r="D14" s="8">
        <v>3.4946465823220335E-2</v>
      </c>
      <c r="E14" s="8">
        <v>1.6889088633011216E-2</v>
      </c>
      <c r="F14" s="8">
        <v>1.744359543175102E-2</v>
      </c>
      <c r="G14" s="8">
        <v>3.1122438684934368E-2</v>
      </c>
      <c r="H14" s="8">
        <v>1.8290623729940343E-2</v>
      </c>
      <c r="I14" s="8">
        <v>1.8325988939937244E-2</v>
      </c>
      <c r="J14" s="8">
        <v>2.6348613538379542E-2</v>
      </c>
      <c r="K14" s="8">
        <v>1.5316770277843644E-2</v>
      </c>
      <c r="L14" s="8">
        <v>3.4319114634977152E-2</v>
      </c>
      <c r="M14" s="8">
        <v>3.2179349299809014E-2</v>
      </c>
      <c r="N14" s="8">
        <v>4.5042599133639658E-2</v>
      </c>
    </row>
    <row r="15" spans="1:14" x14ac:dyDescent="0.25">
      <c r="A15" s="7">
        <v>11</v>
      </c>
      <c r="B15" s="8">
        <v>2.1163353734364131E-2</v>
      </c>
      <c r="C15" s="8">
        <v>3.2512935067826126E-2</v>
      </c>
      <c r="D15" s="8">
        <v>4.2084832425987949E-2</v>
      </c>
      <c r="E15" s="8">
        <v>4.3870818217308372E-2</v>
      </c>
      <c r="F15" s="8">
        <v>1.994577320978606E-2</v>
      </c>
      <c r="G15" s="8">
        <v>2.0889916856198201E-2</v>
      </c>
      <c r="H15" s="8">
        <v>1.6871307551388593E-2</v>
      </c>
      <c r="I15" s="8">
        <v>1.4538486329184207E-2</v>
      </c>
      <c r="J15" s="8">
        <v>2.8431052518633291E-2</v>
      </c>
      <c r="K15" s="8">
        <v>2.0966968483545553E-2</v>
      </c>
      <c r="L15" s="8">
        <v>3.9423248767567212E-2</v>
      </c>
      <c r="M15" s="8">
        <v>2.2617279592134307E-2</v>
      </c>
      <c r="N15" s="8">
        <v>4.0608862137137748E-2</v>
      </c>
    </row>
    <row r="16" spans="1:14" x14ac:dyDescent="0.25">
      <c r="A16" s="7">
        <v>12</v>
      </c>
      <c r="B16" s="8">
        <v>3.5268112146931499E-2</v>
      </c>
      <c r="C16" s="8">
        <v>1.1164188383460248E-2</v>
      </c>
      <c r="D16" s="8">
        <v>3.4441518692604721E-2</v>
      </c>
      <c r="E16" s="8">
        <v>1.6737808140286581E-2</v>
      </c>
      <c r="F16" s="8">
        <v>1.8498540683649065E-2</v>
      </c>
      <c r="G16" s="8">
        <v>1.9391289554692766E-2</v>
      </c>
      <c r="H16" s="8">
        <v>1.2402045628716604E-2</v>
      </c>
      <c r="I16" s="8">
        <v>1.9488224105396235E-2</v>
      </c>
      <c r="J16" s="8">
        <v>2.6465110086069124E-2</v>
      </c>
      <c r="K16" s="8">
        <v>1.3364405635757642E-2</v>
      </c>
      <c r="L16" s="8">
        <v>3.5274029372435581E-2</v>
      </c>
      <c r="M16" s="8">
        <v>2.7672466224239821E-2</v>
      </c>
      <c r="N16" s="8">
        <v>3.8282437086906207E-2</v>
      </c>
    </row>
    <row r="17" spans="1:14" x14ac:dyDescent="0.25">
      <c r="A17" s="7">
        <v>13</v>
      </c>
      <c r="B17" s="8">
        <v>1.506061185673771E-2</v>
      </c>
      <c r="C17" s="8">
        <v>2.5748978816678657E-2</v>
      </c>
      <c r="D17" s="8">
        <v>3.0882527621644014E-2</v>
      </c>
      <c r="E17" s="8">
        <v>2.5142126399547968E-2</v>
      </c>
      <c r="F17" s="8">
        <v>1.9973828686898867E-2</v>
      </c>
      <c r="G17" s="8">
        <v>1.5809910219309574E-2</v>
      </c>
      <c r="H17" s="8">
        <v>1.7556961509387257E-2</v>
      </c>
      <c r="I17" s="8">
        <v>1.9445083088488146E-2</v>
      </c>
      <c r="J17" s="8">
        <v>2.3143484784300627E-2</v>
      </c>
      <c r="K17" s="8">
        <v>2.0608107952861197E-2</v>
      </c>
      <c r="L17" s="8">
        <v>3.5096846530928524E-2</v>
      </c>
      <c r="M17" s="8">
        <v>1.9470125191956126E-2</v>
      </c>
      <c r="N17" s="8">
        <v>3.2517172708269614E-2</v>
      </c>
    </row>
    <row r="18" spans="1:14" x14ac:dyDescent="0.25">
      <c r="A18" s="7">
        <v>14</v>
      </c>
      <c r="B18" s="8">
        <v>1.4049930750784138E-2</v>
      </c>
      <c r="C18" s="8">
        <v>1.9657058791072424E-2</v>
      </c>
      <c r="D18" s="8">
        <v>2.7568391273652057E-2</v>
      </c>
      <c r="E18" s="8">
        <v>1.0244937713930745E-2</v>
      </c>
      <c r="F18" s="8">
        <v>1.7497550203139041E-2</v>
      </c>
      <c r="G18" s="8">
        <v>1.2136178665014694E-2</v>
      </c>
      <c r="H18" s="8">
        <v>1.5590218780704386E-2</v>
      </c>
      <c r="I18" s="8">
        <v>5.873474986964616E-3</v>
      </c>
      <c r="J18" s="8">
        <v>1.1178707504799828E-2</v>
      </c>
      <c r="K18" s="8">
        <v>1.4353558622322756E-2</v>
      </c>
      <c r="L18" s="8">
        <v>3.59414369968349E-2</v>
      </c>
      <c r="M18" s="8">
        <v>2.1973053610446391E-2</v>
      </c>
      <c r="N18" s="8">
        <v>2.7228716575056204E-2</v>
      </c>
    </row>
    <row r="19" spans="1:14" x14ac:dyDescent="0.25">
      <c r="A19" s="7">
        <v>15</v>
      </c>
      <c r="B19" s="8">
        <v>1.5585584958520346E-2</v>
      </c>
      <c r="C19" s="8">
        <v>2.056205053379884E-2</v>
      </c>
      <c r="D19" s="8">
        <v>2.1327244098966362E-2</v>
      </c>
      <c r="E19" s="8">
        <v>1.1143677434111644E-2</v>
      </c>
      <c r="F19" s="8">
        <v>1.8567616948519133E-2</v>
      </c>
      <c r="G19" s="8">
        <v>1.2917865327442862E-2</v>
      </c>
      <c r="H19" s="8">
        <v>1.6371913152141624E-2</v>
      </c>
      <c r="I19" s="8">
        <v>1.2201639815219774E-2</v>
      </c>
      <c r="J19" s="8">
        <v>1.0183285511561842E-2</v>
      </c>
      <c r="K19" s="8">
        <v>1.1882969258433034E-2</v>
      </c>
      <c r="L19" s="8">
        <v>3.641275893900553E-2</v>
      </c>
      <c r="M19" s="8">
        <v>1.7148134548445489E-2</v>
      </c>
      <c r="N19" s="8">
        <v>2.3324905397215275E-2</v>
      </c>
    </row>
    <row r="20" spans="1:14" x14ac:dyDescent="0.25">
      <c r="A20" s="7">
        <v>16</v>
      </c>
      <c r="B20" s="8">
        <v>1.0326188819735228E-2</v>
      </c>
      <c r="C20" s="8">
        <v>9.2886488013582489E-3</v>
      </c>
      <c r="D20" s="8">
        <v>1.8347343131733352E-2</v>
      </c>
      <c r="E20" s="8">
        <v>1.0457152616957874E-2</v>
      </c>
      <c r="F20" s="8">
        <v>1.5813082233046349E-2</v>
      </c>
      <c r="G20" s="8">
        <v>1.3499725696765535E-2</v>
      </c>
      <c r="H20" s="8">
        <v>1.858314693845986E-2</v>
      </c>
      <c r="I20" s="8">
        <v>8.8226655136542063E-3</v>
      </c>
      <c r="J20" s="8">
        <v>8.508612063078928E-3</v>
      </c>
      <c r="K20" s="8">
        <v>1.0241973756617161E-2</v>
      </c>
      <c r="L20" s="8">
        <v>3.5054551849307551E-2</v>
      </c>
      <c r="M20" s="8">
        <v>7.7986937247349342E-3</v>
      </c>
      <c r="N20" s="8">
        <v>1.8622189308518087E-2</v>
      </c>
    </row>
    <row r="21" spans="1:14" x14ac:dyDescent="0.25">
      <c r="A21" s="7">
        <v>17</v>
      </c>
      <c r="B21" s="8">
        <v>4.7940225097110843E-3</v>
      </c>
      <c r="C21" s="8">
        <v>9.9921178302114933E-3</v>
      </c>
      <c r="D21" s="8">
        <v>1.7883720513663215E-2</v>
      </c>
      <c r="E21" s="8">
        <v>9.4105856649898002E-3</v>
      </c>
      <c r="F21" s="8">
        <v>1.3081540221274253E-2</v>
      </c>
      <c r="G21" s="8">
        <v>1.2064933993719237E-2</v>
      </c>
      <c r="H21" s="8">
        <v>1.2891067120753774E-2</v>
      </c>
      <c r="I21" s="8">
        <v>9.8602031948705395E-3</v>
      </c>
      <c r="J21" s="8">
        <v>1.0543524068606175E-2</v>
      </c>
      <c r="K21" s="8">
        <v>7.5979018643988665E-3</v>
      </c>
      <c r="L21" s="8">
        <v>2.8070536597763866E-2</v>
      </c>
      <c r="M21" s="8">
        <v>1.3214860040625402E-2</v>
      </c>
      <c r="N21" s="8">
        <v>1.5664266494300388E-2</v>
      </c>
    </row>
    <row r="22" spans="1:14" x14ac:dyDescent="0.25">
      <c r="A22" s="7">
        <v>18</v>
      </c>
      <c r="B22" s="8">
        <v>5.1111997854312386E-3</v>
      </c>
      <c r="C22" s="8">
        <v>1.1578927522033794E-2</v>
      </c>
      <c r="D22" s="8">
        <v>1.277031032974908E-2</v>
      </c>
      <c r="E22" s="8">
        <v>1.0124184294598616E-2</v>
      </c>
      <c r="F22" s="8">
        <v>1.4767258590641192E-2</v>
      </c>
      <c r="G22" s="8">
        <v>8.2869385511304839E-3</v>
      </c>
      <c r="H22" s="8">
        <v>1.1648631562686003E-2</v>
      </c>
      <c r="I22" s="8">
        <v>8.4118628898181003E-3</v>
      </c>
      <c r="J22" s="8">
        <v>5.8212440812687683E-3</v>
      </c>
      <c r="K22" s="8">
        <v>4.4418304832882539E-3</v>
      </c>
      <c r="L22" s="8">
        <v>2.2197514729725639E-2</v>
      </c>
      <c r="M22" s="8">
        <v>1.2409978443573905E-2</v>
      </c>
      <c r="N22" s="8">
        <v>1.2859445723007696E-2</v>
      </c>
    </row>
    <row r="23" spans="1:14" x14ac:dyDescent="0.25">
      <c r="A23" s="7">
        <v>19</v>
      </c>
      <c r="B23" s="8">
        <v>2.3860670576976955E-3</v>
      </c>
      <c r="C23" s="8">
        <v>4.9958791634446094E-3</v>
      </c>
      <c r="D23" s="8">
        <v>1.4398052791266007E-2</v>
      </c>
      <c r="E23" s="8">
        <v>9.2028678412027724E-3</v>
      </c>
      <c r="F23" s="8">
        <v>1.0620852659665078E-2</v>
      </c>
      <c r="G23" s="8">
        <v>5.392822825780943E-3</v>
      </c>
      <c r="H23" s="8">
        <v>8.2493359904414684E-3</v>
      </c>
      <c r="I23" s="8">
        <v>1.060561845585707E-2</v>
      </c>
      <c r="J23" s="8">
        <v>4.0865230452645923E-3</v>
      </c>
      <c r="K23" s="8">
        <v>4.0956416773657682E-3</v>
      </c>
      <c r="L23" s="8">
        <v>1.5566754303562857E-3</v>
      </c>
      <c r="M23" s="8">
        <v>1.2409520365190158E-2</v>
      </c>
      <c r="N23" s="8">
        <v>9.1335158382759591E-3</v>
      </c>
    </row>
    <row r="24" spans="1:14" x14ac:dyDescent="0.25">
      <c r="A24" s="7">
        <v>20</v>
      </c>
      <c r="B24" s="8">
        <v>5.9803535691032453E-3</v>
      </c>
      <c r="C24" s="8" t="e">
        <v>#DIV/0!</v>
      </c>
      <c r="D24" s="8">
        <v>1.1724344292258373E-2</v>
      </c>
      <c r="E24" s="8">
        <v>4.3809450549490347E-3</v>
      </c>
      <c r="F24" s="8">
        <v>1.5237442833405215E-2</v>
      </c>
      <c r="G24" s="8">
        <v>5.1666429026668128E-3</v>
      </c>
      <c r="H24" s="8">
        <v>2.4933143607364918E-3</v>
      </c>
      <c r="I24" s="8">
        <v>7.8683705870724631E-3</v>
      </c>
      <c r="J24" s="8">
        <v>1.193808647217103E-3</v>
      </c>
      <c r="K24" s="8">
        <v>2.1465432143680011E-3</v>
      </c>
      <c r="L24" s="8">
        <v>6.3588744576692891E-15</v>
      </c>
      <c r="M24" s="8">
        <v>6.2450761323700104E-3</v>
      </c>
      <c r="N24" s="8">
        <v>7.2230690517299774E-3</v>
      </c>
    </row>
    <row r="25" spans="1:14" x14ac:dyDescent="0.25">
      <c r="A25" s="7">
        <v>21</v>
      </c>
      <c r="B25" s="8">
        <v>7.7715611723760958E-16</v>
      </c>
      <c r="C25" s="8"/>
      <c r="D25" s="8">
        <v>6.2049069625675747E-3</v>
      </c>
      <c r="E25" s="8">
        <v>3.1838726803211604E-3</v>
      </c>
      <c r="F25" s="8">
        <v>1.2082390067170597E-2</v>
      </c>
      <c r="G25" s="8">
        <v>4.0849414216656407E-3</v>
      </c>
      <c r="H25" s="8">
        <v>3.611010211367159E-3</v>
      </c>
      <c r="I25" s="8">
        <v>6.1253855641606354E-3</v>
      </c>
      <c r="J25" s="8">
        <v>3.7682219008410598E-15</v>
      </c>
      <c r="K25" s="8">
        <v>2.0495658563911019E-3</v>
      </c>
      <c r="L25" s="8"/>
      <c r="M25" s="8">
        <v>5.6789049202130275E-4</v>
      </c>
      <c r="N25" s="8">
        <v>5.4515452487817716E-3</v>
      </c>
    </row>
    <row r="26" spans="1:14" x14ac:dyDescent="0.25">
      <c r="A26" s="7">
        <v>22</v>
      </c>
      <c r="B26" s="8"/>
      <c r="C26" s="8"/>
      <c r="D26" s="8">
        <v>3.6357401025154724E-3</v>
      </c>
      <c r="E26" s="8">
        <v>1.3877787807814457E-15</v>
      </c>
      <c r="F26" s="8">
        <v>3.2501293141927617E-15</v>
      </c>
      <c r="G26" s="8">
        <v>2.3733857464271978E-15</v>
      </c>
      <c r="H26" s="8">
        <v>4.5479864613237053E-3</v>
      </c>
      <c r="I26" s="8">
        <v>8.6908103549259721E-4</v>
      </c>
      <c r="J26" s="8"/>
      <c r="K26" s="8">
        <v>2.8908467988956269E-15</v>
      </c>
      <c r="L26" s="8"/>
      <c r="M26" s="8" t="e">
        <v>#DIV/0!</v>
      </c>
      <c r="N26" s="8">
        <v>2.3054052748467369E-3</v>
      </c>
    </row>
    <row r="27" spans="1:14" x14ac:dyDescent="0.25">
      <c r="A27" s="7">
        <v>23</v>
      </c>
      <c r="B27" s="8"/>
      <c r="C27" s="8"/>
      <c r="D27" s="8">
        <v>1.0205600981444537E-15</v>
      </c>
      <c r="E27" s="8"/>
      <c r="F27" s="8"/>
      <c r="G27" s="8"/>
      <c r="H27" s="8" t="e">
        <v>#DIV/0!</v>
      </c>
      <c r="I27" s="8">
        <v>1.1775693440128313E-15</v>
      </c>
      <c r="J27" s="8"/>
      <c r="K27" s="8"/>
      <c r="L27" s="8"/>
      <c r="M27" s="8"/>
      <c r="N27" s="8">
        <v>9.3746485386001687E-16</v>
      </c>
    </row>
    <row r="28" spans="1:14" x14ac:dyDescent="0.25">
      <c r="A28" s="7" t="s">
        <v>62</v>
      </c>
      <c r="B28" s="6">
        <v>3.5472322413923042E-2</v>
      </c>
      <c r="C28" s="6">
        <v>3.778899964728747E-2</v>
      </c>
      <c r="D28" s="6">
        <v>5.0136379819219548E-2</v>
      </c>
      <c r="E28" s="6">
        <v>2.5186284852321189E-2</v>
      </c>
      <c r="F28" s="6">
        <v>2.5374487804944505E-2</v>
      </c>
      <c r="G28" s="6">
        <v>3.3733184745770507E-2</v>
      </c>
      <c r="H28" s="6">
        <v>2.9324737720804607E-2</v>
      </c>
      <c r="I28" s="6">
        <v>2.5846639889209797E-2</v>
      </c>
      <c r="J28" s="6">
        <v>3.9559520302662396E-2</v>
      </c>
      <c r="K28" s="6">
        <v>2.425010232681649E-2</v>
      </c>
      <c r="L28" s="6">
        <v>4.1507195374292399E-2</v>
      </c>
      <c r="M28" s="6">
        <v>0.10443181461078552</v>
      </c>
      <c r="N28" s="6">
        <v>5.0366278495267668E-2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730"/>
  <sheetViews>
    <sheetView topLeftCell="AM1" workbookViewId="0">
      <selection activeCell="BH475" sqref="BH475"/>
    </sheetView>
  </sheetViews>
  <sheetFormatPr defaultRowHeight="15" x14ac:dyDescent="0.25"/>
  <cols>
    <col min="1" max="1" width="10.7109375" bestFit="1" customWidth="1"/>
  </cols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96</v>
      </c>
      <c r="BD1" t="s">
        <v>97</v>
      </c>
      <c r="BE1" t="s">
        <v>98</v>
      </c>
      <c r="BF1" t="s">
        <v>99</v>
      </c>
      <c r="BJ1" t="s">
        <v>105</v>
      </c>
    </row>
    <row r="2" spans="1:63" x14ac:dyDescent="0.25">
      <c r="A2" s="1">
        <v>41306</v>
      </c>
      <c r="B2">
        <v>21297</v>
      </c>
      <c r="C2">
        <v>1</v>
      </c>
      <c r="D2" s="2">
        <v>41306</v>
      </c>
      <c r="E2">
        <v>4</v>
      </c>
      <c r="F2">
        <v>3</v>
      </c>
      <c r="G2" s="1">
        <v>41305</v>
      </c>
      <c r="H2" s="1">
        <v>41309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s="1">
        <v>41323</v>
      </c>
      <c r="AA2" s="1">
        <v>41309</v>
      </c>
      <c r="AB2" s="1">
        <v>41311</v>
      </c>
      <c r="AC2" s="1">
        <v>41306</v>
      </c>
      <c r="AD2" s="1">
        <v>41306</v>
      </c>
      <c r="AE2">
        <v>0</v>
      </c>
      <c r="AF2">
        <v>0</v>
      </c>
      <c r="AG2">
        <v>0</v>
      </c>
      <c r="AH2">
        <v>1</v>
      </c>
      <c r="AI2">
        <v>1</v>
      </c>
      <c r="AJ2">
        <v>8629.3684210526299</v>
      </c>
      <c r="AK2">
        <v>19</v>
      </c>
      <c r="AL2">
        <v>28</v>
      </c>
      <c r="AM2">
        <v>163958</v>
      </c>
      <c r="AN2">
        <v>2.4679674062869701</v>
      </c>
      <c r="AO2">
        <v>0.67857142857142805</v>
      </c>
      <c r="AP2">
        <v>18</v>
      </c>
      <c r="AQ2">
        <v>2.4961114008367402</v>
      </c>
      <c r="AR2">
        <v>-2.8143994549768198E-2</v>
      </c>
      <c r="AS2">
        <v>8532.0711218501001</v>
      </c>
      <c r="AT2">
        <v>1</v>
      </c>
      <c r="AU2">
        <v>2</v>
      </c>
      <c r="AV2">
        <v>2013</v>
      </c>
      <c r="AW2">
        <v>2.4961114008367402</v>
      </c>
      <c r="AX2">
        <v>2.4679674062869701</v>
      </c>
      <c r="AY2">
        <v>-2.8143994549768299E-2</v>
      </c>
      <c r="AZ2">
        <v>21297</v>
      </c>
      <c r="BA2">
        <v>162109.35131515199</v>
      </c>
      <c r="BB2">
        <v>1.1403714035312399E-2</v>
      </c>
      <c r="BC2">
        <v>19.7764016148301</v>
      </c>
      <c r="BD2">
        <v>0.96074100688530195</v>
      </c>
      <c r="BE2">
        <f>AK2*AZ2/(AW2*BD2)</f>
        <v>168733.66511200211</v>
      </c>
      <c r="BF2">
        <f>AM2/BE2-1</f>
        <v>-2.8302977410181396E-2</v>
      </c>
      <c r="BH2">
        <f>AN2-BD2*AQ2</f>
        <v>6.9850825749198542E-2</v>
      </c>
      <c r="BI2">
        <f>BH2*AJ2</f>
        <v>602.76850990458377</v>
      </c>
      <c r="BJ2">
        <f>BI2</f>
        <v>602.76850990458377</v>
      </c>
      <c r="BK2" s="15">
        <f>YEARFRAC(DATE(YEAR(A2),1,1),A2,3)</f>
        <v>8.4931506849315067E-2</v>
      </c>
    </row>
    <row r="3" spans="1:63" x14ac:dyDescent="0.25">
      <c r="A3" s="1">
        <v>41309</v>
      </c>
      <c r="B3">
        <v>15608</v>
      </c>
      <c r="C3">
        <v>2</v>
      </c>
      <c r="D3" s="2">
        <v>41306</v>
      </c>
      <c r="E3">
        <v>0</v>
      </c>
      <c r="F3">
        <v>4</v>
      </c>
      <c r="G3" s="1">
        <v>41306</v>
      </c>
      <c r="H3" s="1">
        <v>41310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 s="1">
        <v>41323</v>
      </c>
      <c r="AA3" s="1">
        <v>41309</v>
      </c>
      <c r="AB3" s="1">
        <v>41311</v>
      </c>
      <c r="AC3" s="1">
        <v>41306</v>
      </c>
      <c r="AD3" s="1">
        <v>41306</v>
      </c>
      <c r="AE3">
        <v>0</v>
      </c>
      <c r="AF3">
        <v>1</v>
      </c>
      <c r="AG3">
        <v>0</v>
      </c>
      <c r="AH3">
        <v>0</v>
      </c>
      <c r="AI3">
        <v>0</v>
      </c>
      <c r="AJ3">
        <v>8629.3684210526299</v>
      </c>
      <c r="AK3">
        <v>19</v>
      </c>
      <c r="AL3">
        <v>28</v>
      </c>
      <c r="AM3">
        <v>163958</v>
      </c>
      <c r="AN3">
        <v>1.80870710791788</v>
      </c>
      <c r="AO3">
        <v>0.67857142857142805</v>
      </c>
      <c r="AP3">
        <v>17</v>
      </c>
      <c r="AQ3">
        <v>1.9096637102926599</v>
      </c>
      <c r="AR3">
        <v>-0.100956602374782</v>
      </c>
      <c r="AS3">
        <v>8173.1667810810504</v>
      </c>
      <c r="AT3">
        <v>4</v>
      </c>
      <c r="AU3">
        <v>2</v>
      </c>
      <c r="AV3">
        <v>2013</v>
      </c>
      <c r="AW3">
        <v>4.4057751111294001</v>
      </c>
      <c r="AX3">
        <v>4.2766745142048501</v>
      </c>
      <c r="AY3">
        <v>-0.12910059692455</v>
      </c>
      <c r="AZ3">
        <v>36905</v>
      </c>
      <c r="BA3">
        <v>159153.606871289</v>
      </c>
      <c r="BB3">
        <v>3.0187145759104701E-2</v>
      </c>
      <c r="BC3">
        <v>19.7764016148301</v>
      </c>
      <c r="BD3">
        <v>0.96074100688530195</v>
      </c>
      <c r="BE3">
        <f>AK3*AZ3/(AW3*BD3)</f>
        <v>165657.13936502137</v>
      </c>
      <c r="BF3">
        <f>AM3/BE3-1</f>
        <v>-1.0256964303104188E-2</v>
      </c>
      <c r="BH3">
        <f>AN3-BD3*AQ3</f>
        <v>-2.5985127921011708E-2</v>
      </c>
      <c r="BI3">
        <f>BH3*AJ3</f>
        <v>-224.2352422985914</v>
      </c>
      <c r="BJ3">
        <f>BJ2+BI3</f>
        <v>378.53326760599236</v>
      </c>
      <c r="BK3" s="15">
        <f t="shared" ref="BK3:BK66" si="0">YEARFRAC(DATE(YEAR(A3),1,1),A3,3)</f>
        <v>9.3150684931506855E-2</v>
      </c>
    </row>
    <row r="4" spans="1:63" x14ac:dyDescent="0.25">
      <c r="A4" s="1">
        <v>41310</v>
      </c>
      <c r="B4">
        <v>2487</v>
      </c>
      <c r="C4">
        <v>3</v>
      </c>
      <c r="D4" s="2">
        <v>41306</v>
      </c>
      <c r="E4">
        <v>1</v>
      </c>
      <c r="F4">
        <v>0</v>
      </c>
      <c r="G4" s="1">
        <v>41309</v>
      </c>
      <c r="H4" s="1">
        <v>41311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 s="1">
        <v>41323</v>
      </c>
      <c r="AA4" s="1">
        <v>41309</v>
      </c>
      <c r="AB4" s="1">
        <v>41311</v>
      </c>
      <c r="AC4" s="1">
        <v>41306</v>
      </c>
      <c r="AD4" s="1">
        <v>41306</v>
      </c>
      <c r="AE4">
        <v>0</v>
      </c>
      <c r="AF4">
        <v>0</v>
      </c>
      <c r="AG4">
        <v>0</v>
      </c>
      <c r="AH4">
        <v>0</v>
      </c>
      <c r="AI4">
        <v>0</v>
      </c>
      <c r="AJ4">
        <v>8629.3684210526299</v>
      </c>
      <c r="AK4">
        <v>19</v>
      </c>
      <c r="AL4">
        <v>28</v>
      </c>
      <c r="AM4">
        <v>163958</v>
      </c>
      <c r="AN4">
        <v>0.288201856573024</v>
      </c>
      <c r="AO4">
        <v>0.67857142857142805</v>
      </c>
      <c r="AP4">
        <v>16</v>
      </c>
      <c r="AQ4">
        <v>0.27224587224243002</v>
      </c>
      <c r="AR4">
        <v>1.5955984330593798E-2</v>
      </c>
      <c r="AS4">
        <v>9135.1247294040204</v>
      </c>
      <c r="AT4">
        <v>5</v>
      </c>
      <c r="AU4">
        <v>2</v>
      </c>
      <c r="AV4">
        <v>2013</v>
      </c>
      <c r="AW4">
        <v>4.6780209833718303</v>
      </c>
      <c r="AX4">
        <v>4.5648763707778803</v>
      </c>
      <c r="AY4">
        <v>-0.113144612593957</v>
      </c>
      <c r="AZ4">
        <v>39392</v>
      </c>
      <c r="BA4">
        <v>159992.441816823</v>
      </c>
      <c r="BB4">
        <v>2.4785909497627202E-2</v>
      </c>
      <c r="BC4">
        <v>19.7764016148301</v>
      </c>
      <c r="BD4">
        <v>0.96074100688530195</v>
      </c>
      <c r="BE4">
        <f>AK4*AZ4/(AW4*BD4)</f>
        <v>166530.25182667657</v>
      </c>
      <c r="BF4">
        <f>AM4/BE4-1</f>
        <v>-1.5446153467381762E-2</v>
      </c>
      <c r="BH4">
        <f t="shared" ref="BH4:BH67" si="1">AN4-BD4*AQ4</f>
        <v>2.6644083154464482E-2</v>
      </c>
      <c r="BI4">
        <f t="shared" ref="BI4:BI67" si="2">BH4*AJ4</f>
        <v>229.92160978103612</v>
      </c>
      <c r="BJ4">
        <f t="shared" ref="BJ4:BJ67" si="3">BJ3+BI4</f>
        <v>608.45487738702855</v>
      </c>
      <c r="BK4" s="15">
        <f t="shared" si="0"/>
        <v>9.5890410958904104E-2</v>
      </c>
    </row>
    <row r="5" spans="1:63" x14ac:dyDescent="0.25">
      <c r="A5" s="1">
        <v>41311</v>
      </c>
      <c r="B5">
        <v>9289</v>
      </c>
      <c r="C5">
        <v>4</v>
      </c>
      <c r="D5" s="2">
        <v>41306</v>
      </c>
      <c r="E5">
        <v>2</v>
      </c>
      <c r="F5">
        <v>1</v>
      </c>
      <c r="G5" s="1">
        <v>41310</v>
      </c>
      <c r="H5" s="1">
        <v>41312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s="1">
        <v>41323</v>
      </c>
      <c r="AA5" s="1">
        <v>41309</v>
      </c>
      <c r="AB5" s="1">
        <v>41311</v>
      </c>
      <c r="AC5" s="1">
        <v>41306</v>
      </c>
      <c r="AD5" s="1">
        <v>41306</v>
      </c>
      <c r="AE5">
        <v>0</v>
      </c>
      <c r="AF5">
        <v>0</v>
      </c>
      <c r="AG5">
        <v>1</v>
      </c>
      <c r="AH5">
        <v>0</v>
      </c>
      <c r="AI5">
        <v>0</v>
      </c>
      <c r="AJ5">
        <v>8629.3684210526299</v>
      </c>
      <c r="AK5">
        <v>19</v>
      </c>
      <c r="AL5">
        <v>28</v>
      </c>
      <c r="AM5">
        <v>163958</v>
      </c>
      <c r="AN5">
        <v>1.0764403078837199</v>
      </c>
      <c r="AO5">
        <v>0.67857142857142805</v>
      </c>
      <c r="AP5">
        <v>15</v>
      </c>
      <c r="AQ5">
        <v>0.98302779552430297</v>
      </c>
      <c r="AR5">
        <v>9.3412512359423397E-2</v>
      </c>
      <c r="AS5">
        <v>9449.3767544443199</v>
      </c>
      <c r="AT5">
        <v>6</v>
      </c>
      <c r="AU5">
        <v>2</v>
      </c>
      <c r="AV5">
        <v>2013</v>
      </c>
      <c r="AW5">
        <v>5.6610487788961397</v>
      </c>
      <c r="AX5">
        <v>5.6413166786615996</v>
      </c>
      <c r="AY5">
        <v>-1.9732100234533801E-2</v>
      </c>
      <c r="AZ5">
        <v>48681</v>
      </c>
      <c r="BA5">
        <v>163386.50948355801</v>
      </c>
      <c r="BB5">
        <v>3.4977827621645E-3</v>
      </c>
      <c r="BC5">
        <v>19.7764016148301</v>
      </c>
      <c r="BD5">
        <v>0.96074100688530195</v>
      </c>
      <c r="BE5">
        <f>AK5*AZ5/(AW5*BD5)</f>
        <v>170063.01210484726</v>
      </c>
      <c r="BF5">
        <f>AM5/BE5-1</f>
        <v>-3.5898529781910549E-2</v>
      </c>
      <c r="BH5">
        <f t="shared" si="1"/>
        <v>0.13200519381546238</v>
      </c>
      <c r="BI5">
        <f t="shared" si="2"/>
        <v>1139.1214509260831</v>
      </c>
      <c r="BJ5">
        <f t="shared" si="3"/>
        <v>1747.5763283131116</v>
      </c>
      <c r="BK5" s="15">
        <f t="shared" si="0"/>
        <v>9.8630136986301367E-2</v>
      </c>
    </row>
    <row r="6" spans="1:63" x14ac:dyDescent="0.25">
      <c r="A6" s="1">
        <v>41312</v>
      </c>
      <c r="B6">
        <v>2261</v>
      </c>
      <c r="C6">
        <v>5</v>
      </c>
      <c r="D6" s="2">
        <v>41306</v>
      </c>
      <c r="E6">
        <v>3</v>
      </c>
      <c r="F6">
        <v>2</v>
      </c>
      <c r="G6" s="1">
        <v>41311</v>
      </c>
      <c r="H6" s="1">
        <v>41313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 s="1">
        <v>41323</v>
      </c>
      <c r="AA6" s="1">
        <v>41309</v>
      </c>
      <c r="AB6" s="1">
        <v>41311</v>
      </c>
      <c r="AC6" s="1">
        <v>41306</v>
      </c>
      <c r="AD6" s="1">
        <v>41306</v>
      </c>
      <c r="AE6">
        <v>0</v>
      </c>
      <c r="AF6">
        <v>0</v>
      </c>
      <c r="AG6">
        <v>0</v>
      </c>
      <c r="AH6">
        <v>0</v>
      </c>
      <c r="AI6">
        <v>0</v>
      </c>
      <c r="AJ6">
        <v>8629.3684210526299</v>
      </c>
      <c r="AK6">
        <v>19</v>
      </c>
      <c r="AL6">
        <v>28</v>
      </c>
      <c r="AM6">
        <v>163958</v>
      </c>
      <c r="AN6">
        <v>0.262012222642384</v>
      </c>
      <c r="AO6">
        <v>0.67857142857142805</v>
      </c>
      <c r="AP6">
        <v>14</v>
      </c>
      <c r="AQ6">
        <v>0.40084937178791702</v>
      </c>
      <c r="AR6">
        <v>-0.138837149145533</v>
      </c>
      <c r="AS6">
        <v>5640.5227477723301</v>
      </c>
      <c r="AT6">
        <v>7</v>
      </c>
      <c r="AU6">
        <v>2</v>
      </c>
      <c r="AV6">
        <v>2013</v>
      </c>
      <c r="AW6">
        <v>6.0618981506840601</v>
      </c>
      <c r="AX6">
        <v>5.9033289013039898</v>
      </c>
      <c r="AY6">
        <v>-0.158569249380067</v>
      </c>
      <c r="AZ6">
        <v>50942</v>
      </c>
      <c r="BA6">
        <v>159669.12936186101</v>
      </c>
      <c r="BB6">
        <v>2.6860988440783301E-2</v>
      </c>
      <c r="BC6">
        <v>19.7764016148301</v>
      </c>
      <c r="BD6">
        <v>0.96074100688530195</v>
      </c>
      <c r="BE6">
        <f>AK6*AZ6/(AW6*BD6)</f>
        <v>166193.7277763384</v>
      </c>
      <c r="BF6">
        <f>AM6/BE6-1</f>
        <v>-1.3452540034165517E-2</v>
      </c>
      <c r="BH6">
        <f t="shared" si="1"/>
        <v>-0.12310020641848013</v>
      </c>
      <c r="BI6">
        <f t="shared" si="2"/>
        <v>-1062.2770338926928</v>
      </c>
      <c r="BJ6">
        <f t="shared" si="3"/>
        <v>685.29929442041885</v>
      </c>
      <c r="BK6" s="15">
        <f t="shared" si="0"/>
        <v>0.10136986301369863</v>
      </c>
    </row>
    <row r="7" spans="1:63" x14ac:dyDescent="0.25">
      <c r="A7" s="1">
        <v>41313</v>
      </c>
      <c r="B7">
        <v>6038</v>
      </c>
      <c r="C7">
        <v>6</v>
      </c>
      <c r="D7" s="2">
        <v>41306</v>
      </c>
      <c r="E7">
        <v>4</v>
      </c>
      <c r="F7">
        <v>3</v>
      </c>
      <c r="G7" s="1">
        <v>41312</v>
      </c>
      <c r="H7" s="1">
        <v>41316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 s="1">
        <v>41323</v>
      </c>
      <c r="AA7" s="1">
        <v>41309</v>
      </c>
      <c r="AB7" s="1">
        <v>41311</v>
      </c>
      <c r="AC7" s="1">
        <v>41306</v>
      </c>
      <c r="AD7" s="1">
        <v>41306</v>
      </c>
      <c r="AE7">
        <v>0</v>
      </c>
      <c r="AF7">
        <v>0</v>
      </c>
      <c r="AG7">
        <v>0</v>
      </c>
      <c r="AH7">
        <v>0</v>
      </c>
      <c r="AI7">
        <v>0</v>
      </c>
      <c r="AJ7">
        <v>8629.3684210526299</v>
      </c>
      <c r="AK7">
        <v>19</v>
      </c>
      <c r="AL7">
        <v>28</v>
      </c>
      <c r="AM7">
        <v>163958</v>
      </c>
      <c r="AN7">
        <v>0.69970358262481802</v>
      </c>
      <c r="AO7">
        <v>0.67857142857142805</v>
      </c>
      <c r="AP7">
        <v>13</v>
      </c>
      <c r="AQ7">
        <v>0.75985561362077103</v>
      </c>
      <c r="AR7">
        <v>-6.0152030995953301E-2</v>
      </c>
      <c r="AS7">
        <v>7946.2464865245302</v>
      </c>
      <c r="AT7">
        <v>8</v>
      </c>
      <c r="AU7">
        <v>2</v>
      </c>
      <c r="AV7">
        <v>2013</v>
      </c>
      <c r="AW7">
        <v>6.8217537643048303</v>
      </c>
      <c r="AX7">
        <v>6.6030324839288097</v>
      </c>
      <c r="AY7">
        <v>-0.21872128037602101</v>
      </c>
      <c r="AZ7">
        <v>56980</v>
      </c>
      <c r="BA7">
        <v>158701.125459095</v>
      </c>
      <c r="BB7">
        <v>3.3124368372920703E-2</v>
      </c>
      <c r="BC7">
        <v>19.7764016148301</v>
      </c>
      <c r="BD7">
        <v>0.96074100688530195</v>
      </c>
      <c r="BE7">
        <f>AK7*AZ7/(AW7*BD7)</f>
        <v>165186.16809497998</v>
      </c>
      <c r="BF7">
        <f>AM7/BE7-1</f>
        <v>-7.4350540916585661E-3</v>
      </c>
      <c r="BH7">
        <f t="shared" si="1"/>
        <v>-3.0320864692650495E-2</v>
      </c>
      <c r="BI7">
        <f t="shared" si="2"/>
        <v>-261.64991227776784</v>
      </c>
      <c r="BJ7">
        <f t="shared" si="3"/>
        <v>423.64938214265101</v>
      </c>
      <c r="BK7" s="15">
        <f t="shared" si="0"/>
        <v>0.10410958904109589</v>
      </c>
    </row>
    <row r="8" spans="1:63" x14ac:dyDescent="0.25">
      <c r="A8" s="1">
        <v>41316</v>
      </c>
      <c r="B8">
        <v>12640</v>
      </c>
      <c r="C8">
        <v>7</v>
      </c>
      <c r="D8" s="2">
        <v>41306</v>
      </c>
      <c r="E8">
        <v>0</v>
      </c>
      <c r="F8">
        <v>4</v>
      </c>
      <c r="G8" s="1">
        <v>41313</v>
      </c>
      <c r="H8" s="1">
        <v>41317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 s="1">
        <v>41323</v>
      </c>
      <c r="AA8" s="1">
        <v>41309</v>
      </c>
      <c r="AB8" s="1">
        <v>41311</v>
      </c>
      <c r="AC8" s="1">
        <v>41306</v>
      </c>
      <c r="AD8" s="1">
        <v>41306</v>
      </c>
      <c r="AE8">
        <v>0</v>
      </c>
      <c r="AF8">
        <v>0</v>
      </c>
      <c r="AG8">
        <v>0</v>
      </c>
      <c r="AH8">
        <v>0</v>
      </c>
      <c r="AI8">
        <v>0</v>
      </c>
      <c r="AJ8">
        <v>8629.3684210526299</v>
      </c>
      <c r="AK8">
        <v>19</v>
      </c>
      <c r="AL8">
        <v>28</v>
      </c>
      <c r="AM8">
        <v>163958</v>
      </c>
      <c r="AN8">
        <v>1.46476536674026</v>
      </c>
      <c r="AO8">
        <v>0.67857142857142805</v>
      </c>
      <c r="AP8">
        <v>12</v>
      </c>
      <c r="AQ8">
        <v>1.6718018052053201</v>
      </c>
      <c r="AR8">
        <v>-0.20703643846506201</v>
      </c>
      <c r="AS8">
        <v>7560.7048399182604</v>
      </c>
      <c r="AT8">
        <v>11</v>
      </c>
      <c r="AU8">
        <v>2</v>
      </c>
      <c r="AV8">
        <v>2013</v>
      </c>
      <c r="AW8">
        <v>8.4935555695101499</v>
      </c>
      <c r="AX8">
        <v>8.06779785066907</v>
      </c>
      <c r="AY8">
        <v>-0.42575771884108299</v>
      </c>
      <c r="AZ8">
        <v>69620</v>
      </c>
      <c r="BA8">
        <v>155739.253034202</v>
      </c>
      <c r="BB8">
        <v>5.2772482246289103E-2</v>
      </c>
      <c r="BC8">
        <v>19.7764016148301</v>
      </c>
      <c r="BD8">
        <v>0.96074100688530195</v>
      </c>
      <c r="BE8">
        <f>AK8*AZ8/(AW8*BD8)</f>
        <v>162103.26395779138</v>
      </c>
      <c r="BF8">
        <f>AM8/BE8-1</f>
        <v>1.1441694614437559E-2</v>
      </c>
      <c r="BH8">
        <f t="shared" si="1"/>
        <v>-0.14140318290536458</v>
      </c>
      <c r="BI8">
        <f t="shared" si="2"/>
        <v>-1220.2201611998821</v>
      </c>
      <c r="BJ8">
        <f t="shared" si="3"/>
        <v>-796.57077905723111</v>
      </c>
      <c r="BK8" s="15">
        <f t="shared" si="0"/>
        <v>0.11232876712328767</v>
      </c>
    </row>
    <row r="9" spans="1:63" x14ac:dyDescent="0.25">
      <c r="A9" s="1">
        <v>41317</v>
      </c>
      <c r="B9">
        <v>2634</v>
      </c>
      <c r="C9">
        <v>8</v>
      </c>
      <c r="D9" s="2">
        <v>41306</v>
      </c>
      <c r="E9">
        <v>1</v>
      </c>
      <c r="F9">
        <v>0</v>
      </c>
      <c r="G9" s="1">
        <v>41316</v>
      </c>
      <c r="H9" s="1">
        <v>41318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 s="1">
        <v>41323</v>
      </c>
      <c r="AA9" s="1">
        <v>41309</v>
      </c>
      <c r="AB9" s="1">
        <v>41311</v>
      </c>
      <c r="AC9" s="1">
        <v>41306</v>
      </c>
      <c r="AD9" s="1">
        <v>41306</v>
      </c>
      <c r="AE9">
        <v>0</v>
      </c>
      <c r="AF9">
        <v>0</v>
      </c>
      <c r="AG9">
        <v>0</v>
      </c>
      <c r="AH9">
        <v>0</v>
      </c>
      <c r="AI9">
        <v>0</v>
      </c>
      <c r="AJ9">
        <v>8629.3684210526299</v>
      </c>
      <c r="AK9">
        <v>19</v>
      </c>
      <c r="AL9">
        <v>28</v>
      </c>
      <c r="AM9">
        <v>163958</v>
      </c>
      <c r="AN9">
        <v>0.30523670696153798</v>
      </c>
      <c r="AO9">
        <v>0.67857142857142805</v>
      </c>
      <c r="AP9">
        <v>11</v>
      </c>
      <c r="AQ9">
        <v>0.27224587224235602</v>
      </c>
      <c r="AR9">
        <v>3.2990834719182502E-2</v>
      </c>
      <c r="AS9">
        <v>9675.0778195644507</v>
      </c>
      <c r="AT9">
        <v>12</v>
      </c>
      <c r="AU9">
        <v>2</v>
      </c>
      <c r="AV9">
        <v>2013</v>
      </c>
      <c r="AW9">
        <v>8.7658014417525099</v>
      </c>
      <c r="AX9">
        <v>8.3730345576306107</v>
      </c>
      <c r="AY9">
        <v>-0.39276688412189997</v>
      </c>
      <c r="AZ9">
        <v>72254</v>
      </c>
      <c r="BA9">
        <v>156611.578430361</v>
      </c>
      <c r="BB9">
        <v>4.6908546885664003E-2</v>
      </c>
      <c r="BC9">
        <v>19.7764016148301</v>
      </c>
      <c r="BD9">
        <v>0.96074100688530195</v>
      </c>
      <c r="BE9">
        <f>AK9*AZ9/(AW9*BD9)</f>
        <v>163011.23539848931</v>
      </c>
      <c r="BF9">
        <f>AM9/BE9-1</f>
        <v>5.8079714517607073E-3</v>
      </c>
      <c r="BH9">
        <f t="shared" si="1"/>
        <v>4.3678933543049581E-2</v>
      </c>
      <c r="BI9">
        <f t="shared" si="2"/>
        <v>376.9216097816485</v>
      </c>
      <c r="BJ9">
        <f t="shared" si="3"/>
        <v>-419.64916927558261</v>
      </c>
      <c r="BK9" s="15">
        <f t="shared" si="0"/>
        <v>0.11506849315068493</v>
      </c>
    </row>
    <row r="10" spans="1:63" x14ac:dyDescent="0.25">
      <c r="A10" s="1">
        <v>41318</v>
      </c>
      <c r="B10">
        <v>6417</v>
      </c>
      <c r="C10">
        <v>9</v>
      </c>
      <c r="D10" s="2">
        <v>41306</v>
      </c>
      <c r="E10">
        <v>2</v>
      </c>
      <c r="F10">
        <v>1</v>
      </c>
      <c r="G10" s="1">
        <v>41317</v>
      </c>
      <c r="H10" s="1">
        <v>41319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 s="1">
        <v>41323</v>
      </c>
      <c r="AA10" s="1">
        <v>41309</v>
      </c>
      <c r="AB10" s="1">
        <v>41311</v>
      </c>
      <c r="AC10" s="1">
        <v>41306</v>
      </c>
      <c r="AD10" s="1">
        <v>41306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8629.3684210526299</v>
      </c>
      <c r="AK10">
        <v>19</v>
      </c>
      <c r="AL10">
        <v>28</v>
      </c>
      <c r="AM10">
        <v>163958</v>
      </c>
      <c r="AN10">
        <v>0.743623366959831</v>
      </c>
      <c r="AO10">
        <v>0.67857142857142805</v>
      </c>
      <c r="AP10">
        <v>10</v>
      </c>
      <c r="AQ10">
        <v>0.85585484396120903</v>
      </c>
      <c r="AR10">
        <v>-0.11223147700137701</v>
      </c>
      <c r="AS10">
        <v>7497.7667594889999</v>
      </c>
      <c r="AT10">
        <v>13</v>
      </c>
      <c r="AU10">
        <v>2</v>
      </c>
      <c r="AV10">
        <v>2013</v>
      </c>
      <c r="AW10">
        <v>9.6216562857137191</v>
      </c>
      <c r="AX10">
        <v>9.1166579245904398</v>
      </c>
      <c r="AY10">
        <v>-0.504998361123279</v>
      </c>
      <c r="AZ10">
        <v>78671</v>
      </c>
      <c r="BA10">
        <v>155352.566711347</v>
      </c>
      <c r="BB10">
        <v>5.5392926366266602E-2</v>
      </c>
      <c r="BC10">
        <v>19.7764016148301</v>
      </c>
      <c r="BD10">
        <v>0.96074100688530195</v>
      </c>
      <c r="BE10">
        <f>AK10*AZ10/(AW10*BD10)</f>
        <v>161700.77637780545</v>
      </c>
      <c r="BF10">
        <f>AM10/BE10-1</f>
        <v>1.3959262736751965E-2</v>
      </c>
      <c r="BH10">
        <f t="shared" si="1"/>
        <v>-7.8631477575124009E-2</v>
      </c>
      <c r="BI10">
        <f t="shared" si="2"/>
        <v>-678.53998948748313</v>
      </c>
      <c r="BJ10">
        <f t="shared" si="3"/>
        <v>-1098.1891587630657</v>
      </c>
      <c r="BK10" s="15">
        <f t="shared" si="0"/>
        <v>0.11780821917808219</v>
      </c>
    </row>
    <row r="11" spans="1:63" x14ac:dyDescent="0.25">
      <c r="A11" s="1">
        <v>41319</v>
      </c>
      <c r="B11">
        <v>2277</v>
      </c>
      <c r="C11">
        <v>10</v>
      </c>
      <c r="D11" s="2">
        <v>41306</v>
      </c>
      <c r="E11">
        <v>3</v>
      </c>
      <c r="F11">
        <v>2</v>
      </c>
      <c r="G11" s="1">
        <v>41318</v>
      </c>
      <c r="H11" s="1">
        <v>41320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 s="1">
        <v>41323</v>
      </c>
      <c r="AA11" s="1">
        <v>41309</v>
      </c>
      <c r="AB11" s="1">
        <v>41311</v>
      </c>
      <c r="AC11" s="1">
        <v>41306</v>
      </c>
      <c r="AD11" s="1">
        <v>41306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8629.3684210526299</v>
      </c>
      <c r="AK11">
        <v>19</v>
      </c>
      <c r="AL11">
        <v>28</v>
      </c>
      <c r="AM11">
        <v>163958</v>
      </c>
      <c r="AN11">
        <v>0.26386635601800401</v>
      </c>
      <c r="AO11">
        <v>0.67857142857142805</v>
      </c>
      <c r="AP11">
        <v>9</v>
      </c>
      <c r="AQ11">
        <v>0.40084937178770202</v>
      </c>
      <c r="AR11">
        <v>-0.13698301576969699</v>
      </c>
      <c r="AS11">
        <v>5680.43799057254</v>
      </c>
      <c r="AT11">
        <v>14</v>
      </c>
      <c r="AU11">
        <v>2</v>
      </c>
      <c r="AV11">
        <v>2013</v>
      </c>
      <c r="AW11">
        <v>10.0225056575014</v>
      </c>
      <c r="AX11">
        <v>9.3805242806084408</v>
      </c>
      <c r="AY11">
        <v>-0.64198137689297596</v>
      </c>
      <c r="AZ11">
        <v>80948</v>
      </c>
      <c r="BA11">
        <v>153455.83754785499</v>
      </c>
      <c r="BB11">
        <v>6.8437686177102997E-2</v>
      </c>
      <c r="BC11">
        <v>19.7764016148301</v>
      </c>
      <c r="BD11">
        <v>0.96074100688530195</v>
      </c>
      <c r="BE11">
        <f>AK11*AZ11/(AW11*BD11)</f>
        <v>159726.540709817</v>
      </c>
      <c r="BF11">
        <f>AM11/BE11-1</f>
        <v>2.6491898411989734E-2</v>
      </c>
      <c r="BH11">
        <f t="shared" si="1"/>
        <v>-0.12124607304265356</v>
      </c>
      <c r="BI11">
        <f t="shared" si="2"/>
        <v>-1046.2770338909152</v>
      </c>
      <c r="BJ11">
        <f t="shared" si="3"/>
        <v>-2144.4661926539811</v>
      </c>
      <c r="BK11" s="15">
        <f t="shared" si="0"/>
        <v>0.12054794520547946</v>
      </c>
    </row>
    <row r="12" spans="1:63" x14ac:dyDescent="0.25">
      <c r="A12" s="1">
        <v>41320</v>
      </c>
      <c r="B12">
        <v>10686</v>
      </c>
      <c r="C12">
        <v>11</v>
      </c>
      <c r="D12" s="2">
        <v>41306</v>
      </c>
      <c r="E12">
        <v>4</v>
      </c>
      <c r="F12">
        <v>3</v>
      </c>
      <c r="G12" s="1">
        <v>41319</v>
      </c>
      <c r="H12" s="1">
        <v>41324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 s="1">
        <v>41323</v>
      </c>
      <c r="AA12" s="1">
        <v>41309</v>
      </c>
      <c r="AB12" s="1">
        <v>41311</v>
      </c>
      <c r="AC12" s="1">
        <v>41306</v>
      </c>
      <c r="AD12" s="1">
        <v>41306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8629.3684210526299</v>
      </c>
      <c r="AK12">
        <v>19</v>
      </c>
      <c r="AL12">
        <v>28</v>
      </c>
      <c r="AM12">
        <v>163958</v>
      </c>
      <c r="AN12">
        <v>1.23832932824259</v>
      </c>
      <c r="AO12">
        <v>0.67857142857142805</v>
      </c>
      <c r="AP12">
        <v>8</v>
      </c>
      <c r="AQ12">
        <v>1.7726819909723599</v>
      </c>
      <c r="AR12">
        <v>-0.534352662729765</v>
      </c>
      <c r="AS12">
        <v>6028.15398047703</v>
      </c>
      <c r="AT12">
        <v>15</v>
      </c>
      <c r="AU12">
        <v>2</v>
      </c>
      <c r="AV12">
        <v>2013</v>
      </c>
      <c r="AW12">
        <v>11.7951876484737</v>
      </c>
      <c r="AX12">
        <v>10.618853608850999</v>
      </c>
      <c r="AY12">
        <v>-1.17633403962274</v>
      </c>
      <c r="AZ12">
        <v>91634</v>
      </c>
      <c r="BA12">
        <v>147606.46900138701</v>
      </c>
      <c r="BB12">
        <v>0.110777875178752</v>
      </c>
      <c r="BC12">
        <v>19.7764016148301</v>
      </c>
      <c r="BD12">
        <v>0.96074100688530195</v>
      </c>
      <c r="BE12">
        <f>AK12*AZ12/(AW12*BD12)</f>
        <v>153638.14799570746</v>
      </c>
      <c r="BF12">
        <f>AM12/BE12-1</f>
        <v>6.7169854225142434E-2</v>
      </c>
      <c r="BH12">
        <f t="shared" si="1"/>
        <v>-0.46475895265163669</v>
      </c>
      <c r="BI12">
        <f t="shared" si="2"/>
        <v>-4010.5762294135279</v>
      </c>
      <c r="BJ12">
        <f t="shared" si="3"/>
        <v>-6155.0424220675086</v>
      </c>
      <c r="BK12" s="15">
        <f t="shared" si="0"/>
        <v>0.12328767123287671</v>
      </c>
    </row>
    <row r="13" spans="1:63" x14ac:dyDescent="0.25">
      <c r="A13" s="1">
        <v>41324</v>
      </c>
      <c r="B13">
        <v>24231</v>
      </c>
      <c r="C13">
        <v>12</v>
      </c>
      <c r="D13" s="2">
        <v>41306</v>
      </c>
      <c r="E13">
        <v>1</v>
      </c>
      <c r="F13">
        <v>4</v>
      </c>
      <c r="G13" s="1">
        <v>41320</v>
      </c>
      <c r="H13" s="1">
        <v>41325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 s="1">
        <v>41323</v>
      </c>
      <c r="AA13" s="1">
        <v>41309</v>
      </c>
      <c r="AB13" s="1">
        <v>41311</v>
      </c>
      <c r="AC13" s="1">
        <v>41306</v>
      </c>
      <c r="AD13" s="1">
        <v>41306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8629.3684210526299</v>
      </c>
      <c r="AK13">
        <v>19</v>
      </c>
      <c r="AL13">
        <v>28</v>
      </c>
      <c r="AM13">
        <v>163958</v>
      </c>
      <c r="AN13">
        <v>2.8079691140413998</v>
      </c>
      <c r="AO13">
        <v>0.67857142857142805</v>
      </c>
      <c r="AP13">
        <v>7</v>
      </c>
      <c r="AQ13">
        <v>2.5400970597001602</v>
      </c>
      <c r="AR13">
        <v>0.26787205434123901</v>
      </c>
      <c r="AS13">
        <v>9539.3992554206798</v>
      </c>
      <c r="AT13">
        <v>19</v>
      </c>
      <c r="AU13">
        <v>2</v>
      </c>
      <c r="AV13">
        <v>2013</v>
      </c>
      <c r="AW13">
        <v>14.3352847081739</v>
      </c>
      <c r="AX13">
        <v>13.4268227228924</v>
      </c>
      <c r="AY13">
        <v>-0.90846198528150102</v>
      </c>
      <c r="AZ13">
        <v>115865</v>
      </c>
      <c r="BA13">
        <v>153567.58130829001</v>
      </c>
      <c r="BB13">
        <v>6.7660235338669703E-2</v>
      </c>
      <c r="BC13">
        <v>19.7764016148301</v>
      </c>
      <c r="BD13">
        <v>0.96074100688530195</v>
      </c>
      <c r="BE13">
        <f>AK13*AZ13/(AW13*BD13)</f>
        <v>159842.85068267616</v>
      </c>
      <c r="BF13">
        <f>AM13/BE13-1</f>
        <v>2.5744969510668625E-2</v>
      </c>
      <c r="BH13">
        <f t="shared" si="1"/>
        <v>0.3675937073186728</v>
      </c>
      <c r="BI13">
        <f t="shared" si="2"/>
        <v>3172.1015297134181</v>
      </c>
      <c r="BJ13">
        <f t="shared" si="3"/>
        <v>-2982.9408923540905</v>
      </c>
      <c r="BK13" s="15">
        <f t="shared" si="0"/>
        <v>0.13424657534246576</v>
      </c>
    </row>
    <row r="14" spans="1:63" x14ac:dyDescent="0.25">
      <c r="A14" s="1">
        <v>41325</v>
      </c>
      <c r="B14">
        <v>4395</v>
      </c>
      <c r="C14">
        <v>13</v>
      </c>
      <c r="D14" s="2">
        <v>41306</v>
      </c>
      <c r="E14">
        <v>2</v>
      </c>
      <c r="F14">
        <v>1</v>
      </c>
      <c r="G14" s="1">
        <v>41324</v>
      </c>
      <c r="H14" s="1">
        <v>41326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 s="1">
        <v>41323</v>
      </c>
      <c r="AA14" s="1">
        <v>41309</v>
      </c>
      <c r="AB14" s="1">
        <v>41311</v>
      </c>
      <c r="AC14" s="1">
        <v>41306</v>
      </c>
      <c r="AD14" s="1">
        <v>41306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8629.3684210526299</v>
      </c>
      <c r="AK14">
        <v>19</v>
      </c>
      <c r="AL14">
        <v>28</v>
      </c>
      <c r="AM14">
        <v>163958</v>
      </c>
      <c r="AN14">
        <v>0.50930726161577899</v>
      </c>
      <c r="AO14">
        <v>0.67857142857142805</v>
      </c>
      <c r="AP14">
        <v>6</v>
      </c>
      <c r="AQ14">
        <v>0.85585484396123601</v>
      </c>
      <c r="AR14">
        <v>-0.34654758234545702</v>
      </c>
      <c r="AS14">
        <v>5135.2165977798104</v>
      </c>
      <c r="AT14">
        <v>20</v>
      </c>
      <c r="AU14">
        <v>2</v>
      </c>
      <c r="AV14">
        <v>2013</v>
      </c>
      <c r="AW14">
        <v>15.1911395521351</v>
      </c>
      <c r="AX14">
        <v>13.936129984508201</v>
      </c>
      <c r="AY14">
        <v>-1.2550095676269599</v>
      </c>
      <c r="AZ14">
        <v>120260</v>
      </c>
      <c r="BA14">
        <v>150412.67919093199</v>
      </c>
      <c r="BB14">
        <v>9.0054381598195496E-2</v>
      </c>
      <c r="BC14">
        <v>19.7764016148301</v>
      </c>
      <c r="BD14">
        <v>0.96074100688530195</v>
      </c>
      <c r="BE14">
        <f>AK14*AZ14/(AW14*BD14)</f>
        <v>156559.02903381601</v>
      </c>
      <c r="BF14">
        <f>AM14/BE14-1</f>
        <v>4.7259944136379683E-2</v>
      </c>
      <c r="BH14">
        <f t="shared" si="1"/>
        <v>-0.31294758291920188</v>
      </c>
      <c r="BI14">
        <f t="shared" si="2"/>
        <v>-2700.53998948771</v>
      </c>
      <c r="BJ14">
        <f t="shared" si="3"/>
        <v>-5683.4808818418005</v>
      </c>
      <c r="BK14" s="15">
        <f t="shared" si="0"/>
        <v>0.13698630136986301</v>
      </c>
    </row>
    <row r="15" spans="1:63" x14ac:dyDescent="0.25">
      <c r="A15" s="1">
        <v>41326</v>
      </c>
      <c r="B15">
        <v>8073</v>
      </c>
      <c r="C15">
        <v>14</v>
      </c>
      <c r="D15" s="2">
        <v>41306</v>
      </c>
      <c r="E15">
        <v>3</v>
      </c>
      <c r="F15">
        <v>2</v>
      </c>
      <c r="G15" s="1">
        <v>41325</v>
      </c>
      <c r="H15" s="1">
        <v>41327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s="1">
        <v>41323</v>
      </c>
      <c r="AA15" s="1">
        <v>41309</v>
      </c>
      <c r="AB15" s="1">
        <v>41311</v>
      </c>
      <c r="AC15" s="1">
        <v>41306</v>
      </c>
      <c r="AD15" s="1">
        <v>41306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8629.3684210526299</v>
      </c>
      <c r="AK15">
        <v>19</v>
      </c>
      <c r="AL15">
        <v>28</v>
      </c>
      <c r="AM15">
        <v>163958</v>
      </c>
      <c r="AN15">
        <v>0.93552617133656102</v>
      </c>
      <c r="AO15">
        <v>0.67857142857142805</v>
      </c>
      <c r="AP15">
        <v>5</v>
      </c>
      <c r="AQ15">
        <v>0.40084937178770702</v>
      </c>
      <c r="AR15">
        <v>0.53467679954885305</v>
      </c>
      <c r="AS15">
        <v>20139.7346938478</v>
      </c>
      <c r="AT15">
        <v>21</v>
      </c>
      <c r="AU15">
        <v>2</v>
      </c>
      <c r="AV15">
        <v>2013</v>
      </c>
      <c r="AW15">
        <v>15.5919889239228</v>
      </c>
      <c r="AX15">
        <v>14.8716561558447</v>
      </c>
      <c r="AY15">
        <v>-0.72033276807810498</v>
      </c>
      <c r="AZ15">
        <v>128333</v>
      </c>
      <c r="BA15">
        <v>156383.32042802099</v>
      </c>
      <c r="BB15">
        <v>4.8436620678256E-2</v>
      </c>
      <c r="BC15">
        <v>19.7764016148301</v>
      </c>
      <c r="BD15">
        <v>0.96074100688530195</v>
      </c>
      <c r="BE15">
        <f>AK15*AZ15/(AW15*BD15)</f>
        <v>162773.65003396021</v>
      </c>
      <c r="BF15">
        <f>AM15/BE15-1</f>
        <v>7.2760546058450171E-3</v>
      </c>
      <c r="BH15">
        <f t="shared" si="1"/>
        <v>0.55041374227589857</v>
      </c>
      <c r="BI15">
        <f t="shared" si="2"/>
        <v>4749.7229661090396</v>
      </c>
      <c r="BJ15">
        <f t="shared" si="3"/>
        <v>-933.75791573276092</v>
      </c>
      <c r="BK15" s="15">
        <f t="shared" si="0"/>
        <v>0.13972602739726028</v>
      </c>
    </row>
    <row r="16" spans="1:63" x14ac:dyDescent="0.25">
      <c r="A16" s="1">
        <v>41327</v>
      </c>
      <c r="B16">
        <v>5855</v>
      </c>
      <c r="C16">
        <v>15</v>
      </c>
      <c r="D16" s="2">
        <v>41306</v>
      </c>
      <c r="E16">
        <v>4</v>
      </c>
      <c r="F16">
        <v>3</v>
      </c>
      <c r="G16" s="1">
        <v>41326</v>
      </c>
      <c r="H16" s="1">
        <v>41330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 s="1">
        <v>41323</v>
      </c>
      <c r="AA16" s="1">
        <v>41309</v>
      </c>
      <c r="AB16" s="1">
        <v>41311</v>
      </c>
      <c r="AC16" s="1">
        <v>41306</v>
      </c>
      <c r="AD16" s="1">
        <v>41306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8629.3684210526299</v>
      </c>
      <c r="AK16">
        <v>19</v>
      </c>
      <c r="AL16">
        <v>28</v>
      </c>
      <c r="AM16">
        <v>163958</v>
      </c>
      <c r="AN16">
        <v>0.67849693214115803</v>
      </c>
      <c r="AO16">
        <v>0.67857142857142805</v>
      </c>
      <c r="AP16">
        <v>4</v>
      </c>
      <c r="AQ16">
        <v>0.75985561362056597</v>
      </c>
      <c r="AR16">
        <v>-8.1358681479407793E-2</v>
      </c>
      <c r="AS16">
        <v>7705.4112584653403</v>
      </c>
      <c r="AT16">
        <v>22</v>
      </c>
      <c r="AU16">
        <v>2</v>
      </c>
      <c r="AV16">
        <v>2013</v>
      </c>
      <c r="AW16">
        <v>16.3518445375434</v>
      </c>
      <c r="AX16">
        <v>15.550153087985899</v>
      </c>
      <c r="AY16">
        <v>-0.80169144955751204</v>
      </c>
      <c r="AZ16">
        <v>134188</v>
      </c>
      <c r="BA16">
        <v>155919.535202664</v>
      </c>
      <c r="BB16">
        <v>5.1555212673558698E-2</v>
      </c>
      <c r="BC16">
        <v>19.7764016148301</v>
      </c>
      <c r="BD16">
        <v>0.96074100688530195</v>
      </c>
      <c r="BE16">
        <f>AK16*AZ16/(AW16*BD16)</f>
        <v>162290.91304029166</v>
      </c>
      <c r="BF16">
        <f>AM16/BE16-1</f>
        <v>1.0272213819478848E-2</v>
      </c>
      <c r="BH16">
        <f t="shared" si="1"/>
        <v>-5.1527515176113536E-2</v>
      </c>
      <c r="BI16">
        <f t="shared" si="2"/>
        <v>-444.6499122760643</v>
      </c>
      <c r="BJ16">
        <f t="shared" si="3"/>
        <v>-1378.4078280088252</v>
      </c>
      <c r="BK16" s="15">
        <f t="shared" si="0"/>
        <v>0.14246575342465753</v>
      </c>
    </row>
    <row r="17" spans="1:63" x14ac:dyDescent="0.25">
      <c r="A17" s="1">
        <v>41330</v>
      </c>
      <c r="B17">
        <v>14722</v>
      </c>
      <c r="C17">
        <v>16</v>
      </c>
      <c r="D17" s="2">
        <v>41306</v>
      </c>
      <c r="E17">
        <v>0</v>
      </c>
      <c r="F17">
        <v>4</v>
      </c>
      <c r="G17" s="1">
        <v>41327</v>
      </c>
      <c r="H17" s="1">
        <v>41331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 s="1">
        <v>41323</v>
      </c>
      <c r="AA17" s="1">
        <v>41309</v>
      </c>
      <c r="AB17" s="1">
        <v>41311</v>
      </c>
      <c r="AC17" s="1">
        <v>41306</v>
      </c>
      <c r="AD17" s="1">
        <v>41306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8629.3684210526299</v>
      </c>
      <c r="AK17">
        <v>19</v>
      </c>
      <c r="AL17">
        <v>28</v>
      </c>
      <c r="AM17">
        <v>163958</v>
      </c>
      <c r="AN17">
        <v>1.70603447224289</v>
      </c>
      <c r="AO17">
        <v>0.67857142857142805</v>
      </c>
      <c r="AP17">
        <v>3</v>
      </c>
      <c r="AQ17">
        <v>1.67180180520537</v>
      </c>
      <c r="AR17">
        <v>3.4232667037518399E-2</v>
      </c>
      <c r="AS17">
        <v>8806.0677732020195</v>
      </c>
      <c r="AT17">
        <v>25</v>
      </c>
      <c r="AU17">
        <v>2</v>
      </c>
      <c r="AV17">
        <v>2013</v>
      </c>
      <c r="AW17">
        <v>18.023646342748801</v>
      </c>
      <c r="AX17">
        <v>17.256187560228799</v>
      </c>
      <c r="AY17">
        <v>-0.767458782519995</v>
      </c>
      <c r="AZ17">
        <v>148910</v>
      </c>
      <c r="BA17">
        <v>156976.55991448401</v>
      </c>
      <c r="BB17">
        <v>4.4474411270818401E-2</v>
      </c>
      <c r="BC17">
        <v>19.7764016148301</v>
      </c>
      <c r="BD17">
        <v>0.96074100688530195</v>
      </c>
      <c r="BE17">
        <f>AK17*AZ17/(AW17*BD17)</f>
        <v>163391.13120964752</v>
      </c>
      <c r="BF17">
        <f>AM17/BE17-1</f>
        <v>3.4693975502571028E-3</v>
      </c>
      <c r="BH17">
        <f t="shared" si="1"/>
        <v>9.9865922597217383E-2</v>
      </c>
      <c r="BI17">
        <f t="shared" si="2"/>
        <v>861.77983879971396</v>
      </c>
      <c r="BJ17">
        <f t="shared" si="3"/>
        <v>-516.62798920911121</v>
      </c>
      <c r="BK17" s="15">
        <f t="shared" si="0"/>
        <v>0.15068493150684931</v>
      </c>
    </row>
    <row r="18" spans="1:63" x14ac:dyDescent="0.25">
      <c r="A18" s="1">
        <v>41331</v>
      </c>
      <c r="B18">
        <v>2582</v>
      </c>
      <c r="C18">
        <v>17</v>
      </c>
      <c r="D18" s="2">
        <v>41306</v>
      </c>
      <c r="E18">
        <v>1</v>
      </c>
      <c r="F18">
        <v>0</v>
      </c>
      <c r="G18" s="1">
        <v>41330</v>
      </c>
      <c r="H18" s="1">
        <v>41332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 s="1">
        <v>41323</v>
      </c>
      <c r="AA18" s="1">
        <v>41309</v>
      </c>
      <c r="AB18" s="1">
        <v>41311</v>
      </c>
      <c r="AC18" s="1">
        <v>41306</v>
      </c>
      <c r="AD18" s="1">
        <v>41306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8629.3684210526299</v>
      </c>
      <c r="AK18">
        <v>19</v>
      </c>
      <c r="AL18">
        <v>28</v>
      </c>
      <c r="AM18">
        <v>163958</v>
      </c>
      <c r="AN18">
        <v>0.29921077349077202</v>
      </c>
      <c r="AO18">
        <v>0.67857142857142805</v>
      </c>
      <c r="AP18">
        <v>2</v>
      </c>
      <c r="AQ18">
        <v>0.27224587224233898</v>
      </c>
      <c r="AR18">
        <v>2.6964901248432701E-2</v>
      </c>
      <c r="AS18">
        <v>9484.07400535952</v>
      </c>
      <c r="AT18">
        <v>26</v>
      </c>
      <c r="AU18">
        <v>2</v>
      </c>
      <c r="AV18">
        <v>2013</v>
      </c>
      <c r="AW18">
        <v>18.295892214991099</v>
      </c>
      <c r="AX18">
        <v>17.555398333719602</v>
      </c>
      <c r="AY18">
        <v>-0.74049388127156102</v>
      </c>
      <c r="AZ18">
        <v>151492</v>
      </c>
      <c r="BA18">
        <v>157322.08990833201</v>
      </c>
      <c r="BB18">
        <v>4.2180408965671601E-2</v>
      </c>
      <c r="BC18">
        <v>19.7764016148301</v>
      </c>
      <c r="BD18">
        <v>0.96074100688530195</v>
      </c>
      <c r="BE18">
        <f>AK18*AZ18/(AW18*BD18)</f>
        <v>163750.78067955826</v>
      </c>
      <c r="BF18">
        <f>AM18/BE18-1</f>
        <v>1.2654554658109163E-3</v>
      </c>
      <c r="BH18">
        <f t="shared" si="1"/>
        <v>3.7653000072299991E-2</v>
      </c>
      <c r="BI18">
        <f t="shared" si="2"/>
        <v>324.92160978179794</v>
      </c>
      <c r="BJ18">
        <f t="shared" si="3"/>
        <v>-191.70637942731327</v>
      </c>
      <c r="BK18" s="15">
        <f t="shared" si="0"/>
        <v>0.15342465753424658</v>
      </c>
    </row>
    <row r="19" spans="1:63" x14ac:dyDescent="0.25">
      <c r="A19" s="1">
        <v>41332</v>
      </c>
      <c r="B19">
        <v>7819</v>
      </c>
      <c r="C19">
        <v>18</v>
      </c>
      <c r="D19" s="2">
        <v>41306</v>
      </c>
      <c r="E19">
        <v>2</v>
      </c>
      <c r="F19">
        <v>1</v>
      </c>
      <c r="G19" s="1">
        <v>41331</v>
      </c>
      <c r="H19" s="1">
        <v>41333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 s="1">
        <v>41323</v>
      </c>
      <c r="AA19" s="1">
        <v>41309</v>
      </c>
      <c r="AB19" s="1">
        <v>41311</v>
      </c>
      <c r="AC19" s="1">
        <v>41306</v>
      </c>
      <c r="AD19" s="1">
        <v>41306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8629.3684210526299</v>
      </c>
      <c r="AK19">
        <v>19</v>
      </c>
      <c r="AL19">
        <v>28</v>
      </c>
      <c r="AM19">
        <v>163958</v>
      </c>
      <c r="AN19">
        <v>0.90609180399858502</v>
      </c>
      <c r="AO19">
        <v>0.67857142857142805</v>
      </c>
      <c r="AP19">
        <v>1</v>
      </c>
      <c r="AQ19">
        <v>0.85585484396124301</v>
      </c>
      <c r="AR19">
        <v>5.0236960037341197E-2</v>
      </c>
      <c r="AS19">
        <v>9135.8950120682694</v>
      </c>
      <c r="AT19">
        <v>27</v>
      </c>
      <c r="AU19">
        <v>2</v>
      </c>
      <c r="AV19">
        <v>2013</v>
      </c>
      <c r="AW19">
        <v>19.151747058952399</v>
      </c>
      <c r="AX19">
        <v>18.461490137718101</v>
      </c>
      <c r="AY19">
        <v>-0.690256921234219</v>
      </c>
      <c r="AZ19">
        <v>159311</v>
      </c>
      <c r="BA19">
        <v>158048.714338313</v>
      </c>
      <c r="BB19">
        <v>3.7389014434104202E-2</v>
      </c>
      <c r="BC19">
        <v>19.7764016148301</v>
      </c>
      <c r="BD19">
        <v>0.96074100688530195</v>
      </c>
      <c r="BE19">
        <f>AK19*AZ19/(AW19*BD19)</f>
        <v>164507.09734010755</v>
      </c>
      <c r="BF19">
        <f>AM19/BE19-1</f>
        <v>-3.3378337408284109E-3</v>
      </c>
      <c r="BH19">
        <f t="shared" si="1"/>
        <v>8.3836959463597482E-2</v>
      </c>
      <c r="BI19">
        <f t="shared" si="2"/>
        <v>723.46001051223755</v>
      </c>
      <c r="BJ19">
        <f t="shared" si="3"/>
        <v>531.75363108492434</v>
      </c>
      <c r="BK19" s="15">
        <f t="shared" si="0"/>
        <v>0.15616438356164383</v>
      </c>
    </row>
    <row r="20" spans="1:63" x14ac:dyDescent="0.25">
      <c r="A20" s="1">
        <v>41333</v>
      </c>
      <c r="B20">
        <v>4647</v>
      </c>
      <c r="C20">
        <v>19</v>
      </c>
      <c r="D20" s="2">
        <v>41306</v>
      </c>
      <c r="E20">
        <v>3</v>
      </c>
      <c r="F20">
        <v>2</v>
      </c>
      <c r="G20" s="1">
        <v>41332</v>
      </c>
      <c r="H20" s="1">
        <v>41334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 s="1">
        <v>41323</v>
      </c>
      <c r="AA20" s="1">
        <v>41309</v>
      </c>
      <c r="AB20" s="1">
        <v>41311</v>
      </c>
      <c r="AC20" s="1">
        <v>41306</v>
      </c>
      <c r="AD20" s="1">
        <v>41306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8629.3684210526299</v>
      </c>
      <c r="AK20">
        <v>19</v>
      </c>
      <c r="AL20">
        <v>28</v>
      </c>
      <c r="AM20">
        <v>163958</v>
      </c>
      <c r="AN20">
        <v>0.53850986228180298</v>
      </c>
      <c r="AO20">
        <v>0.67857142857142805</v>
      </c>
      <c r="AP20">
        <v>0</v>
      </c>
      <c r="AQ20">
        <v>0.62465455587769603</v>
      </c>
      <c r="AR20">
        <v>-8.6144693595892302E-2</v>
      </c>
      <c r="AS20">
        <v>7439.3117864489795</v>
      </c>
      <c r="AT20">
        <v>28</v>
      </c>
      <c r="AU20">
        <v>2</v>
      </c>
      <c r="AV20">
        <v>2013</v>
      </c>
      <c r="AW20">
        <v>19.7764016148301</v>
      </c>
      <c r="AX20">
        <v>19</v>
      </c>
      <c r="AY20">
        <v>-0.77640161483011305</v>
      </c>
      <c r="AZ20">
        <v>163958</v>
      </c>
      <c r="BA20">
        <v>157521.17400689999</v>
      </c>
      <c r="BB20">
        <v>4.08632428857955E-2</v>
      </c>
      <c r="BC20">
        <v>19.7764016148301</v>
      </c>
      <c r="BD20">
        <v>0.96074100688530195</v>
      </c>
      <c r="BE20">
        <f>AK20*AZ20/(AW20*BD20)</f>
        <v>163958.00000000015</v>
      </c>
      <c r="BF20">
        <f>AM20/BE20-1</f>
        <v>-8.8817841970012523E-16</v>
      </c>
      <c r="BH20">
        <f t="shared" si="1"/>
        <v>-6.1621384687625791E-2</v>
      </c>
      <c r="BI20">
        <f t="shared" si="2"/>
        <v>-531.75363108493411</v>
      </c>
      <c r="BJ20">
        <f t="shared" si="3"/>
        <v>-9.7770680440589786E-12</v>
      </c>
      <c r="BK20" s="15">
        <f t="shared" si="0"/>
        <v>0.15890410958904111</v>
      </c>
    </row>
    <row r="21" spans="1:63" x14ac:dyDescent="0.25">
      <c r="A21" s="1">
        <v>41334</v>
      </c>
      <c r="B21">
        <v>23295</v>
      </c>
      <c r="C21">
        <v>1</v>
      </c>
      <c r="D21" s="2">
        <v>41334</v>
      </c>
      <c r="E21">
        <v>4</v>
      </c>
      <c r="F21">
        <v>3</v>
      </c>
      <c r="G21" s="1">
        <v>41333</v>
      </c>
      <c r="H21" s="1">
        <v>41337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 s="1">
        <v>41351</v>
      </c>
      <c r="AA21" s="1">
        <v>41337</v>
      </c>
      <c r="AB21" s="1">
        <v>41339</v>
      </c>
      <c r="AC21" s="1">
        <v>41334</v>
      </c>
      <c r="AD21" s="1">
        <v>41334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8886.3333333333303</v>
      </c>
      <c r="AK21">
        <v>21</v>
      </c>
      <c r="AL21">
        <v>31</v>
      </c>
      <c r="AM21">
        <v>186613</v>
      </c>
      <c r="AN21">
        <v>2.6214411643347399</v>
      </c>
      <c r="AO21">
        <v>0.67741935483870896</v>
      </c>
      <c r="AP21">
        <v>20</v>
      </c>
      <c r="AQ21">
        <v>2.4947669198684101</v>
      </c>
      <c r="AR21">
        <v>0.12667424446632999</v>
      </c>
      <c r="AS21">
        <v>9337.5456498471904</v>
      </c>
      <c r="AT21">
        <v>1</v>
      </c>
      <c r="AU21">
        <v>3</v>
      </c>
      <c r="AV21">
        <v>2013</v>
      </c>
      <c r="AW21">
        <v>2.4947669198684101</v>
      </c>
      <c r="AX21">
        <v>2.6214411643347399</v>
      </c>
      <c r="AY21">
        <v>0.12667424446632999</v>
      </c>
      <c r="AZ21">
        <v>23295</v>
      </c>
      <c r="BA21">
        <v>196088.458646791</v>
      </c>
      <c r="BB21">
        <v>-4.8322367936293902E-2</v>
      </c>
      <c r="BC21">
        <v>21.505991562909301</v>
      </c>
      <c r="BD21">
        <v>0.97647206540423004</v>
      </c>
      <c r="BE21">
        <f>AK21*AZ21/(AW21*BD21)</f>
        <v>200813.17796389468</v>
      </c>
      <c r="BF21">
        <f>AM21/BE21-1</f>
        <v>-7.0713377019748225E-2</v>
      </c>
      <c r="BH21">
        <f t="shared" si="1"/>
        <v>0.18537095738868414</v>
      </c>
      <c r="BI21">
        <f t="shared" si="2"/>
        <v>1647.2681176749763</v>
      </c>
      <c r="BJ21">
        <f t="shared" si="3"/>
        <v>1647.2681176749666</v>
      </c>
      <c r="BK21" s="15">
        <f t="shared" si="0"/>
        <v>0.16164383561643836</v>
      </c>
    </row>
    <row r="22" spans="1:63" x14ac:dyDescent="0.25">
      <c r="A22" s="1">
        <v>41337</v>
      </c>
      <c r="B22">
        <v>18467</v>
      </c>
      <c r="C22">
        <v>2</v>
      </c>
      <c r="D22" s="2">
        <v>41334</v>
      </c>
      <c r="E22">
        <v>0</v>
      </c>
      <c r="F22">
        <v>4</v>
      </c>
      <c r="G22" s="1">
        <v>41334</v>
      </c>
      <c r="H22" s="1">
        <v>41338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 s="1">
        <v>41351</v>
      </c>
      <c r="AA22" s="1">
        <v>41337</v>
      </c>
      <c r="AB22" s="1">
        <v>41339</v>
      </c>
      <c r="AC22" s="1">
        <v>41334</v>
      </c>
      <c r="AD22" s="1">
        <v>41334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8886.3333333333303</v>
      </c>
      <c r="AK22">
        <v>21</v>
      </c>
      <c r="AL22">
        <v>31</v>
      </c>
      <c r="AM22">
        <v>186613</v>
      </c>
      <c r="AN22">
        <v>2.0781349638020901</v>
      </c>
      <c r="AO22">
        <v>0.67741935483870896</v>
      </c>
      <c r="AP22">
        <v>19</v>
      </c>
      <c r="AQ22">
        <v>1.9083192293251801</v>
      </c>
      <c r="AR22">
        <v>0.16981573447690601</v>
      </c>
      <c r="AS22">
        <v>9677.1020886951992</v>
      </c>
      <c r="AT22">
        <v>4</v>
      </c>
      <c r="AU22">
        <v>3</v>
      </c>
      <c r="AV22">
        <v>2013</v>
      </c>
      <c r="AW22">
        <v>4.4030861491935998</v>
      </c>
      <c r="AX22">
        <v>4.6995761281368296</v>
      </c>
      <c r="AY22">
        <v>0.29648997894323598</v>
      </c>
      <c r="AZ22">
        <v>41762</v>
      </c>
      <c r="BA22">
        <v>199178.932749389</v>
      </c>
      <c r="BB22">
        <v>-6.3088663926118699E-2</v>
      </c>
      <c r="BC22">
        <v>21.505991562909301</v>
      </c>
      <c r="BD22">
        <v>0.97647206540423004</v>
      </c>
      <c r="BE22">
        <f>AK22*AZ22/(AW22*BD22)</f>
        <v>203978.11653417378</v>
      </c>
      <c r="BF22">
        <f>AM22/BE22-1</f>
        <v>-8.5132252563301258E-2</v>
      </c>
      <c r="BH22">
        <f t="shared" si="1"/>
        <v>0.21471454449232308</v>
      </c>
      <c r="BI22">
        <f t="shared" si="2"/>
        <v>1908.025013873613</v>
      </c>
      <c r="BJ22">
        <f t="shared" si="3"/>
        <v>3555.2931315485794</v>
      </c>
      <c r="BK22" s="15">
        <f t="shared" si="0"/>
        <v>0.16986301369863013</v>
      </c>
    </row>
    <row r="23" spans="1:63" x14ac:dyDescent="0.25">
      <c r="A23" s="1">
        <v>41338</v>
      </c>
      <c r="B23">
        <v>2513</v>
      </c>
      <c r="C23">
        <v>3</v>
      </c>
      <c r="D23" s="2">
        <v>41334</v>
      </c>
      <c r="E23">
        <v>1</v>
      </c>
      <c r="F23">
        <v>0</v>
      </c>
      <c r="G23" s="1">
        <v>41337</v>
      </c>
      <c r="H23" s="1">
        <v>41339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 s="1">
        <v>41351</v>
      </c>
      <c r="AA23" s="1">
        <v>41337</v>
      </c>
      <c r="AB23" s="1">
        <v>41339</v>
      </c>
      <c r="AC23" s="1">
        <v>41334</v>
      </c>
      <c r="AD23" s="1">
        <v>41334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8886.3333333333303</v>
      </c>
      <c r="AK23">
        <v>21</v>
      </c>
      <c r="AL23">
        <v>31</v>
      </c>
      <c r="AM23">
        <v>186613</v>
      </c>
      <c r="AN23">
        <v>0.28279380321842501</v>
      </c>
      <c r="AO23">
        <v>0.67741935483870896</v>
      </c>
      <c r="AP23">
        <v>18</v>
      </c>
      <c r="AQ23">
        <v>0.27090139127420598</v>
      </c>
      <c r="AR23">
        <v>1.18924119442189E-2</v>
      </c>
      <c r="AS23">
        <v>9276.4381466625291</v>
      </c>
      <c r="AT23">
        <v>5</v>
      </c>
      <c r="AU23">
        <v>3</v>
      </c>
      <c r="AV23">
        <v>2013</v>
      </c>
      <c r="AW23">
        <v>4.6739875404677997</v>
      </c>
      <c r="AX23">
        <v>4.9823699313552599</v>
      </c>
      <c r="AY23">
        <v>0.30838239088745401</v>
      </c>
      <c r="AZ23">
        <v>44275</v>
      </c>
      <c r="BA23">
        <v>198925.43400039501</v>
      </c>
      <c r="BB23">
        <v>-6.1894719809287901E-2</v>
      </c>
      <c r="BC23">
        <v>21.505991562909301</v>
      </c>
      <c r="BD23">
        <v>0.97647206540423004</v>
      </c>
      <c r="BE23">
        <f>AK23*AZ23/(AW23*BD23)</f>
        <v>203718.50977431369</v>
      </c>
      <c r="BF23">
        <f>AM23/BE23-1</f>
        <v>-8.3966399485563503E-2</v>
      </c>
      <c r="BH23">
        <f t="shared" si="1"/>
        <v>1.8266162160021637E-2</v>
      </c>
      <c r="BI23">
        <f t="shared" si="2"/>
        <v>162.31920567467222</v>
      </c>
      <c r="BJ23">
        <f t="shared" si="3"/>
        <v>3717.6123372232514</v>
      </c>
      <c r="BK23" s="15">
        <f t="shared" si="0"/>
        <v>0.17260273972602741</v>
      </c>
    </row>
    <row r="24" spans="1:63" x14ac:dyDescent="0.25">
      <c r="A24" s="1">
        <v>41339</v>
      </c>
      <c r="B24">
        <v>9101</v>
      </c>
      <c r="C24">
        <v>4</v>
      </c>
      <c r="D24" s="2">
        <v>41334</v>
      </c>
      <c r="E24">
        <v>2</v>
      </c>
      <c r="F24">
        <v>1</v>
      </c>
      <c r="G24" s="1">
        <v>41338</v>
      </c>
      <c r="H24" s="1">
        <v>41340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 s="1">
        <v>41351</v>
      </c>
      <c r="AA24" s="1">
        <v>41337</v>
      </c>
      <c r="AB24" s="1">
        <v>41339</v>
      </c>
      <c r="AC24" s="1">
        <v>41334</v>
      </c>
      <c r="AD24" s="1">
        <v>41334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8886.3333333333303</v>
      </c>
      <c r="AK24">
        <v>21</v>
      </c>
      <c r="AL24">
        <v>31</v>
      </c>
      <c r="AM24">
        <v>186613</v>
      </c>
      <c r="AN24">
        <v>1.0241569451217201</v>
      </c>
      <c r="AO24">
        <v>0.67741935483870896</v>
      </c>
      <c r="AP24">
        <v>17</v>
      </c>
      <c r="AQ24">
        <v>0.98168331455612901</v>
      </c>
      <c r="AR24">
        <v>4.2473630565592703E-2</v>
      </c>
      <c r="AS24">
        <v>9270.81052010651</v>
      </c>
      <c r="AT24">
        <v>6</v>
      </c>
      <c r="AU24">
        <v>3</v>
      </c>
      <c r="AV24">
        <v>2013</v>
      </c>
      <c r="AW24">
        <v>5.6556708550239296</v>
      </c>
      <c r="AX24">
        <v>6.0065268764769799</v>
      </c>
      <c r="AY24">
        <v>0.35085602145304701</v>
      </c>
      <c r="AZ24">
        <v>53376</v>
      </c>
      <c r="BA24">
        <v>198189.75126607699</v>
      </c>
      <c r="BB24">
        <v>-5.8412461755075799E-2</v>
      </c>
      <c r="BC24">
        <v>21.505991562909301</v>
      </c>
      <c r="BD24">
        <v>0.97647206540423004</v>
      </c>
      <c r="BE24">
        <f>AK24*AZ24/(AW24*BD24)</f>
        <v>202965.10088492243</v>
      </c>
      <c r="BF24">
        <f>AM24/BE24-1</f>
        <v>-8.0566071771096093E-2</v>
      </c>
      <c r="BH24">
        <f t="shared" si="1"/>
        <v>6.5570611384226374E-2</v>
      </c>
      <c r="BI24">
        <f t="shared" si="2"/>
        <v>582.68230963069675</v>
      </c>
      <c r="BJ24">
        <f t="shared" si="3"/>
        <v>4300.2946468539485</v>
      </c>
      <c r="BK24" s="15">
        <f t="shared" si="0"/>
        <v>0.17534246575342466</v>
      </c>
    </row>
    <row r="25" spans="1:63" x14ac:dyDescent="0.25">
      <c r="A25" s="1">
        <v>41340</v>
      </c>
      <c r="B25">
        <v>3451</v>
      </c>
      <c r="C25">
        <v>5</v>
      </c>
      <c r="D25" s="2">
        <v>41334</v>
      </c>
      <c r="E25">
        <v>3</v>
      </c>
      <c r="F25">
        <v>2</v>
      </c>
      <c r="G25" s="1">
        <v>41339</v>
      </c>
      <c r="H25" s="1">
        <v>41341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 s="1">
        <v>41351</v>
      </c>
      <c r="AA25" s="1">
        <v>41337</v>
      </c>
      <c r="AB25" s="1">
        <v>41339</v>
      </c>
      <c r="AC25" s="1">
        <v>41334</v>
      </c>
      <c r="AD25" s="1">
        <v>41334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8886.3333333333303</v>
      </c>
      <c r="AK25">
        <v>21</v>
      </c>
      <c r="AL25">
        <v>31</v>
      </c>
      <c r="AM25">
        <v>186613</v>
      </c>
      <c r="AN25">
        <v>0.38834915038073398</v>
      </c>
      <c r="AO25">
        <v>0.67741935483870896</v>
      </c>
      <c r="AP25">
        <v>16</v>
      </c>
      <c r="AQ25">
        <v>0.39950489081956198</v>
      </c>
      <c r="AR25">
        <v>-1.1155740438827499E-2</v>
      </c>
      <c r="AS25">
        <v>8638.1921205531798</v>
      </c>
      <c r="AT25">
        <v>7</v>
      </c>
      <c r="AU25">
        <v>3</v>
      </c>
      <c r="AV25">
        <v>2013</v>
      </c>
      <c r="AW25">
        <v>6.0551757458435</v>
      </c>
      <c r="AX25">
        <v>6.3948760268577196</v>
      </c>
      <c r="AY25">
        <v>0.33970028101422001</v>
      </c>
      <c r="AZ25">
        <v>56827</v>
      </c>
      <c r="BA25">
        <v>197082.140979833</v>
      </c>
      <c r="BB25">
        <v>-5.3120698444742202E-2</v>
      </c>
      <c r="BC25">
        <v>21.505991562909301</v>
      </c>
      <c r="BD25">
        <v>0.97647206540423004</v>
      </c>
      <c r="BE25">
        <f>AK25*AZ25/(AW25*BD25)</f>
        <v>201830.80291011487</v>
      </c>
      <c r="BF25">
        <f>AM25/BE25-1</f>
        <v>-7.5398812721822805E-2</v>
      </c>
      <c r="BH25">
        <f t="shared" si="1"/>
        <v>-1.7562154969351096E-3</v>
      </c>
      <c r="BI25">
        <f t="shared" si="2"/>
        <v>-15.606316310931023</v>
      </c>
      <c r="BJ25">
        <f t="shared" si="3"/>
        <v>4284.6883305430174</v>
      </c>
      <c r="BK25" s="15">
        <f t="shared" si="0"/>
        <v>0.17808219178082191</v>
      </c>
    </row>
    <row r="26" spans="1:63" x14ac:dyDescent="0.25">
      <c r="A26" s="1">
        <v>41341</v>
      </c>
      <c r="B26">
        <v>7062</v>
      </c>
      <c r="C26">
        <v>6</v>
      </c>
      <c r="D26" s="2">
        <v>41334</v>
      </c>
      <c r="E26">
        <v>4</v>
      </c>
      <c r="F26">
        <v>3</v>
      </c>
      <c r="G26" s="1">
        <v>41340</v>
      </c>
      <c r="H26" s="1">
        <v>41344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 s="1">
        <v>41351</v>
      </c>
      <c r="AA26" s="1">
        <v>41337</v>
      </c>
      <c r="AB26" s="1">
        <v>41339</v>
      </c>
      <c r="AC26" s="1">
        <v>41334</v>
      </c>
      <c r="AD26" s="1">
        <v>41334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8886.3333333333303</v>
      </c>
      <c r="AK26">
        <v>21</v>
      </c>
      <c r="AL26">
        <v>31</v>
      </c>
      <c r="AM26">
        <v>186613</v>
      </c>
      <c r="AN26">
        <v>0.79470347724970902</v>
      </c>
      <c r="AO26">
        <v>0.67741935483870896</v>
      </c>
      <c r="AP26">
        <v>15</v>
      </c>
      <c r="AQ26">
        <v>0.75851113265246095</v>
      </c>
      <c r="AR26">
        <v>3.61923445972476E-2</v>
      </c>
      <c r="AS26">
        <v>9310.3445631768991</v>
      </c>
      <c r="AT26">
        <v>8</v>
      </c>
      <c r="AU26">
        <v>3</v>
      </c>
      <c r="AV26">
        <v>2013</v>
      </c>
      <c r="AW26">
        <v>6.8136868784959601</v>
      </c>
      <c r="AX26">
        <v>7.1895795041074297</v>
      </c>
      <c r="AY26">
        <v>0.37589262561146702</v>
      </c>
      <c r="AZ26">
        <v>63889</v>
      </c>
      <c r="BA26">
        <v>196907.933094829</v>
      </c>
      <c r="BB26">
        <v>-5.2282977800957399E-2</v>
      </c>
      <c r="BC26">
        <v>21.505991562909301</v>
      </c>
      <c r="BD26">
        <v>0.97647206540423004</v>
      </c>
      <c r="BE26">
        <f>AK26*AZ26/(AW26*BD26)</f>
        <v>201652.39751463398</v>
      </c>
      <c r="BF26">
        <f>AM26/BE26-1</f>
        <v>-7.4580801914554851E-2</v>
      </c>
      <c r="BH26">
        <f t="shared" si="1"/>
        <v>5.4038544916458542E-2</v>
      </c>
      <c r="BI26">
        <f t="shared" si="2"/>
        <v>480.20452297595591</v>
      </c>
      <c r="BJ26">
        <f t="shared" si="3"/>
        <v>4764.8928535189734</v>
      </c>
      <c r="BK26" s="15">
        <f t="shared" si="0"/>
        <v>0.18082191780821918</v>
      </c>
    </row>
    <row r="27" spans="1:63" x14ac:dyDescent="0.25">
      <c r="A27" s="1">
        <v>41344</v>
      </c>
      <c r="B27">
        <v>15386</v>
      </c>
      <c r="C27">
        <v>7</v>
      </c>
      <c r="D27" s="2">
        <v>41334</v>
      </c>
      <c r="E27">
        <v>0</v>
      </c>
      <c r="F27">
        <v>4</v>
      </c>
      <c r="G27" s="1">
        <v>41341</v>
      </c>
      <c r="H27" s="1">
        <v>41345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 s="1">
        <v>41351</v>
      </c>
      <c r="AA27" s="1">
        <v>41337</v>
      </c>
      <c r="AB27" s="1">
        <v>41339</v>
      </c>
      <c r="AC27" s="1">
        <v>41334</v>
      </c>
      <c r="AD27" s="1">
        <v>41334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8886.3333333333303</v>
      </c>
      <c r="AK27">
        <v>21</v>
      </c>
      <c r="AL27">
        <v>31</v>
      </c>
      <c r="AM27">
        <v>186613</v>
      </c>
      <c r="AN27">
        <v>1.7314227840504099</v>
      </c>
      <c r="AO27">
        <v>0.67741935483870896</v>
      </c>
      <c r="AP27">
        <v>14</v>
      </c>
      <c r="AQ27">
        <v>1.6704573242371801</v>
      </c>
      <c r="AR27">
        <v>6.0965459813229199E-2</v>
      </c>
      <c r="AS27">
        <v>9210.6513448501391</v>
      </c>
      <c r="AT27">
        <v>11</v>
      </c>
      <c r="AU27">
        <v>3</v>
      </c>
      <c r="AV27">
        <v>2013</v>
      </c>
      <c r="AW27">
        <v>8.4841442027331393</v>
      </c>
      <c r="AX27">
        <v>8.9210022881578404</v>
      </c>
      <c r="AY27">
        <v>0.43685808542469701</v>
      </c>
      <c r="AZ27">
        <v>79275</v>
      </c>
      <c r="BA27">
        <v>196221.912336626</v>
      </c>
      <c r="BB27">
        <v>-4.8969619255069902E-2</v>
      </c>
      <c r="BC27">
        <v>21.505991562909301</v>
      </c>
      <c r="BD27">
        <v>0.97647206540423004</v>
      </c>
      <c r="BE27">
        <f>AK27*AZ27/(AW27*BD27)</f>
        <v>200949.84719854381</v>
      </c>
      <c r="BF27">
        <f>AM27/BE27-1</f>
        <v>-7.1345399851827862E-2</v>
      </c>
      <c r="BH27">
        <f t="shared" si="1"/>
        <v>0.1002678704829072</v>
      </c>
      <c r="BI27">
        <f t="shared" si="2"/>
        <v>891.01371973460732</v>
      </c>
      <c r="BJ27">
        <f t="shared" si="3"/>
        <v>5655.906573253581</v>
      </c>
      <c r="BK27" s="15">
        <f t="shared" si="0"/>
        <v>0.18904109589041096</v>
      </c>
    </row>
    <row r="28" spans="1:63" x14ac:dyDescent="0.25">
      <c r="A28" s="1">
        <v>41345</v>
      </c>
      <c r="B28">
        <v>1804</v>
      </c>
      <c r="C28">
        <v>8</v>
      </c>
      <c r="D28" s="2">
        <v>41334</v>
      </c>
      <c r="E28">
        <v>1</v>
      </c>
      <c r="F28">
        <v>0</v>
      </c>
      <c r="G28" s="1">
        <v>41344</v>
      </c>
      <c r="H28" s="1">
        <v>41346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 s="1">
        <v>41351</v>
      </c>
      <c r="AA28" s="1">
        <v>41337</v>
      </c>
      <c r="AB28" s="1">
        <v>41339</v>
      </c>
      <c r="AC28" s="1">
        <v>41334</v>
      </c>
      <c r="AD28" s="1">
        <v>41334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8886.3333333333303</v>
      </c>
      <c r="AK28">
        <v>21</v>
      </c>
      <c r="AL28">
        <v>31</v>
      </c>
      <c r="AM28">
        <v>186613</v>
      </c>
      <c r="AN28">
        <v>0.20300836490491</v>
      </c>
      <c r="AO28">
        <v>0.67741935483870896</v>
      </c>
      <c r="AP28">
        <v>13</v>
      </c>
      <c r="AQ28">
        <v>0.27090139127420598</v>
      </c>
      <c r="AR28">
        <v>-6.78930263692962E-2</v>
      </c>
      <c r="AS28">
        <v>6659.2496683562204</v>
      </c>
      <c r="AT28">
        <v>12</v>
      </c>
      <c r="AU28">
        <v>3</v>
      </c>
      <c r="AV28">
        <v>2013</v>
      </c>
      <c r="AW28">
        <v>8.7550455940073508</v>
      </c>
      <c r="AX28">
        <v>9.1240106530627507</v>
      </c>
      <c r="AY28">
        <v>0.368965059055401</v>
      </c>
      <c r="AZ28">
        <v>81079</v>
      </c>
      <c r="BA28">
        <v>194477.45665258801</v>
      </c>
      <c r="BB28">
        <v>-4.0438911470532503E-2</v>
      </c>
      <c r="BC28">
        <v>21.505991562909301</v>
      </c>
      <c r="BD28">
        <v>0.97647206540423004</v>
      </c>
      <c r="BE28">
        <f>AK28*AZ28/(AW28*BD28)</f>
        <v>199163.35914031565</v>
      </c>
      <c r="BF28">
        <f>AM28/BE28-1</f>
        <v>-6.3015402002100207E-2</v>
      </c>
      <c r="BH28">
        <f t="shared" si="1"/>
        <v>-6.1519276153493369E-2</v>
      </c>
      <c r="BI28">
        <f t="shared" si="2"/>
        <v>-546.68079432532636</v>
      </c>
      <c r="BJ28">
        <f t="shared" si="3"/>
        <v>5109.2257789282548</v>
      </c>
      <c r="BK28" s="15">
        <f t="shared" si="0"/>
        <v>0.19178082191780821</v>
      </c>
    </row>
    <row r="29" spans="1:63" x14ac:dyDescent="0.25">
      <c r="A29" s="1">
        <v>41346</v>
      </c>
      <c r="B29">
        <v>6739</v>
      </c>
      <c r="C29">
        <v>9</v>
      </c>
      <c r="D29" s="2">
        <v>41334</v>
      </c>
      <c r="E29">
        <v>2</v>
      </c>
      <c r="F29">
        <v>1</v>
      </c>
      <c r="G29" s="1">
        <v>41345</v>
      </c>
      <c r="H29" s="1">
        <v>41347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41351</v>
      </c>
      <c r="AA29" s="1">
        <v>41337</v>
      </c>
      <c r="AB29" s="1">
        <v>41339</v>
      </c>
      <c r="AC29" s="1">
        <v>41334</v>
      </c>
      <c r="AD29" s="1">
        <v>41334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8886.3333333333303</v>
      </c>
      <c r="AK29">
        <v>21</v>
      </c>
      <c r="AL29">
        <v>31</v>
      </c>
      <c r="AM29">
        <v>186613</v>
      </c>
      <c r="AN29">
        <v>0.75835552721407395</v>
      </c>
      <c r="AO29">
        <v>0.67741935483870896</v>
      </c>
      <c r="AP29">
        <v>12</v>
      </c>
      <c r="AQ29">
        <v>0.85451036299309702</v>
      </c>
      <c r="AR29">
        <v>-9.6154835779023798E-2</v>
      </c>
      <c r="AS29">
        <v>7886.3876810051397</v>
      </c>
      <c r="AT29">
        <v>13</v>
      </c>
      <c r="AU29">
        <v>3</v>
      </c>
      <c r="AV29">
        <v>2013</v>
      </c>
      <c r="AW29">
        <v>9.6095559570004507</v>
      </c>
      <c r="AX29">
        <v>9.8823661802768292</v>
      </c>
      <c r="AY29">
        <v>0.272810223276376</v>
      </c>
      <c r="AZ29">
        <v>87818</v>
      </c>
      <c r="BA29">
        <v>191910.844606356</v>
      </c>
      <c r="BB29">
        <v>-2.7605759420335E-2</v>
      </c>
      <c r="BC29">
        <v>21.505991562909301</v>
      </c>
      <c r="BD29">
        <v>0.97647206540423004</v>
      </c>
      <c r="BE29">
        <f>AK29*AZ29/(AW29*BD29)</f>
        <v>196534.90499690955</v>
      </c>
      <c r="BF29">
        <f>AM29/BE29-1</f>
        <v>-5.0484187513996859E-2</v>
      </c>
      <c r="BH29">
        <f t="shared" si="1"/>
        <v>-7.6049971847113818E-2</v>
      </c>
      <c r="BI29">
        <f t="shared" si="2"/>
        <v>-675.8053998240689</v>
      </c>
      <c r="BJ29">
        <f t="shared" si="3"/>
        <v>4433.4203791041855</v>
      </c>
      <c r="BK29" s="15">
        <f t="shared" si="0"/>
        <v>0.19452054794520549</v>
      </c>
    </row>
    <row r="30" spans="1:63" x14ac:dyDescent="0.25">
      <c r="A30" s="1">
        <v>41347</v>
      </c>
      <c r="B30">
        <v>2975</v>
      </c>
      <c r="C30">
        <v>10</v>
      </c>
      <c r="D30" s="2">
        <v>41334</v>
      </c>
      <c r="E30">
        <v>3</v>
      </c>
      <c r="F30">
        <v>2</v>
      </c>
      <c r="G30" s="1">
        <v>41346</v>
      </c>
      <c r="H30" s="1">
        <v>41348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 s="1">
        <v>41351</v>
      </c>
      <c r="AA30" s="1">
        <v>41337</v>
      </c>
      <c r="AB30" s="1">
        <v>41339</v>
      </c>
      <c r="AC30" s="1">
        <v>41334</v>
      </c>
      <c r="AD30" s="1">
        <v>41334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8886.3333333333303</v>
      </c>
      <c r="AK30">
        <v>21</v>
      </c>
      <c r="AL30">
        <v>31</v>
      </c>
      <c r="AM30">
        <v>186613</v>
      </c>
      <c r="AN30">
        <v>0.334783750328219</v>
      </c>
      <c r="AO30">
        <v>0.67741935483870896</v>
      </c>
      <c r="AP30">
        <v>11</v>
      </c>
      <c r="AQ30">
        <v>0.39950489081956098</v>
      </c>
      <c r="AR30">
        <v>-6.4721140491342505E-2</v>
      </c>
      <c r="AS30">
        <v>7446.7173453044697</v>
      </c>
      <c r="AT30">
        <v>14</v>
      </c>
      <c r="AU30">
        <v>3</v>
      </c>
      <c r="AV30">
        <v>2013</v>
      </c>
      <c r="AW30">
        <v>10.009060847820001</v>
      </c>
      <c r="AX30">
        <v>10.217149930605</v>
      </c>
      <c r="AY30">
        <v>0.20808908278503299</v>
      </c>
      <c r="AZ30">
        <v>90793</v>
      </c>
      <c r="BA30">
        <v>190492.697465743</v>
      </c>
      <c r="BB30">
        <v>-2.0366646687028801E-2</v>
      </c>
      <c r="BC30">
        <v>21.505991562909301</v>
      </c>
      <c r="BD30">
        <v>0.97647206540423004</v>
      </c>
      <c r="BE30">
        <f>AK30*AZ30/(AW30*BD30)</f>
        <v>195082.58783305378</v>
      </c>
      <c r="BF30">
        <f>AM30/BE30-1</f>
        <v>-4.3415396151612606E-2</v>
      </c>
      <c r="BH30">
        <f t="shared" si="1"/>
        <v>-5.5321615549449144E-2</v>
      </c>
      <c r="BI30">
        <f t="shared" si="2"/>
        <v>-491.60631631092139</v>
      </c>
      <c r="BJ30">
        <f t="shared" si="3"/>
        <v>3941.8140627932639</v>
      </c>
      <c r="BK30" s="15">
        <f t="shared" si="0"/>
        <v>0.19726027397260273</v>
      </c>
    </row>
    <row r="31" spans="1:63" x14ac:dyDescent="0.25">
      <c r="A31" s="1">
        <v>41348</v>
      </c>
      <c r="B31">
        <v>12228</v>
      </c>
      <c r="C31">
        <v>11</v>
      </c>
      <c r="D31" s="2">
        <v>41334</v>
      </c>
      <c r="E31">
        <v>4</v>
      </c>
      <c r="F31">
        <v>3</v>
      </c>
      <c r="G31" s="1">
        <v>41347</v>
      </c>
      <c r="H31" s="1">
        <v>41351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0</v>
      </c>
      <c r="T31">
        <v>1</v>
      </c>
      <c r="U31">
        <v>0</v>
      </c>
      <c r="V31">
        <v>0</v>
      </c>
      <c r="W31">
        <v>1</v>
      </c>
      <c r="X31">
        <v>0</v>
      </c>
      <c r="Y31">
        <v>0</v>
      </c>
      <c r="Z31" s="1">
        <v>41351</v>
      </c>
      <c r="AA31" s="1">
        <v>41337</v>
      </c>
      <c r="AB31" s="1">
        <v>41339</v>
      </c>
      <c r="AC31" s="1">
        <v>41334</v>
      </c>
      <c r="AD31" s="1">
        <v>41334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8886.3333333333303</v>
      </c>
      <c r="AK31">
        <v>21</v>
      </c>
      <c r="AL31">
        <v>31</v>
      </c>
      <c r="AM31">
        <v>186613</v>
      </c>
      <c r="AN31">
        <v>1.3760456131137699</v>
      </c>
      <c r="AO31">
        <v>0.67741935483870896</v>
      </c>
      <c r="AP31">
        <v>10</v>
      </c>
      <c r="AQ31">
        <v>2.0816009189537001</v>
      </c>
      <c r="AR31">
        <v>-0.70555530583993498</v>
      </c>
      <c r="AS31">
        <v>5874.32484712116</v>
      </c>
      <c r="AT31">
        <v>15</v>
      </c>
      <c r="AU31">
        <v>3</v>
      </c>
      <c r="AV31">
        <v>2013</v>
      </c>
      <c r="AW31">
        <v>12.0906617667737</v>
      </c>
      <c r="AX31">
        <v>11.593195543718799</v>
      </c>
      <c r="AY31">
        <v>-0.49746622305490001</v>
      </c>
      <c r="AZ31">
        <v>103021</v>
      </c>
      <c r="BA31">
        <v>178934.870707022</v>
      </c>
      <c r="BB31">
        <v>4.29101899626309E-2</v>
      </c>
      <c r="BC31">
        <v>21.505991562909301</v>
      </c>
      <c r="BD31">
        <v>0.97647206540423004</v>
      </c>
      <c r="BE31">
        <f>AK31*AZ31/(AW31*BD31)</f>
        <v>183246.27713026232</v>
      </c>
      <c r="BF31">
        <f>AM31/BE31-1</f>
        <v>1.8372667223926387E-2</v>
      </c>
      <c r="BH31">
        <f t="shared" si="1"/>
        <v>-0.65657953556429272</v>
      </c>
      <c r="BI31">
        <f t="shared" si="2"/>
        <v>-5834.5846128694911</v>
      </c>
      <c r="BJ31">
        <f t="shared" si="3"/>
        <v>-1892.7705500762272</v>
      </c>
      <c r="BK31" s="15">
        <f t="shared" si="0"/>
        <v>0.2</v>
      </c>
    </row>
    <row r="32" spans="1:63" x14ac:dyDescent="0.25">
      <c r="A32" s="1">
        <v>41351</v>
      </c>
      <c r="B32">
        <v>29198</v>
      </c>
      <c r="C32">
        <v>12</v>
      </c>
      <c r="D32" s="2">
        <v>41334</v>
      </c>
      <c r="E32">
        <v>0</v>
      </c>
      <c r="F32">
        <v>4</v>
      </c>
      <c r="G32" s="1">
        <v>41348</v>
      </c>
      <c r="H32" s="1">
        <v>41352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 s="1">
        <v>41351</v>
      </c>
      <c r="AA32" s="1">
        <v>41337</v>
      </c>
      <c r="AB32" s="1">
        <v>41339</v>
      </c>
      <c r="AC32" s="1">
        <v>41334</v>
      </c>
      <c r="AD32" s="1">
        <v>41334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8886.3333333333303</v>
      </c>
      <c r="AK32">
        <v>21</v>
      </c>
      <c r="AL32">
        <v>31</v>
      </c>
      <c r="AM32">
        <v>186613</v>
      </c>
      <c r="AN32">
        <v>3.2857196443977599</v>
      </c>
      <c r="AO32">
        <v>0.67741935483870896</v>
      </c>
      <c r="AP32">
        <v>9</v>
      </c>
      <c r="AQ32">
        <v>2.9542117323297501</v>
      </c>
      <c r="AR32">
        <v>0.33150791206800601</v>
      </c>
      <c r="AS32">
        <v>9883.5163642701391</v>
      </c>
      <c r="AT32">
        <v>18</v>
      </c>
      <c r="AU32">
        <v>3</v>
      </c>
      <c r="AV32">
        <v>2013</v>
      </c>
      <c r="AW32">
        <v>15.044873499103399</v>
      </c>
      <c r="AX32">
        <v>14.878915188116499</v>
      </c>
      <c r="AY32">
        <v>-0.16595831098689401</v>
      </c>
      <c r="AZ32">
        <v>132219</v>
      </c>
      <c r="BA32">
        <v>184554.492941762</v>
      </c>
      <c r="BB32">
        <v>1.11539254635606E-2</v>
      </c>
      <c r="BC32">
        <v>21.505991562909301</v>
      </c>
      <c r="BD32">
        <v>0.97647206540423004</v>
      </c>
      <c r="BE32">
        <f>AK32*AZ32/(AW32*BD32)</f>
        <v>189001.3032429794</v>
      </c>
      <c r="BF32">
        <f>AM32/BE32-1</f>
        <v>-1.2636437961007108E-2</v>
      </c>
      <c r="BH32">
        <f t="shared" si="1"/>
        <v>0.40101441248832037</v>
      </c>
      <c r="BI32">
        <f t="shared" si="2"/>
        <v>3563.5477408420429</v>
      </c>
      <c r="BJ32">
        <f t="shared" si="3"/>
        <v>1670.7771907658157</v>
      </c>
      <c r="BK32" s="15">
        <f t="shared" si="0"/>
        <v>0.20821917808219179</v>
      </c>
    </row>
    <row r="33" spans="1:63" x14ac:dyDescent="0.25">
      <c r="A33" s="1">
        <v>41352</v>
      </c>
      <c r="B33">
        <v>2237</v>
      </c>
      <c r="C33">
        <v>13</v>
      </c>
      <c r="D33" s="2">
        <v>41334</v>
      </c>
      <c r="E33">
        <v>1</v>
      </c>
      <c r="F33">
        <v>0</v>
      </c>
      <c r="G33" s="1">
        <v>41351</v>
      </c>
      <c r="H33" s="1">
        <v>41353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 s="1">
        <v>41351</v>
      </c>
      <c r="AA33" s="1">
        <v>41337</v>
      </c>
      <c r="AB33" s="1">
        <v>41339</v>
      </c>
      <c r="AC33" s="1">
        <v>41334</v>
      </c>
      <c r="AD33" s="1">
        <v>41334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8886.3333333333303</v>
      </c>
      <c r="AK33">
        <v>21</v>
      </c>
      <c r="AL33">
        <v>31</v>
      </c>
      <c r="AM33">
        <v>186613</v>
      </c>
      <c r="AN33">
        <v>0.25173487377621001</v>
      </c>
      <c r="AO33">
        <v>0.67741935483870896</v>
      </c>
      <c r="AP33">
        <v>8</v>
      </c>
      <c r="AQ33">
        <v>0.27090139127420598</v>
      </c>
      <c r="AR33">
        <v>-1.9166517497995798E-2</v>
      </c>
      <c r="AS33">
        <v>8257.6172439650109</v>
      </c>
      <c r="AT33">
        <v>19</v>
      </c>
      <c r="AU33">
        <v>3</v>
      </c>
      <c r="AV33">
        <v>2013</v>
      </c>
      <c r="AW33">
        <v>15.3157748903776</v>
      </c>
      <c r="AX33">
        <v>15.1306500618927</v>
      </c>
      <c r="AY33">
        <v>-0.18512482848488901</v>
      </c>
      <c r="AZ33">
        <v>134456</v>
      </c>
      <c r="BA33">
        <v>184357.371416704</v>
      </c>
      <c r="BB33">
        <v>1.2235087569114801E-2</v>
      </c>
      <c r="BC33">
        <v>21.505991562909301</v>
      </c>
      <c r="BD33">
        <v>0.97647206540423004</v>
      </c>
      <c r="BE33">
        <f>AK33*AZ33/(AW33*BD33)</f>
        <v>188799.43210703874</v>
      </c>
      <c r="BF33">
        <f>AM33/BE33-1</f>
        <v>-1.1580713366760254E-2</v>
      </c>
      <c r="BH33">
        <f t="shared" si="1"/>
        <v>-1.2792767282193362E-2</v>
      </c>
      <c r="BI33">
        <f t="shared" si="2"/>
        <v>-113.68079432533091</v>
      </c>
      <c r="BJ33">
        <f t="shared" si="3"/>
        <v>1557.0963964404848</v>
      </c>
      <c r="BK33" s="15">
        <f t="shared" si="0"/>
        <v>0.21095890410958903</v>
      </c>
    </row>
    <row r="34" spans="1:63" x14ac:dyDescent="0.25">
      <c r="A34" s="1">
        <v>41353</v>
      </c>
      <c r="B34">
        <v>8381</v>
      </c>
      <c r="C34">
        <v>14</v>
      </c>
      <c r="D34" s="2">
        <v>41334</v>
      </c>
      <c r="E34">
        <v>2</v>
      </c>
      <c r="F34">
        <v>1</v>
      </c>
      <c r="G34" s="1">
        <v>41352</v>
      </c>
      <c r="H34" s="1">
        <v>41354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 s="1">
        <v>41351</v>
      </c>
      <c r="AA34" s="1">
        <v>41337</v>
      </c>
      <c r="AB34" s="1">
        <v>41339</v>
      </c>
      <c r="AC34" s="1">
        <v>41334</v>
      </c>
      <c r="AD34" s="1">
        <v>41334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8886.3333333333303</v>
      </c>
      <c r="AK34">
        <v>21</v>
      </c>
      <c r="AL34">
        <v>31</v>
      </c>
      <c r="AM34">
        <v>186613</v>
      </c>
      <c r="AN34">
        <v>0.94313365092463997</v>
      </c>
      <c r="AO34">
        <v>0.67741935483870896</v>
      </c>
      <c r="AP34">
        <v>7</v>
      </c>
      <c r="AQ34">
        <v>0.85451036299309702</v>
      </c>
      <c r="AR34">
        <v>8.8623287931542893E-2</v>
      </c>
      <c r="AS34">
        <v>9807.9559511061107</v>
      </c>
      <c r="AT34">
        <v>20</v>
      </c>
      <c r="AU34">
        <v>3</v>
      </c>
      <c r="AV34">
        <v>2013</v>
      </c>
      <c r="AW34">
        <v>16.1702852533707</v>
      </c>
      <c r="AX34">
        <v>16.073783712817399</v>
      </c>
      <c r="AY34">
        <v>-9.6501540553347795E-2</v>
      </c>
      <c r="AZ34">
        <v>142837</v>
      </c>
      <c r="BA34">
        <v>185499.32502734999</v>
      </c>
      <c r="BB34">
        <v>6.0036605118927097E-3</v>
      </c>
      <c r="BC34">
        <v>21.505991562909301</v>
      </c>
      <c r="BD34">
        <v>0.97647206540423004</v>
      </c>
      <c r="BE34">
        <f>AK34*AZ34/(AW34*BD34)</f>
        <v>189968.90090302823</v>
      </c>
      <c r="BF34">
        <f>AM34/BE34-1</f>
        <v>-1.7665527815741267E-2</v>
      </c>
      <c r="BH34">
        <f t="shared" si="1"/>
        <v>0.10872815186345219</v>
      </c>
      <c r="BI34">
        <f t="shared" si="2"/>
        <v>966.19460017592371</v>
      </c>
      <c r="BJ34">
        <f t="shared" si="3"/>
        <v>2523.2909966164084</v>
      </c>
      <c r="BK34" s="15">
        <f t="shared" si="0"/>
        <v>0.21369863013698631</v>
      </c>
    </row>
    <row r="35" spans="1:63" x14ac:dyDescent="0.25">
      <c r="A35" s="1">
        <v>41354</v>
      </c>
      <c r="B35">
        <v>2341</v>
      </c>
      <c r="C35">
        <v>15</v>
      </c>
      <c r="D35" s="2">
        <v>41334</v>
      </c>
      <c r="E35">
        <v>3</v>
      </c>
      <c r="F35">
        <v>2</v>
      </c>
      <c r="G35" s="1">
        <v>41353</v>
      </c>
      <c r="H35" s="1">
        <v>41355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 s="1">
        <v>41351</v>
      </c>
      <c r="AA35" s="1">
        <v>41337</v>
      </c>
      <c r="AB35" s="1">
        <v>41339</v>
      </c>
      <c r="AC35" s="1">
        <v>41334</v>
      </c>
      <c r="AD35" s="1">
        <v>41334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8886.3333333333303</v>
      </c>
      <c r="AK35">
        <v>21</v>
      </c>
      <c r="AL35">
        <v>31</v>
      </c>
      <c r="AM35">
        <v>186613</v>
      </c>
      <c r="AN35">
        <v>0.26343823849356601</v>
      </c>
      <c r="AO35">
        <v>0.67741935483870896</v>
      </c>
      <c r="AP35">
        <v>6</v>
      </c>
      <c r="AQ35">
        <v>0.39950489081956198</v>
      </c>
      <c r="AR35">
        <v>-0.13606665232599499</v>
      </c>
      <c r="AS35">
        <v>5859.75304381773</v>
      </c>
      <c r="AT35">
        <v>21</v>
      </c>
      <c r="AU35">
        <v>3</v>
      </c>
      <c r="AV35">
        <v>2013</v>
      </c>
      <c r="AW35">
        <v>16.5697901441903</v>
      </c>
      <c r="AX35">
        <v>16.337221951311001</v>
      </c>
      <c r="AY35">
        <v>-0.232568192879341</v>
      </c>
      <c r="AZ35">
        <v>145178</v>
      </c>
      <c r="BA35">
        <v>183993.76054071099</v>
      </c>
      <c r="BB35">
        <v>1.4235479787962199E-2</v>
      </c>
      <c r="BC35">
        <v>21.505991562909301</v>
      </c>
      <c r="BD35">
        <v>0.97647206540423004</v>
      </c>
      <c r="BE35">
        <f>AK35*AZ35/(AW35*BD35)</f>
        <v>188427.06008650042</v>
      </c>
      <c r="BF35">
        <f>AM35/BE35-1</f>
        <v>-9.6273862452009862E-3</v>
      </c>
      <c r="BH35">
        <f t="shared" si="1"/>
        <v>-0.12666712738410307</v>
      </c>
      <c r="BI35">
        <f t="shared" si="2"/>
        <v>-1125.6063163109343</v>
      </c>
      <c r="BJ35">
        <f t="shared" si="3"/>
        <v>1397.6846803054741</v>
      </c>
      <c r="BK35" s="15">
        <f t="shared" si="0"/>
        <v>0.21643835616438356</v>
      </c>
    </row>
    <row r="36" spans="1:63" x14ac:dyDescent="0.25">
      <c r="A36" s="1">
        <v>41355</v>
      </c>
      <c r="B36">
        <v>5388</v>
      </c>
      <c r="C36">
        <v>16</v>
      </c>
      <c r="D36" s="2">
        <v>41334</v>
      </c>
      <c r="E36">
        <v>4</v>
      </c>
      <c r="F36">
        <v>3</v>
      </c>
      <c r="G36" s="1">
        <v>41354</v>
      </c>
      <c r="H36" s="1">
        <v>41358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 s="1">
        <v>41351</v>
      </c>
      <c r="AA36" s="1">
        <v>41337</v>
      </c>
      <c r="AB36" s="1">
        <v>41339</v>
      </c>
      <c r="AC36" s="1">
        <v>41334</v>
      </c>
      <c r="AD36" s="1">
        <v>41334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8886.3333333333303</v>
      </c>
      <c r="AK36">
        <v>21</v>
      </c>
      <c r="AL36">
        <v>31</v>
      </c>
      <c r="AM36">
        <v>186613</v>
      </c>
      <c r="AN36">
        <v>0.60632431824149402</v>
      </c>
      <c r="AO36">
        <v>0.67741935483870896</v>
      </c>
      <c r="AP36">
        <v>5</v>
      </c>
      <c r="AQ36">
        <v>0.75851113265246095</v>
      </c>
      <c r="AR36">
        <v>-0.15218681441096699</v>
      </c>
      <c r="AS36">
        <v>7103.3894798070096</v>
      </c>
      <c r="AT36">
        <v>22</v>
      </c>
      <c r="AU36">
        <v>3</v>
      </c>
      <c r="AV36">
        <v>2013</v>
      </c>
      <c r="AW36">
        <v>17.328301276842801</v>
      </c>
      <c r="AX36">
        <v>16.9435462695524</v>
      </c>
      <c r="AY36">
        <v>-0.38475500729030898</v>
      </c>
      <c r="AZ36">
        <v>150566</v>
      </c>
      <c r="BA36">
        <v>182469.47288627</v>
      </c>
      <c r="BB36">
        <v>2.27080565761912E-2</v>
      </c>
      <c r="BC36">
        <v>21.505991562909301</v>
      </c>
      <c r="BD36">
        <v>0.97647206540423004</v>
      </c>
      <c r="BE36">
        <f>AK36*AZ36/(AW36*BD36)</f>
        <v>186866.04497050712</v>
      </c>
      <c r="BF36">
        <f>AM36/BE36-1</f>
        <v>-1.3541516895007044E-3</v>
      </c>
      <c r="BH36">
        <f t="shared" si="1"/>
        <v>-0.13434061409175646</v>
      </c>
      <c r="BI36">
        <f t="shared" si="2"/>
        <v>-1193.7954770240447</v>
      </c>
      <c r="BJ36">
        <f t="shared" si="3"/>
        <v>203.88920328142945</v>
      </c>
      <c r="BK36" s="15">
        <f t="shared" si="0"/>
        <v>0.21917808219178081</v>
      </c>
    </row>
    <row r="37" spans="1:63" x14ac:dyDescent="0.25">
      <c r="A37" s="1">
        <v>41358</v>
      </c>
      <c r="B37">
        <v>12710</v>
      </c>
      <c r="C37">
        <v>17</v>
      </c>
      <c r="D37" s="2">
        <v>41334</v>
      </c>
      <c r="E37">
        <v>0</v>
      </c>
      <c r="F37">
        <v>4</v>
      </c>
      <c r="G37" s="1">
        <v>41355</v>
      </c>
      <c r="H37" s="1">
        <v>41359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 s="1">
        <v>41351</v>
      </c>
      <c r="AA37" s="1">
        <v>41337</v>
      </c>
      <c r="AB37" s="1">
        <v>41339</v>
      </c>
      <c r="AC37" s="1">
        <v>41334</v>
      </c>
      <c r="AD37" s="1">
        <v>41334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8886.3333333333303</v>
      </c>
      <c r="AK37">
        <v>21</v>
      </c>
      <c r="AL37">
        <v>31</v>
      </c>
      <c r="AM37">
        <v>186613</v>
      </c>
      <c r="AN37">
        <v>1.4302862072845901</v>
      </c>
      <c r="AO37">
        <v>0.67741935483870896</v>
      </c>
      <c r="AP37">
        <v>4</v>
      </c>
      <c r="AQ37">
        <v>1.6704573242371801</v>
      </c>
      <c r="AR37">
        <v>-0.24017111695259</v>
      </c>
      <c r="AS37">
        <v>7608.6948260135996</v>
      </c>
      <c r="AT37">
        <v>25</v>
      </c>
      <c r="AU37">
        <v>3</v>
      </c>
      <c r="AV37">
        <v>2013</v>
      </c>
      <c r="AW37">
        <v>18.998758601079899</v>
      </c>
      <c r="AX37">
        <v>18.373832476836998</v>
      </c>
      <c r="AY37">
        <v>-0.62492612424289995</v>
      </c>
      <c r="AZ37">
        <v>163276</v>
      </c>
      <c r="BA37">
        <v>180474.739007689</v>
      </c>
      <c r="BB37">
        <v>3.4011746054107797E-2</v>
      </c>
      <c r="BC37">
        <v>21.505991562909301</v>
      </c>
      <c r="BD37">
        <v>0.97647206540423004</v>
      </c>
      <c r="BE37">
        <f>AK37*AZ37/(AW37*BD37)</f>
        <v>184823.24830560194</v>
      </c>
      <c r="BF37">
        <f>AM37/BE37-1</f>
        <v>9.6835853216838963E-3</v>
      </c>
      <c r="BH37">
        <f t="shared" si="1"/>
        <v>-0.20086870628291265</v>
      </c>
      <c r="BI37">
        <f t="shared" si="2"/>
        <v>-1784.9862802653888</v>
      </c>
      <c r="BJ37">
        <f t="shared" si="3"/>
        <v>-1581.0970769839594</v>
      </c>
      <c r="BK37" s="15">
        <f t="shared" si="0"/>
        <v>0.22739726027397261</v>
      </c>
    </row>
    <row r="38" spans="1:63" x14ac:dyDescent="0.25">
      <c r="A38" s="1">
        <v>41359</v>
      </c>
      <c r="B38">
        <v>2109</v>
      </c>
      <c r="C38">
        <v>18</v>
      </c>
      <c r="D38" s="2">
        <v>41334</v>
      </c>
      <c r="E38">
        <v>1</v>
      </c>
      <c r="F38">
        <v>0</v>
      </c>
      <c r="G38" s="1">
        <v>41358</v>
      </c>
      <c r="H38" s="1">
        <v>41360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 s="1">
        <v>41351</v>
      </c>
      <c r="AA38" s="1">
        <v>41337</v>
      </c>
      <c r="AB38" s="1">
        <v>41339</v>
      </c>
      <c r="AC38" s="1">
        <v>41334</v>
      </c>
      <c r="AD38" s="1">
        <v>41334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8886.3333333333303</v>
      </c>
      <c r="AK38">
        <v>21</v>
      </c>
      <c r="AL38">
        <v>31</v>
      </c>
      <c r="AM38">
        <v>186613</v>
      </c>
      <c r="AN38">
        <v>0.23733073258561799</v>
      </c>
      <c r="AO38">
        <v>0.67741935483870896</v>
      </c>
      <c r="AP38">
        <v>3</v>
      </c>
      <c r="AQ38">
        <v>0.27090139127420598</v>
      </c>
      <c r="AR38">
        <v>-3.3570658688588002E-2</v>
      </c>
      <c r="AS38">
        <v>7785.1205934386198</v>
      </c>
      <c r="AT38">
        <v>26</v>
      </c>
      <c r="AU38">
        <v>3</v>
      </c>
      <c r="AV38">
        <v>2013</v>
      </c>
      <c r="AW38">
        <v>19.2696599923541</v>
      </c>
      <c r="AX38">
        <v>18.611163209422699</v>
      </c>
      <c r="AY38">
        <v>-0.65849678293148595</v>
      </c>
      <c r="AZ38">
        <v>165385</v>
      </c>
      <c r="BA38">
        <v>180235.92535509399</v>
      </c>
      <c r="BB38">
        <v>3.5381817650070202E-2</v>
      </c>
      <c r="BC38">
        <v>21.505991562909301</v>
      </c>
      <c r="BD38">
        <v>0.97647206540423004</v>
      </c>
      <c r="BE38">
        <f>AK38*AZ38/(AW38*BD38)</f>
        <v>184578.68047713485</v>
      </c>
      <c r="BF38">
        <f>AM38/BE38-1</f>
        <v>1.1021421962744693E-2</v>
      </c>
      <c r="BH38">
        <f t="shared" si="1"/>
        <v>-2.7196908472785386E-2</v>
      </c>
      <c r="BI38">
        <f t="shared" si="2"/>
        <v>-241.68079432532846</v>
      </c>
      <c r="BJ38">
        <f t="shared" si="3"/>
        <v>-1822.7778713092878</v>
      </c>
      <c r="BK38" s="15">
        <f t="shared" si="0"/>
        <v>0.23013698630136986</v>
      </c>
    </row>
    <row r="39" spans="1:63" x14ac:dyDescent="0.25">
      <c r="A39" s="1">
        <v>41360</v>
      </c>
      <c r="B39">
        <v>7383</v>
      </c>
      <c r="C39">
        <v>19</v>
      </c>
      <c r="D39" s="2">
        <v>41334</v>
      </c>
      <c r="E39">
        <v>2</v>
      </c>
      <c r="F39">
        <v>1</v>
      </c>
      <c r="G39" s="1">
        <v>41359</v>
      </c>
      <c r="H39" s="1">
        <v>41361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 s="1">
        <v>41351</v>
      </c>
      <c r="AA39" s="1">
        <v>41337</v>
      </c>
      <c r="AB39" s="1">
        <v>41339</v>
      </c>
      <c r="AC39" s="1">
        <v>41334</v>
      </c>
      <c r="AD39" s="1">
        <v>41334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8886.3333333333303</v>
      </c>
      <c r="AK39">
        <v>21</v>
      </c>
      <c r="AL39">
        <v>31</v>
      </c>
      <c r="AM39">
        <v>186613</v>
      </c>
      <c r="AN39">
        <v>0.83082636257924103</v>
      </c>
      <c r="AO39">
        <v>0.67741935483870896</v>
      </c>
      <c r="AP39">
        <v>2</v>
      </c>
      <c r="AQ39">
        <v>0.85451036299309702</v>
      </c>
      <c r="AR39">
        <v>-2.36840004138562E-2</v>
      </c>
      <c r="AS39">
        <v>8640.0356505209893</v>
      </c>
      <c r="AT39">
        <v>27</v>
      </c>
      <c r="AU39">
        <v>3</v>
      </c>
      <c r="AV39">
        <v>2013</v>
      </c>
      <c r="AW39">
        <v>20.1241703553472</v>
      </c>
      <c r="AX39">
        <v>19.441989572001901</v>
      </c>
      <c r="AY39">
        <v>-0.68218078334534404</v>
      </c>
      <c r="AZ39">
        <v>172768</v>
      </c>
      <c r="BA39">
        <v>180287.08443307001</v>
      </c>
      <c r="BB39">
        <v>3.5088013025567001E-2</v>
      </c>
      <c r="BC39">
        <v>21.505991562909301</v>
      </c>
      <c r="BD39">
        <v>0.97647206540423004</v>
      </c>
      <c r="BE39">
        <f>AK39*AZ39/(AW39*BD39)</f>
        <v>184631.07222472187</v>
      </c>
      <c r="BF39">
        <f>AM39/BE39-1</f>
        <v>1.0734529954231409E-2</v>
      </c>
      <c r="BH39">
        <f t="shared" si="1"/>
        <v>-3.5791364819467431E-3</v>
      </c>
      <c r="BI39">
        <f t="shared" si="2"/>
        <v>-31.80539982407273</v>
      </c>
      <c r="BJ39">
        <f t="shared" si="3"/>
        <v>-1854.5832711333605</v>
      </c>
      <c r="BK39" s="15">
        <f t="shared" si="0"/>
        <v>0.23287671232876711</v>
      </c>
    </row>
    <row r="40" spans="1:63" x14ac:dyDescent="0.25">
      <c r="A40" s="1">
        <v>41361</v>
      </c>
      <c r="B40">
        <v>2985</v>
      </c>
      <c r="C40">
        <v>20</v>
      </c>
      <c r="D40" s="2">
        <v>41334</v>
      </c>
      <c r="E40">
        <v>3</v>
      </c>
      <c r="F40">
        <v>2</v>
      </c>
      <c r="G40" s="1">
        <v>41360</v>
      </c>
      <c r="H40" s="1">
        <v>41362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 s="1">
        <v>41351</v>
      </c>
      <c r="AA40" s="1">
        <v>41337</v>
      </c>
      <c r="AB40" s="1">
        <v>41339</v>
      </c>
      <c r="AC40" s="1">
        <v>41334</v>
      </c>
      <c r="AD40" s="1">
        <v>41334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8886.3333333333303</v>
      </c>
      <c r="AK40">
        <v>21</v>
      </c>
      <c r="AL40">
        <v>31</v>
      </c>
      <c r="AM40">
        <v>186613</v>
      </c>
      <c r="AN40">
        <v>0.33590907385873398</v>
      </c>
      <c r="AO40">
        <v>0.67741935483870896</v>
      </c>
      <c r="AP40">
        <v>1</v>
      </c>
      <c r="AQ40">
        <v>0.39950489081956098</v>
      </c>
      <c r="AR40">
        <v>-6.35958169608275E-2</v>
      </c>
      <c r="AS40">
        <v>7471.7483279777598</v>
      </c>
      <c r="AT40">
        <v>28</v>
      </c>
      <c r="AU40">
        <v>3</v>
      </c>
      <c r="AV40">
        <v>2013</v>
      </c>
      <c r="AW40">
        <v>20.5236752461668</v>
      </c>
      <c r="AX40">
        <v>19.777898645860599</v>
      </c>
      <c r="AY40">
        <v>-0.74577660030617199</v>
      </c>
      <c r="AZ40">
        <v>175753</v>
      </c>
      <c r="BA40">
        <v>179831.97237976699</v>
      </c>
      <c r="BB40">
        <v>3.7707575190868599E-2</v>
      </c>
      <c r="BC40">
        <v>21.505991562909301</v>
      </c>
      <c r="BD40">
        <v>0.97647206540423004</v>
      </c>
      <c r="BE40">
        <f>AK40*AZ40/(AW40*BD40)</f>
        <v>184164.9943209826</v>
      </c>
      <c r="BF40">
        <f>AM40/BE40-1</f>
        <v>1.3292459232240095E-2</v>
      </c>
      <c r="BH40">
        <f t="shared" si="1"/>
        <v>-5.4196292018934167E-2</v>
      </c>
      <c r="BI40">
        <f t="shared" si="2"/>
        <v>-481.60631631092184</v>
      </c>
      <c r="BJ40">
        <f t="shared" si="3"/>
        <v>-2336.1895874442826</v>
      </c>
      <c r="BK40" s="15">
        <f t="shared" si="0"/>
        <v>0.23561643835616439</v>
      </c>
    </row>
    <row r="41" spans="1:63" x14ac:dyDescent="0.25">
      <c r="A41" s="1">
        <v>41362</v>
      </c>
      <c r="B41">
        <v>10860</v>
      </c>
      <c r="C41">
        <v>21</v>
      </c>
      <c r="D41" s="2">
        <v>41334</v>
      </c>
      <c r="E41">
        <v>4</v>
      </c>
      <c r="F41">
        <v>3</v>
      </c>
      <c r="G41" s="1">
        <v>41361</v>
      </c>
      <c r="H41" s="1">
        <v>41365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 s="1">
        <v>41351</v>
      </c>
      <c r="AA41" s="1">
        <v>41337</v>
      </c>
      <c r="AB41" s="1">
        <v>41339</v>
      </c>
      <c r="AC41" s="1">
        <v>41334</v>
      </c>
      <c r="AD41" s="1">
        <v>41334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8886.3333333333303</v>
      </c>
      <c r="AK41">
        <v>21</v>
      </c>
      <c r="AL41">
        <v>31</v>
      </c>
      <c r="AM41">
        <v>186613</v>
      </c>
      <c r="AN41">
        <v>1.22210135413931</v>
      </c>
      <c r="AO41">
        <v>0.67741935483870896</v>
      </c>
      <c r="AP41">
        <v>0</v>
      </c>
      <c r="AQ41">
        <v>0.98231631674244801</v>
      </c>
      <c r="AR41">
        <v>0.23978503739686599</v>
      </c>
      <c r="AS41">
        <v>11055.501995542299</v>
      </c>
      <c r="AT41">
        <v>29</v>
      </c>
      <c r="AU41">
        <v>3</v>
      </c>
      <c r="AV41">
        <v>2013</v>
      </c>
      <c r="AW41">
        <v>21.505991562909301</v>
      </c>
      <c r="AX41">
        <v>21</v>
      </c>
      <c r="AY41">
        <v>-0.50599156290930403</v>
      </c>
      <c r="AZ41">
        <v>186613</v>
      </c>
      <c r="BA41">
        <v>182222.381541279</v>
      </c>
      <c r="BB41">
        <v>2.4094836329014501E-2</v>
      </c>
      <c r="BC41">
        <v>21.505991562909301</v>
      </c>
      <c r="BD41">
        <v>0.97647206540423004</v>
      </c>
      <c r="BE41">
        <f>AK41*AZ41/(AW41*BD41)</f>
        <v>186613.00000000009</v>
      </c>
      <c r="BF41">
        <f>AM41/BE41-1</f>
        <v>0</v>
      </c>
      <c r="BH41">
        <f t="shared" si="1"/>
        <v>0.26289691144953597</v>
      </c>
      <c r="BI41">
        <f t="shared" si="2"/>
        <v>2336.1895874443926</v>
      </c>
      <c r="BJ41">
        <f t="shared" si="3"/>
        <v>1.1004885891452432E-10</v>
      </c>
      <c r="BK41" s="15">
        <f t="shared" si="0"/>
        <v>0.23835616438356164</v>
      </c>
    </row>
    <row r="42" spans="1:63" x14ac:dyDescent="0.25">
      <c r="A42" s="1">
        <v>41365</v>
      </c>
      <c r="B42">
        <v>23359</v>
      </c>
      <c r="C42">
        <v>1</v>
      </c>
      <c r="D42" s="2">
        <v>41365</v>
      </c>
      <c r="E42">
        <v>0</v>
      </c>
      <c r="F42">
        <v>4</v>
      </c>
      <c r="G42" s="1">
        <v>41362</v>
      </c>
      <c r="H42" s="1">
        <v>41366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 s="1">
        <v>41379</v>
      </c>
      <c r="AA42" s="1">
        <v>41365</v>
      </c>
      <c r="AB42" s="1">
        <v>41367</v>
      </c>
      <c r="AC42" s="1">
        <v>41369</v>
      </c>
      <c r="AD42" s="1">
        <v>41367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7434.4545454545396</v>
      </c>
      <c r="AK42">
        <v>22</v>
      </c>
      <c r="AL42">
        <v>30</v>
      </c>
      <c r="AM42">
        <v>163558</v>
      </c>
      <c r="AN42">
        <v>3.14199244304772</v>
      </c>
      <c r="AO42">
        <v>0.73333333333333295</v>
      </c>
      <c r="AP42">
        <v>21</v>
      </c>
      <c r="AQ42">
        <v>3.3615995114612698</v>
      </c>
      <c r="AR42">
        <v>-0.21960706841354499</v>
      </c>
      <c r="AS42">
        <v>6948.7754030062697</v>
      </c>
      <c r="AT42">
        <v>1</v>
      </c>
      <c r="AU42">
        <v>4</v>
      </c>
      <c r="AV42">
        <v>2013</v>
      </c>
      <c r="AW42">
        <v>3.3615995114612698</v>
      </c>
      <c r="AX42">
        <v>3.14199244304772</v>
      </c>
      <c r="AY42">
        <v>-0.21960706841354499</v>
      </c>
      <c r="AZ42">
        <v>23359</v>
      </c>
      <c r="BA42">
        <v>152873.05886613799</v>
      </c>
      <c r="BB42">
        <v>6.9894206429257505E-2</v>
      </c>
      <c r="BC42">
        <v>22.854515083680202</v>
      </c>
      <c r="BD42">
        <v>0.96261066662094896</v>
      </c>
      <c r="BE42">
        <f>AK42*AZ42/(AW42*BD42)</f>
        <v>158810.89226111351</v>
      </c>
      <c r="BF42">
        <f>AM42/BE42-1</f>
        <v>2.9891575264758385E-2</v>
      </c>
      <c r="BH42">
        <f t="shared" si="1"/>
        <v>-9.3919103592669195E-2</v>
      </c>
      <c r="BI42">
        <f t="shared" si="2"/>
        <v>-698.23730660953527</v>
      </c>
      <c r="BJ42">
        <f t="shared" si="3"/>
        <v>-698.23730660942522</v>
      </c>
      <c r="BK42" s="15">
        <f t="shared" si="0"/>
        <v>0.24657534246575341</v>
      </c>
    </row>
    <row r="43" spans="1:63" x14ac:dyDescent="0.25">
      <c r="A43" s="1">
        <v>41366</v>
      </c>
      <c r="B43">
        <v>5321</v>
      </c>
      <c r="C43">
        <v>2</v>
      </c>
      <c r="D43" s="2">
        <v>41365</v>
      </c>
      <c r="E43">
        <v>1</v>
      </c>
      <c r="F43">
        <v>0</v>
      </c>
      <c r="G43" s="1">
        <v>41365</v>
      </c>
      <c r="H43" s="1">
        <v>41367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 s="1">
        <v>41379</v>
      </c>
      <c r="AA43" s="1">
        <v>41365</v>
      </c>
      <c r="AB43" s="1">
        <v>41367</v>
      </c>
      <c r="AC43" s="1">
        <v>41369</v>
      </c>
      <c r="AD43" s="1">
        <v>41367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7434.4545454545396</v>
      </c>
      <c r="AK43">
        <v>22</v>
      </c>
      <c r="AL43">
        <v>30</v>
      </c>
      <c r="AM43">
        <v>163558</v>
      </c>
      <c r="AN43">
        <v>0.71572164002983596</v>
      </c>
      <c r="AO43">
        <v>0.73333333333333295</v>
      </c>
      <c r="AP43">
        <v>20</v>
      </c>
      <c r="AQ43">
        <v>0.57401543934963895</v>
      </c>
      <c r="AR43">
        <v>0.14170620068019699</v>
      </c>
      <c r="AS43">
        <v>9269.7855061681003</v>
      </c>
      <c r="AT43">
        <v>2</v>
      </c>
      <c r="AU43">
        <v>4</v>
      </c>
      <c r="AV43">
        <v>2013</v>
      </c>
      <c r="AW43">
        <v>3.9356149508109102</v>
      </c>
      <c r="AX43">
        <v>3.85771408307756</v>
      </c>
      <c r="AY43">
        <v>-7.7900867733348297E-2</v>
      </c>
      <c r="AZ43">
        <v>28680</v>
      </c>
      <c r="BA43">
        <v>160320.56181461399</v>
      </c>
      <c r="BB43">
        <v>2.0193530690901101E-2</v>
      </c>
      <c r="BC43">
        <v>22.854515083680202</v>
      </c>
      <c r="BD43">
        <v>0.96261066662094896</v>
      </c>
      <c r="BE43">
        <f>AK43*AZ43/(AW43*BD43)</f>
        <v>166547.66810073607</v>
      </c>
      <c r="BF43">
        <f>AM43/BE43-1</f>
        <v>-1.7950825339252297E-2</v>
      </c>
      <c r="BH43">
        <f t="shared" si="1"/>
        <v>0.16316825530676315</v>
      </c>
      <c r="BI43">
        <f t="shared" si="2"/>
        <v>1213.0669773392522</v>
      </c>
      <c r="BJ43">
        <f t="shared" si="3"/>
        <v>514.82967072982694</v>
      </c>
      <c r="BK43" s="15">
        <f t="shared" si="0"/>
        <v>0.24931506849315069</v>
      </c>
    </row>
    <row r="44" spans="1:63" x14ac:dyDescent="0.25">
      <c r="A44" s="1">
        <v>41367</v>
      </c>
      <c r="B44">
        <v>8454</v>
      </c>
      <c r="C44">
        <v>3</v>
      </c>
      <c r="D44" s="2">
        <v>41365</v>
      </c>
      <c r="E44">
        <v>2</v>
      </c>
      <c r="F44">
        <v>1</v>
      </c>
      <c r="G44" s="1">
        <v>41366</v>
      </c>
      <c r="H44" s="1">
        <v>41368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 s="1">
        <v>41379</v>
      </c>
      <c r="AA44" s="1">
        <v>41365</v>
      </c>
      <c r="AB44" s="1">
        <v>41367</v>
      </c>
      <c r="AC44" s="1">
        <v>41369</v>
      </c>
      <c r="AD44" s="1">
        <v>41367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7434.4545454545396</v>
      </c>
      <c r="AK44">
        <v>22</v>
      </c>
      <c r="AL44">
        <v>30</v>
      </c>
      <c r="AM44">
        <v>163558</v>
      </c>
      <c r="AN44">
        <v>1.1371378960368701</v>
      </c>
      <c r="AO44">
        <v>0.73333333333333295</v>
      </c>
      <c r="AP44">
        <v>19</v>
      </c>
      <c r="AQ44">
        <v>1.0469354575435601</v>
      </c>
      <c r="AR44">
        <v>9.0202438493316703E-2</v>
      </c>
      <c r="AS44">
        <v>8074.9963515761601</v>
      </c>
      <c r="AT44">
        <v>3</v>
      </c>
      <c r="AU44">
        <v>4</v>
      </c>
      <c r="AV44">
        <v>2013</v>
      </c>
      <c r="AW44">
        <v>4.9825504083544701</v>
      </c>
      <c r="AX44">
        <v>4.9948519791144399</v>
      </c>
      <c r="AY44">
        <v>1.23015707599689E-2</v>
      </c>
      <c r="AZ44">
        <v>37134</v>
      </c>
      <c r="BA44">
        <v>163961.81333763999</v>
      </c>
      <c r="BB44">
        <v>-2.4628499125514099E-3</v>
      </c>
      <c r="BC44">
        <v>22.854515083680202</v>
      </c>
      <c r="BD44">
        <v>0.96261066662094896</v>
      </c>
      <c r="BE44">
        <f>AK44*AZ44/(AW44*BD44)</f>
        <v>170330.351639667</v>
      </c>
      <c r="BF44">
        <f>AM44/BE44-1</f>
        <v>-3.9760098975160196E-2</v>
      </c>
      <c r="BH44">
        <f t="shared" si="1"/>
        <v>0.12934665734175543</v>
      </c>
      <c r="BI44">
        <f t="shared" si="2"/>
        <v>961.62184461376444</v>
      </c>
      <c r="BJ44">
        <f t="shared" si="3"/>
        <v>1476.4515153435914</v>
      </c>
      <c r="BK44" s="15">
        <f t="shared" si="0"/>
        <v>0.25205479452054796</v>
      </c>
    </row>
    <row r="45" spans="1:63" x14ac:dyDescent="0.25">
      <c r="A45" s="1">
        <v>41368</v>
      </c>
      <c r="B45">
        <v>2763</v>
      </c>
      <c r="C45">
        <v>4</v>
      </c>
      <c r="D45" s="2">
        <v>41365</v>
      </c>
      <c r="E45">
        <v>3</v>
      </c>
      <c r="F45">
        <v>2</v>
      </c>
      <c r="G45" s="1">
        <v>41367</v>
      </c>
      <c r="H45" s="1">
        <v>41369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 s="1">
        <v>41379</v>
      </c>
      <c r="AA45" s="1">
        <v>41365</v>
      </c>
      <c r="AB45" s="1">
        <v>41367</v>
      </c>
      <c r="AC45" s="1">
        <v>41369</v>
      </c>
      <c r="AD45" s="1">
        <v>41367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7434.4545454545396</v>
      </c>
      <c r="AK45">
        <v>22</v>
      </c>
      <c r="AL45">
        <v>30</v>
      </c>
      <c r="AM45">
        <v>163558</v>
      </c>
      <c r="AN45">
        <v>0.371647978087284</v>
      </c>
      <c r="AO45">
        <v>0.73333333333333295</v>
      </c>
      <c r="AP45">
        <v>18</v>
      </c>
      <c r="AQ45">
        <v>0.46475703380699501</v>
      </c>
      <c r="AR45">
        <v>-9.3109055719711203E-2</v>
      </c>
      <c r="AS45">
        <v>5945.0418154347299</v>
      </c>
      <c r="AT45">
        <v>4</v>
      </c>
      <c r="AU45">
        <v>4</v>
      </c>
      <c r="AV45">
        <v>2013</v>
      </c>
      <c r="AW45">
        <v>5.4473074421614696</v>
      </c>
      <c r="AX45">
        <v>5.3664999572017198</v>
      </c>
      <c r="AY45">
        <v>-8.0807484959742604E-2</v>
      </c>
      <c r="AZ45">
        <v>39897</v>
      </c>
      <c r="BA45">
        <v>161131.71678294599</v>
      </c>
      <c r="BB45">
        <v>1.5057763086590599E-2</v>
      </c>
      <c r="BC45">
        <v>22.854515083680202</v>
      </c>
      <c r="BD45">
        <v>0.96261066662094896</v>
      </c>
      <c r="BE45">
        <f>AK45*AZ45/(AW45*BD45)</f>
        <v>167390.32962159792</v>
      </c>
      <c r="BF45">
        <f>AM45/BE45-1</f>
        <v>-2.289457001644768E-2</v>
      </c>
      <c r="BH45">
        <f t="shared" si="1"/>
        <v>-7.5732100042442352E-2</v>
      </c>
      <c r="BI45">
        <f t="shared" si="2"/>
        <v>-563.02685539735353</v>
      </c>
      <c r="BJ45">
        <f t="shared" si="3"/>
        <v>913.42465994623785</v>
      </c>
      <c r="BK45" s="15">
        <f t="shared" si="0"/>
        <v>0.25479452054794521</v>
      </c>
    </row>
    <row r="46" spans="1:63" x14ac:dyDescent="0.25">
      <c r="A46" s="1">
        <v>41369</v>
      </c>
      <c r="B46">
        <v>5447</v>
      </c>
      <c r="C46">
        <v>5</v>
      </c>
      <c r="D46" s="2">
        <v>41365</v>
      </c>
      <c r="E46">
        <v>4</v>
      </c>
      <c r="F46">
        <v>3</v>
      </c>
      <c r="G46" s="1">
        <v>41368</v>
      </c>
      <c r="H46" s="1">
        <v>41372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 s="1">
        <v>41379</v>
      </c>
      <c r="AA46" s="1">
        <v>41365</v>
      </c>
      <c r="AB46" s="1">
        <v>41367</v>
      </c>
      <c r="AC46" s="1">
        <v>41369</v>
      </c>
      <c r="AD46" s="1">
        <v>41367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7434.4545454545396</v>
      </c>
      <c r="AK46">
        <v>22</v>
      </c>
      <c r="AL46">
        <v>30</v>
      </c>
      <c r="AM46">
        <v>163558</v>
      </c>
      <c r="AN46">
        <v>0.73266975629440301</v>
      </c>
      <c r="AO46">
        <v>0.73333333333333295</v>
      </c>
      <c r="AP46">
        <v>17</v>
      </c>
      <c r="AQ46">
        <v>0.93412901861919695</v>
      </c>
      <c r="AR46">
        <v>-0.201459262324793</v>
      </c>
      <c r="AS46">
        <v>5831.1002992408903</v>
      </c>
      <c r="AT46">
        <v>5</v>
      </c>
      <c r="AU46">
        <v>4</v>
      </c>
      <c r="AV46">
        <v>2013</v>
      </c>
      <c r="AW46">
        <v>6.3814364607806597</v>
      </c>
      <c r="AX46">
        <v>6.0991697134961296</v>
      </c>
      <c r="AY46">
        <v>-0.28226674728453599</v>
      </c>
      <c r="AZ46">
        <v>45344</v>
      </c>
      <c r="BA46">
        <v>156323.424378022</v>
      </c>
      <c r="BB46">
        <v>4.6279536485096001E-2</v>
      </c>
      <c r="BC46">
        <v>22.854515083680202</v>
      </c>
      <c r="BD46">
        <v>0.96261066662094896</v>
      </c>
      <c r="BE46">
        <f>AK46*AZ46/(AW46*BD46)</f>
        <v>162395.27547182111</v>
      </c>
      <c r="BF46">
        <f>AM46/BE46-1</f>
        <v>7.1598420877745372E-3</v>
      </c>
      <c r="BH46">
        <f t="shared" si="1"/>
        <v>-0.16653280102859502</v>
      </c>
      <c r="BI46">
        <f t="shared" si="2"/>
        <v>-1238.0805395743148</v>
      </c>
      <c r="BJ46">
        <f t="shared" si="3"/>
        <v>-324.65587962807695</v>
      </c>
      <c r="BK46" s="15">
        <f t="shared" si="0"/>
        <v>0.25753424657534246</v>
      </c>
    </row>
    <row r="47" spans="1:63" x14ac:dyDescent="0.25">
      <c r="A47" s="1">
        <v>41372</v>
      </c>
      <c r="B47">
        <v>11791</v>
      </c>
      <c r="C47">
        <v>6</v>
      </c>
      <c r="D47" s="2">
        <v>41365</v>
      </c>
      <c r="E47">
        <v>0</v>
      </c>
      <c r="F47">
        <v>4</v>
      </c>
      <c r="G47" s="1">
        <v>41369</v>
      </c>
      <c r="H47" s="1">
        <v>41373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 s="1">
        <v>41379</v>
      </c>
      <c r="AA47" s="1">
        <v>41365</v>
      </c>
      <c r="AB47" s="1">
        <v>41367</v>
      </c>
      <c r="AC47" s="1">
        <v>41369</v>
      </c>
      <c r="AD47" s="1">
        <v>41367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7434.4545454545396</v>
      </c>
      <c r="AK47">
        <v>22</v>
      </c>
      <c r="AL47">
        <v>30</v>
      </c>
      <c r="AM47">
        <v>163558</v>
      </c>
      <c r="AN47">
        <v>1.5859939593294099</v>
      </c>
      <c r="AO47">
        <v>0.73333333333333295</v>
      </c>
      <c r="AP47">
        <v>16</v>
      </c>
      <c r="AQ47">
        <v>1.7357094672246101</v>
      </c>
      <c r="AR47">
        <v>-0.14971550789520599</v>
      </c>
      <c r="AS47">
        <v>6793.1875827431404</v>
      </c>
      <c r="AT47">
        <v>8</v>
      </c>
      <c r="AU47">
        <v>4</v>
      </c>
      <c r="AV47">
        <v>2013</v>
      </c>
      <c r="AW47">
        <v>8.1171459280052805</v>
      </c>
      <c r="AX47">
        <v>7.6851636728255404</v>
      </c>
      <c r="AY47">
        <v>-0.43198225517974298</v>
      </c>
      <c r="AZ47">
        <v>57135</v>
      </c>
      <c r="BA47">
        <v>154853.690096081</v>
      </c>
      <c r="BB47">
        <v>5.6209896570871699E-2</v>
      </c>
      <c r="BC47">
        <v>22.854515083680202</v>
      </c>
      <c r="BD47">
        <v>0.96261066662094896</v>
      </c>
      <c r="BE47">
        <f>AK47*AZ47/(AW47*BD47)</f>
        <v>160868.45436656574</v>
      </c>
      <c r="BF47">
        <f>AM47/BE47-1</f>
        <v>1.6718912629729576E-2</v>
      </c>
      <c r="BH47">
        <f t="shared" si="1"/>
        <v>-8.4818487975964141E-2</v>
      </c>
      <c r="BI47">
        <f t="shared" si="2"/>
        <v>-630.57919347148777</v>
      </c>
      <c r="BJ47">
        <f t="shared" si="3"/>
        <v>-955.23507309956472</v>
      </c>
      <c r="BK47" s="15">
        <f t="shared" si="0"/>
        <v>0.26575342465753427</v>
      </c>
    </row>
    <row r="48" spans="1:63" x14ac:dyDescent="0.25">
      <c r="A48" s="1">
        <v>41373</v>
      </c>
      <c r="B48">
        <v>1614</v>
      </c>
      <c r="C48">
        <v>7</v>
      </c>
      <c r="D48" s="2">
        <v>41365</v>
      </c>
      <c r="E48">
        <v>1</v>
      </c>
      <c r="F48">
        <v>0</v>
      </c>
      <c r="G48" s="1">
        <v>41372</v>
      </c>
      <c r="H48" s="1">
        <v>41374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 s="1">
        <v>41379</v>
      </c>
      <c r="AA48" s="1">
        <v>41365</v>
      </c>
      <c r="AB48" s="1">
        <v>41367</v>
      </c>
      <c r="AC48" s="1">
        <v>41369</v>
      </c>
      <c r="AD48" s="1">
        <v>41367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7434.4545454545396</v>
      </c>
      <c r="AK48">
        <v>22</v>
      </c>
      <c r="AL48">
        <v>30</v>
      </c>
      <c r="AM48">
        <v>163558</v>
      </c>
      <c r="AN48">
        <v>0.217097298817544</v>
      </c>
      <c r="AO48">
        <v>0.73333333333333295</v>
      </c>
      <c r="AP48">
        <v>15</v>
      </c>
      <c r="AQ48">
        <v>0.33615353426163902</v>
      </c>
      <c r="AR48">
        <v>-0.11905623544409499</v>
      </c>
      <c r="AS48">
        <v>4801.37745255347</v>
      </c>
      <c r="AT48">
        <v>9</v>
      </c>
      <c r="AU48">
        <v>4</v>
      </c>
      <c r="AV48">
        <v>2013</v>
      </c>
      <c r="AW48">
        <v>8.4532994622669193</v>
      </c>
      <c r="AX48">
        <v>7.9022609716430798</v>
      </c>
      <c r="AY48">
        <v>-0.55103849062383703</v>
      </c>
      <c r="AZ48">
        <v>58749</v>
      </c>
      <c r="BA48">
        <v>152896.27508989201</v>
      </c>
      <c r="BB48">
        <v>6.97317505206691E-2</v>
      </c>
      <c r="BC48">
        <v>22.854515083680202</v>
      </c>
      <c r="BD48">
        <v>0.96261066662094896</v>
      </c>
      <c r="BE48">
        <f>AK48*AZ48/(AW48*BD48)</f>
        <v>158835.01024002125</v>
      </c>
      <c r="BF48">
        <f>AM48/BE48-1</f>
        <v>2.973519347429554E-2</v>
      </c>
      <c r="BH48">
        <f t="shared" si="1"/>
        <v>-0.10648767888504032</v>
      </c>
      <c r="BI48">
        <f t="shared" si="2"/>
        <v>-791.67780832179142</v>
      </c>
      <c r="BJ48">
        <f t="shared" si="3"/>
        <v>-1746.9128814213561</v>
      </c>
      <c r="BK48" s="15">
        <f t="shared" si="0"/>
        <v>0.26849315068493151</v>
      </c>
    </row>
    <row r="49" spans="1:63" x14ac:dyDescent="0.25">
      <c r="A49" s="1">
        <v>41374</v>
      </c>
      <c r="B49">
        <v>6972</v>
      </c>
      <c r="C49">
        <v>8</v>
      </c>
      <c r="D49" s="2">
        <v>41365</v>
      </c>
      <c r="E49">
        <v>2</v>
      </c>
      <c r="F49">
        <v>1</v>
      </c>
      <c r="G49" s="1">
        <v>41373</v>
      </c>
      <c r="H49" s="1">
        <v>41375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 s="1">
        <v>41379</v>
      </c>
      <c r="AA49" s="1">
        <v>41365</v>
      </c>
      <c r="AB49" s="1">
        <v>41367</v>
      </c>
      <c r="AC49" s="1">
        <v>41369</v>
      </c>
      <c r="AD49" s="1">
        <v>41367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7434.4545454545396</v>
      </c>
      <c r="AK49">
        <v>22</v>
      </c>
      <c r="AL49">
        <v>30</v>
      </c>
      <c r="AM49">
        <v>163558</v>
      </c>
      <c r="AN49">
        <v>0.93779576663935704</v>
      </c>
      <c r="AO49">
        <v>0.73333333333333295</v>
      </c>
      <c r="AP49">
        <v>14</v>
      </c>
      <c r="AQ49">
        <v>0.919762505980531</v>
      </c>
      <c r="AR49">
        <v>1.8033260658826201E-2</v>
      </c>
      <c r="AS49">
        <v>7580.2176699596603</v>
      </c>
      <c r="AT49">
        <v>10</v>
      </c>
      <c r="AU49">
        <v>4</v>
      </c>
      <c r="AV49">
        <v>2013</v>
      </c>
      <c r="AW49">
        <v>9.3730619682474501</v>
      </c>
      <c r="AX49">
        <v>8.8400567382824402</v>
      </c>
      <c r="AY49">
        <v>-0.53300522996501098</v>
      </c>
      <c r="AZ49">
        <v>65721</v>
      </c>
      <c r="BA49">
        <v>154257.16856434499</v>
      </c>
      <c r="BB49">
        <v>6.02943222815297E-2</v>
      </c>
      <c r="BC49">
        <v>22.854515083680202</v>
      </c>
      <c r="BD49">
        <v>0.96261066662094896</v>
      </c>
      <c r="BE49">
        <f>AK49*AZ49/(AW49*BD49)</f>
        <v>160248.76298725622</v>
      </c>
      <c r="BF49">
        <f>AM49/BE49-1</f>
        <v>2.0650624385830207E-2</v>
      </c>
      <c r="BH49">
        <f t="shared" si="1"/>
        <v>5.2422567624483496E-2</v>
      </c>
      <c r="BI49">
        <f t="shared" si="2"/>
        <v>389.73319616023929</v>
      </c>
      <c r="BJ49">
        <f t="shared" si="3"/>
        <v>-1357.1796852611169</v>
      </c>
      <c r="BK49" s="15">
        <f t="shared" si="0"/>
        <v>0.27123287671232876</v>
      </c>
    </row>
    <row r="50" spans="1:63" x14ac:dyDescent="0.25">
      <c r="A50" s="1">
        <v>41375</v>
      </c>
      <c r="B50">
        <v>2579</v>
      </c>
      <c r="C50">
        <v>9</v>
      </c>
      <c r="D50" s="2">
        <v>41365</v>
      </c>
      <c r="E50">
        <v>3</v>
      </c>
      <c r="F50">
        <v>2</v>
      </c>
      <c r="G50" s="1">
        <v>41374</v>
      </c>
      <c r="H50" s="1">
        <v>41376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 s="1">
        <v>41379</v>
      </c>
      <c r="AA50" s="1">
        <v>41365</v>
      </c>
      <c r="AB50" s="1">
        <v>41367</v>
      </c>
      <c r="AC50" s="1">
        <v>41369</v>
      </c>
      <c r="AD50" s="1">
        <v>41367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7434.4545454545396</v>
      </c>
      <c r="AK50">
        <v>22</v>
      </c>
      <c r="AL50">
        <v>30</v>
      </c>
      <c r="AM50">
        <v>163558</v>
      </c>
      <c r="AN50">
        <v>0.34689834798664698</v>
      </c>
      <c r="AO50">
        <v>0.73333333333333295</v>
      </c>
      <c r="AP50">
        <v>13</v>
      </c>
      <c r="AQ50">
        <v>0.46475703380699501</v>
      </c>
      <c r="AR50">
        <v>-0.117858685820348</v>
      </c>
      <c r="AS50">
        <v>5549.1360267847103</v>
      </c>
      <c r="AT50">
        <v>11</v>
      </c>
      <c r="AU50">
        <v>4</v>
      </c>
      <c r="AV50">
        <v>2013</v>
      </c>
      <c r="AW50">
        <v>9.8378190020544505</v>
      </c>
      <c r="AX50">
        <v>9.1869550862690907</v>
      </c>
      <c r="AY50">
        <v>-0.65086391578535896</v>
      </c>
      <c r="AZ50">
        <v>68300</v>
      </c>
      <c r="BA50">
        <v>152737.105621297</v>
      </c>
      <c r="BB50">
        <v>7.0846532901651604E-2</v>
      </c>
      <c r="BC50">
        <v>22.854515083680202</v>
      </c>
      <c r="BD50">
        <v>0.96261066662094896</v>
      </c>
      <c r="BE50">
        <f>AK50*AZ50/(AW50*BD50)</f>
        <v>158669.65837543702</v>
      </c>
      <c r="BF50">
        <f>AM50/BE50-1</f>
        <v>3.0808294885190879E-2</v>
      </c>
      <c r="BH50">
        <f t="shared" si="1"/>
        <v>-0.10048173014307937</v>
      </c>
      <c r="BI50">
        <f t="shared" si="2"/>
        <v>-747.02685539735285</v>
      </c>
      <c r="BJ50">
        <f t="shared" si="3"/>
        <v>-2104.2065406584697</v>
      </c>
      <c r="BK50" s="15">
        <f t="shared" si="0"/>
        <v>0.27397260273972601</v>
      </c>
    </row>
    <row r="51" spans="1:63" x14ac:dyDescent="0.25">
      <c r="A51" s="1">
        <v>41376</v>
      </c>
      <c r="B51">
        <v>6622</v>
      </c>
      <c r="C51">
        <v>10</v>
      </c>
      <c r="D51" s="2">
        <v>41365</v>
      </c>
      <c r="E51">
        <v>4</v>
      </c>
      <c r="F51">
        <v>3</v>
      </c>
      <c r="G51" s="1">
        <v>41375</v>
      </c>
      <c r="H51" s="1">
        <v>41379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 s="1">
        <v>41379</v>
      </c>
      <c r="AA51" s="1">
        <v>41365</v>
      </c>
      <c r="AB51" s="1">
        <v>41367</v>
      </c>
      <c r="AC51" s="1">
        <v>41369</v>
      </c>
      <c r="AD51" s="1">
        <v>41367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7434.4545454545396</v>
      </c>
      <c r="AK51">
        <v>22</v>
      </c>
      <c r="AL51">
        <v>30</v>
      </c>
      <c r="AM51">
        <v>163558</v>
      </c>
      <c r="AN51">
        <v>0.89071766590444901</v>
      </c>
      <c r="AO51">
        <v>0.73333333333333295</v>
      </c>
      <c r="AP51">
        <v>12</v>
      </c>
      <c r="AQ51">
        <v>0.82376327563989504</v>
      </c>
      <c r="AR51">
        <v>6.6954390264554797E-2</v>
      </c>
      <c r="AS51">
        <v>8038.7171846864103</v>
      </c>
      <c r="AT51">
        <v>12</v>
      </c>
      <c r="AU51">
        <v>4</v>
      </c>
      <c r="AV51">
        <v>2013</v>
      </c>
      <c r="AW51">
        <v>10.661582277694301</v>
      </c>
      <c r="AX51">
        <v>10.0776727521735</v>
      </c>
      <c r="AY51">
        <v>-0.583909525520805</v>
      </c>
      <c r="AZ51">
        <v>74922</v>
      </c>
      <c r="BA51">
        <v>154600.317013775</v>
      </c>
      <c r="BB51">
        <v>5.7940909561175098E-2</v>
      </c>
      <c r="BC51">
        <v>22.854515083680202</v>
      </c>
      <c r="BD51">
        <v>0.96261066662094896</v>
      </c>
      <c r="BE51">
        <f>AK51*AZ51/(AW51*BD51)</f>
        <v>160605.23986968666</v>
      </c>
      <c r="BF51">
        <f>AM51/BE51-1</f>
        <v>1.8385204198251515E-2</v>
      </c>
      <c r="BH51">
        <f t="shared" si="1"/>
        <v>9.7754350002873136E-2</v>
      </c>
      <c r="BI51">
        <f t="shared" si="2"/>
        <v>726.75027171681415</v>
      </c>
      <c r="BJ51">
        <f t="shared" si="3"/>
        <v>-1377.4562689416557</v>
      </c>
      <c r="BK51" s="15">
        <f t="shared" si="0"/>
        <v>0.27671232876712326</v>
      </c>
    </row>
    <row r="52" spans="1:63" x14ac:dyDescent="0.25">
      <c r="A52" s="1">
        <v>41379</v>
      </c>
      <c r="B52">
        <v>16807</v>
      </c>
      <c r="C52">
        <v>11</v>
      </c>
      <c r="D52" s="2">
        <v>41365</v>
      </c>
      <c r="E52">
        <v>0</v>
      </c>
      <c r="F52">
        <v>4</v>
      </c>
      <c r="G52" s="1">
        <v>41376</v>
      </c>
      <c r="H52" s="1">
        <v>41380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 s="1">
        <v>41379</v>
      </c>
      <c r="AA52" s="1">
        <v>41365</v>
      </c>
      <c r="AB52" s="1">
        <v>41367</v>
      </c>
      <c r="AC52" s="1">
        <v>41369</v>
      </c>
      <c r="AD52" s="1">
        <v>41367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7434.4545454545396</v>
      </c>
      <c r="AK52">
        <v>22</v>
      </c>
      <c r="AL52">
        <v>30</v>
      </c>
      <c r="AM52">
        <v>163558</v>
      </c>
      <c r="AN52">
        <v>2.2606903972902499</v>
      </c>
      <c r="AO52">
        <v>0.73333333333333295</v>
      </c>
      <c r="AP52">
        <v>11</v>
      </c>
      <c r="AQ52">
        <v>1.98543633472987</v>
      </c>
      <c r="AR52">
        <v>0.27525406256038398</v>
      </c>
      <c r="AS52">
        <v>8465.1417454222501</v>
      </c>
      <c r="AT52">
        <v>15</v>
      </c>
      <c r="AU52">
        <v>4</v>
      </c>
      <c r="AV52">
        <v>2013</v>
      </c>
      <c r="AW52">
        <v>12.647018612424199</v>
      </c>
      <c r="AX52">
        <v>12.338363149463699</v>
      </c>
      <c r="AY52">
        <v>-0.30865546296042001</v>
      </c>
      <c r="AZ52">
        <v>91729</v>
      </c>
      <c r="BA52">
        <v>159566.302687141</v>
      </c>
      <c r="BB52">
        <v>2.5015916554039098E-2</v>
      </c>
      <c r="BC52">
        <v>22.854515083680202</v>
      </c>
      <c r="BD52">
        <v>0.96261066662094896</v>
      </c>
      <c r="BE52">
        <f>AK52*AZ52/(AW52*BD52)</f>
        <v>165764.11234592643</v>
      </c>
      <c r="BF52">
        <f>AM52/BE52-1</f>
        <v>-1.3308745268834743E-2</v>
      </c>
      <c r="BH52">
        <f t="shared" si="1"/>
        <v>0.34948820358247623</v>
      </c>
      <c r="BI52">
        <f t="shared" si="2"/>
        <v>2598.2541637064819</v>
      </c>
      <c r="BJ52">
        <f t="shared" si="3"/>
        <v>1220.7978947648262</v>
      </c>
      <c r="BK52" s="15">
        <f t="shared" si="0"/>
        <v>0.28493150684931506</v>
      </c>
    </row>
    <row r="53" spans="1:63" x14ac:dyDescent="0.25">
      <c r="A53" s="1">
        <v>41380</v>
      </c>
      <c r="B53">
        <v>5235</v>
      </c>
      <c r="C53">
        <v>12</v>
      </c>
      <c r="D53" s="2">
        <v>41365</v>
      </c>
      <c r="E53">
        <v>1</v>
      </c>
      <c r="F53">
        <v>0</v>
      </c>
      <c r="G53" s="1">
        <v>41379</v>
      </c>
      <c r="H53" s="1">
        <v>41381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 s="1">
        <v>41379</v>
      </c>
      <c r="AA53" s="1">
        <v>41365</v>
      </c>
      <c r="AB53" s="1">
        <v>41367</v>
      </c>
      <c r="AC53" s="1">
        <v>41369</v>
      </c>
      <c r="AD53" s="1">
        <v>41367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7434.4545454545396</v>
      </c>
      <c r="AK53">
        <v>22</v>
      </c>
      <c r="AL53">
        <v>30</v>
      </c>
      <c r="AM53">
        <v>163558</v>
      </c>
      <c r="AN53">
        <v>0.70415387813497299</v>
      </c>
      <c r="AO53">
        <v>0.73333333333333295</v>
      </c>
      <c r="AP53">
        <v>10</v>
      </c>
      <c r="AQ53">
        <v>0.38037257576887801</v>
      </c>
      <c r="AR53">
        <v>0.32378130236609398</v>
      </c>
      <c r="AS53">
        <v>13762.8218580639</v>
      </c>
      <c r="AT53">
        <v>16</v>
      </c>
      <c r="AU53">
        <v>4</v>
      </c>
      <c r="AV53">
        <v>2013</v>
      </c>
      <c r="AW53">
        <v>13.027391188193</v>
      </c>
      <c r="AX53">
        <v>13.0425170275987</v>
      </c>
      <c r="AY53">
        <v>1.5125839405675001E-2</v>
      </c>
      <c r="AZ53">
        <v>96964</v>
      </c>
      <c r="BA53">
        <v>163747.90387298301</v>
      </c>
      <c r="BB53">
        <v>-1.1597331537820299E-3</v>
      </c>
      <c r="BC53">
        <v>22.854515083680202</v>
      </c>
      <c r="BD53">
        <v>0.96261066662094896</v>
      </c>
      <c r="BE53">
        <f>AK53*AZ53/(AW53*BD53)</f>
        <v>170108.13359028019</v>
      </c>
      <c r="BF53">
        <f>AM53/BE53-1</f>
        <v>-3.8505704883322944E-2</v>
      </c>
      <c r="BH53">
        <f t="shared" si="1"/>
        <v>0.33800317940976593</v>
      </c>
      <c r="BI53">
        <f t="shared" si="2"/>
        <v>2512.8692735410204</v>
      </c>
      <c r="BJ53">
        <f t="shared" si="3"/>
        <v>3733.6671683058466</v>
      </c>
      <c r="BK53" s="15">
        <f t="shared" si="0"/>
        <v>0.28767123287671231</v>
      </c>
    </row>
    <row r="54" spans="1:63" x14ac:dyDescent="0.25">
      <c r="A54" s="1">
        <v>41381</v>
      </c>
      <c r="B54">
        <v>10537</v>
      </c>
      <c r="C54">
        <v>13</v>
      </c>
      <c r="D54" s="2">
        <v>41365</v>
      </c>
      <c r="E54">
        <v>2</v>
      </c>
      <c r="F54">
        <v>1</v>
      </c>
      <c r="G54" s="1">
        <v>41380</v>
      </c>
      <c r="H54" s="1">
        <v>41382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 s="1">
        <v>41379</v>
      </c>
      <c r="AA54" s="1">
        <v>41365</v>
      </c>
      <c r="AB54" s="1">
        <v>41367</v>
      </c>
      <c r="AC54" s="1">
        <v>41369</v>
      </c>
      <c r="AD54" s="1">
        <v>41367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7434.4545454545396</v>
      </c>
      <c r="AK54">
        <v>22</v>
      </c>
      <c r="AL54">
        <v>30</v>
      </c>
      <c r="AM54">
        <v>163558</v>
      </c>
      <c r="AN54">
        <v>1.4173198498391999</v>
      </c>
      <c r="AO54">
        <v>0.73333333333333295</v>
      </c>
      <c r="AP54">
        <v>9</v>
      </c>
      <c r="AQ54">
        <v>1.44127604476544</v>
      </c>
      <c r="AR54">
        <v>-2.3956194926242499E-2</v>
      </c>
      <c r="AS54">
        <v>7310.8826295068302</v>
      </c>
      <c r="AT54">
        <v>17</v>
      </c>
      <c r="AU54">
        <v>4</v>
      </c>
      <c r="AV54">
        <v>2013</v>
      </c>
      <c r="AW54">
        <v>14.4686672329585</v>
      </c>
      <c r="AX54">
        <v>14.459836877437899</v>
      </c>
      <c r="AY54">
        <v>-8.83035552056732E-3</v>
      </c>
      <c r="AZ54">
        <v>107501</v>
      </c>
      <c r="BA54">
        <v>163458.17910668699</v>
      </c>
      <c r="BB54" s="3">
        <v>6.1068154471000103E-4</v>
      </c>
      <c r="BC54">
        <v>22.854515083680202</v>
      </c>
      <c r="BD54">
        <v>0.96261066662094896</v>
      </c>
      <c r="BE54">
        <f>AK54*AZ54/(AW54*BD54)</f>
        <v>169807.15545203252</v>
      </c>
      <c r="BF54">
        <f>AM54/BE54-1</f>
        <v>-3.6801484810207508E-2</v>
      </c>
      <c r="BH54">
        <f t="shared" si="1"/>
        <v>2.9932155602734989E-2</v>
      </c>
      <c r="BI54">
        <f t="shared" si="2"/>
        <v>222.52925027600571</v>
      </c>
      <c r="BJ54">
        <f t="shared" si="3"/>
        <v>3956.1964185818524</v>
      </c>
      <c r="BK54" s="15">
        <f t="shared" si="0"/>
        <v>0.29041095890410956</v>
      </c>
    </row>
    <row r="55" spans="1:63" x14ac:dyDescent="0.25">
      <c r="A55" s="1">
        <v>41382</v>
      </c>
      <c r="B55">
        <v>3647</v>
      </c>
      <c r="C55">
        <v>14</v>
      </c>
      <c r="D55" s="2">
        <v>41365</v>
      </c>
      <c r="E55">
        <v>3</v>
      </c>
      <c r="F55">
        <v>2</v>
      </c>
      <c r="G55" s="1">
        <v>41381</v>
      </c>
      <c r="H55" s="1">
        <v>41383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 s="1">
        <v>41379</v>
      </c>
      <c r="AA55" s="1">
        <v>41365</v>
      </c>
      <c r="AB55" s="1">
        <v>41367</v>
      </c>
      <c r="AC55" s="1">
        <v>41369</v>
      </c>
      <c r="AD55" s="1">
        <v>41367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7434.4545454545396</v>
      </c>
      <c r="AK55">
        <v>22</v>
      </c>
      <c r="AL55">
        <v>30</v>
      </c>
      <c r="AM55">
        <v>163558</v>
      </c>
      <c r="AN55">
        <v>0.49055380965773598</v>
      </c>
      <c r="AO55">
        <v>0.73333333333333295</v>
      </c>
      <c r="AP55">
        <v>8</v>
      </c>
      <c r="AQ55">
        <v>0.98627057259190698</v>
      </c>
      <c r="AR55">
        <v>-0.495716762934171</v>
      </c>
      <c r="AS55">
        <v>3697.7682406316999</v>
      </c>
      <c r="AT55">
        <v>18</v>
      </c>
      <c r="AU55">
        <v>4</v>
      </c>
      <c r="AV55">
        <v>2013</v>
      </c>
      <c r="AW55">
        <v>15.454937805550401</v>
      </c>
      <c r="AX55">
        <v>14.9503906870957</v>
      </c>
      <c r="AY55">
        <v>-0.50454711845473899</v>
      </c>
      <c r="AZ55">
        <v>111148</v>
      </c>
      <c r="BA55">
        <v>158218.430301402</v>
      </c>
      <c r="BB55">
        <v>3.3748089198112702E-2</v>
      </c>
      <c r="BC55">
        <v>22.854515083680202</v>
      </c>
      <c r="BD55">
        <v>0.96261066662094896</v>
      </c>
      <c r="BE55">
        <f>AK55*AZ55/(AW55*BD55)</f>
        <v>164363.88644725631</v>
      </c>
      <c r="BF55">
        <f>AM55/BE55-1</f>
        <v>-4.9030627388755299E-3</v>
      </c>
      <c r="BH55">
        <f t="shared" si="1"/>
        <v>-0.45884076369358462</v>
      </c>
      <c r="BI55">
        <f t="shared" si="2"/>
        <v>-3411.2308012816025</v>
      </c>
      <c r="BJ55">
        <f t="shared" si="3"/>
        <v>544.96561730024996</v>
      </c>
      <c r="BK55" s="15">
        <f t="shared" si="0"/>
        <v>0.29315068493150687</v>
      </c>
    </row>
    <row r="56" spans="1:63" x14ac:dyDescent="0.25">
      <c r="A56" s="1">
        <v>41383</v>
      </c>
      <c r="B56">
        <v>7219</v>
      </c>
      <c r="C56">
        <v>15</v>
      </c>
      <c r="D56" s="2">
        <v>41365</v>
      </c>
      <c r="E56">
        <v>4</v>
      </c>
      <c r="F56">
        <v>3</v>
      </c>
      <c r="G56" s="1">
        <v>41382</v>
      </c>
      <c r="H56" s="1">
        <v>41386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 s="1">
        <v>41379</v>
      </c>
      <c r="AA56" s="1">
        <v>41365</v>
      </c>
      <c r="AB56" s="1">
        <v>41367</v>
      </c>
      <c r="AC56" s="1">
        <v>41369</v>
      </c>
      <c r="AD56" s="1">
        <v>41367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7434.4545454545396</v>
      </c>
      <c r="AK56">
        <v>22</v>
      </c>
      <c r="AL56">
        <v>30</v>
      </c>
      <c r="AM56">
        <v>163558</v>
      </c>
      <c r="AN56">
        <v>0.97101945487227703</v>
      </c>
      <c r="AO56">
        <v>0.73333333333333295</v>
      </c>
      <c r="AP56">
        <v>7</v>
      </c>
      <c r="AQ56">
        <v>0.82376327563989404</v>
      </c>
      <c r="AR56">
        <v>0.14725617923238199</v>
      </c>
      <c r="AS56">
        <v>8763.4399511101292</v>
      </c>
      <c r="AT56">
        <v>19</v>
      </c>
      <c r="AU56">
        <v>4</v>
      </c>
      <c r="AV56">
        <v>2013</v>
      </c>
      <c r="AW56">
        <v>16.278701081190299</v>
      </c>
      <c r="AX56">
        <v>15.9214101419679</v>
      </c>
      <c r="AY56">
        <v>-0.357290939222357</v>
      </c>
      <c r="AZ56">
        <v>118367</v>
      </c>
      <c r="BA56">
        <v>159968.16865253099</v>
      </c>
      <c r="BB56">
        <v>2.24409104492924E-2</v>
      </c>
      <c r="BC56">
        <v>22.854515083680202</v>
      </c>
      <c r="BD56">
        <v>0.96261066662094896</v>
      </c>
      <c r="BE56">
        <f>AK56*AZ56/(AW56*BD56)</f>
        <v>166181.58742627254</v>
      </c>
      <c r="BF56">
        <f>AM56/BE56-1</f>
        <v>-1.5787473611879599E-2</v>
      </c>
      <c r="BH56">
        <f t="shared" si="1"/>
        <v>0.17805613897070205</v>
      </c>
      <c r="BI56">
        <f t="shared" si="2"/>
        <v>1323.7502717168211</v>
      </c>
      <c r="BJ56">
        <f t="shared" si="3"/>
        <v>1868.715889017071</v>
      </c>
      <c r="BK56" s="15">
        <f t="shared" si="0"/>
        <v>0.29589041095890412</v>
      </c>
    </row>
    <row r="57" spans="1:63" x14ac:dyDescent="0.25">
      <c r="A57" s="1">
        <v>41386</v>
      </c>
      <c r="B57">
        <v>11867</v>
      </c>
      <c r="C57">
        <v>16</v>
      </c>
      <c r="D57" s="2">
        <v>41365</v>
      </c>
      <c r="E57">
        <v>0</v>
      </c>
      <c r="F57">
        <v>4</v>
      </c>
      <c r="G57" s="1">
        <v>41383</v>
      </c>
      <c r="H57" s="1">
        <v>41387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 s="1">
        <v>41379</v>
      </c>
      <c r="AA57" s="1">
        <v>41365</v>
      </c>
      <c r="AB57" s="1">
        <v>41367</v>
      </c>
      <c r="AC57" s="1">
        <v>41369</v>
      </c>
      <c r="AD57" s="1">
        <v>41367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7434.4545454545396</v>
      </c>
      <c r="AK57">
        <v>22</v>
      </c>
      <c r="AL57">
        <v>30</v>
      </c>
      <c r="AM57">
        <v>163558</v>
      </c>
      <c r="AN57">
        <v>1.5962166326318401</v>
      </c>
      <c r="AO57">
        <v>0.73333333333333295</v>
      </c>
      <c r="AP57">
        <v>6</v>
      </c>
      <c r="AQ57">
        <v>1.7357094672246101</v>
      </c>
      <c r="AR57">
        <v>-0.13949283459276901</v>
      </c>
      <c r="AS57">
        <v>6836.9737125275897</v>
      </c>
      <c r="AT57">
        <v>22</v>
      </c>
      <c r="AU57">
        <v>4</v>
      </c>
      <c r="AV57">
        <v>2013</v>
      </c>
      <c r="AW57">
        <v>18.014410548414901</v>
      </c>
      <c r="AX57">
        <v>17.517626774599801</v>
      </c>
      <c r="AY57">
        <v>-0.49678377381512401</v>
      </c>
      <c r="AZ57">
        <v>130234</v>
      </c>
      <c r="BA57">
        <v>159047.55763724301</v>
      </c>
      <c r="BB57">
        <v>2.8359079697682001E-2</v>
      </c>
      <c r="BC57">
        <v>22.854515083680202</v>
      </c>
      <c r="BD57">
        <v>0.96261066662094896</v>
      </c>
      <c r="BE57">
        <f>AK57*AZ57/(AW57*BD57)</f>
        <v>165225.21841104122</v>
      </c>
      <c r="BF57">
        <f>AM57/BE57-1</f>
        <v>-1.0090580766512147E-2</v>
      </c>
      <c r="BH57">
        <f t="shared" si="1"/>
        <v>-7.4595814673533933E-2</v>
      </c>
      <c r="BI57">
        <f t="shared" si="2"/>
        <v>-554.57919347153882</v>
      </c>
      <c r="BJ57">
        <f t="shared" si="3"/>
        <v>1314.1366955455323</v>
      </c>
      <c r="BK57" s="15">
        <f t="shared" si="0"/>
        <v>0.30410958904109592</v>
      </c>
    </row>
    <row r="58" spans="1:63" x14ac:dyDescent="0.25">
      <c r="A58" s="1">
        <v>41387</v>
      </c>
      <c r="B58">
        <v>1725</v>
      </c>
      <c r="C58">
        <v>17</v>
      </c>
      <c r="D58" s="2">
        <v>41365</v>
      </c>
      <c r="E58">
        <v>1</v>
      </c>
      <c r="F58">
        <v>0</v>
      </c>
      <c r="G58" s="1">
        <v>41386</v>
      </c>
      <c r="H58" s="1">
        <v>41388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 s="1">
        <v>41379</v>
      </c>
      <c r="AA58" s="1">
        <v>41365</v>
      </c>
      <c r="AB58" s="1">
        <v>41367</v>
      </c>
      <c r="AC58" s="1">
        <v>41369</v>
      </c>
      <c r="AD58" s="1">
        <v>41367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7434.4545454545396</v>
      </c>
      <c r="AK58">
        <v>22</v>
      </c>
      <c r="AL58">
        <v>30</v>
      </c>
      <c r="AM58">
        <v>163558</v>
      </c>
      <c r="AN58">
        <v>0.232027782193472</v>
      </c>
      <c r="AO58">
        <v>0.73333333333333295</v>
      </c>
      <c r="AP58">
        <v>5</v>
      </c>
      <c r="AQ58">
        <v>0.33615353426163902</v>
      </c>
      <c r="AR58">
        <v>-0.104125752068167</v>
      </c>
      <c r="AS58">
        <v>5131.5837085841003</v>
      </c>
      <c r="AT58">
        <v>23</v>
      </c>
      <c r="AU58">
        <v>4</v>
      </c>
      <c r="AV58">
        <v>2013</v>
      </c>
      <c r="AW58">
        <v>18.350564082676598</v>
      </c>
      <c r="AX58">
        <v>17.749654556793299</v>
      </c>
      <c r="AY58">
        <v>-0.60090952588329205</v>
      </c>
      <c r="AZ58">
        <v>131959</v>
      </c>
      <c r="BA58">
        <v>158202.11231220901</v>
      </c>
      <c r="BB58">
        <v>3.3854716662826898E-2</v>
      </c>
      <c r="BC58">
        <v>22.854515083680202</v>
      </c>
      <c r="BD58">
        <v>0.96261066662094896</v>
      </c>
      <c r="BE58">
        <f>AK58*AZ58/(AW58*BD58)</f>
        <v>164346.93464133961</v>
      </c>
      <c r="BF58">
        <f>AM58/BE58-1</f>
        <v>-4.8004220039840062E-3</v>
      </c>
      <c r="BH58">
        <f t="shared" si="1"/>
        <v>-9.1557195509112316E-2</v>
      </c>
      <c r="BI58">
        <f t="shared" si="2"/>
        <v>-680.67780832179005</v>
      </c>
      <c r="BJ58">
        <f t="shared" si="3"/>
        <v>633.45888722374229</v>
      </c>
      <c r="BK58" s="15">
        <f t="shared" si="0"/>
        <v>0.30684931506849317</v>
      </c>
    </row>
    <row r="59" spans="1:63" x14ac:dyDescent="0.25">
      <c r="A59" s="1">
        <v>41388</v>
      </c>
      <c r="B59">
        <v>6196</v>
      </c>
      <c r="C59">
        <v>18</v>
      </c>
      <c r="D59" s="2">
        <v>41365</v>
      </c>
      <c r="E59">
        <v>2</v>
      </c>
      <c r="F59">
        <v>1</v>
      </c>
      <c r="G59" s="1">
        <v>41387</v>
      </c>
      <c r="H59" s="1">
        <v>41389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 s="1">
        <v>41379</v>
      </c>
      <c r="AA59" s="1">
        <v>41365</v>
      </c>
      <c r="AB59" s="1">
        <v>41367</v>
      </c>
      <c r="AC59" s="1">
        <v>41369</v>
      </c>
      <c r="AD59" s="1">
        <v>41367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7434.4545454545396</v>
      </c>
      <c r="AK59">
        <v>22</v>
      </c>
      <c r="AL59">
        <v>30</v>
      </c>
      <c r="AM59">
        <v>163558</v>
      </c>
      <c r="AN59">
        <v>0.83341689186710499</v>
      </c>
      <c r="AO59">
        <v>0.73333333333333295</v>
      </c>
      <c r="AP59">
        <v>4</v>
      </c>
      <c r="AQ59">
        <v>0.919762505980531</v>
      </c>
      <c r="AR59">
        <v>-8.6345614113425798E-2</v>
      </c>
      <c r="AS59">
        <v>6736.5216126032701</v>
      </c>
      <c r="AT59">
        <v>24</v>
      </c>
      <c r="AU59">
        <v>4</v>
      </c>
      <c r="AV59">
        <v>2013</v>
      </c>
      <c r="AW59">
        <v>19.270326588657099</v>
      </c>
      <c r="AX59">
        <v>18.583071448660402</v>
      </c>
      <c r="AY59">
        <v>-0.68725513999671795</v>
      </c>
      <c r="AZ59">
        <v>138155</v>
      </c>
      <c r="BA59">
        <v>157724.88265917799</v>
      </c>
      <c r="BB59">
        <v>3.6982860551088403E-2</v>
      </c>
      <c r="BC59">
        <v>22.854515083680202</v>
      </c>
      <c r="BD59">
        <v>0.96261066662094896</v>
      </c>
      <c r="BE59">
        <f>AK59*AZ59/(AW59*BD59)</f>
        <v>163851.16862754137</v>
      </c>
      <c r="BF59">
        <f>AM59/BE59-1</f>
        <v>-1.7892373304201348E-3</v>
      </c>
      <c r="BH59">
        <f t="shared" si="1"/>
        <v>-5.1956307147768555E-2</v>
      </c>
      <c r="BI59">
        <f t="shared" si="2"/>
        <v>-386.26680383976009</v>
      </c>
      <c r="BJ59">
        <f t="shared" si="3"/>
        <v>247.19208338398221</v>
      </c>
      <c r="BK59" s="15">
        <f t="shared" si="0"/>
        <v>0.30958904109589042</v>
      </c>
    </row>
    <row r="60" spans="1:63" x14ac:dyDescent="0.25">
      <c r="A60" s="1">
        <v>41389</v>
      </c>
      <c r="B60">
        <v>1749</v>
      </c>
      <c r="C60">
        <v>19</v>
      </c>
      <c r="D60" s="2">
        <v>41365</v>
      </c>
      <c r="E60">
        <v>3</v>
      </c>
      <c r="F60">
        <v>2</v>
      </c>
      <c r="G60" s="1">
        <v>41388</v>
      </c>
      <c r="H60" s="1">
        <v>41390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 s="1">
        <v>41379</v>
      </c>
      <c r="AA60" s="1">
        <v>41365</v>
      </c>
      <c r="AB60" s="1">
        <v>41367</v>
      </c>
      <c r="AC60" s="1">
        <v>41369</v>
      </c>
      <c r="AD60" s="1">
        <v>41367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7434.4545454545396</v>
      </c>
      <c r="AK60">
        <v>22</v>
      </c>
      <c r="AL60">
        <v>30</v>
      </c>
      <c r="AM60">
        <v>163558</v>
      </c>
      <c r="AN60">
        <v>0.235255994815294</v>
      </c>
      <c r="AO60">
        <v>0.73333333333333295</v>
      </c>
      <c r="AP60">
        <v>3</v>
      </c>
      <c r="AQ60">
        <v>0.46475703380699501</v>
      </c>
      <c r="AR60">
        <v>-0.22950103899169999</v>
      </c>
      <c r="AS60">
        <v>3763.25665406997</v>
      </c>
      <c r="AT60">
        <v>25</v>
      </c>
      <c r="AU60">
        <v>4</v>
      </c>
      <c r="AV60">
        <v>2013</v>
      </c>
      <c r="AW60">
        <v>19.735083622464099</v>
      </c>
      <c r="AX60">
        <v>18.818327443475699</v>
      </c>
      <c r="AY60">
        <v>-0.91675617898841799</v>
      </c>
      <c r="AZ60">
        <v>139904</v>
      </c>
      <c r="BA60">
        <v>155960.22083719401</v>
      </c>
      <c r="BB60">
        <v>4.8716134935055298E-2</v>
      </c>
      <c r="BC60">
        <v>22.854515083680202</v>
      </c>
      <c r="BD60">
        <v>0.96261066662094896</v>
      </c>
      <c r="BE60">
        <f>AK60*AZ60/(AW60*BD60)</f>
        <v>162017.96452626211</v>
      </c>
      <c r="BF60">
        <f>AM60/BE60-1</f>
        <v>9.5053377459772825E-3</v>
      </c>
      <c r="BH60">
        <f t="shared" si="1"/>
        <v>-0.21212408331443236</v>
      </c>
      <c r="BI60">
        <f t="shared" si="2"/>
        <v>-1577.0268553973592</v>
      </c>
      <c r="BJ60">
        <f t="shared" si="3"/>
        <v>-1329.834772013377</v>
      </c>
      <c r="BK60" s="15">
        <f t="shared" si="0"/>
        <v>0.31232876712328766</v>
      </c>
    </row>
    <row r="61" spans="1:63" x14ac:dyDescent="0.25">
      <c r="A61" s="1">
        <v>41390</v>
      </c>
      <c r="B61">
        <v>6998</v>
      </c>
      <c r="C61">
        <v>20</v>
      </c>
      <c r="D61" s="2">
        <v>41365</v>
      </c>
      <c r="E61">
        <v>4</v>
      </c>
      <c r="F61">
        <v>3</v>
      </c>
      <c r="G61" s="1">
        <v>41389</v>
      </c>
      <c r="H61" s="1">
        <v>41393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 s="1">
        <v>41379</v>
      </c>
      <c r="AA61" s="1">
        <v>41365</v>
      </c>
      <c r="AB61" s="1">
        <v>41367</v>
      </c>
      <c r="AC61" s="1">
        <v>41369</v>
      </c>
      <c r="AD61" s="1">
        <v>41367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7434.4545454545396</v>
      </c>
      <c r="AK61">
        <v>22</v>
      </c>
      <c r="AL61">
        <v>30</v>
      </c>
      <c r="AM61">
        <v>163558</v>
      </c>
      <c r="AN61">
        <v>0.94129299697966395</v>
      </c>
      <c r="AO61">
        <v>0.73333333333333295</v>
      </c>
      <c r="AP61">
        <v>2</v>
      </c>
      <c r="AQ61">
        <v>0.82376327563989504</v>
      </c>
      <c r="AR61">
        <v>0.11752972133976899</v>
      </c>
      <c r="AS61">
        <v>8495.1589940252998</v>
      </c>
      <c r="AT61">
        <v>26</v>
      </c>
      <c r="AU61">
        <v>4</v>
      </c>
      <c r="AV61">
        <v>2013</v>
      </c>
      <c r="AW61">
        <v>20.558846898104001</v>
      </c>
      <c r="AX61">
        <v>19.759620440455301</v>
      </c>
      <c r="AY61">
        <v>-0.79922645764864997</v>
      </c>
      <c r="AZ61">
        <v>146902</v>
      </c>
      <c r="BA61">
        <v>157199.672531149</v>
      </c>
      <c r="BB61">
        <v>4.0447460013570601E-2</v>
      </c>
      <c r="BC61">
        <v>22.854515083680202</v>
      </c>
      <c r="BD61">
        <v>0.96261066662094896</v>
      </c>
      <c r="BE61">
        <f>AK61*AZ61/(AW61*BD61)</f>
        <v>163305.55850058043</v>
      </c>
      <c r="BF61">
        <f>AM61/BE61-1</f>
        <v>1.5458230677352081E-3</v>
      </c>
      <c r="BH61">
        <f t="shared" si="1"/>
        <v>0.14832968107808808</v>
      </c>
      <c r="BI61">
        <f t="shared" si="2"/>
        <v>1102.7502717168143</v>
      </c>
      <c r="BJ61">
        <f t="shared" si="3"/>
        <v>-227.08450029656274</v>
      </c>
      <c r="BK61" s="15">
        <f t="shared" si="0"/>
        <v>0.31506849315068491</v>
      </c>
    </row>
    <row r="62" spans="1:63" x14ac:dyDescent="0.25">
      <c r="A62" s="1">
        <v>41393</v>
      </c>
      <c r="B62">
        <v>12714</v>
      </c>
      <c r="C62">
        <v>21</v>
      </c>
      <c r="D62" s="2">
        <v>41365</v>
      </c>
      <c r="E62">
        <v>0</v>
      </c>
      <c r="F62">
        <v>4</v>
      </c>
      <c r="G62" s="1">
        <v>41390</v>
      </c>
      <c r="H62" s="1">
        <v>41394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 s="1">
        <v>41379</v>
      </c>
      <c r="AA62" s="1">
        <v>41365</v>
      </c>
      <c r="AB62" s="1">
        <v>41367</v>
      </c>
      <c r="AC62" s="1">
        <v>41369</v>
      </c>
      <c r="AD62" s="1">
        <v>41367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7434.4545454545396</v>
      </c>
      <c r="AK62">
        <v>22</v>
      </c>
      <c r="AL62">
        <v>30</v>
      </c>
      <c r="AM62">
        <v>163558</v>
      </c>
      <c r="AN62">
        <v>1.71014563641032</v>
      </c>
      <c r="AO62">
        <v>0.73333333333333295</v>
      </c>
      <c r="AP62">
        <v>1</v>
      </c>
      <c r="AQ62">
        <v>1.7357094672246101</v>
      </c>
      <c r="AR62">
        <v>-2.55638308142929E-2</v>
      </c>
      <c r="AS62">
        <v>7324.9586063095803</v>
      </c>
      <c r="AT62">
        <v>29</v>
      </c>
      <c r="AU62">
        <v>4</v>
      </c>
      <c r="AV62">
        <v>2013</v>
      </c>
      <c r="AW62">
        <v>22.294556365328599</v>
      </c>
      <c r="AX62">
        <v>21.469766076865699</v>
      </c>
      <c r="AY62">
        <v>-0.824790288462942</v>
      </c>
      <c r="AZ62">
        <v>159616</v>
      </c>
      <c r="BA62">
        <v>157507.14849213001</v>
      </c>
      <c r="BB62">
        <v>3.8416361198815002E-2</v>
      </c>
      <c r="BC62">
        <v>22.854515083680202</v>
      </c>
      <c r="BD62">
        <v>0.96261066662094896</v>
      </c>
      <c r="BE62">
        <f>AK62*AZ62/(AW62*BD62)</f>
        <v>163624.97731822182</v>
      </c>
      <c r="BF62">
        <f>AM62/BE62-1</f>
        <v>-4.0933431631018369E-4</v>
      </c>
      <c r="BH62">
        <f t="shared" si="1"/>
        <v>3.9333189104945987E-2</v>
      </c>
      <c r="BI62">
        <f t="shared" si="2"/>
        <v>292.42080652848864</v>
      </c>
      <c r="BJ62">
        <f t="shared" si="3"/>
        <v>65.336306231925903</v>
      </c>
      <c r="BK62" s="15">
        <f t="shared" si="0"/>
        <v>0.32328767123287672</v>
      </c>
    </row>
    <row r="63" spans="1:63" x14ac:dyDescent="0.25">
      <c r="A63" s="1">
        <v>41394</v>
      </c>
      <c r="B63">
        <v>3942</v>
      </c>
      <c r="C63">
        <v>22</v>
      </c>
      <c r="D63" s="2">
        <v>41365</v>
      </c>
      <c r="E63">
        <v>1</v>
      </c>
      <c r="F63">
        <v>0</v>
      </c>
      <c r="G63" s="1">
        <v>41393</v>
      </c>
      <c r="H63" s="1">
        <v>41395</v>
      </c>
      <c r="I63">
        <v>0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 s="1">
        <v>41379</v>
      </c>
      <c r="AA63" s="1">
        <v>41365</v>
      </c>
      <c r="AB63" s="1">
        <v>41367</v>
      </c>
      <c r="AC63" s="1">
        <v>41369</v>
      </c>
      <c r="AD63" s="1">
        <v>41367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7434.4545454545396</v>
      </c>
      <c r="AK63">
        <v>22</v>
      </c>
      <c r="AL63">
        <v>30</v>
      </c>
      <c r="AM63">
        <v>163558</v>
      </c>
      <c r="AN63">
        <v>0.53023392313430096</v>
      </c>
      <c r="AO63">
        <v>0.73333333333333295</v>
      </c>
      <c r="AP63">
        <v>0</v>
      </c>
      <c r="AQ63">
        <v>0.55995871835162703</v>
      </c>
      <c r="AR63">
        <v>-2.9724795217325999E-2</v>
      </c>
      <c r="AS63">
        <v>7039.8046691802901</v>
      </c>
      <c r="AT63">
        <v>30</v>
      </c>
      <c r="AU63">
        <v>4</v>
      </c>
      <c r="AV63">
        <v>2013</v>
      </c>
      <c r="AW63">
        <v>22.854515083680202</v>
      </c>
      <c r="AX63">
        <v>22</v>
      </c>
      <c r="AY63">
        <v>-0.85451508368026896</v>
      </c>
      <c r="AZ63">
        <v>163558</v>
      </c>
      <c r="BA63">
        <v>157442.675411189</v>
      </c>
      <c r="BB63">
        <v>3.8841594712739597E-2</v>
      </c>
      <c r="BC63">
        <v>22.854515083680202</v>
      </c>
      <c r="BD63">
        <v>0.96261066662094896</v>
      </c>
      <c r="BE63">
        <f>AK63*AZ63/(AW63*BD63)</f>
        <v>163558.00000000049</v>
      </c>
      <c r="BF63">
        <f>AM63/BE63-1</f>
        <v>-2.9976021664879227E-15</v>
      </c>
      <c r="BH63">
        <f t="shared" si="1"/>
        <v>-8.7883120183709362E-3</v>
      </c>
      <c r="BI63">
        <f t="shared" si="2"/>
        <v>-65.336306231850571</v>
      </c>
      <c r="BJ63">
        <f t="shared" si="3"/>
        <v>7.5331740845285822E-11</v>
      </c>
      <c r="BK63" s="15">
        <f t="shared" si="0"/>
        <v>0.32602739726027397</v>
      </c>
    </row>
    <row r="64" spans="1:63" x14ac:dyDescent="0.25">
      <c r="A64" s="1">
        <v>41395</v>
      </c>
      <c r="B64">
        <v>20144</v>
      </c>
      <c r="C64">
        <v>1</v>
      </c>
      <c r="D64" s="2">
        <v>41395</v>
      </c>
      <c r="E64">
        <v>2</v>
      </c>
      <c r="F64">
        <v>1</v>
      </c>
      <c r="G64" s="1">
        <v>41394</v>
      </c>
      <c r="H64" s="1">
        <v>41396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 s="1">
        <v>41414</v>
      </c>
      <c r="AA64" s="1">
        <v>41400</v>
      </c>
      <c r="AB64" s="1">
        <v>41395</v>
      </c>
      <c r="AC64" s="1">
        <v>41397</v>
      </c>
      <c r="AD64" s="1">
        <v>41395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7370.9090909090901</v>
      </c>
      <c r="AK64">
        <v>22</v>
      </c>
      <c r="AL64">
        <v>31</v>
      </c>
      <c r="AM64">
        <v>162160</v>
      </c>
      <c r="AN64">
        <v>2.7329057720769598</v>
      </c>
      <c r="AO64">
        <v>0.70967741935483797</v>
      </c>
      <c r="AP64">
        <v>21</v>
      </c>
      <c r="AQ64">
        <v>2.6452188259009102</v>
      </c>
      <c r="AR64">
        <v>8.7686946176043098E-2</v>
      </c>
      <c r="AS64">
        <v>7615.24899292189</v>
      </c>
      <c r="AT64">
        <v>1</v>
      </c>
      <c r="AU64">
        <v>5</v>
      </c>
      <c r="AV64">
        <v>2013</v>
      </c>
      <c r="AW64">
        <v>2.6452188259009102</v>
      </c>
      <c r="AX64">
        <v>2.7329057720769598</v>
      </c>
      <c r="AY64">
        <v>8.7686946176043001E-2</v>
      </c>
      <c r="AZ64">
        <v>20144</v>
      </c>
      <c r="BA64">
        <v>167535.47784428101</v>
      </c>
      <c r="BB64">
        <v>-3.20856090509853E-2</v>
      </c>
      <c r="BC64">
        <v>21.7232878847846</v>
      </c>
      <c r="BD64">
        <v>1.0127380402397099</v>
      </c>
      <c r="BE64">
        <f>AK64*AZ64/(AW64*BD64)</f>
        <v>165428.24618756038</v>
      </c>
      <c r="BF64">
        <f>AM64/BE64-1</f>
        <v>-1.9756276590485511E-2</v>
      </c>
      <c r="BH64">
        <f t="shared" si="1"/>
        <v>5.399204232888577E-2</v>
      </c>
      <c r="BI64">
        <f t="shared" si="2"/>
        <v>397.97043563873251</v>
      </c>
      <c r="BJ64">
        <f t="shared" si="3"/>
        <v>397.97043563880783</v>
      </c>
      <c r="BK64" s="15">
        <f t="shared" si="0"/>
        <v>0.32876712328767121</v>
      </c>
    </row>
    <row r="65" spans="1:63" x14ac:dyDescent="0.25">
      <c r="A65" s="1">
        <v>41396</v>
      </c>
      <c r="B65">
        <v>5745</v>
      </c>
      <c r="C65">
        <v>2</v>
      </c>
      <c r="D65" s="2">
        <v>41395</v>
      </c>
      <c r="E65">
        <v>3</v>
      </c>
      <c r="F65">
        <v>2</v>
      </c>
      <c r="G65" s="1">
        <v>41395</v>
      </c>
      <c r="H65" s="1">
        <v>41397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 s="1">
        <v>41414</v>
      </c>
      <c r="AA65" s="1">
        <v>41400</v>
      </c>
      <c r="AB65" s="1">
        <v>41395</v>
      </c>
      <c r="AC65" s="1">
        <v>41397</v>
      </c>
      <c r="AD65" s="1">
        <v>41395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7370.9090909090901</v>
      </c>
      <c r="AK65">
        <v>22</v>
      </c>
      <c r="AL65">
        <v>31</v>
      </c>
      <c r="AM65">
        <v>162160</v>
      </c>
      <c r="AN65">
        <v>0.77941539220522904</v>
      </c>
      <c r="AO65">
        <v>0.70967741935483797</v>
      </c>
      <c r="AP65">
        <v>20</v>
      </c>
      <c r="AQ65">
        <v>0.67501226301569595</v>
      </c>
      <c r="AR65">
        <v>0.104403129189533</v>
      </c>
      <c r="AS65">
        <v>8510.95648889923</v>
      </c>
      <c r="AT65">
        <v>2</v>
      </c>
      <c r="AU65">
        <v>5</v>
      </c>
      <c r="AV65">
        <v>2013</v>
      </c>
      <c r="AW65">
        <v>3.3202310889166098</v>
      </c>
      <c r="AX65">
        <v>3.5123211642821901</v>
      </c>
      <c r="AY65">
        <v>0.19209007536557601</v>
      </c>
      <c r="AZ65">
        <v>25889</v>
      </c>
      <c r="BA65">
        <v>171541.67428323301</v>
      </c>
      <c r="BB65">
        <v>-5.4690350449439401E-2</v>
      </c>
      <c r="BC65">
        <v>21.7232878847846</v>
      </c>
      <c r="BD65">
        <v>1.0127380402397099</v>
      </c>
      <c r="BE65">
        <f>AK65*AZ65/(AW65*BD65)</f>
        <v>169384.05339512162</v>
      </c>
      <c r="BF65">
        <f>AM65/BE65-1</f>
        <v>-4.264895809447955E-2</v>
      </c>
      <c r="BH65">
        <f t="shared" si="1"/>
        <v>9.580479582094148E-2</v>
      </c>
      <c r="BI65">
        <f t="shared" si="2"/>
        <v>706.16844046926678</v>
      </c>
      <c r="BJ65">
        <f t="shared" si="3"/>
        <v>1104.1388761080746</v>
      </c>
      <c r="BK65" s="15">
        <f t="shared" si="0"/>
        <v>0.33150684931506852</v>
      </c>
    </row>
    <row r="66" spans="1:63" x14ac:dyDescent="0.25">
      <c r="A66" s="1">
        <v>41397</v>
      </c>
      <c r="B66">
        <v>7737</v>
      </c>
      <c r="C66">
        <v>3</v>
      </c>
      <c r="D66" s="2">
        <v>41395</v>
      </c>
      <c r="E66">
        <v>4</v>
      </c>
      <c r="F66">
        <v>3</v>
      </c>
      <c r="G66" s="1">
        <v>41396</v>
      </c>
      <c r="H66" s="1">
        <v>41400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 s="1">
        <v>41414</v>
      </c>
      <c r="AA66" s="1">
        <v>41400</v>
      </c>
      <c r="AB66" s="1">
        <v>41395</v>
      </c>
      <c r="AC66" s="1">
        <v>41397</v>
      </c>
      <c r="AD66" s="1">
        <v>41395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7370.9090909090901</v>
      </c>
      <c r="AK66">
        <v>22</v>
      </c>
      <c r="AL66">
        <v>31</v>
      </c>
      <c r="AM66">
        <v>162160</v>
      </c>
      <c r="AN66">
        <v>1.04966699555994</v>
      </c>
      <c r="AO66">
        <v>0.70967741935483797</v>
      </c>
      <c r="AP66">
        <v>19</v>
      </c>
      <c r="AQ66">
        <v>0.90652234273989796</v>
      </c>
      <c r="AR66">
        <v>0.14314465282004199</v>
      </c>
      <c r="AS66">
        <v>8534.8144609601895</v>
      </c>
      <c r="AT66">
        <v>3</v>
      </c>
      <c r="AU66">
        <v>5</v>
      </c>
      <c r="AV66">
        <v>2013</v>
      </c>
      <c r="AW66">
        <v>4.2267534316565101</v>
      </c>
      <c r="AX66">
        <v>4.5619881598421301</v>
      </c>
      <c r="AY66">
        <v>0.335234728185618</v>
      </c>
      <c r="AZ66">
        <v>33626</v>
      </c>
      <c r="BA66">
        <v>175021.32829879099</v>
      </c>
      <c r="BB66">
        <v>-7.3484348586564302E-2</v>
      </c>
      <c r="BC66">
        <v>21.7232878847846</v>
      </c>
      <c r="BD66">
        <v>1.0127380402397099</v>
      </c>
      <c r="BE66">
        <f>AK66*AZ66/(AW66*BD66)</f>
        <v>172819.94093691334</v>
      </c>
      <c r="BF66">
        <f>AM66/BE66-1</f>
        <v>-6.1682354936139383E-2</v>
      </c>
      <c r="BH66">
        <f t="shared" si="1"/>
        <v>0.13159733474002511</v>
      </c>
      <c r="BI66">
        <f t="shared" si="2"/>
        <v>969.99199097465771</v>
      </c>
      <c r="BJ66">
        <f t="shared" si="3"/>
        <v>2074.130867082732</v>
      </c>
      <c r="BK66" s="15">
        <f t="shared" si="0"/>
        <v>0.33424657534246577</v>
      </c>
    </row>
    <row r="67" spans="1:63" x14ac:dyDescent="0.25">
      <c r="A67" s="1">
        <v>41400</v>
      </c>
      <c r="B67">
        <v>11070</v>
      </c>
      <c r="C67">
        <v>4</v>
      </c>
      <c r="D67" s="2">
        <v>41395</v>
      </c>
      <c r="E67">
        <v>0</v>
      </c>
      <c r="F67">
        <v>4</v>
      </c>
      <c r="G67" s="1">
        <v>41397</v>
      </c>
      <c r="H67" s="1">
        <v>41401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 s="1">
        <v>41414</v>
      </c>
      <c r="AA67" s="1">
        <v>41400</v>
      </c>
      <c r="AB67" s="1">
        <v>41395</v>
      </c>
      <c r="AC67" s="1">
        <v>41397</v>
      </c>
      <c r="AD67" s="1">
        <v>41395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7370.9090909090901</v>
      </c>
      <c r="AK67">
        <v>22</v>
      </c>
      <c r="AL67">
        <v>31</v>
      </c>
      <c r="AM67">
        <v>162160</v>
      </c>
      <c r="AN67">
        <v>1.5018500246669899</v>
      </c>
      <c r="AO67">
        <v>0.70967741935483797</v>
      </c>
      <c r="AP67">
        <v>18</v>
      </c>
      <c r="AQ67">
        <v>1.7081027913453199</v>
      </c>
      <c r="AR67">
        <v>-0.20625276667832401</v>
      </c>
      <c r="AS67">
        <v>6480.8746031502797</v>
      </c>
      <c r="AT67">
        <v>6</v>
      </c>
      <c r="AU67">
        <v>5</v>
      </c>
      <c r="AV67">
        <v>2013</v>
      </c>
      <c r="AW67">
        <v>5.9348562230018302</v>
      </c>
      <c r="AX67">
        <v>6.0638381845091196</v>
      </c>
      <c r="AY67">
        <v>0.12898196150729299</v>
      </c>
      <c r="AZ67">
        <v>44696</v>
      </c>
      <c r="BA67">
        <v>165684.21593584001</v>
      </c>
      <c r="BB67">
        <v>-2.1270679985622699E-2</v>
      </c>
      <c r="BC67">
        <v>21.7232878847846</v>
      </c>
      <c r="BD67">
        <v>1.0127380402397099</v>
      </c>
      <c r="BE67">
        <f>AK67*AZ67/(AW67*BD67)</f>
        <v>163600.26912450485</v>
      </c>
      <c r="BF67">
        <f>AM67/BE67-1</f>
        <v>-8.8035865234962207E-3</v>
      </c>
      <c r="BH67">
        <f t="shared" si="1"/>
        <v>-0.22801064876804755</v>
      </c>
      <c r="BI67">
        <f t="shared" si="2"/>
        <v>-1680.6457638284812</v>
      </c>
      <c r="BJ67">
        <f t="shared" si="3"/>
        <v>393.48510325425082</v>
      </c>
      <c r="BK67" s="15">
        <f t="shared" ref="BK67:BK130" si="4">YEARFRAC(DATE(YEAR(A67),1,1),A67,3)</f>
        <v>0.34246575342465752</v>
      </c>
    </row>
    <row r="68" spans="1:63" x14ac:dyDescent="0.25">
      <c r="A68" s="1">
        <v>41401</v>
      </c>
      <c r="B68">
        <v>2334</v>
      </c>
      <c r="C68">
        <v>5</v>
      </c>
      <c r="D68" s="2">
        <v>41395</v>
      </c>
      <c r="E68">
        <v>1</v>
      </c>
      <c r="F68">
        <v>0</v>
      </c>
      <c r="G68" s="1">
        <v>41400</v>
      </c>
      <c r="H68" s="1">
        <v>41402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 s="1">
        <v>41414</v>
      </c>
      <c r="AA68" s="1">
        <v>41400</v>
      </c>
      <c r="AB68" s="1">
        <v>41395</v>
      </c>
      <c r="AC68" s="1">
        <v>41397</v>
      </c>
      <c r="AD68" s="1">
        <v>41395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7370.9090909090901</v>
      </c>
      <c r="AK68">
        <v>22</v>
      </c>
      <c r="AL68">
        <v>31</v>
      </c>
      <c r="AM68">
        <v>162160</v>
      </c>
      <c r="AN68">
        <v>0.31665022200296</v>
      </c>
      <c r="AO68">
        <v>0.70967741935483797</v>
      </c>
      <c r="AP68">
        <v>17</v>
      </c>
      <c r="AQ68">
        <v>0.30854685838234103</v>
      </c>
      <c r="AR68">
        <v>8.1033636206189492E-3</v>
      </c>
      <c r="AS68">
        <v>7564.4912161373604</v>
      </c>
      <c r="AT68">
        <v>7</v>
      </c>
      <c r="AU68">
        <v>5</v>
      </c>
      <c r="AV68">
        <v>2013</v>
      </c>
      <c r="AW68">
        <v>6.2434030813841703</v>
      </c>
      <c r="AX68">
        <v>6.3804884065120797</v>
      </c>
      <c r="AY68">
        <v>0.13708532512791199</v>
      </c>
      <c r="AZ68">
        <v>47030</v>
      </c>
      <c r="BA68">
        <v>165720.519164464</v>
      </c>
      <c r="BB68">
        <v>-2.1485083334372899E-2</v>
      </c>
      <c r="BC68">
        <v>21.7232878847846</v>
      </c>
      <c r="BD68">
        <v>1.0127380402397099</v>
      </c>
      <c r="BE68">
        <f>AK68*AZ68/(AW68*BD68)</f>
        <v>163636.11573752968</v>
      </c>
      <c r="BF68">
        <f>AM68/BE68-1</f>
        <v>-9.0207209507303654E-3</v>
      </c>
      <c r="BH68">
        <f t="shared" ref="BH68:BH131" si="5">AN68-BD68*AQ68</f>
        <v>4.1730813227086605E-3</v>
      </c>
      <c r="BI68">
        <f t="shared" ref="BI68:BI131" si="6">BH68*AJ68</f>
        <v>30.759403058656197</v>
      </c>
      <c r="BJ68">
        <f t="shared" ref="BJ68:BJ131" si="7">BJ67+BI68</f>
        <v>424.24450631290699</v>
      </c>
      <c r="BK68" s="15">
        <f t="shared" si="4"/>
        <v>0.34520547945205482</v>
      </c>
    </row>
    <row r="69" spans="1:63" x14ac:dyDescent="0.25">
      <c r="A69" s="1">
        <v>41402</v>
      </c>
      <c r="B69">
        <v>7325</v>
      </c>
      <c r="C69">
        <v>6</v>
      </c>
      <c r="D69" s="2">
        <v>41395</v>
      </c>
      <c r="E69">
        <v>2</v>
      </c>
      <c r="F69">
        <v>1</v>
      </c>
      <c r="G69" s="1">
        <v>41401</v>
      </c>
      <c r="H69" s="1">
        <v>41403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 s="1">
        <v>41414</v>
      </c>
      <c r="AA69" s="1">
        <v>41400</v>
      </c>
      <c r="AB69" s="1">
        <v>41395</v>
      </c>
      <c r="AC69" s="1">
        <v>41397</v>
      </c>
      <c r="AD69" s="1">
        <v>41395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7370.9090909090901</v>
      </c>
      <c r="AK69">
        <v>22</v>
      </c>
      <c r="AL69">
        <v>31</v>
      </c>
      <c r="AM69">
        <v>162160</v>
      </c>
      <c r="AN69">
        <v>0.99377158362111495</v>
      </c>
      <c r="AO69">
        <v>0.70967741935483797</v>
      </c>
      <c r="AP69">
        <v>16</v>
      </c>
      <c r="AQ69">
        <v>0.89215583010123201</v>
      </c>
      <c r="AR69">
        <v>0.101615753519882</v>
      </c>
      <c r="AS69">
        <v>8210.4490637794006</v>
      </c>
      <c r="AT69">
        <v>8</v>
      </c>
      <c r="AU69">
        <v>5</v>
      </c>
      <c r="AV69">
        <v>2013</v>
      </c>
      <c r="AW69">
        <v>7.1355589114853997</v>
      </c>
      <c r="AX69">
        <v>7.3742599901331998</v>
      </c>
      <c r="AY69">
        <v>0.238701078647795</v>
      </c>
      <c r="AZ69">
        <v>54355</v>
      </c>
      <c r="BA69">
        <v>167584.62999656799</v>
      </c>
      <c r="BB69">
        <v>-3.2369495917851897E-2</v>
      </c>
      <c r="BC69">
        <v>21.7232878847846</v>
      </c>
      <c r="BD69">
        <v>1.0127380402397099</v>
      </c>
      <c r="BE69">
        <f>AK69*AZ69/(AW69*BD69)</f>
        <v>165476.7801127549</v>
      </c>
      <c r="BF69">
        <f>AM69/BE69-1</f>
        <v>-2.0043779619683622E-2</v>
      </c>
      <c r="BH69">
        <f t="shared" si="5"/>
        <v>9.0251436655961692E-2</v>
      </c>
      <c r="BI69">
        <f t="shared" si="6"/>
        <v>665.23513491503388</v>
      </c>
      <c r="BJ69">
        <f t="shared" si="7"/>
        <v>1089.4796412279409</v>
      </c>
      <c r="BK69" s="15">
        <f t="shared" si="4"/>
        <v>0.34794520547945207</v>
      </c>
    </row>
    <row r="70" spans="1:63" x14ac:dyDescent="0.25">
      <c r="A70" s="1">
        <v>41403</v>
      </c>
      <c r="B70">
        <v>1889</v>
      </c>
      <c r="C70">
        <v>7</v>
      </c>
      <c r="D70" s="2">
        <v>41395</v>
      </c>
      <c r="E70">
        <v>3</v>
      </c>
      <c r="F70">
        <v>2</v>
      </c>
      <c r="G70" s="1">
        <v>41402</v>
      </c>
      <c r="H70" s="1">
        <v>41404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 s="1">
        <v>41414</v>
      </c>
      <c r="AA70" s="1">
        <v>41400</v>
      </c>
      <c r="AB70" s="1">
        <v>41395</v>
      </c>
      <c r="AC70" s="1">
        <v>41397</v>
      </c>
      <c r="AD70" s="1">
        <v>41395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7370.9090909090901</v>
      </c>
      <c r="AK70">
        <v>22</v>
      </c>
      <c r="AL70">
        <v>31</v>
      </c>
      <c r="AM70">
        <v>162160</v>
      </c>
      <c r="AN70">
        <v>0.256277750370004</v>
      </c>
      <c r="AO70">
        <v>0.70967741935483797</v>
      </c>
      <c r="AP70">
        <v>15</v>
      </c>
      <c r="AQ70">
        <v>0.43715035792769602</v>
      </c>
      <c r="AR70">
        <v>-0.180872607557691</v>
      </c>
      <c r="AS70">
        <v>4321.1676846263299</v>
      </c>
      <c r="AT70">
        <v>9</v>
      </c>
      <c r="AU70">
        <v>5</v>
      </c>
      <c r="AV70">
        <v>2013</v>
      </c>
      <c r="AW70">
        <v>7.5727092694131004</v>
      </c>
      <c r="AX70">
        <v>7.6305377405032004</v>
      </c>
      <c r="AY70">
        <v>5.78284710901035E-2</v>
      </c>
      <c r="AZ70">
        <v>56244</v>
      </c>
      <c r="BA70">
        <v>163398.32363535301</v>
      </c>
      <c r="BB70">
        <v>-7.57855777098737E-3</v>
      </c>
      <c r="BC70">
        <v>21.7232878847846</v>
      </c>
      <c r="BD70">
        <v>1.0127380402397099</v>
      </c>
      <c r="BE70">
        <f>AK70*AZ70/(AW70*BD70)</f>
        <v>161343.12837372787</v>
      </c>
      <c r="BF70">
        <f>AM70/BE70-1</f>
        <v>5.0629464948761527E-3</v>
      </c>
      <c r="BH70">
        <f t="shared" si="5"/>
        <v>-0.18644104640777859</v>
      </c>
      <c r="BI70">
        <f t="shared" si="6"/>
        <v>-1374.2400038856988</v>
      </c>
      <c r="BJ70">
        <f t="shared" si="7"/>
        <v>-284.76036265775792</v>
      </c>
      <c r="BK70" s="15">
        <f t="shared" si="4"/>
        <v>0.35068493150684932</v>
      </c>
    </row>
    <row r="71" spans="1:63" x14ac:dyDescent="0.25">
      <c r="A71" s="1">
        <v>41404</v>
      </c>
      <c r="B71">
        <v>6505</v>
      </c>
      <c r="C71">
        <v>8</v>
      </c>
      <c r="D71" s="2">
        <v>41395</v>
      </c>
      <c r="E71">
        <v>4</v>
      </c>
      <c r="F71">
        <v>3</v>
      </c>
      <c r="G71" s="1">
        <v>41403</v>
      </c>
      <c r="H71" s="1">
        <v>41407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 s="1">
        <v>41414</v>
      </c>
      <c r="AA71" s="1">
        <v>41400</v>
      </c>
      <c r="AB71" s="1">
        <v>41395</v>
      </c>
      <c r="AC71" s="1">
        <v>41397</v>
      </c>
      <c r="AD71" s="1">
        <v>41395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7370.9090909090901</v>
      </c>
      <c r="AK71">
        <v>22</v>
      </c>
      <c r="AL71">
        <v>31</v>
      </c>
      <c r="AM71">
        <v>162160</v>
      </c>
      <c r="AN71">
        <v>0.88252343364578101</v>
      </c>
      <c r="AO71">
        <v>0.70967741935483797</v>
      </c>
      <c r="AP71">
        <v>14</v>
      </c>
      <c r="AQ71">
        <v>0.79615659976059605</v>
      </c>
      <c r="AR71">
        <v>8.6366833885185498E-2</v>
      </c>
      <c r="AS71">
        <v>8170.5031421658095</v>
      </c>
      <c r="AT71">
        <v>10</v>
      </c>
      <c r="AU71">
        <v>5</v>
      </c>
      <c r="AV71">
        <v>2013</v>
      </c>
      <c r="AW71">
        <v>8.3688658691736997</v>
      </c>
      <c r="AX71">
        <v>8.5130611741489801</v>
      </c>
      <c r="AY71">
        <v>0.14419530497528901</v>
      </c>
      <c r="AZ71">
        <v>62749</v>
      </c>
      <c r="BA71">
        <v>164954.011879306</v>
      </c>
      <c r="BB71">
        <v>-1.6938126253944401E-2</v>
      </c>
      <c r="BC71">
        <v>21.7232878847846</v>
      </c>
      <c r="BD71">
        <v>1.0127380402397099</v>
      </c>
      <c r="BE71">
        <f>AK71*AZ71/(AW71*BD71)</f>
        <v>162879.24944565387</v>
      </c>
      <c r="BF71">
        <f>AM71/BE71-1</f>
        <v>-4.4158445480426689E-3</v>
      </c>
      <c r="BH71">
        <f t="shared" si="5"/>
        <v>7.6225359080323907E-2</v>
      </c>
      <c r="BI71">
        <f t="shared" si="6"/>
        <v>561.8501922029692</v>
      </c>
      <c r="BJ71">
        <f t="shared" si="7"/>
        <v>277.08982954521127</v>
      </c>
      <c r="BK71" s="15">
        <f t="shared" si="4"/>
        <v>0.35342465753424657</v>
      </c>
    </row>
    <row r="72" spans="1:63" x14ac:dyDescent="0.25">
      <c r="A72" s="1">
        <v>41407</v>
      </c>
      <c r="B72">
        <v>12401</v>
      </c>
      <c r="C72">
        <v>9</v>
      </c>
      <c r="D72" s="2">
        <v>41395</v>
      </c>
      <c r="E72">
        <v>0</v>
      </c>
      <c r="F72">
        <v>4</v>
      </c>
      <c r="G72" s="1">
        <v>41404</v>
      </c>
      <c r="H72" s="1">
        <v>41408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 s="1">
        <v>41414</v>
      </c>
      <c r="AA72" s="1">
        <v>41400</v>
      </c>
      <c r="AB72" s="1">
        <v>41395</v>
      </c>
      <c r="AC72" s="1">
        <v>41397</v>
      </c>
      <c r="AD72" s="1">
        <v>41395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7370.9090909090901</v>
      </c>
      <c r="AK72">
        <v>22</v>
      </c>
      <c r="AL72">
        <v>31</v>
      </c>
      <c r="AM72">
        <v>162160</v>
      </c>
      <c r="AN72">
        <v>1.68242476566354</v>
      </c>
      <c r="AO72">
        <v>0.70967741935483797</v>
      </c>
      <c r="AP72">
        <v>13</v>
      </c>
      <c r="AQ72">
        <v>1.7081027913453199</v>
      </c>
      <c r="AR72">
        <v>-2.56780256817776E-2</v>
      </c>
      <c r="AS72">
        <v>7260.1017121650102</v>
      </c>
      <c r="AT72">
        <v>13</v>
      </c>
      <c r="AU72">
        <v>5</v>
      </c>
      <c r="AV72">
        <v>2013</v>
      </c>
      <c r="AW72">
        <v>10.076968660519</v>
      </c>
      <c r="AX72">
        <v>10.1954859398125</v>
      </c>
      <c r="AY72">
        <v>0.118517279293511</v>
      </c>
      <c r="AZ72">
        <v>75150</v>
      </c>
      <c r="BA72">
        <v>164067.196763004</v>
      </c>
      <c r="BB72">
        <v>-1.16244855804971E-2</v>
      </c>
      <c r="BC72">
        <v>21.7232878847846</v>
      </c>
      <c r="BD72">
        <v>1.0127380402397099</v>
      </c>
      <c r="BE72">
        <f>AK72*AZ72/(AW72*BD72)</f>
        <v>162003.58853328996</v>
      </c>
      <c r="BF72">
        <f>AM72/BE72-1</f>
        <v>9.6548149412067907E-4</v>
      </c>
      <c r="BH72">
        <f t="shared" si="5"/>
        <v>-4.7435907771497421E-2</v>
      </c>
      <c r="BI72">
        <f t="shared" si="6"/>
        <v>-349.64576382845547</v>
      </c>
      <c r="BJ72">
        <f t="shared" si="7"/>
        <v>-72.555934283244198</v>
      </c>
      <c r="BK72" s="15">
        <f t="shared" si="4"/>
        <v>0.36164383561643837</v>
      </c>
    </row>
    <row r="73" spans="1:63" x14ac:dyDescent="0.25">
      <c r="A73" s="1">
        <v>41408</v>
      </c>
      <c r="B73">
        <v>1808</v>
      </c>
      <c r="C73">
        <v>10</v>
      </c>
      <c r="D73" s="2">
        <v>41395</v>
      </c>
      <c r="E73">
        <v>1</v>
      </c>
      <c r="F73">
        <v>0</v>
      </c>
      <c r="G73" s="1">
        <v>41407</v>
      </c>
      <c r="H73" s="1">
        <v>41409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 s="1">
        <v>41414</v>
      </c>
      <c r="AA73" s="1">
        <v>41400</v>
      </c>
      <c r="AB73" s="1">
        <v>41395</v>
      </c>
      <c r="AC73" s="1">
        <v>41397</v>
      </c>
      <c r="AD73" s="1">
        <v>41395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7370.9090909090901</v>
      </c>
      <c r="AK73">
        <v>22</v>
      </c>
      <c r="AL73">
        <v>31</v>
      </c>
      <c r="AM73">
        <v>162160</v>
      </c>
      <c r="AN73">
        <v>0.24528860384805101</v>
      </c>
      <c r="AO73">
        <v>0.70967741935483797</v>
      </c>
      <c r="AP73">
        <v>12</v>
      </c>
      <c r="AQ73">
        <v>0.30854685838234103</v>
      </c>
      <c r="AR73">
        <v>-6.3258254534289904E-2</v>
      </c>
      <c r="AS73">
        <v>5859.7258435202803</v>
      </c>
      <c r="AT73">
        <v>14</v>
      </c>
      <c r="AU73">
        <v>5</v>
      </c>
      <c r="AV73">
        <v>2013</v>
      </c>
      <c r="AW73">
        <v>10.3855155189013</v>
      </c>
      <c r="AX73">
        <v>10.440774543660501</v>
      </c>
      <c r="AY73">
        <v>5.5259024759221703E-2</v>
      </c>
      <c r="AZ73">
        <v>76958</v>
      </c>
      <c r="BA73">
        <v>163022.817395886</v>
      </c>
      <c r="BB73">
        <v>-5.2926173750944498E-3</v>
      </c>
      <c r="BC73">
        <v>21.7232878847846</v>
      </c>
      <c r="BD73">
        <v>1.0127380402397099</v>
      </c>
      <c r="BE73">
        <f>AK73*AZ73/(AW73*BD73)</f>
        <v>160972.34518543471</v>
      </c>
      <c r="BF73">
        <f>AM73/BE73-1</f>
        <v>7.3780052915124461E-3</v>
      </c>
      <c r="BH73">
        <f t="shared" si="5"/>
        <v>-6.718853683220033E-2</v>
      </c>
      <c r="BI73">
        <f t="shared" si="6"/>
        <v>-495.24059694134564</v>
      </c>
      <c r="BJ73">
        <f t="shared" si="7"/>
        <v>-567.7965312245899</v>
      </c>
      <c r="BK73" s="15">
        <f t="shared" si="4"/>
        <v>0.36438356164383562</v>
      </c>
    </row>
    <row r="74" spans="1:63" x14ac:dyDescent="0.25">
      <c r="A74" s="1">
        <v>41409</v>
      </c>
      <c r="B74">
        <v>9493</v>
      </c>
      <c r="C74">
        <v>11</v>
      </c>
      <c r="D74" s="2">
        <v>41395</v>
      </c>
      <c r="E74">
        <v>2</v>
      </c>
      <c r="F74">
        <v>1</v>
      </c>
      <c r="G74" s="1">
        <v>41408</v>
      </c>
      <c r="H74" s="1">
        <v>41410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 s="1">
        <v>41414</v>
      </c>
      <c r="AA74" s="1">
        <v>41400</v>
      </c>
      <c r="AB74" s="1">
        <v>41395</v>
      </c>
      <c r="AC74" s="1">
        <v>41397</v>
      </c>
      <c r="AD74" s="1">
        <v>41395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7370.9090909090901</v>
      </c>
      <c r="AK74">
        <v>22</v>
      </c>
      <c r="AL74">
        <v>31</v>
      </c>
      <c r="AM74">
        <v>162160</v>
      </c>
      <c r="AN74">
        <v>1.2879008386778401</v>
      </c>
      <c r="AO74">
        <v>0.70967741935483797</v>
      </c>
      <c r="AP74">
        <v>11</v>
      </c>
      <c r="AQ74">
        <v>1.0366869529581899</v>
      </c>
      <c r="AR74">
        <v>0.25121388571965297</v>
      </c>
      <c r="AS74">
        <v>9157.0555343748092</v>
      </c>
      <c r="AT74">
        <v>15</v>
      </c>
      <c r="AU74">
        <v>5</v>
      </c>
      <c r="AV74">
        <v>2013</v>
      </c>
      <c r="AW74">
        <v>11.422202471859499</v>
      </c>
      <c r="AX74">
        <v>11.7286753823384</v>
      </c>
      <c r="AY74">
        <v>0.30647291047887498</v>
      </c>
      <c r="AZ74">
        <v>86451</v>
      </c>
      <c r="BA74">
        <v>166510.96885085799</v>
      </c>
      <c r="BB74">
        <v>-2.6130223617611099E-2</v>
      </c>
      <c r="BC74">
        <v>21.7232878847846</v>
      </c>
      <c r="BD74">
        <v>1.0127380402397099</v>
      </c>
      <c r="BE74">
        <f>AK74*AZ74/(AW74*BD74)</f>
        <v>164416.62328734741</v>
      </c>
      <c r="BF74">
        <f>AM74/BE74-1</f>
        <v>-1.3725031217820094E-2</v>
      </c>
      <c r="BH74">
        <f t="shared" si="5"/>
        <v>0.23800852559688646</v>
      </c>
      <c r="BI74">
        <f t="shared" si="6"/>
        <v>1754.3392050359591</v>
      </c>
      <c r="BJ74">
        <f t="shared" si="7"/>
        <v>1186.5426738113692</v>
      </c>
      <c r="BK74" s="15">
        <f t="shared" si="4"/>
        <v>0.36712328767123287</v>
      </c>
    </row>
    <row r="75" spans="1:63" x14ac:dyDescent="0.25">
      <c r="A75" s="1">
        <v>41410</v>
      </c>
      <c r="B75">
        <v>9998</v>
      </c>
      <c r="C75">
        <v>12</v>
      </c>
      <c r="D75" s="2">
        <v>41395</v>
      </c>
      <c r="E75">
        <v>3</v>
      </c>
      <c r="F75">
        <v>2</v>
      </c>
      <c r="G75" s="1">
        <v>41409</v>
      </c>
      <c r="H75" s="1">
        <v>41411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 s="1">
        <v>41414</v>
      </c>
      <c r="AA75" s="1">
        <v>41400</v>
      </c>
      <c r="AB75" s="1">
        <v>41395</v>
      </c>
      <c r="AC75" s="1">
        <v>41397</v>
      </c>
      <c r="AD75" s="1">
        <v>41395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7370.9090909090901</v>
      </c>
      <c r="AK75">
        <v>22</v>
      </c>
      <c r="AL75">
        <v>31</v>
      </c>
      <c r="AM75">
        <v>162160</v>
      </c>
      <c r="AN75">
        <v>1.3564134188455801</v>
      </c>
      <c r="AO75">
        <v>0.70967741935483797</v>
      </c>
      <c r="AP75">
        <v>10</v>
      </c>
      <c r="AQ75">
        <v>1.2002498677742199</v>
      </c>
      <c r="AR75">
        <v>0.15616355107135599</v>
      </c>
      <c r="AS75">
        <v>8329.9321819885099</v>
      </c>
      <c r="AT75">
        <v>16</v>
      </c>
      <c r="AU75">
        <v>5</v>
      </c>
      <c r="AV75">
        <v>2013</v>
      </c>
      <c r="AW75">
        <v>12.6224523396337</v>
      </c>
      <c r="AX75">
        <v>13.085088801184</v>
      </c>
      <c r="AY75">
        <v>0.46263646155023203</v>
      </c>
      <c r="AZ75">
        <v>96449</v>
      </c>
      <c r="BA75">
        <v>168103.46697348301</v>
      </c>
      <c r="BB75">
        <v>-3.5356004730236999E-2</v>
      </c>
      <c r="BC75">
        <v>21.7232878847846</v>
      </c>
      <c r="BD75">
        <v>1.0127380402397099</v>
      </c>
      <c r="BE75">
        <f>AK75*AZ75/(AW75*BD75)</f>
        <v>165989.09124979211</v>
      </c>
      <c r="BF75">
        <f>AM75/BE75-1</f>
        <v>-2.3068330701502715E-2</v>
      </c>
      <c r="BH75">
        <f t="shared" si="5"/>
        <v>0.14087471995794565</v>
      </c>
      <c r="BI75">
        <f t="shared" si="6"/>
        <v>1038.3747540172938</v>
      </c>
      <c r="BJ75">
        <f t="shared" si="7"/>
        <v>2224.9174278286628</v>
      </c>
      <c r="BK75" s="15">
        <f t="shared" si="4"/>
        <v>0.36986301369863012</v>
      </c>
    </row>
    <row r="76" spans="1:63" x14ac:dyDescent="0.25">
      <c r="A76" s="1">
        <v>41411</v>
      </c>
      <c r="B76">
        <v>5318</v>
      </c>
      <c r="C76">
        <v>13</v>
      </c>
      <c r="D76" s="2">
        <v>41395</v>
      </c>
      <c r="E76">
        <v>4</v>
      </c>
      <c r="F76">
        <v>3</v>
      </c>
      <c r="G76" s="1">
        <v>41410</v>
      </c>
      <c r="H76" s="1">
        <v>41414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 s="1">
        <v>41414</v>
      </c>
      <c r="AA76" s="1">
        <v>41400</v>
      </c>
      <c r="AB76" s="1">
        <v>41395</v>
      </c>
      <c r="AC76" s="1">
        <v>41397</v>
      </c>
      <c r="AD76" s="1">
        <v>41395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7370.9090909090901</v>
      </c>
      <c r="AK76">
        <v>22</v>
      </c>
      <c r="AL76">
        <v>31</v>
      </c>
      <c r="AM76">
        <v>162160</v>
      </c>
      <c r="AN76">
        <v>0.721484953132708</v>
      </c>
      <c r="AO76">
        <v>0.70967741935483797</v>
      </c>
      <c r="AP76">
        <v>9</v>
      </c>
      <c r="AQ76">
        <v>0.79615659976059605</v>
      </c>
      <c r="AR76">
        <v>-7.4671646627887903E-2</v>
      </c>
      <c r="AS76">
        <v>6679.59042429481</v>
      </c>
      <c r="AT76">
        <v>17</v>
      </c>
      <c r="AU76">
        <v>5</v>
      </c>
      <c r="AV76">
        <v>2013</v>
      </c>
      <c r="AW76">
        <v>13.4186089393943</v>
      </c>
      <c r="AX76">
        <v>13.8065737543167</v>
      </c>
      <c r="AY76">
        <v>0.38796481492234403</v>
      </c>
      <c r="AZ76">
        <v>101767</v>
      </c>
      <c r="BA76">
        <v>166848.442346889</v>
      </c>
      <c r="BB76">
        <v>-2.8100006694350501E-2</v>
      </c>
      <c r="BC76">
        <v>21.7232878847846</v>
      </c>
      <c r="BD76">
        <v>1.0127380402397099</v>
      </c>
      <c r="BE76">
        <f>AK76*AZ76/(AW76*BD76)</f>
        <v>164749.85210133746</v>
      </c>
      <c r="BF76">
        <f>AM76/BE76-1</f>
        <v>-1.5719905470655271E-2</v>
      </c>
      <c r="BH76">
        <f t="shared" si="5"/>
        <v>-8.4813121432749106E-2</v>
      </c>
      <c r="BI76">
        <f t="shared" si="6"/>
        <v>-625.14980779702694</v>
      </c>
      <c r="BJ76">
        <f t="shared" si="7"/>
        <v>1599.7676200316359</v>
      </c>
      <c r="BK76" s="15">
        <f t="shared" si="4"/>
        <v>0.37260273972602742</v>
      </c>
    </row>
    <row r="77" spans="1:63" x14ac:dyDescent="0.25">
      <c r="A77" s="1">
        <v>41414</v>
      </c>
      <c r="B77">
        <v>10901</v>
      </c>
      <c r="C77">
        <v>14</v>
      </c>
      <c r="D77" s="2">
        <v>41395</v>
      </c>
      <c r="E77">
        <v>0</v>
      </c>
      <c r="F77">
        <v>4</v>
      </c>
      <c r="G77" s="1">
        <v>41411</v>
      </c>
      <c r="H77" s="1">
        <v>41415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 s="1">
        <v>41414</v>
      </c>
      <c r="AA77" s="1">
        <v>41400</v>
      </c>
      <c r="AB77" s="1">
        <v>41395</v>
      </c>
      <c r="AC77" s="1">
        <v>41397</v>
      </c>
      <c r="AD77" s="1">
        <v>41395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7370.9090909090901</v>
      </c>
      <c r="AK77">
        <v>22</v>
      </c>
      <c r="AL77">
        <v>31</v>
      </c>
      <c r="AM77">
        <v>162160</v>
      </c>
      <c r="AN77">
        <v>1.4789220522940301</v>
      </c>
      <c r="AO77">
        <v>0.70967741935483797</v>
      </c>
      <c r="AP77">
        <v>8</v>
      </c>
      <c r="AQ77">
        <v>1.81329853599361</v>
      </c>
      <c r="AR77">
        <v>-0.33437648369958101</v>
      </c>
      <c r="AS77">
        <v>6011.6962450569099</v>
      </c>
      <c r="AT77">
        <v>20</v>
      </c>
      <c r="AU77">
        <v>5</v>
      </c>
      <c r="AV77">
        <v>2013</v>
      </c>
      <c r="AW77">
        <v>15.231907475387899</v>
      </c>
      <c r="AX77">
        <v>15.285495806610699</v>
      </c>
      <c r="AY77">
        <v>5.3588331222762499E-2</v>
      </c>
      <c r="AZ77">
        <v>112668</v>
      </c>
      <c r="BA77">
        <v>162730.505289972</v>
      </c>
      <c r="BB77">
        <v>-3.5058287870247599E-3</v>
      </c>
      <c r="BC77">
        <v>21.7232878847846</v>
      </c>
      <c r="BD77">
        <v>1.0127380402397099</v>
      </c>
      <c r="BE77">
        <f>AK77*AZ77/(AW77*BD77)</f>
        <v>160683.70972957253</v>
      </c>
      <c r="BF77">
        <f>AM77/BE77-1</f>
        <v>9.1875540645161013E-3</v>
      </c>
      <c r="BH77">
        <f t="shared" si="5"/>
        <v>-0.35747435341767364</v>
      </c>
      <c r="BI77">
        <f t="shared" si="6"/>
        <v>-2634.9109613731798</v>
      </c>
      <c r="BJ77">
        <f t="shared" si="7"/>
        <v>-1035.1433413415439</v>
      </c>
      <c r="BK77" s="15">
        <f t="shared" si="4"/>
        <v>0.38082191780821917</v>
      </c>
    </row>
    <row r="78" spans="1:63" x14ac:dyDescent="0.25">
      <c r="A78" s="1">
        <v>41415</v>
      </c>
      <c r="B78">
        <v>1968</v>
      </c>
      <c r="C78">
        <v>15</v>
      </c>
      <c r="D78" s="2">
        <v>41395</v>
      </c>
      <c r="E78">
        <v>1</v>
      </c>
      <c r="F78">
        <v>0</v>
      </c>
      <c r="G78" s="1">
        <v>41414</v>
      </c>
      <c r="H78" s="1">
        <v>41416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 s="1">
        <v>41414</v>
      </c>
      <c r="AA78" s="1">
        <v>41400</v>
      </c>
      <c r="AB78" s="1">
        <v>41395</v>
      </c>
      <c r="AC78" s="1">
        <v>41397</v>
      </c>
      <c r="AD78" s="1">
        <v>41395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7370.9090909090901</v>
      </c>
      <c r="AK78">
        <v>22</v>
      </c>
      <c r="AL78">
        <v>31</v>
      </c>
      <c r="AM78">
        <v>162160</v>
      </c>
      <c r="AN78">
        <v>0.26699555994079899</v>
      </c>
      <c r="AO78">
        <v>0.70967741935483797</v>
      </c>
      <c r="AP78">
        <v>7</v>
      </c>
      <c r="AQ78">
        <v>0.30854685838234103</v>
      </c>
      <c r="AR78">
        <v>-4.1551298441542102E-2</v>
      </c>
      <c r="AS78">
        <v>6378.2856526813703</v>
      </c>
      <c r="AT78">
        <v>21</v>
      </c>
      <c r="AU78">
        <v>5</v>
      </c>
      <c r="AV78">
        <v>2013</v>
      </c>
      <c r="AW78">
        <v>15.540454333770301</v>
      </c>
      <c r="AX78">
        <v>15.5524913665515</v>
      </c>
      <c r="AY78">
        <v>1.2037032781220701E-2</v>
      </c>
      <c r="AZ78">
        <v>114636</v>
      </c>
      <c r="BA78">
        <v>162285.60284235401</v>
      </c>
      <c r="BB78" s="3">
        <v>-7.7396170796850596E-4</v>
      </c>
      <c r="BC78">
        <v>21.7232878847846</v>
      </c>
      <c r="BD78">
        <v>1.0127380402397099</v>
      </c>
      <c r="BE78">
        <f>AK78*AZ78/(AW78*BD78)</f>
        <v>160244.40318637851</v>
      </c>
      <c r="BF78">
        <f>AM78/BE78-1</f>
        <v>1.1954219776359354E-2</v>
      </c>
      <c r="BH78">
        <f t="shared" si="5"/>
        <v>-4.5481580739452354E-2</v>
      </c>
      <c r="BI78">
        <f t="shared" si="6"/>
        <v>-335.24059694134513</v>
      </c>
      <c r="BJ78">
        <f t="shared" si="7"/>
        <v>-1370.3839382828889</v>
      </c>
      <c r="BK78" s="15">
        <f t="shared" si="4"/>
        <v>0.38356164383561642</v>
      </c>
    </row>
    <row r="79" spans="1:63" x14ac:dyDescent="0.25">
      <c r="A79" s="1">
        <v>41416</v>
      </c>
      <c r="B79">
        <v>8449</v>
      </c>
      <c r="C79">
        <v>16</v>
      </c>
      <c r="D79" s="2">
        <v>41395</v>
      </c>
      <c r="E79">
        <v>2</v>
      </c>
      <c r="F79">
        <v>1</v>
      </c>
      <c r="G79" s="1">
        <v>41415</v>
      </c>
      <c r="H79" s="1">
        <v>41417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 s="1">
        <v>41414</v>
      </c>
      <c r="AA79" s="1">
        <v>41400</v>
      </c>
      <c r="AB79" s="1">
        <v>41395</v>
      </c>
      <c r="AC79" s="1">
        <v>41397</v>
      </c>
      <c r="AD79" s="1">
        <v>41395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7370.9090909090901</v>
      </c>
      <c r="AK79">
        <v>22</v>
      </c>
      <c r="AL79">
        <v>31</v>
      </c>
      <c r="AM79">
        <v>162160</v>
      </c>
      <c r="AN79">
        <v>1.14626295017266</v>
      </c>
      <c r="AO79">
        <v>0.70967741935483797</v>
      </c>
      <c r="AP79">
        <v>6</v>
      </c>
      <c r="AQ79">
        <v>0.89215583010123201</v>
      </c>
      <c r="AR79">
        <v>0.25410712007143599</v>
      </c>
      <c r="AS79">
        <v>9470.3186539074595</v>
      </c>
      <c r="AT79">
        <v>22</v>
      </c>
      <c r="AU79">
        <v>5</v>
      </c>
      <c r="AV79">
        <v>2013</v>
      </c>
      <c r="AW79">
        <v>16.432610163871502</v>
      </c>
      <c r="AX79">
        <v>16.698754316724202</v>
      </c>
      <c r="AY79">
        <v>0.26614415285265702</v>
      </c>
      <c r="AZ79">
        <v>123085</v>
      </c>
      <c r="BA79">
        <v>164786.359135657</v>
      </c>
      <c r="BB79">
        <v>-1.5937964461583101E-2</v>
      </c>
      <c r="BC79">
        <v>21.7232878847846</v>
      </c>
      <c r="BD79">
        <v>1.0127380402397099</v>
      </c>
      <c r="BE79">
        <f>AK79*AZ79/(AW79*BD79)</f>
        <v>162713.70540861122</v>
      </c>
      <c r="BF79">
        <f>AM79/BE79-1</f>
        <v>-3.4029426545276742E-3</v>
      </c>
      <c r="BH79">
        <f t="shared" si="5"/>
        <v>0.24274280320750674</v>
      </c>
      <c r="BI79">
        <f t="shared" si="6"/>
        <v>1789.2351349149676</v>
      </c>
      <c r="BJ79">
        <f t="shared" si="7"/>
        <v>418.85119663207865</v>
      </c>
      <c r="BK79" s="15">
        <f t="shared" si="4"/>
        <v>0.38630136986301372</v>
      </c>
    </row>
    <row r="80" spans="1:63" x14ac:dyDescent="0.25">
      <c r="A80" s="1">
        <v>41417</v>
      </c>
      <c r="B80">
        <v>2253</v>
      </c>
      <c r="C80">
        <v>17</v>
      </c>
      <c r="D80" s="2">
        <v>41395</v>
      </c>
      <c r="E80">
        <v>3</v>
      </c>
      <c r="F80">
        <v>2</v>
      </c>
      <c r="G80" s="1">
        <v>41416</v>
      </c>
      <c r="H80" s="1">
        <v>41418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 s="1">
        <v>41414</v>
      </c>
      <c r="AA80" s="1">
        <v>41400</v>
      </c>
      <c r="AB80" s="1">
        <v>41395</v>
      </c>
      <c r="AC80" s="1">
        <v>41397</v>
      </c>
      <c r="AD80" s="1">
        <v>41395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7370.9090909090901</v>
      </c>
      <c r="AK80">
        <v>22</v>
      </c>
      <c r="AL80">
        <v>31</v>
      </c>
      <c r="AM80">
        <v>162160</v>
      </c>
      <c r="AN80">
        <v>0.30566107548100602</v>
      </c>
      <c r="AO80">
        <v>0.70967741935483797</v>
      </c>
      <c r="AP80">
        <v>5</v>
      </c>
      <c r="AQ80">
        <v>0.43715035792769602</v>
      </c>
      <c r="AR80">
        <v>-0.13148928244669</v>
      </c>
      <c r="AS80">
        <v>5153.8331357666102</v>
      </c>
      <c r="AT80">
        <v>23</v>
      </c>
      <c r="AU80">
        <v>5</v>
      </c>
      <c r="AV80">
        <v>2013</v>
      </c>
      <c r="AW80">
        <v>16.869760521799201</v>
      </c>
      <c r="AX80">
        <v>17.0044153922052</v>
      </c>
      <c r="AY80">
        <v>0.13465487040596699</v>
      </c>
      <c r="AZ80">
        <v>125338</v>
      </c>
      <c r="BA80">
        <v>163454.36536795</v>
      </c>
      <c r="BB80">
        <v>-7.9188179834570604E-3</v>
      </c>
      <c r="BC80">
        <v>21.7232878847846</v>
      </c>
      <c r="BD80">
        <v>1.0127380402397099</v>
      </c>
      <c r="BE80">
        <f>AK80*AZ80/(AW80*BD80)</f>
        <v>161398.46522330891</v>
      </c>
      <c r="BF80">
        <f>AM80/BE80-1</f>
        <v>4.7183520341251839E-3</v>
      </c>
      <c r="BH80">
        <f t="shared" si="5"/>
        <v>-0.13705772129677657</v>
      </c>
      <c r="BI80">
        <f t="shared" si="6"/>
        <v>-1010.2400038856948</v>
      </c>
      <c r="BJ80">
        <f t="shared" si="7"/>
        <v>-591.38880725361616</v>
      </c>
      <c r="BK80" s="15">
        <f t="shared" si="4"/>
        <v>0.38904109589041097</v>
      </c>
    </row>
    <row r="81" spans="1:63" x14ac:dyDescent="0.25">
      <c r="A81" s="1">
        <v>41418</v>
      </c>
      <c r="B81">
        <v>6878</v>
      </c>
      <c r="C81">
        <v>18</v>
      </c>
      <c r="D81" s="2">
        <v>41395</v>
      </c>
      <c r="E81">
        <v>4</v>
      </c>
      <c r="F81">
        <v>3</v>
      </c>
      <c r="G81" s="1">
        <v>41417</v>
      </c>
      <c r="H81" s="1">
        <v>41422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 s="1">
        <v>41414</v>
      </c>
      <c r="AA81" s="1">
        <v>41400</v>
      </c>
      <c r="AB81" s="1">
        <v>41395</v>
      </c>
      <c r="AC81" s="1">
        <v>41397</v>
      </c>
      <c r="AD81" s="1">
        <v>41395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7370.9090909090901</v>
      </c>
      <c r="AK81">
        <v>22</v>
      </c>
      <c r="AL81">
        <v>31</v>
      </c>
      <c r="AM81">
        <v>162160</v>
      </c>
      <c r="AN81">
        <v>0.93312777503699995</v>
      </c>
      <c r="AO81">
        <v>0.70967741935483797</v>
      </c>
      <c r="AP81">
        <v>4</v>
      </c>
      <c r="AQ81">
        <v>0.79615659976059605</v>
      </c>
      <c r="AR81">
        <v>0.13697117527640401</v>
      </c>
      <c r="AS81">
        <v>8639.0039372507999</v>
      </c>
      <c r="AT81">
        <v>24</v>
      </c>
      <c r="AU81">
        <v>5</v>
      </c>
      <c r="AV81">
        <v>2013</v>
      </c>
      <c r="AW81">
        <v>17.665917121559801</v>
      </c>
      <c r="AX81">
        <v>17.9375431672422</v>
      </c>
      <c r="AY81">
        <v>0.27162604568237098</v>
      </c>
      <c r="AZ81">
        <v>132216</v>
      </c>
      <c r="BA81">
        <v>164653.325382699</v>
      </c>
      <c r="BB81">
        <v>-1.51428789968527E-2</v>
      </c>
      <c r="BC81">
        <v>21.7232878847846</v>
      </c>
      <c r="BD81">
        <v>1.0127380402397099</v>
      </c>
      <c r="BE81">
        <f>AK81*AZ81/(AW81*BD81)</f>
        <v>162582.34493070643</v>
      </c>
      <c r="BF81">
        <f>AM81/BE81-1</f>
        <v>-2.5977293591529227E-3</v>
      </c>
      <c r="BH81">
        <f t="shared" si="5"/>
        <v>0.12682970047154285</v>
      </c>
      <c r="BI81">
        <f t="shared" si="6"/>
        <v>934.85019220297215</v>
      </c>
      <c r="BJ81">
        <f t="shared" si="7"/>
        <v>343.46138494935599</v>
      </c>
      <c r="BK81" s="15">
        <f t="shared" si="4"/>
        <v>0.39178082191780822</v>
      </c>
    </row>
    <row r="82" spans="1:63" x14ac:dyDescent="0.25">
      <c r="A82" s="1">
        <v>41422</v>
      </c>
      <c r="B82">
        <v>13426</v>
      </c>
      <c r="C82">
        <v>19</v>
      </c>
      <c r="D82" s="2">
        <v>41395</v>
      </c>
      <c r="E82">
        <v>1</v>
      </c>
      <c r="F82">
        <v>4</v>
      </c>
      <c r="G82" s="1">
        <v>41418</v>
      </c>
      <c r="H82" s="1">
        <v>41423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 s="1">
        <v>41414</v>
      </c>
      <c r="AA82" s="1">
        <v>41400</v>
      </c>
      <c r="AB82" s="1">
        <v>41395</v>
      </c>
      <c r="AC82" s="1">
        <v>41397</v>
      </c>
      <c r="AD82" s="1">
        <v>41395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7370.9090909090901</v>
      </c>
      <c r="AK82">
        <v>22</v>
      </c>
      <c r="AL82">
        <v>31</v>
      </c>
      <c r="AM82">
        <v>162160</v>
      </c>
      <c r="AN82">
        <v>1.8214849531327</v>
      </c>
      <c r="AO82">
        <v>0.70967741935483797</v>
      </c>
      <c r="AP82">
        <v>3</v>
      </c>
      <c r="AQ82">
        <v>1.7081027913453199</v>
      </c>
      <c r="AR82">
        <v>0.113382161787388</v>
      </c>
      <c r="AS82">
        <v>7860.1826939381899</v>
      </c>
      <c r="AT82">
        <v>28</v>
      </c>
      <c r="AU82">
        <v>5</v>
      </c>
      <c r="AV82">
        <v>2013</v>
      </c>
      <c r="AW82">
        <v>19.374019912905101</v>
      </c>
      <c r="AX82">
        <v>19.7590281203749</v>
      </c>
      <c r="AY82">
        <v>0.385008207469759</v>
      </c>
      <c r="AZ82">
        <v>145642</v>
      </c>
      <c r="BA82">
        <v>165382.50783285801</v>
      </c>
      <c r="BB82">
        <v>-1.9485179388593E-2</v>
      </c>
      <c r="BC82">
        <v>21.7232878847846</v>
      </c>
      <c r="BD82">
        <v>1.0127380402397099</v>
      </c>
      <c r="BE82">
        <f>AK82*AZ82/(AW82*BD82)</f>
        <v>163302.35585276733</v>
      </c>
      <c r="BF82">
        <f>AM82/BE82-1</f>
        <v>-6.995342148017003E-3</v>
      </c>
      <c r="BH82">
        <f t="shared" si="5"/>
        <v>9.1624279697662514E-2</v>
      </c>
      <c r="BI82">
        <f t="shared" si="6"/>
        <v>675.35423617149775</v>
      </c>
      <c r="BJ82">
        <f t="shared" si="7"/>
        <v>1018.8156211208537</v>
      </c>
      <c r="BK82" s="15">
        <f t="shared" si="4"/>
        <v>0.40273972602739727</v>
      </c>
    </row>
    <row r="83" spans="1:63" x14ac:dyDescent="0.25">
      <c r="A83" s="1">
        <v>41423</v>
      </c>
      <c r="B83">
        <v>2838</v>
      </c>
      <c r="C83">
        <v>20</v>
      </c>
      <c r="D83" s="2">
        <v>41395</v>
      </c>
      <c r="E83">
        <v>2</v>
      </c>
      <c r="F83">
        <v>1</v>
      </c>
      <c r="G83" s="1">
        <v>41422</v>
      </c>
      <c r="H83" s="1">
        <v>41424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 s="1">
        <v>41414</v>
      </c>
      <c r="AA83" s="1">
        <v>41400</v>
      </c>
      <c r="AB83" s="1">
        <v>41395</v>
      </c>
      <c r="AC83" s="1">
        <v>41397</v>
      </c>
      <c r="AD83" s="1">
        <v>41395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7370.9090909090901</v>
      </c>
      <c r="AK83">
        <v>22</v>
      </c>
      <c r="AL83">
        <v>31</v>
      </c>
      <c r="AM83">
        <v>162160</v>
      </c>
      <c r="AN83">
        <v>0.38502713369511499</v>
      </c>
      <c r="AO83">
        <v>0.70967741935483797</v>
      </c>
      <c r="AP83">
        <v>2</v>
      </c>
      <c r="AQ83">
        <v>0.89215583010123201</v>
      </c>
      <c r="AR83">
        <v>-0.50712869640611602</v>
      </c>
      <c r="AS83">
        <v>3181.0586270315198</v>
      </c>
      <c r="AT83">
        <v>29</v>
      </c>
      <c r="AU83">
        <v>5</v>
      </c>
      <c r="AV83">
        <v>2013</v>
      </c>
      <c r="AW83">
        <v>20.2661757430064</v>
      </c>
      <c r="AX83">
        <v>20.14405525407</v>
      </c>
      <c r="AY83">
        <v>-0.12212048893635601</v>
      </c>
      <c r="AZ83">
        <v>148480</v>
      </c>
      <c r="BA83">
        <v>161182.85173399001</v>
      </c>
      <c r="BB83">
        <v>6.0623587155661501E-3</v>
      </c>
      <c r="BC83">
        <v>21.7232878847846</v>
      </c>
      <c r="BD83">
        <v>1.0127380402397099</v>
      </c>
      <c r="BE83">
        <f>AK83*AZ83/(AW83*BD83)</f>
        <v>159155.52228673029</v>
      </c>
      <c r="BF83">
        <f>AM83/BE83-1</f>
        <v>1.8877621524542088E-2</v>
      </c>
      <c r="BH83">
        <f t="shared" si="5"/>
        <v>-0.51849301327003827</v>
      </c>
      <c r="BI83">
        <f t="shared" si="6"/>
        <v>-3821.7648650849724</v>
      </c>
      <c r="BJ83">
        <f t="shared" si="7"/>
        <v>-2802.9492439641185</v>
      </c>
      <c r="BK83" s="15">
        <f t="shared" si="4"/>
        <v>0.40547945205479452</v>
      </c>
    </row>
    <row r="84" spans="1:63" x14ac:dyDescent="0.25">
      <c r="A84" s="1">
        <v>41424</v>
      </c>
      <c r="B84">
        <v>5715</v>
      </c>
      <c r="C84">
        <v>21</v>
      </c>
      <c r="D84" s="2">
        <v>41395</v>
      </c>
      <c r="E84">
        <v>3</v>
      </c>
      <c r="F84">
        <v>2</v>
      </c>
      <c r="G84" s="1">
        <v>41423</v>
      </c>
      <c r="H84" s="1">
        <v>41425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 s="1">
        <v>41414</v>
      </c>
      <c r="AA84" s="1">
        <v>41400</v>
      </c>
      <c r="AB84" s="1">
        <v>41395</v>
      </c>
      <c r="AC84" s="1">
        <v>41397</v>
      </c>
      <c r="AD84" s="1">
        <v>41395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7370.9090909090901</v>
      </c>
      <c r="AK84">
        <v>22</v>
      </c>
      <c r="AL84">
        <v>31</v>
      </c>
      <c r="AM84">
        <v>162160</v>
      </c>
      <c r="AN84">
        <v>0.775345337937839</v>
      </c>
      <c r="AO84">
        <v>0.70967741935483797</v>
      </c>
      <c r="AP84">
        <v>1</v>
      </c>
      <c r="AQ84">
        <v>0.43715035792769602</v>
      </c>
      <c r="AR84">
        <v>0.33819498001014198</v>
      </c>
      <c r="AS84">
        <v>13073.305091392</v>
      </c>
      <c r="AT84">
        <v>30</v>
      </c>
      <c r="AU84">
        <v>5</v>
      </c>
      <c r="AV84">
        <v>2013</v>
      </c>
      <c r="AW84">
        <v>20.703326100934099</v>
      </c>
      <c r="AX84">
        <v>20.919400592007801</v>
      </c>
      <c r="AY84">
        <v>0.21607449107378299</v>
      </c>
      <c r="AZ84">
        <v>154195</v>
      </c>
      <c r="BA84">
        <v>163852.41595778801</v>
      </c>
      <c r="BB84">
        <v>-1.0328904507728999E-2</v>
      </c>
      <c r="BC84">
        <v>21.7232878847846</v>
      </c>
      <c r="BD84">
        <v>1.0127380402397099</v>
      </c>
      <c r="BE84">
        <f>AK84*AZ84/(AW84*BD84)</f>
        <v>161791.50920311612</v>
      </c>
      <c r="BF84">
        <f>AM84/BE84-1</f>
        <v>2.2775657307285702E-3</v>
      </c>
      <c r="BH84">
        <f t="shared" si="5"/>
        <v>0.33262654116005641</v>
      </c>
      <c r="BI84">
        <f t="shared" si="6"/>
        <v>2451.7599961143064</v>
      </c>
      <c r="BJ84">
        <f t="shared" si="7"/>
        <v>-351.18924784981209</v>
      </c>
      <c r="BK84" s="15">
        <f t="shared" si="4"/>
        <v>0.40821917808219177</v>
      </c>
    </row>
    <row r="85" spans="1:63" x14ac:dyDescent="0.25">
      <c r="A85" s="1">
        <v>41425</v>
      </c>
      <c r="B85">
        <v>7965</v>
      </c>
      <c r="C85">
        <v>22</v>
      </c>
      <c r="D85" s="2">
        <v>41395</v>
      </c>
      <c r="E85">
        <v>4</v>
      </c>
      <c r="F85">
        <v>3</v>
      </c>
      <c r="G85" s="1">
        <v>41424</v>
      </c>
      <c r="H85" s="1">
        <v>41428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 s="1">
        <v>41414</v>
      </c>
      <c r="AA85" s="1">
        <v>41400</v>
      </c>
      <c r="AB85" s="1">
        <v>41395</v>
      </c>
      <c r="AC85" s="1">
        <v>41397</v>
      </c>
      <c r="AD85" s="1">
        <v>41395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7370.9090909090901</v>
      </c>
      <c r="AK85">
        <v>22</v>
      </c>
      <c r="AL85">
        <v>31</v>
      </c>
      <c r="AM85">
        <v>162160</v>
      </c>
      <c r="AN85">
        <v>1.0805994079921</v>
      </c>
      <c r="AO85">
        <v>0.70967741935483797</v>
      </c>
      <c r="AP85">
        <v>0</v>
      </c>
      <c r="AQ85">
        <v>1.0199617838505799</v>
      </c>
      <c r="AR85">
        <v>6.0637624141522899E-2</v>
      </c>
      <c r="AS85">
        <v>7809.1161121060204</v>
      </c>
      <c r="AT85">
        <v>31</v>
      </c>
      <c r="AU85">
        <v>5</v>
      </c>
      <c r="AV85">
        <v>2013</v>
      </c>
      <c r="AW85">
        <v>21.7232878847846</v>
      </c>
      <c r="AX85">
        <v>22</v>
      </c>
      <c r="AY85">
        <v>0.27671211521530698</v>
      </c>
      <c r="AZ85">
        <v>162160</v>
      </c>
      <c r="BA85">
        <v>164225.60060527199</v>
      </c>
      <c r="BB85">
        <v>-1.2577823418877501E-2</v>
      </c>
      <c r="BC85">
        <v>21.7232878847846</v>
      </c>
      <c r="BD85">
        <v>1.0127380402397099</v>
      </c>
      <c r="BE85">
        <f>AK85*AZ85/(AW85*BD85)</f>
        <v>162160.00000000154</v>
      </c>
      <c r="BF85">
        <f>AM85/BE85-1</f>
        <v>-9.5479180117763462E-15</v>
      </c>
      <c r="BH85">
        <f t="shared" si="5"/>
        <v>4.7645309895865129E-2</v>
      </c>
      <c r="BI85">
        <f t="shared" si="6"/>
        <v>351.18924785061313</v>
      </c>
      <c r="BJ85">
        <f t="shared" si="7"/>
        <v>8.0103745858650655E-10</v>
      </c>
      <c r="BK85" s="15">
        <f t="shared" si="4"/>
        <v>0.41095890410958902</v>
      </c>
    </row>
    <row r="86" spans="1:63" x14ac:dyDescent="0.25">
      <c r="A86" s="1">
        <v>41428</v>
      </c>
      <c r="B86">
        <v>25738</v>
      </c>
      <c r="C86">
        <v>1</v>
      </c>
      <c r="D86" s="2">
        <v>41426</v>
      </c>
      <c r="E86">
        <v>0</v>
      </c>
      <c r="F86">
        <v>4</v>
      </c>
      <c r="G86" s="1">
        <v>41425</v>
      </c>
      <c r="H86" s="1">
        <v>41429</v>
      </c>
      <c r="I86">
        <v>1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 s="1">
        <v>41442</v>
      </c>
      <c r="AA86" s="1">
        <v>41428</v>
      </c>
      <c r="AB86" s="1">
        <v>41430</v>
      </c>
      <c r="AC86" s="1">
        <v>41432</v>
      </c>
      <c r="AD86" s="1">
        <v>41430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7539.15</v>
      </c>
      <c r="AK86">
        <v>20</v>
      </c>
      <c r="AL86">
        <v>30</v>
      </c>
      <c r="AM86">
        <v>150783</v>
      </c>
      <c r="AN86">
        <v>3.41391270899239</v>
      </c>
      <c r="AO86">
        <v>0.66666666666666596</v>
      </c>
      <c r="AP86">
        <v>19</v>
      </c>
      <c r="AQ86">
        <v>3.2837988794377901</v>
      </c>
      <c r="AR86">
        <v>0.13011382955459899</v>
      </c>
      <c r="AS86">
        <v>7837.8734340778201</v>
      </c>
      <c r="AT86">
        <v>3</v>
      </c>
      <c r="AU86">
        <v>6</v>
      </c>
      <c r="AV86">
        <v>2013</v>
      </c>
      <c r="AW86">
        <v>3.2837988794377901</v>
      </c>
      <c r="AX86">
        <v>3.41391270899239</v>
      </c>
      <c r="AY86">
        <v>0.13011382955459899</v>
      </c>
      <c r="AZ86">
        <v>25738</v>
      </c>
      <c r="BA86">
        <v>156757.468681556</v>
      </c>
      <c r="BB86">
        <v>-3.81128167723426E-2</v>
      </c>
      <c r="BC86">
        <v>19.6655923423404</v>
      </c>
      <c r="BD86">
        <v>1.0170047081134399</v>
      </c>
      <c r="BE86">
        <f>AK86*AZ86/(AW86*BD86)</f>
        <v>154136.42378543576</v>
      </c>
      <c r="BF86">
        <f>AM86/BE86-1</f>
        <v>-2.1756205983498589E-2</v>
      </c>
      <c r="BH86">
        <f t="shared" si="5"/>
        <v>7.4273788106518968E-2</v>
      </c>
      <c r="BI86">
        <f t="shared" si="6"/>
        <v>559.9612296032625</v>
      </c>
      <c r="BJ86">
        <f t="shared" si="7"/>
        <v>559.96122960406353</v>
      </c>
      <c r="BK86" s="15">
        <f t="shared" si="4"/>
        <v>0.41917808219178082</v>
      </c>
    </row>
    <row r="87" spans="1:63" x14ac:dyDescent="0.25">
      <c r="A87" s="1">
        <v>41429</v>
      </c>
      <c r="B87">
        <v>2510</v>
      </c>
      <c r="C87">
        <v>2</v>
      </c>
      <c r="D87" s="2">
        <v>41426</v>
      </c>
      <c r="E87">
        <v>1</v>
      </c>
      <c r="F87">
        <v>0</v>
      </c>
      <c r="G87" s="1">
        <v>41428</v>
      </c>
      <c r="H87" s="1">
        <v>41430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 s="1">
        <v>41442</v>
      </c>
      <c r="AA87" s="1">
        <v>41428</v>
      </c>
      <c r="AB87" s="1">
        <v>41430</v>
      </c>
      <c r="AC87" s="1">
        <v>41432</v>
      </c>
      <c r="AD87" s="1">
        <v>41430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7539.15</v>
      </c>
      <c r="AK87">
        <v>20</v>
      </c>
      <c r="AL87">
        <v>30</v>
      </c>
      <c r="AM87">
        <v>150783</v>
      </c>
      <c r="AN87">
        <v>0.33292877844319302</v>
      </c>
      <c r="AO87">
        <v>0.66666666666666596</v>
      </c>
      <c r="AP87">
        <v>18</v>
      </c>
      <c r="AQ87">
        <v>0.49621480732616102</v>
      </c>
      <c r="AR87">
        <v>-0.163286028882967</v>
      </c>
      <c r="AS87">
        <v>5058.2932289446599</v>
      </c>
      <c r="AT87">
        <v>4</v>
      </c>
      <c r="AU87">
        <v>6</v>
      </c>
      <c r="AV87">
        <v>2013</v>
      </c>
      <c r="AW87">
        <v>3.78001368676395</v>
      </c>
      <c r="AX87">
        <v>3.7468414874355802</v>
      </c>
      <c r="AY87">
        <v>-3.3172199328368401E-2</v>
      </c>
      <c r="AZ87">
        <v>28248</v>
      </c>
      <c r="BA87">
        <v>149459.77629082499</v>
      </c>
      <c r="BB87">
        <v>8.8533767546894408E-3</v>
      </c>
      <c r="BC87">
        <v>19.6655923423404</v>
      </c>
      <c r="BD87">
        <v>1.0170047081134399</v>
      </c>
      <c r="BE87">
        <f>AK87*AZ87/(AW87*BD87)</f>
        <v>146960.75160564022</v>
      </c>
      <c r="BF87">
        <f>AM87/BE87-1</f>
        <v>2.6008633955659999E-2</v>
      </c>
      <c r="BH87">
        <f t="shared" si="5"/>
        <v>-0.17172401684311622</v>
      </c>
      <c r="BI87">
        <f t="shared" si="6"/>
        <v>-1294.6531215827797</v>
      </c>
      <c r="BJ87">
        <f t="shared" si="7"/>
        <v>-734.69189197871617</v>
      </c>
      <c r="BK87" s="15">
        <f t="shared" si="4"/>
        <v>0.42191780821917807</v>
      </c>
    </row>
    <row r="88" spans="1:63" x14ac:dyDescent="0.25">
      <c r="A88" s="1">
        <v>41430</v>
      </c>
      <c r="B88">
        <v>9059</v>
      </c>
      <c r="C88">
        <v>3</v>
      </c>
      <c r="D88" s="2">
        <v>41426</v>
      </c>
      <c r="E88">
        <v>2</v>
      </c>
      <c r="F88">
        <v>1</v>
      </c>
      <c r="G88" s="1">
        <v>41429</v>
      </c>
      <c r="H88" s="1">
        <v>41431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 s="1">
        <v>41442</v>
      </c>
      <c r="AA88" s="1">
        <v>41428</v>
      </c>
      <c r="AB88" s="1">
        <v>41430</v>
      </c>
      <c r="AC88" s="1">
        <v>41432</v>
      </c>
      <c r="AD88" s="1">
        <v>41430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7539.15</v>
      </c>
      <c r="AK88">
        <v>20</v>
      </c>
      <c r="AL88">
        <v>30</v>
      </c>
      <c r="AM88">
        <v>150783</v>
      </c>
      <c r="AN88">
        <v>1.2015943441899899</v>
      </c>
      <c r="AO88">
        <v>0.66666666666666596</v>
      </c>
      <c r="AP88">
        <v>17</v>
      </c>
      <c r="AQ88">
        <v>0.96913482552008401</v>
      </c>
      <c r="AR88">
        <v>0.23245951866990999</v>
      </c>
      <c r="AS88">
        <v>9347.51260758635</v>
      </c>
      <c r="AT88">
        <v>5</v>
      </c>
      <c r="AU88">
        <v>6</v>
      </c>
      <c r="AV88">
        <v>2013</v>
      </c>
      <c r="AW88">
        <v>4.74914851228404</v>
      </c>
      <c r="AX88">
        <v>4.9484358316255799</v>
      </c>
      <c r="AY88">
        <v>0.19928731934154101</v>
      </c>
      <c r="AZ88">
        <v>37307</v>
      </c>
      <c r="BA88">
        <v>157110.26893980001</v>
      </c>
      <c r="BB88">
        <v>-4.0272790457924201E-2</v>
      </c>
      <c r="BC88">
        <v>19.6655923423404</v>
      </c>
      <c r="BD88">
        <v>1.0170047081134399</v>
      </c>
      <c r="BE88">
        <f>AK88*AZ88/(AW88*BD88)</f>
        <v>154483.32508828084</v>
      </c>
      <c r="BF88">
        <f>AM88/BE88-1</f>
        <v>-2.3952909391134924E-2</v>
      </c>
      <c r="BH88">
        <f t="shared" si="5"/>
        <v>0.2159796638393674</v>
      </c>
      <c r="BI88">
        <f t="shared" si="6"/>
        <v>1628.3030826345666</v>
      </c>
      <c r="BJ88">
        <f t="shared" si="7"/>
        <v>893.61119065585046</v>
      </c>
      <c r="BK88" s="15">
        <f t="shared" si="4"/>
        <v>0.42465753424657532</v>
      </c>
    </row>
    <row r="89" spans="1:63" x14ac:dyDescent="0.25">
      <c r="A89" s="1">
        <v>41431</v>
      </c>
      <c r="B89">
        <v>2384</v>
      </c>
      <c r="C89">
        <v>4</v>
      </c>
      <c r="D89" s="2">
        <v>41426</v>
      </c>
      <c r="E89">
        <v>3</v>
      </c>
      <c r="F89">
        <v>2</v>
      </c>
      <c r="G89" s="1">
        <v>41430</v>
      </c>
      <c r="H89" s="1">
        <v>41432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 s="1">
        <v>41442</v>
      </c>
      <c r="AA89" s="1">
        <v>41428</v>
      </c>
      <c r="AB89" s="1">
        <v>41430</v>
      </c>
      <c r="AC89" s="1">
        <v>41432</v>
      </c>
      <c r="AD89" s="1">
        <v>41430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7539.15</v>
      </c>
      <c r="AK89">
        <v>20</v>
      </c>
      <c r="AL89">
        <v>30</v>
      </c>
      <c r="AM89">
        <v>150783</v>
      </c>
      <c r="AN89">
        <v>0.31621601904724</v>
      </c>
      <c r="AO89">
        <v>0.66666666666666596</v>
      </c>
      <c r="AP89">
        <v>16</v>
      </c>
      <c r="AQ89">
        <v>0.38695640178351698</v>
      </c>
      <c r="AR89">
        <v>-7.0740382736276905E-2</v>
      </c>
      <c r="AS89">
        <v>6160.9007862692697</v>
      </c>
      <c r="AT89">
        <v>6</v>
      </c>
      <c r="AU89">
        <v>6</v>
      </c>
      <c r="AV89">
        <v>2013</v>
      </c>
      <c r="AW89">
        <v>5.1361049140675501</v>
      </c>
      <c r="AX89">
        <v>5.2646518506728199</v>
      </c>
      <c r="AY89">
        <v>0.12854693660526501</v>
      </c>
      <c r="AZ89">
        <v>39691</v>
      </c>
      <c r="BA89">
        <v>154556.8116854</v>
      </c>
      <c r="BB89">
        <v>-2.44169871534499E-2</v>
      </c>
      <c r="BC89">
        <v>19.6655923423404</v>
      </c>
      <c r="BD89">
        <v>1.0170047081134399</v>
      </c>
      <c r="BE89">
        <f>AK89*AZ89/(AW89*BD89)</f>
        <v>151972.56261684981</v>
      </c>
      <c r="BF89">
        <f>AM89/BE89-1</f>
        <v>-7.8274827795653534E-3</v>
      </c>
      <c r="BH89">
        <f t="shared" si="5"/>
        <v>-7.7320463401232664E-2</v>
      </c>
      <c r="BI89">
        <f t="shared" si="6"/>
        <v>-582.93057165140317</v>
      </c>
      <c r="BJ89">
        <f t="shared" si="7"/>
        <v>310.68061900444729</v>
      </c>
      <c r="BK89" s="15">
        <f t="shared" si="4"/>
        <v>0.42739726027397262</v>
      </c>
    </row>
    <row r="90" spans="1:63" x14ac:dyDescent="0.25">
      <c r="A90" s="1">
        <v>41432</v>
      </c>
      <c r="B90">
        <v>6506</v>
      </c>
      <c r="C90">
        <v>5</v>
      </c>
      <c r="D90" s="2">
        <v>41426</v>
      </c>
      <c r="E90">
        <v>4</v>
      </c>
      <c r="F90">
        <v>3</v>
      </c>
      <c r="G90" s="1">
        <v>41431</v>
      </c>
      <c r="H90" s="1">
        <v>41435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 s="1">
        <v>41442</v>
      </c>
      <c r="AA90" s="1">
        <v>41428</v>
      </c>
      <c r="AB90" s="1">
        <v>41430</v>
      </c>
      <c r="AC90" s="1">
        <v>41432</v>
      </c>
      <c r="AD90" s="1">
        <v>41430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7539.15</v>
      </c>
      <c r="AK90">
        <v>20</v>
      </c>
      <c r="AL90">
        <v>30</v>
      </c>
      <c r="AM90">
        <v>150783</v>
      </c>
      <c r="AN90">
        <v>0.86296200500056297</v>
      </c>
      <c r="AO90">
        <v>0.66666666666666596</v>
      </c>
      <c r="AP90">
        <v>15</v>
      </c>
      <c r="AQ90">
        <v>0.85632838659571797</v>
      </c>
      <c r="AR90">
        <v>6.6336184048448998E-3</v>
      </c>
      <c r="AS90">
        <v>7597.5526466712199</v>
      </c>
      <c r="AT90">
        <v>7</v>
      </c>
      <c r="AU90">
        <v>6</v>
      </c>
      <c r="AV90">
        <v>2013</v>
      </c>
      <c r="AW90">
        <v>5.9924333006632704</v>
      </c>
      <c r="AX90">
        <v>6.1276138556733803</v>
      </c>
      <c r="AY90">
        <v>0.135180555010109</v>
      </c>
      <c r="AZ90">
        <v>46197</v>
      </c>
      <c r="BA90">
        <v>154184.444555725</v>
      </c>
      <c r="BB90">
        <v>-2.2060880171969201E-2</v>
      </c>
      <c r="BC90">
        <v>19.6655923423404</v>
      </c>
      <c r="BD90">
        <v>1.0170047081134399</v>
      </c>
      <c r="BE90">
        <f>AK90*AZ90/(AW90*BD90)</f>
        <v>151606.42160815583</v>
      </c>
      <c r="BF90">
        <f>AM90/BE90-1</f>
        <v>-5.4313108865801096E-3</v>
      </c>
      <c r="BH90">
        <f t="shared" si="5"/>
        <v>-7.9279958584681509E-3</v>
      </c>
      <c r="BI90">
        <f t="shared" si="6"/>
        <v>-59.770349976370156</v>
      </c>
      <c r="BJ90">
        <f t="shared" si="7"/>
        <v>250.91026902807715</v>
      </c>
      <c r="BK90" s="15">
        <f t="shared" si="4"/>
        <v>0.43013698630136987</v>
      </c>
    </row>
    <row r="91" spans="1:63" x14ac:dyDescent="0.25">
      <c r="A91" s="1">
        <v>41435</v>
      </c>
      <c r="B91">
        <v>12760</v>
      </c>
      <c r="C91">
        <v>6</v>
      </c>
      <c r="D91" s="2">
        <v>41426</v>
      </c>
      <c r="E91">
        <v>0</v>
      </c>
      <c r="F91">
        <v>4</v>
      </c>
      <c r="G91" s="1">
        <v>41432</v>
      </c>
      <c r="H91" s="1">
        <v>41436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 s="1">
        <v>41442</v>
      </c>
      <c r="AA91" s="1">
        <v>41428</v>
      </c>
      <c r="AB91" s="1">
        <v>41430</v>
      </c>
      <c r="AC91" s="1">
        <v>41432</v>
      </c>
      <c r="AD91" s="1">
        <v>41430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7539.15</v>
      </c>
      <c r="AK91">
        <v>20</v>
      </c>
      <c r="AL91">
        <v>30</v>
      </c>
      <c r="AM91">
        <v>150783</v>
      </c>
      <c r="AN91">
        <v>1.69249849120922</v>
      </c>
      <c r="AO91">
        <v>0.66666666666666596</v>
      </c>
      <c r="AP91">
        <v>14</v>
      </c>
      <c r="AQ91">
        <v>1.65790883520114</v>
      </c>
      <c r="AR91">
        <v>3.4589656008081102E-2</v>
      </c>
      <c r="AS91">
        <v>7696.4424877149104</v>
      </c>
      <c r="AT91">
        <v>10</v>
      </c>
      <c r="AU91">
        <v>6</v>
      </c>
      <c r="AV91">
        <v>2013</v>
      </c>
      <c r="AW91">
        <v>7.6503421358644097</v>
      </c>
      <c r="AX91">
        <v>7.8201123468825999</v>
      </c>
      <c r="AY91">
        <v>0.16977021101819001</v>
      </c>
      <c r="AZ91">
        <v>58957</v>
      </c>
      <c r="BA91">
        <v>154129.0544997</v>
      </c>
      <c r="BB91">
        <v>-2.1709433763552902E-2</v>
      </c>
      <c r="BC91">
        <v>19.6655923423404</v>
      </c>
      <c r="BD91">
        <v>1.0170047081134399</v>
      </c>
      <c r="BE91">
        <f>AK91*AZ91/(AW91*BD91)</f>
        <v>151551.95769507525</v>
      </c>
      <c r="BF91">
        <f>AM91/BE91-1</f>
        <v>-5.0738882345710001E-3</v>
      </c>
      <c r="BH91">
        <f t="shared" si="5"/>
        <v>6.3974001867914687E-3</v>
      </c>
      <c r="BI91">
        <f t="shared" si="6"/>
        <v>48.230959618248896</v>
      </c>
      <c r="BJ91">
        <f t="shared" si="7"/>
        <v>299.14122864632606</v>
      </c>
      <c r="BK91" s="15">
        <f t="shared" si="4"/>
        <v>0.43835616438356162</v>
      </c>
    </row>
    <row r="92" spans="1:63" x14ac:dyDescent="0.25">
      <c r="A92" s="1">
        <v>41436</v>
      </c>
      <c r="B92">
        <v>2382</v>
      </c>
      <c r="C92">
        <v>7</v>
      </c>
      <c r="D92" s="2">
        <v>41426</v>
      </c>
      <c r="E92">
        <v>1</v>
      </c>
      <c r="F92">
        <v>0</v>
      </c>
      <c r="G92" s="1">
        <v>41435</v>
      </c>
      <c r="H92" s="1">
        <v>41437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 s="1">
        <v>41442</v>
      </c>
      <c r="AA92" s="1">
        <v>41428</v>
      </c>
      <c r="AB92" s="1">
        <v>41430</v>
      </c>
      <c r="AC92" s="1">
        <v>41432</v>
      </c>
      <c r="AD92" s="1">
        <v>41430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7539.15</v>
      </c>
      <c r="AK92">
        <v>20</v>
      </c>
      <c r="AL92">
        <v>30</v>
      </c>
      <c r="AM92">
        <v>150783</v>
      </c>
      <c r="AN92">
        <v>0.31595073715206601</v>
      </c>
      <c r="AO92">
        <v>0.66666666666666596</v>
      </c>
      <c r="AP92">
        <v>13</v>
      </c>
      <c r="AQ92">
        <v>0.25835290223816099</v>
      </c>
      <c r="AR92">
        <v>5.7597834913904702E-2</v>
      </c>
      <c r="AS92">
        <v>9219.9467447985608</v>
      </c>
      <c r="AT92">
        <v>11</v>
      </c>
      <c r="AU92">
        <v>6</v>
      </c>
      <c r="AV92">
        <v>2013</v>
      </c>
      <c r="AW92">
        <v>7.9086950381025698</v>
      </c>
      <c r="AX92">
        <v>8.1360630840346708</v>
      </c>
      <c r="AY92">
        <v>0.227368045932095</v>
      </c>
      <c r="AZ92">
        <v>61339</v>
      </c>
      <c r="BA92">
        <v>155117.87900400799</v>
      </c>
      <c r="BB92">
        <v>-2.7945708333832399E-2</v>
      </c>
      <c r="BC92">
        <v>19.6655923423404</v>
      </c>
      <c r="BD92">
        <v>1.0170047081134399</v>
      </c>
      <c r="BE92">
        <f>AK92*AZ92/(AW92*BD92)</f>
        <v>152524.24867506765</v>
      </c>
      <c r="BF92">
        <f>AM92/BE92-1</f>
        <v>-1.1416208833633701E-2</v>
      </c>
      <c r="BH92">
        <f t="shared" si="5"/>
        <v>5.3204619221084992E-2</v>
      </c>
      <c r="BI92">
        <f t="shared" si="6"/>
        <v>401.11760500064293</v>
      </c>
      <c r="BJ92">
        <f t="shared" si="7"/>
        <v>700.25883364696892</v>
      </c>
      <c r="BK92" s="15">
        <f t="shared" si="4"/>
        <v>0.44109589041095892</v>
      </c>
    </row>
    <row r="93" spans="1:63" x14ac:dyDescent="0.25">
      <c r="A93" s="1">
        <v>41437</v>
      </c>
      <c r="B93">
        <v>6456</v>
      </c>
      <c r="C93">
        <v>8</v>
      </c>
      <c r="D93" s="2">
        <v>41426</v>
      </c>
      <c r="E93">
        <v>2</v>
      </c>
      <c r="F93">
        <v>1</v>
      </c>
      <c r="G93" s="1">
        <v>41436</v>
      </c>
      <c r="H93" s="1">
        <v>41438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 s="1">
        <v>41442</v>
      </c>
      <c r="AA93" s="1">
        <v>41428</v>
      </c>
      <c r="AB93" s="1">
        <v>41430</v>
      </c>
      <c r="AC93" s="1">
        <v>41432</v>
      </c>
      <c r="AD93" s="1">
        <v>41430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7539.15</v>
      </c>
      <c r="AK93">
        <v>20</v>
      </c>
      <c r="AL93">
        <v>30</v>
      </c>
      <c r="AM93">
        <v>150783</v>
      </c>
      <c r="AN93">
        <v>0.856329957621217</v>
      </c>
      <c r="AO93">
        <v>0.66666666666666596</v>
      </c>
      <c r="AP93">
        <v>12</v>
      </c>
      <c r="AQ93">
        <v>0.84196187395705202</v>
      </c>
      <c r="AR93">
        <v>1.4368083664164401E-2</v>
      </c>
      <c r="AS93">
        <v>7667.8056331198004</v>
      </c>
      <c r="AT93">
        <v>12</v>
      </c>
      <c r="AU93">
        <v>6</v>
      </c>
      <c r="AV93">
        <v>2013</v>
      </c>
      <c r="AW93">
        <v>8.7506569120596307</v>
      </c>
      <c r="AX93">
        <v>8.9923930416558893</v>
      </c>
      <c r="AY93">
        <v>0.24173612959625801</v>
      </c>
      <c r="AZ93">
        <v>67795</v>
      </c>
      <c r="BA93">
        <v>154948.36714845701</v>
      </c>
      <c r="BB93">
        <v>-2.6882291340742399E-2</v>
      </c>
      <c r="BC93">
        <v>19.6655923423404</v>
      </c>
      <c r="BD93">
        <v>1.0170047081134399</v>
      </c>
      <c r="BE93">
        <f>AK93*AZ93/(AW93*BD93)</f>
        <v>152357.57112264395</v>
      </c>
      <c r="BF93">
        <f>AM93/BE93-1</f>
        <v>-1.0334708744972443E-2</v>
      </c>
      <c r="BH93">
        <f t="shared" si="5"/>
        <v>5.076775488044305E-5</v>
      </c>
      <c r="BI93">
        <f t="shared" si="6"/>
        <v>0.38274571920689221</v>
      </c>
      <c r="BJ93">
        <f t="shared" si="7"/>
        <v>700.64157936617585</v>
      </c>
      <c r="BK93" s="15">
        <f t="shared" si="4"/>
        <v>0.44383561643835617</v>
      </c>
    </row>
    <row r="94" spans="1:63" x14ac:dyDescent="0.25">
      <c r="A94" s="1">
        <v>41438</v>
      </c>
      <c r="B94">
        <v>2926</v>
      </c>
      <c r="C94">
        <v>9</v>
      </c>
      <c r="D94" s="2">
        <v>41426</v>
      </c>
      <c r="E94">
        <v>3</v>
      </c>
      <c r="F94">
        <v>2</v>
      </c>
      <c r="G94" s="1">
        <v>41437</v>
      </c>
      <c r="H94" s="1">
        <v>41439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 s="1">
        <v>41442</v>
      </c>
      <c r="AA94" s="1">
        <v>41428</v>
      </c>
      <c r="AB94" s="1">
        <v>41430</v>
      </c>
      <c r="AC94" s="1">
        <v>41432</v>
      </c>
      <c r="AD94" s="1">
        <v>41430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7539.15</v>
      </c>
      <c r="AK94">
        <v>20</v>
      </c>
      <c r="AL94">
        <v>30</v>
      </c>
      <c r="AM94">
        <v>150783</v>
      </c>
      <c r="AN94">
        <v>0.388107412639355</v>
      </c>
      <c r="AO94">
        <v>0.66666666666666596</v>
      </c>
      <c r="AP94">
        <v>11</v>
      </c>
      <c r="AQ94">
        <v>0.38695640178351698</v>
      </c>
      <c r="AR94">
        <v>1.1510108558389499E-3</v>
      </c>
      <c r="AS94">
        <v>7561.5753777784803</v>
      </c>
      <c r="AT94">
        <v>13</v>
      </c>
      <c r="AU94">
        <v>6</v>
      </c>
      <c r="AV94">
        <v>2013</v>
      </c>
      <c r="AW94">
        <v>9.1376133138431399</v>
      </c>
      <c r="AX94">
        <v>9.3805004542952393</v>
      </c>
      <c r="AY94">
        <v>0.242887140452099</v>
      </c>
      <c r="AZ94">
        <v>70721</v>
      </c>
      <c r="BA94">
        <v>154790.96689911399</v>
      </c>
      <c r="BB94">
        <v>-2.58927699684596E-2</v>
      </c>
      <c r="BC94">
        <v>19.6655923423404</v>
      </c>
      <c r="BD94">
        <v>1.0170047081134399</v>
      </c>
      <c r="BE94">
        <f>AK94*AZ94/(AW94*BD94)</f>
        <v>152202.80266573603</v>
      </c>
      <c r="BF94">
        <f>AM94/BE94-1</f>
        <v>-9.3283608505827509E-3</v>
      </c>
      <c r="BH94">
        <f t="shared" si="5"/>
        <v>-5.4290698091176703E-3</v>
      </c>
      <c r="BI94">
        <f t="shared" si="6"/>
        <v>-40.93057165140948</v>
      </c>
      <c r="BJ94">
        <f t="shared" si="7"/>
        <v>659.71100771476631</v>
      </c>
      <c r="BK94" s="15">
        <f t="shared" si="4"/>
        <v>0.44657534246575342</v>
      </c>
    </row>
    <row r="95" spans="1:63" x14ac:dyDescent="0.25">
      <c r="A95" s="1">
        <v>41439</v>
      </c>
      <c r="B95">
        <v>6870</v>
      </c>
      <c r="C95">
        <v>10</v>
      </c>
      <c r="D95" s="2">
        <v>41426</v>
      </c>
      <c r="E95">
        <v>4</v>
      </c>
      <c r="F95">
        <v>3</v>
      </c>
      <c r="G95" s="1">
        <v>41438</v>
      </c>
      <c r="H95" s="1">
        <v>41442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 s="1">
        <v>41442</v>
      </c>
      <c r="AA95" s="1">
        <v>41428</v>
      </c>
      <c r="AB95" s="1">
        <v>41430</v>
      </c>
      <c r="AC95" s="1">
        <v>41432</v>
      </c>
      <c r="AD95" s="1">
        <v>41430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7539.15</v>
      </c>
      <c r="AK95">
        <v>20</v>
      </c>
      <c r="AL95">
        <v>30</v>
      </c>
      <c r="AM95">
        <v>150783</v>
      </c>
      <c r="AN95">
        <v>0.91124330992220604</v>
      </c>
      <c r="AO95">
        <v>0.66666666666666596</v>
      </c>
      <c r="AP95">
        <v>10</v>
      </c>
      <c r="AQ95">
        <v>1.50906215346294</v>
      </c>
      <c r="AR95">
        <v>-0.597818843540741</v>
      </c>
      <c r="AS95">
        <v>4552.4963860732596</v>
      </c>
      <c r="AT95">
        <v>14</v>
      </c>
      <c r="AU95">
        <v>6</v>
      </c>
      <c r="AV95">
        <v>2013</v>
      </c>
      <c r="AW95">
        <v>10.646675467306</v>
      </c>
      <c r="AX95">
        <v>10.291743764217401</v>
      </c>
      <c r="AY95">
        <v>-0.35493170308864203</v>
      </c>
      <c r="AZ95">
        <v>77591</v>
      </c>
      <c r="BA95">
        <v>145756.29780069299</v>
      </c>
      <c r="BB95">
        <v>3.44870326370421E-2</v>
      </c>
      <c r="BC95">
        <v>19.6655923423404</v>
      </c>
      <c r="BD95">
        <v>1.0170047081134399</v>
      </c>
      <c r="BE95">
        <f>AK95*AZ95/(AW95*BD95)</f>
        <v>143319.19669386253</v>
      </c>
      <c r="BF95">
        <f>AM95/BE95-1</f>
        <v>5.2078182674164308E-2</v>
      </c>
      <c r="BH95">
        <f t="shared" si="5"/>
        <v>-0.62348000498541045</v>
      </c>
      <c r="BI95">
        <f t="shared" si="6"/>
        <v>-4700.5092795857572</v>
      </c>
      <c r="BJ95">
        <f t="shared" si="7"/>
        <v>-4040.7982718709909</v>
      </c>
      <c r="BK95" s="15">
        <f t="shared" si="4"/>
        <v>0.44931506849315067</v>
      </c>
    </row>
    <row r="96" spans="1:63" x14ac:dyDescent="0.25">
      <c r="A96" s="1">
        <v>41442</v>
      </c>
      <c r="B96">
        <v>22366</v>
      </c>
      <c r="C96">
        <v>11</v>
      </c>
      <c r="D96" s="2">
        <v>41426</v>
      </c>
      <c r="E96">
        <v>0</v>
      </c>
      <c r="F96">
        <v>4</v>
      </c>
      <c r="G96" s="1">
        <v>41439</v>
      </c>
      <c r="H96" s="1">
        <v>41443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 s="1">
        <v>41442</v>
      </c>
      <c r="AA96" s="1">
        <v>41428</v>
      </c>
      <c r="AB96" s="1">
        <v>41430</v>
      </c>
      <c r="AC96" s="1">
        <v>41432</v>
      </c>
      <c r="AD96" s="1">
        <v>41430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7539.15</v>
      </c>
      <c r="AK96">
        <v>20</v>
      </c>
      <c r="AL96">
        <v>30</v>
      </c>
      <c r="AM96">
        <v>150783</v>
      </c>
      <c r="AN96">
        <v>2.9666474337292601</v>
      </c>
      <c r="AO96">
        <v>0.66666666666666596</v>
      </c>
      <c r="AP96">
        <v>9</v>
      </c>
      <c r="AQ96">
        <v>2.6707352125529198</v>
      </c>
      <c r="AR96">
        <v>0.29591222117633997</v>
      </c>
      <c r="AS96">
        <v>8374.4730270810305</v>
      </c>
      <c r="AT96">
        <v>17</v>
      </c>
      <c r="AU96">
        <v>6</v>
      </c>
      <c r="AV96">
        <v>2013</v>
      </c>
      <c r="AW96">
        <v>13.317410679859</v>
      </c>
      <c r="AX96">
        <v>13.2583911979467</v>
      </c>
      <c r="AY96">
        <v>-5.90194819123031E-2</v>
      </c>
      <c r="AZ96">
        <v>99957</v>
      </c>
      <c r="BA96">
        <v>150114.76690611101</v>
      </c>
      <c r="BB96">
        <v>4.4514814075966502E-3</v>
      </c>
      <c r="BC96">
        <v>19.6655923423404</v>
      </c>
      <c r="BD96">
        <v>1.0170047081134399</v>
      </c>
      <c r="BE96">
        <f>AK96*AZ96/(AW96*BD96)</f>
        <v>147604.79052705396</v>
      </c>
      <c r="BF96">
        <f>AM96/BE96-1</f>
        <v>2.1531885663043759E-2</v>
      </c>
      <c r="BH96">
        <f t="shared" si="5"/>
        <v>0.25049714843859183</v>
      </c>
      <c r="BI96">
        <f t="shared" si="6"/>
        <v>1888.5355766508096</v>
      </c>
      <c r="BJ96">
        <f t="shared" si="7"/>
        <v>-2152.2626952201813</v>
      </c>
      <c r="BK96" s="15">
        <f t="shared" si="4"/>
        <v>0.45753424657534247</v>
      </c>
    </row>
    <row r="97" spans="1:63" x14ac:dyDescent="0.25">
      <c r="A97" s="1">
        <v>41443</v>
      </c>
      <c r="B97">
        <v>1748</v>
      </c>
      <c r="C97">
        <v>12</v>
      </c>
      <c r="D97" s="2">
        <v>41426</v>
      </c>
      <c r="E97">
        <v>1</v>
      </c>
      <c r="F97">
        <v>0</v>
      </c>
      <c r="G97" s="1">
        <v>41442</v>
      </c>
      <c r="H97" s="1">
        <v>41444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 s="1">
        <v>41442</v>
      </c>
      <c r="AA97" s="1">
        <v>41428</v>
      </c>
      <c r="AB97" s="1">
        <v>41430</v>
      </c>
      <c r="AC97" s="1">
        <v>41432</v>
      </c>
      <c r="AD97" s="1">
        <v>41430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7539.15</v>
      </c>
      <c r="AK97">
        <v>20</v>
      </c>
      <c r="AL97">
        <v>30</v>
      </c>
      <c r="AM97">
        <v>150783</v>
      </c>
      <c r="AN97">
        <v>0.231856376381952</v>
      </c>
      <c r="AO97">
        <v>0.66666666666666596</v>
      </c>
      <c r="AP97">
        <v>8</v>
      </c>
      <c r="AQ97">
        <v>0.25835290223816099</v>
      </c>
      <c r="AR97">
        <v>-2.64965258562085E-2</v>
      </c>
      <c r="AS97">
        <v>6765.93908896217</v>
      </c>
      <c r="AT97">
        <v>18</v>
      </c>
      <c r="AU97">
        <v>6</v>
      </c>
      <c r="AV97">
        <v>2013</v>
      </c>
      <c r="AW97">
        <v>13.5757635820971</v>
      </c>
      <c r="AX97">
        <v>13.490247574328601</v>
      </c>
      <c r="AY97">
        <v>-8.5516007768511301E-2</v>
      </c>
      <c r="AZ97">
        <v>101705</v>
      </c>
      <c r="BA97">
        <v>149833.19263768199</v>
      </c>
      <c r="BB97">
        <v>6.3390984707534202E-3</v>
      </c>
      <c r="BC97">
        <v>19.6655923423404</v>
      </c>
      <c r="BD97">
        <v>1.0170047081134399</v>
      </c>
      <c r="BE97">
        <f>AK97*AZ97/(AW97*BD97)</f>
        <v>147327.92428820342</v>
      </c>
      <c r="BF97">
        <f>AM97/BE97-1</f>
        <v>2.3451601103384512E-2</v>
      </c>
      <c r="BH97">
        <f t="shared" si="5"/>
        <v>-3.0889741549029015E-2</v>
      </c>
      <c r="BI97">
        <f t="shared" si="6"/>
        <v>-232.88239499936208</v>
      </c>
      <c r="BJ97">
        <f t="shared" si="7"/>
        <v>-2385.1450902195434</v>
      </c>
      <c r="BK97" s="15">
        <f t="shared" si="4"/>
        <v>0.46027397260273972</v>
      </c>
    </row>
    <row r="98" spans="1:63" x14ac:dyDescent="0.25">
      <c r="A98" s="1">
        <v>41444</v>
      </c>
      <c r="B98">
        <v>8141</v>
      </c>
      <c r="C98">
        <v>13</v>
      </c>
      <c r="D98" s="2">
        <v>41426</v>
      </c>
      <c r="E98">
        <v>2</v>
      </c>
      <c r="F98">
        <v>1</v>
      </c>
      <c r="G98" s="1">
        <v>41443</v>
      </c>
      <c r="H98" s="1">
        <v>41445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 s="1">
        <v>41442</v>
      </c>
      <c r="AA98" s="1">
        <v>41428</v>
      </c>
      <c r="AB98" s="1">
        <v>41430</v>
      </c>
      <c r="AC98" s="1">
        <v>41432</v>
      </c>
      <c r="AD98" s="1">
        <v>41430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7539.15</v>
      </c>
      <c r="AK98">
        <v>20</v>
      </c>
      <c r="AL98">
        <v>30</v>
      </c>
      <c r="AM98">
        <v>150783</v>
      </c>
      <c r="AN98">
        <v>1.0798299543051899</v>
      </c>
      <c r="AO98">
        <v>0.66666666666666596</v>
      </c>
      <c r="AP98">
        <v>7</v>
      </c>
      <c r="AQ98">
        <v>0.84196187395705202</v>
      </c>
      <c r="AR98">
        <v>0.23786808034814</v>
      </c>
      <c r="AS98">
        <v>9669.0839001283002</v>
      </c>
      <c r="AT98">
        <v>19</v>
      </c>
      <c r="AU98">
        <v>6</v>
      </c>
      <c r="AV98">
        <v>2013</v>
      </c>
      <c r="AW98">
        <v>14.4177254560542</v>
      </c>
      <c r="AX98">
        <v>14.570077528633799</v>
      </c>
      <c r="AY98">
        <v>0.15235207257962899</v>
      </c>
      <c r="AZ98">
        <v>109846</v>
      </c>
      <c r="BA98">
        <v>152376.32362304899</v>
      </c>
      <c r="BB98">
        <v>-1.04565039053649E-2</v>
      </c>
      <c r="BC98">
        <v>19.6655923423404</v>
      </c>
      <c r="BD98">
        <v>1.0170047081134399</v>
      </c>
      <c r="BE98">
        <f>AK98*AZ98/(AW98*BD98)</f>
        <v>149828.5331497732</v>
      </c>
      <c r="BF98">
        <f>AM98/BE98-1</f>
        <v>6.3703944112747379E-3</v>
      </c>
      <c r="BH98">
        <f t="shared" si="5"/>
        <v>0.22355076443885336</v>
      </c>
      <c r="BI98">
        <f t="shared" si="6"/>
        <v>1685.3827457191812</v>
      </c>
      <c r="BJ98">
        <f t="shared" si="7"/>
        <v>-699.76234450036213</v>
      </c>
      <c r="BK98" s="15">
        <f t="shared" si="4"/>
        <v>0.46301369863013697</v>
      </c>
    </row>
    <row r="99" spans="1:63" x14ac:dyDescent="0.25">
      <c r="A99" s="1">
        <v>41445</v>
      </c>
      <c r="B99">
        <v>2020</v>
      </c>
      <c r="C99">
        <v>14</v>
      </c>
      <c r="D99" s="2">
        <v>41426</v>
      </c>
      <c r="E99">
        <v>3</v>
      </c>
      <c r="F99">
        <v>2</v>
      </c>
      <c r="G99" s="1">
        <v>41444</v>
      </c>
      <c r="H99" s="1">
        <v>41446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 s="1">
        <v>41442</v>
      </c>
      <c r="AA99" s="1">
        <v>41428</v>
      </c>
      <c r="AB99" s="1">
        <v>41430</v>
      </c>
      <c r="AC99" s="1">
        <v>41432</v>
      </c>
      <c r="AD99" s="1">
        <v>41430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7539.15</v>
      </c>
      <c r="AK99">
        <v>20</v>
      </c>
      <c r="AL99">
        <v>30</v>
      </c>
      <c r="AM99">
        <v>150783</v>
      </c>
      <c r="AN99">
        <v>0.267934714125597</v>
      </c>
      <c r="AO99">
        <v>0.66666666666666596</v>
      </c>
      <c r="AP99">
        <v>6</v>
      </c>
      <c r="AQ99">
        <v>0.38695640178351698</v>
      </c>
      <c r="AR99">
        <v>-0.119021687657919</v>
      </c>
      <c r="AS99">
        <v>5220.2263373590304</v>
      </c>
      <c r="AT99">
        <v>20</v>
      </c>
      <c r="AU99">
        <v>6</v>
      </c>
      <c r="AV99">
        <v>2013</v>
      </c>
      <c r="AW99">
        <v>14.8046818578377</v>
      </c>
      <c r="AX99">
        <v>14.838012242759399</v>
      </c>
      <c r="AY99">
        <v>3.33303849217099E-2</v>
      </c>
      <c r="AZ99">
        <v>111866</v>
      </c>
      <c r="BA99">
        <v>151122.463926203</v>
      </c>
      <c r="BB99">
        <v>-2.2462836919394601E-3</v>
      </c>
      <c r="BC99">
        <v>19.6655923423404</v>
      </c>
      <c r="BD99">
        <v>1.0170047081134399</v>
      </c>
      <c r="BE99">
        <f>AK99*AZ99/(AW99*BD99)</f>
        <v>148595.63846713974</v>
      </c>
      <c r="BF99">
        <f>AM99/BE99-1</f>
        <v>1.4720227022975374E-2</v>
      </c>
      <c r="BH99">
        <f t="shared" si="5"/>
        <v>-0.12560176832287567</v>
      </c>
      <c r="BI99">
        <f t="shared" si="6"/>
        <v>-946.93057165140806</v>
      </c>
      <c r="BJ99">
        <f t="shared" si="7"/>
        <v>-1646.6929161517701</v>
      </c>
      <c r="BK99" s="15">
        <f t="shared" si="4"/>
        <v>0.46575342465753422</v>
      </c>
    </row>
    <row r="100" spans="1:63" x14ac:dyDescent="0.25">
      <c r="A100" s="1">
        <v>41446</v>
      </c>
      <c r="B100">
        <v>7109</v>
      </c>
      <c r="C100">
        <v>15</v>
      </c>
      <c r="D100" s="2">
        <v>41426</v>
      </c>
      <c r="E100">
        <v>4</v>
      </c>
      <c r="F100">
        <v>3</v>
      </c>
      <c r="G100" s="1">
        <v>41445</v>
      </c>
      <c r="H100" s="1">
        <v>41449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 s="1">
        <v>41442</v>
      </c>
      <c r="AA100" s="1">
        <v>41428</v>
      </c>
      <c r="AB100" s="1">
        <v>41430</v>
      </c>
      <c r="AC100" s="1">
        <v>41432</v>
      </c>
      <c r="AD100" s="1">
        <v>41430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7539.15</v>
      </c>
      <c r="AK100">
        <v>20</v>
      </c>
      <c r="AL100">
        <v>30</v>
      </c>
      <c r="AM100">
        <v>150783</v>
      </c>
      <c r="AN100">
        <v>0.94294449639548195</v>
      </c>
      <c r="AO100">
        <v>0.66666666666666596</v>
      </c>
      <c r="AP100">
        <v>5</v>
      </c>
      <c r="AQ100">
        <v>0.74596264361641595</v>
      </c>
      <c r="AR100">
        <v>0.19698185277906499</v>
      </c>
      <c r="AS100">
        <v>9529.9678353002491</v>
      </c>
      <c r="AT100">
        <v>21</v>
      </c>
      <c r="AU100">
        <v>6</v>
      </c>
      <c r="AV100">
        <v>2013</v>
      </c>
      <c r="AW100">
        <v>15.5506445014541</v>
      </c>
      <c r="AX100">
        <v>15.780956739154901</v>
      </c>
      <c r="AY100">
        <v>0.230312237700776</v>
      </c>
      <c r="AZ100">
        <v>118975</v>
      </c>
      <c r="BA100">
        <v>153016.16597160901</v>
      </c>
      <c r="BB100">
        <v>-1.45943139891725E-2</v>
      </c>
      <c r="BC100">
        <v>19.6655923423404</v>
      </c>
      <c r="BD100">
        <v>1.0170047081134399</v>
      </c>
      <c r="BE100">
        <f>AK100*AZ100/(AW100*BD100)</f>
        <v>150457.67708928027</v>
      </c>
      <c r="BF100">
        <f>AM100/BE100-1</f>
        <v>2.1622220747612442E-3</v>
      </c>
      <c r="BH100">
        <f t="shared" si="5"/>
        <v>0.18429697576083881</v>
      </c>
      <c r="BI100">
        <f t="shared" si="6"/>
        <v>1389.4425448073277</v>
      </c>
      <c r="BJ100">
        <f t="shared" si="7"/>
        <v>-257.25037134444233</v>
      </c>
      <c r="BK100" s="15">
        <f t="shared" si="4"/>
        <v>0.46849315068493153</v>
      </c>
    </row>
    <row r="101" spans="1:63" x14ac:dyDescent="0.25">
      <c r="A101" s="1">
        <v>41449</v>
      </c>
      <c r="B101">
        <v>12666</v>
      </c>
      <c r="C101">
        <v>16</v>
      </c>
      <c r="D101" s="2">
        <v>41426</v>
      </c>
      <c r="E101">
        <v>0</v>
      </c>
      <c r="F101">
        <v>4</v>
      </c>
      <c r="G101" s="1">
        <v>41446</v>
      </c>
      <c r="H101" s="1">
        <v>41450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 s="1">
        <v>41442</v>
      </c>
      <c r="AA101" s="1">
        <v>41428</v>
      </c>
      <c r="AB101" s="1">
        <v>41430</v>
      </c>
      <c r="AC101" s="1">
        <v>41432</v>
      </c>
      <c r="AD101" s="1">
        <v>41430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7539.15</v>
      </c>
      <c r="AK101">
        <v>20</v>
      </c>
      <c r="AL101">
        <v>30</v>
      </c>
      <c r="AM101">
        <v>150783</v>
      </c>
      <c r="AN101">
        <v>1.68003024213605</v>
      </c>
      <c r="AO101">
        <v>0.66666666666666596</v>
      </c>
      <c r="AP101">
        <v>4</v>
      </c>
      <c r="AQ101">
        <v>1.65790883520114</v>
      </c>
      <c r="AR101">
        <v>2.2121406934909701E-2</v>
      </c>
      <c r="AS101">
        <v>7639.7445571627804</v>
      </c>
      <c r="AT101">
        <v>24</v>
      </c>
      <c r="AU101">
        <v>6</v>
      </c>
      <c r="AV101">
        <v>2013</v>
      </c>
      <c r="AW101">
        <v>17.208553336655299</v>
      </c>
      <c r="AX101">
        <v>17.460986981290901</v>
      </c>
      <c r="AY101">
        <v>0.25243364463568602</v>
      </c>
      <c r="AZ101">
        <v>131641</v>
      </c>
      <c r="BA101">
        <v>152994.84788136801</v>
      </c>
      <c r="BB101">
        <v>-1.4457008925449599E-2</v>
      </c>
      <c r="BC101">
        <v>19.6655923423404</v>
      </c>
      <c r="BD101">
        <v>1.0170047081134399</v>
      </c>
      <c r="BE101">
        <f>AK101*AZ101/(AW101*BD101)</f>
        <v>150436.71544567062</v>
      </c>
      <c r="BF101">
        <f>AM101/BE101-1</f>
        <v>2.3018619710188926E-3</v>
      </c>
      <c r="BH101">
        <f t="shared" si="5"/>
        <v>-6.0708488863785437E-3</v>
      </c>
      <c r="BI101">
        <f t="shared" si="6"/>
        <v>-45.769040381740794</v>
      </c>
      <c r="BJ101">
        <f t="shared" si="7"/>
        <v>-303.01941172618314</v>
      </c>
      <c r="BK101" s="15">
        <f t="shared" si="4"/>
        <v>0.47671232876712327</v>
      </c>
    </row>
    <row r="102" spans="1:63" x14ac:dyDescent="0.25">
      <c r="A102" s="1">
        <v>41450</v>
      </c>
      <c r="B102">
        <v>1890</v>
      </c>
      <c r="C102">
        <v>17</v>
      </c>
      <c r="D102" s="2">
        <v>41426</v>
      </c>
      <c r="E102">
        <v>1</v>
      </c>
      <c r="F102">
        <v>0</v>
      </c>
      <c r="G102" s="1">
        <v>41449</v>
      </c>
      <c r="H102" s="1">
        <v>41451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 s="1">
        <v>41442</v>
      </c>
      <c r="AA102" s="1">
        <v>41428</v>
      </c>
      <c r="AB102" s="1">
        <v>41430</v>
      </c>
      <c r="AC102" s="1">
        <v>41432</v>
      </c>
      <c r="AD102" s="1">
        <v>41430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7539.15</v>
      </c>
      <c r="AK102">
        <v>20</v>
      </c>
      <c r="AL102">
        <v>30</v>
      </c>
      <c r="AM102">
        <v>150783</v>
      </c>
      <c r="AN102">
        <v>0.25069139093929599</v>
      </c>
      <c r="AO102">
        <v>0.66666666666666596</v>
      </c>
      <c r="AP102">
        <v>3</v>
      </c>
      <c r="AQ102">
        <v>0.25835290223816099</v>
      </c>
      <c r="AR102">
        <v>-7.6615112988646901E-3</v>
      </c>
      <c r="AS102">
        <v>7315.5748730769401</v>
      </c>
      <c r="AT102">
        <v>25</v>
      </c>
      <c r="AU102">
        <v>6</v>
      </c>
      <c r="AV102">
        <v>2013</v>
      </c>
      <c r="AW102">
        <v>17.466906238893401</v>
      </c>
      <c r="AX102">
        <v>17.7116783722302</v>
      </c>
      <c r="AY102">
        <v>0.24477213333681999</v>
      </c>
      <c r="AZ102">
        <v>133531</v>
      </c>
      <c r="BA102">
        <v>152895.99448661</v>
      </c>
      <c r="BB102">
        <v>-1.38198158408628E-2</v>
      </c>
      <c r="BC102">
        <v>19.6655923423404</v>
      </c>
      <c r="BD102">
        <v>1.0170047081134399</v>
      </c>
      <c r="BE102">
        <f>AK102*AZ102/(AW102*BD102)</f>
        <v>150339.51491752255</v>
      </c>
      <c r="BF102">
        <f>AM102/BE102-1</f>
        <v>2.9498903380176245E-3</v>
      </c>
      <c r="BH102">
        <f t="shared" si="5"/>
        <v>-1.2054726991685027E-2</v>
      </c>
      <c r="BI102">
        <f t="shared" si="6"/>
        <v>-90.882394999362177</v>
      </c>
      <c r="BJ102">
        <f t="shared" si="7"/>
        <v>-393.90180672554533</v>
      </c>
      <c r="BK102" s="15">
        <f t="shared" si="4"/>
        <v>0.47945205479452052</v>
      </c>
    </row>
    <row r="103" spans="1:63" x14ac:dyDescent="0.25">
      <c r="A103" s="1">
        <v>41451</v>
      </c>
      <c r="B103">
        <v>7117</v>
      </c>
      <c r="C103">
        <v>18</v>
      </c>
      <c r="D103" s="2">
        <v>41426</v>
      </c>
      <c r="E103">
        <v>2</v>
      </c>
      <c r="F103">
        <v>1</v>
      </c>
      <c r="G103" s="1">
        <v>41450</v>
      </c>
      <c r="H103" s="1">
        <v>41452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 s="1">
        <v>41442</v>
      </c>
      <c r="AA103" s="1">
        <v>41428</v>
      </c>
      <c r="AB103" s="1">
        <v>41430</v>
      </c>
      <c r="AC103" s="1">
        <v>41432</v>
      </c>
      <c r="AD103" s="1">
        <v>41430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7539.15</v>
      </c>
      <c r="AK103">
        <v>20</v>
      </c>
      <c r="AL103">
        <v>30</v>
      </c>
      <c r="AM103">
        <v>150783</v>
      </c>
      <c r="AN103">
        <v>0.94400562397617704</v>
      </c>
      <c r="AO103">
        <v>0.66666666666666596</v>
      </c>
      <c r="AP103">
        <v>2</v>
      </c>
      <c r="AQ103">
        <v>0.84196187395705202</v>
      </c>
      <c r="AR103">
        <v>0.102043750019124</v>
      </c>
      <c r="AS103">
        <v>8452.8768108602308</v>
      </c>
      <c r="AT103">
        <v>26</v>
      </c>
      <c r="AU103">
        <v>6</v>
      </c>
      <c r="AV103">
        <v>2013</v>
      </c>
      <c r="AW103">
        <v>18.308868112850501</v>
      </c>
      <c r="AX103">
        <v>18.655683996206399</v>
      </c>
      <c r="AY103">
        <v>0.34681588335594699</v>
      </c>
      <c r="AZ103">
        <v>140648</v>
      </c>
      <c r="BA103">
        <v>153639.208205648</v>
      </c>
      <c r="BB103">
        <v>-1.8590360097569699E-2</v>
      </c>
      <c r="BC103">
        <v>19.6655923423404</v>
      </c>
      <c r="BD103">
        <v>1.0170047081134399</v>
      </c>
      <c r="BE103">
        <f>AK103*AZ103/(AW103*BD103)</f>
        <v>151070.30181861387</v>
      </c>
      <c r="BF103">
        <f>AM103/BE103-1</f>
        <v>-1.9017756313138845E-3</v>
      </c>
      <c r="BH103">
        <f t="shared" si="5"/>
        <v>8.772643410984049E-2</v>
      </c>
      <c r="BI103">
        <f t="shared" si="6"/>
        <v>661.38274571920385</v>
      </c>
      <c r="BJ103">
        <f t="shared" si="7"/>
        <v>267.48093899365853</v>
      </c>
      <c r="BK103" s="15">
        <f t="shared" si="4"/>
        <v>0.48219178082191783</v>
      </c>
    </row>
    <row r="104" spans="1:63" x14ac:dyDescent="0.25">
      <c r="A104" s="1">
        <v>41452</v>
      </c>
      <c r="B104">
        <v>2445</v>
      </c>
      <c r="C104">
        <v>19</v>
      </c>
      <c r="D104" s="2">
        <v>41426</v>
      </c>
      <c r="E104">
        <v>3</v>
      </c>
      <c r="F104">
        <v>2</v>
      </c>
      <c r="G104" s="1">
        <v>41451</v>
      </c>
      <c r="H104" s="1">
        <v>41453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 s="1">
        <v>41442</v>
      </c>
      <c r="AA104" s="1">
        <v>41428</v>
      </c>
      <c r="AB104" s="1">
        <v>41430</v>
      </c>
      <c r="AC104" s="1">
        <v>41432</v>
      </c>
      <c r="AD104" s="1">
        <v>41430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7539.15</v>
      </c>
      <c r="AK104">
        <v>20</v>
      </c>
      <c r="AL104">
        <v>30</v>
      </c>
      <c r="AM104">
        <v>150783</v>
      </c>
      <c r="AN104">
        <v>0.32430711685004199</v>
      </c>
      <c r="AO104">
        <v>0.66666666666666596</v>
      </c>
      <c r="AP104">
        <v>1</v>
      </c>
      <c r="AQ104">
        <v>0.38695640178351698</v>
      </c>
      <c r="AR104">
        <v>-6.26492849334742E-2</v>
      </c>
      <c r="AS104">
        <v>6318.54128457566</v>
      </c>
      <c r="AT104">
        <v>27</v>
      </c>
      <c r="AU104">
        <v>6</v>
      </c>
      <c r="AV104">
        <v>2013</v>
      </c>
      <c r="AW104">
        <v>18.695824514634001</v>
      </c>
      <c r="AX104">
        <v>18.979991113056499</v>
      </c>
      <c r="AY104">
        <v>0.28416659842247299</v>
      </c>
      <c r="AZ104">
        <v>143093</v>
      </c>
      <c r="BA104">
        <v>153074.82148005199</v>
      </c>
      <c r="BB104">
        <v>-1.49719036605339E-2</v>
      </c>
      <c r="BC104">
        <v>19.6655923423404</v>
      </c>
      <c r="BD104">
        <v>1.0170047081134399</v>
      </c>
      <c r="BE104">
        <f>AK104*AZ104/(AW104*BD104)</f>
        <v>150515.35185516434</v>
      </c>
      <c r="BF104">
        <f>AM104/BE104-1</f>
        <v>1.7782116012539095E-3</v>
      </c>
      <c r="BH104">
        <f t="shared" si="5"/>
        <v>-6.9229365598430681E-2</v>
      </c>
      <c r="BI104">
        <f t="shared" si="6"/>
        <v>-521.93057165140863</v>
      </c>
      <c r="BJ104">
        <f t="shared" si="7"/>
        <v>-254.4496326577501</v>
      </c>
      <c r="BK104" s="15">
        <f t="shared" si="4"/>
        <v>0.48493150684931507</v>
      </c>
    </row>
    <row r="105" spans="1:63" x14ac:dyDescent="0.25">
      <c r="A105" s="1">
        <v>41453</v>
      </c>
      <c r="B105">
        <v>7690</v>
      </c>
      <c r="C105">
        <v>20</v>
      </c>
      <c r="D105" s="2">
        <v>41426</v>
      </c>
      <c r="E105">
        <v>4</v>
      </c>
      <c r="F105">
        <v>3</v>
      </c>
      <c r="G105" s="1">
        <v>41452</v>
      </c>
      <c r="H105" s="1">
        <v>41456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 s="1">
        <v>41442</v>
      </c>
      <c r="AA105" s="1">
        <v>41428</v>
      </c>
      <c r="AB105" s="1">
        <v>41430</v>
      </c>
      <c r="AC105" s="1">
        <v>41432</v>
      </c>
      <c r="AD105" s="1">
        <v>41430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7539.15</v>
      </c>
      <c r="AK105">
        <v>20</v>
      </c>
      <c r="AL105">
        <v>30</v>
      </c>
      <c r="AM105">
        <v>150783</v>
      </c>
      <c r="AN105">
        <v>1.02000888694348</v>
      </c>
      <c r="AO105">
        <v>0.66666666666666596</v>
      </c>
      <c r="AP105">
        <v>0</v>
      </c>
      <c r="AQ105">
        <v>0.96976782770640402</v>
      </c>
      <c r="AR105">
        <v>5.0241059237084398E-2</v>
      </c>
      <c r="AS105">
        <v>7929.7330559909396</v>
      </c>
      <c r="AT105">
        <v>28</v>
      </c>
      <c r="AU105">
        <v>6</v>
      </c>
      <c r="AV105">
        <v>2013</v>
      </c>
      <c r="AW105">
        <v>19.6655923423404</v>
      </c>
      <c r="AX105">
        <v>20</v>
      </c>
      <c r="AY105">
        <v>0.33440765765955399</v>
      </c>
      <c r="AZ105">
        <v>150783</v>
      </c>
      <c r="BA105">
        <v>153347.02090346999</v>
      </c>
      <c r="BB105">
        <v>-1.67203828829776E-2</v>
      </c>
      <c r="BC105">
        <v>19.6655923423404</v>
      </c>
      <c r="BD105">
        <v>1.0170047081134399</v>
      </c>
      <c r="BE105">
        <f>AK105*AZ105/(AW105*BD105)</f>
        <v>150783.00000000151</v>
      </c>
      <c r="BF105">
        <f>AM105/BE105-1</f>
        <v>-9.9920072216264089E-15</v>
      </c>
      <c r="BH105">
        <f t="shared" si="5"/>
        <v>3.3750440389123892E-2</v>
      </c>
      <c r="BI105">
        <f t="shared" si="6"/>
        <v>254.44963265966339</v>
      </c>
      <c r="BJ105">
        <f t="shared" si="7"/>
        <v>1.913292635435937E-9</v>
      </c>
      <c r="BK105" s="15">
        <f t="shared" si="4"/>
        <v>0.48767123287671232</v>
      </c>
    </row>
    <row r="106" spans="1:63" x14ac:dyDescent="0.25">
      <c r="A106" s="1">
        <v>41456</v>
      </c>
      <c r="B106">
        <v>24959</v>
      </c>
      <c r="C106">
        <v>1</v>
      </c>
      <c r="D106" s="2">
        <v>41456</v>
      </c>
      <c r="E106">
        <v>0</v>
      </c>
      <c r="F106">
        <v>4</v>
      </c>
      <c r="G106" s="1">
        <v>41453</v>
      </c>
      <c r="H106" s="1">
        <v>41457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 s="1">
        <v>41470</v>
      </c>
      <c r="AA106" s="1">
        <v>41456</v>
      </c>
      <c r="AB106" s="1">
        <v>41458</v>
      </c>
      <c r="AC106" s="1">
        <v>41460</v>
      </c>
      <c r="AD106" s="1">
        <v>41458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7509.7727272727197</v>
      </c>
      <c r="AK106">
        <v>22</v>
      </c>
      <c r="AL106">
        <v>31</v>
      </c>
      <c r="AM106">
        <v>165215</v>
      </c>
      <c r="AN106">
        <v>3.3235359985473401</v>
      </c>
      <c r="AO106">
        <v>0.70967741935483797</v>
      </c>
      <c r="AP106">
        <v>21</v>
      </c>
      <c r="AQ106">
        <v>3.3339928355819701</v>
      </c>
      <c r="AR106">
        <v>-1.0456837034626E-2</v>
      </c>
      <c r="AS106">
        <v>7486.2188465510599</v>
      </c>
      <c r="AT106">
        <v>1</v>
      </c>
      <c r="AU106">
        <v>7</v>
      </c>
      <c r="AV106">
        <v>2013</v>
      </c>
      <c r="AW106">
        <v>3.3339928355819701</v>
      </c>
      <c r="AX106">
        <v>3.3235359985473401</v>
      </c>
      <c r="AY106">
        <v>-1.0456837034626E-2</v>
      </c>
      <c r="AZ106">
        <v>24959</v>
      </c>
      <c r="BA106">
        <v>164696.81462412301</v>
      </c>
      <c r="BB106">
        <v>3.1462987129360302E-3</v>
      </c>
      <c r="BC106">
        <v>22.506630576824001</v>
      </c>
      <c r="BD106">
        <v>0.977489719081018</v>
      </c>
      <c r="BE106">
        <f>AK106*AZ106/(AW106*BD106)</f>
        <v>168489.56199658292</v>
      </c>
      <c r="BF106">
        <f>AM106/BE106-1</f>
        <v>-1.9434806273930127E-2</v>
      </c>
      <c r="BH106">
        <f t="shared" si="5"/>
        <v>6.4592278276193404E-2</v>
      </c>
      <c r="BI106">
        <f t="shared" si="6"/>
        <v>485.07332979096736</v>
      </c>
      <c r="BJ106">
        <f t="shared" si="7"/>
        <v>485.07332979288066</v>
      </c>
      <c r="BK106" s="15">
        <f t="shared" si="4"/>
        <v>0.49589041095890413</v>
      </c>
    </row>
    <row r="107" spans="1:63" x14ac:dyDescent="0.25">
      <c r="A107" s="1">
        <v>41457</v>
      </c>
      <c r="B107">
        <v>4846</v>
      </c>
      <c r="C107">
        <v>2</v>
      </c>
      <c r="D107" s="2">
        <v>41456</v>
      </c>
      <c r="E107">
        <v>1</v>
      </c>
      <c r="F107">
        <v>0</v>
      </c>
      <c r="G107" s="1">
        <v>41456</v>
      </c>
      <c r="H107" s="1">
        <v>41458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 s="1">
        <v>41470</v>
      </c>
      <c r="AA107" s="1">
        <v>41456</v>
      </c>
      <c r="AB107" s="1">
        <v>41458</v>
      </c>
      <c r="AC107" s="1">
        <v>41460</v>
      </c>
      <c r="AD107" s="1">
        <v>41458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7509.7727272727197</v>
      </c>
      <c r="AK107">
        <v>22</v>
      </c>
      <c r="AL107">
        <v>31</v>
      </c>
      <c r="AM107">
        <v>165215</v>
      </c>
      <c r="AN107">
        <v>0.64529249765457097</v>
      </c>
      <c r="AO107">
        <v>0.70967741935483797</v>
      </c>
      <c r="AP107">
        <v>20</v>
      </c>
      <c r="AQ107">
        <v>0.54640876347033995</v>
      </c>
      <c r="AR107">
        <v>9.8883734184230507E-2</v>
      </c>
      <c r="AS107">
        <v>8868.8182254292096</v>
      </c>
      <c r="AT107">
        <v>2</v>
      </c>
      <c r="AU107">
        <v>7</v>
      </c>
      <c r="AV107">
        <v>2013</v>
      </c>
      <c r="AW107">
        <v>3.88040159905231</v>
      </c>
      <c r="AX107">
        <v>3.96882849620191</v>
      </c>
      <c r="AY107">
        <v>8.84268971496045E-2</v>
      </c>
      <c r="AZ107">
        <v>29805</v>
      </c>
      <c r="BA107">
        <v>168979.93242764799</v>
      </c>
      <c r="BB107">
        <v>-2.22803523090572E-2</v>
      </c>
      <c r="BC107">
        <v>22.506630576824001</v>
      </c>
      <c r="BD107">
        <v>0.977489719081018</v>
      </c>
      <c r="BE107">
        <f>AK107*AZ107/(AW107*BD107)</f>
        <v>172871.31427480845</v>
      </c>
      <c r="BF107">
        <f>AM107/BE107-1</f>
        <v>-4.4289096238589565E-2</v>
      </c>
      <c r="BH107">
        <f t="shared" si="5"/>
        <v>0.11118354894654192</v>
      </c>
      <c r="BI107">
        <f t="shared" si="6"/>
        <v>834.96318360013208</v>
      </c>
      <c r="BJ107">
        <f t="shared" si="7"/>
        <v>1320.0365133930127</v>
      </c>
      <c r="BK107" s="15">
        <f t="shared" si="4"/>
        <v>0.49863013698630138</v>
      </c>
    </row>
    <row r="108" spans="1:63" x14ac:dyDescent="0.25">
      <c r="A108" s="1">
        <v>41458</v>
      </c>
      <c r="B108">
        <v>9190</v>
      </c>
      <c r="C108">
        <v>3</v>
      </c>
      <c r="D108" s="2">
        <v>41456</v>
      </c>
      <c r="E108">
        <v>2</v>
      </c>
      <c r="F108">
        <v>1</v>
      </c>
      <c r="G108" s="1">
        <v>41457</v>
      </c>
      <c r="H108" s="1">
        <v>41460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 s="1">
        <v>41470</v>
      </c>
      <c r="AA108" s="1">
        <v>41456</v>
      </c>
      <c r="AB108" s="1">
        <v>41458</v>
      </c>
      <c r="AC108" s="1">
        <v>41460</v>
      </c>
      <c r="AD108" s="1">
        <v>41458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7509.7727272727197</v>
      </c>
      <c r="AK108">
        <v>22</v>
      </c>
      <c r="AL108">
        <v>31</v>
      </c>
      <c r="AM108">
        <v>165215</v>
      </c>
      <c r="AN108">
        <v>1.22373876464001</v>
      </c>
      <c r="AO108">
        <v>0.70967741935483797</v>
      </c>
      <c r="AP108">
        <v>19</v>
      </c>
      <c r="AQ108">
        <v>1.01932878166426</v>
      </c>
      <c r="AR108">
        <v>0.20440998297575</v>
      </c>
      <c r="AS108">
        <v>9015.73679200486</v>
      </c>
      <c r="AT108">
        <v>3</v>
      </c>
      <c r="AU108">
        <v>7</v>
      </c>
      <c r="AV108">
        <v>2013</v>
      </c>
      <c r="AW108">
        <v>4.8997303807165702</v>
      </c>
      <c r="AX108">
        <v>5.1925672608419298</v>
      </c>
      <c r="AY108">
        <v>0.29283688012535403</v>
      </c>
      <c r="AZ108">
        <v>38995</v>
      </c>
      <c r="BA108">
        <v>175089.22600645901</v>
      </c>
      <c r="BB108">
        <v>-5.6395394689191303E-2</v>
      </c>
      <c r="BC108">
        <v>22.506630576824001</v>
      </c>
      <c r="BD108">
        <v>0.977489719081018</v>
      </c>
      <c r="BE108">
        <f>AK108*AZ108/(AW108*BD108)</f>
        <v>179121.29671406557</v>
      </c>
      <c r="BF108">
        <f>AM108/BE108-1</f>
        <v>-7.7636199431184494E-2</v>
      </c>
      <c r="BH108">
        <f t="shared" si="5"/>
        <v>0.22735536019981617</v>
      </c>
      <c r="BI108">
        <f t="shared" si="6"/>
        <v>1707.387083427845</v>
      </c>
      <c r="BJ108">
        <f t="shared" si="7"/>
        <v>3027.4235968208577</v>
      </c>
      <c r="BK108" s="15">
        <f t="shared" si="4"/>
        <v>0.50136986301369868</v>
      </c>
    </row>
    <row r="109" spans="1:63" x14ac:dyDescent="0.25">
      <c r="A109" s="1">
        <v>41460</v>
      </c>
      <c r="B109">
        <v>7184</v>
      </c>
      <c r="C109">
        <v>4</v>
      </c>
      <c r="D109" s="2">
        <v>41456</v>
      </c>
      <c r="E109">
        <v>4</v>
      </c>
      <c r="F109">
        <v>2</v>
      </c>
      <c r="G109" s="1">
        <v>41458</v>
      </c>
      <c r="H109" s="1">
        <v>41463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 s="1">
        <v>41470</v>
      </c>
      <c r="AA109" s="1">
        <v>41456</v>
      </c>
      <c r="AB109" s="1">
        <v>41458</v>
      </c>
      <c r="AC109" s="1">
        <v>41460</v>
      </c>
      <c r="AD109" s="1">
        <v>41458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7509.7727272727197</v>
      </c>
      <c r="AK109">
        <v>22</v>
      </c>
      <c r="AL109">
        <v>31</v>
      </c>
      <c r="AM109">
        <v>165215</v>
      </c>
      <c r="AN109">
        <v>0.95662016160760199</v>
      </c>
      <c r="AO109">
        <v>0.70967741935483797</v>
      </c>
      <c r="AP109">
        <v>18</v>
      </c>
      <c r="AQ109">
        <v>1.0351258422852501</v>
      </c>
      <c r="AR109">
        <v>-7.8505680677651707E-2</v>
      </c>
      <c r="AS109">
        <v>6940.2189632710097</v>
      </c>
      <c r="AT109">
        <v>5</v>
      </c>
      <c r="AU109">
        <v>7</v>
      </c>
      <c r="AV109">
        <v>2013</v>
      </c>
      <c r="AW109">
        <v>5.9348562230018302</v>
      </c>
      <c r="AX109">
        <v>6.14918742244953</v>
      </c>
      <c r="AY109">
        <v>0.21433119944770301</v>
      </c>
      <c r="AZ109">
        <v>46179</v>
      </c>
      <c r="BA109">
        <v>171181.56899277601</v>
      </c>
      <c r="BB109">
        <v>-3.4855206830290898E-2</v>
      </c>
      <c r="BC109">
        <v>22.506630576824001</v>
      </c>
      <c r="BD109">
        <v>0.977489719081018</v>
      </c>
      <c r="BE109">
        <f>AK109*AZ109/(AW109*BD109)</f>
        <v>175123.65158552513</v>
      </c>
      <c r="BF109">
        <f>AM109/BE109-1</f>
        <v>-5.6580887252034251E-2</v>
      </c>
      <c r="BH109">
        <f t="shared" si="5"/>
        <v>-5.520470718130932E-2</v>
      </c>
      <c r="BI109">
        <f t="shared" si="6"/>
        <v>-414.57480440727318</v>
      </c>
      <c r="BJ109">
        <f t="shared" si="7"/>
        <v>2612.8487924135843</v>
      </c>
      <c r="BK109" s="15">
        <f t="shared" si="4"/>
        <v>0.50684931506849318</v>
      </c>
    </row>
    <row r="110" spans="1:63" x14ac:dyDescent="0.25">
      <c r="A110" s="1">
        <v>41463</v>
      </c>
      <c r="B110">
        <v>12586</v>
      </c>
      <c r="C110">
        <v>5</v>
      </c>
      <c r="D110" s="2">
        <v>41456</v>
      </c>
      <c r="E110">
        <v>0</v>
      </c>
      <c r="F110">
        <v>4</v>
      </c>
      <c r="G110" s="1">
        <v>41460</v>
      </c>
      <c r="H110" s="1">
        <v>41464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 s="1">
        <v>41470</v>
      </c>
      <c r="AA110" s="1">
        <v>41456</v>
      </c>
      <c r="AB110" s="1">
        <v>41458</v>
      </c>
      <c r="AC110" s="1">
        <v>41460</v>
      </c>
      <c r="AD110" s="1">
        <v>41458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7509.7727272727197</v>
      </c>
      <c r="AK110">
        <v>22</v>
      </c>
      <c r="AL110">
        <v>31</v>
      </c>
      <c r="AM110">
        <v>165215</v>
      </c>
      <c r="AN110">
        <v>1.6759495203220001</v>
      </c>
      <c r="AO110">
        <v>0.70967741935483797</v>
      </c>
      <c r="AP110">
        <v>17</v>
      </c>
      <c r="AQ110">
        <v>1.7081027913453199</v>
      </c>
      <c r="AR110">
        <v>-3.2153271023315097E-2</v>
      </c>
      <c r="AS110">
        <v>7368.4090113143202</v>
      </c>
      <c r="AT110">
        <v>8</v>
      </c>
      <c r="AU110">
        <v>7</v>
      </c>
      <c r="AV110">
        <v>2013</v>
      </c>
      <c r="AW110">
        <v>7.6429590143471504</v>
      </c>
      <c r="AX110">
        <v>7.8251369427715396</v>
      </c>
      <c r="AY110">
        <v>0.18217792842438699</v>
      </c>
      <c r="AZ110">
        <v>58765</v>
      </c>
      <c r="BA110">
        <v>169153.07246488301</v>
      </c>
      <c r="BB110">
        <v>-2.3281116964051801E-2</v>
      </c>
      <c r="BC110">
        <v>22.506630576824001</v>
      </c>
      <c r="BD110">
        <v>0.977489719081018</v>
      </c>
      <c r="BE110">
        <f>AK110*AZ110/(AW110*BD110)</f>
        <v>173048.44149554038</v>
      </c>
      <c r="BF110">
        <f>AM110/BE110-1</f>
        <v>-4.5267333400065612E-2</v>
      </c>
      <c r="BH110">
        <f t="shared" si="5"/>
        <v>6.2966026483606274E-3</v>
      </c>
      <c r="BI110">
        <f t="shared" si="6"/>
        <v>47.286054843131822</v>
      </c>
      <c r="BJ110">
        <f t="shared" si="7"/>
        <v>2660.1348472567161</v>
      </c>
      <c r="BK110" s="15">
        <f t="shared" si="4"/>
        <v>0.51506849315068493</v>
      </c>
    </row>
    <row r="111" spans="1:63" x14ac:dyDescent="0.25">
      <c r="A111" s="1">
        <v>41464</v>
      </c>
      <c r="B111">
        <v>1611</v>
      </c>
      <c r="C111">
        <v>6</v>
      </c>
      <c r="D111" s="2">
        <v>41456</v>
      </c>
      <c r="E111">
        <v>1</v>
      </c>
      <c r="F111">
        <v>0</v>
      </c>
      <c r="G111" s="1">
        <v>41463</v>
      </c>
      <c r="H111" s="1">
        <v>41465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 s="1">
        <v>41470</v>
      </c>
      <c r="AA111" s="1">
        <v>41456</v>
      </c>
      <c r="AB111" s="1">
        <v>41458</v>
      </c>
      <c r="AC111" s="1">
        <v>41460</v>
      </c>
      <c r="AD111" s="1">
        <v>41458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7509.7727272727197</v>
      </c>
      <c r="AK111">
        <v>22</v>
      </c>
      <c r="AL111">
        <v>31</v>
      </c>
      <c r="AM111">
        <v>165215</v>
      </c>
      <c r="AN111">
        <v>0.21452047332263999</v>
      </c>
      <c r="AO111">
        <v>0.70967741935483797</v>
      </c>
      <c r="AP111">
        <v>16</v>
      </c>
      <c r="AQ111">
        <v>0.30854685838234103</v>
      </c>
      <c r="AR111">
        <v>-9.4026385059700901E-2</v>
      </c>
      <c r="AS111">
        <v>5221.2490784907004</v>
      </c>
      <c r="AT111">
        <v>9</v>
      </c>
      <c r="AU111">
        <v>7</v>
      </c>
      <c r="AV111">
        <v>2013</v>
      </c>
      <c r="AW111">
        <v>7.9515058727294896</v>
      </c>
      <c r="AX111">
        <v>8.0396574160941796</v>
      </c>
      <c r="AY111">
        <v>8.8151543364687293E-2</v>
      </c>
      <c r="AZ111">
        <v>60376</v>
      </c>
      <c r="BA111">
        <v>167046.59736911501</v>
      </c>
      <c r="BB111">
        <v>-1.09645895095257E-2</v>
      </c>
      <c r="BC111">
        <v>22.506630576824001</v>
      </c>
      <c r="BD111">
        <v>0.977489719081018</v>
      </c>
      <c r="BE111">
        <f>AK111*AZ111/(AW111*BD111)</f>
        <v>170893.45709555232</v>
      </c>
      <c r="BF111">
        <f>AM111/BE111-1</f>
        <v>-3.322805443848742E-2</v>
      </c>
      <c r="BH111">
        <f t="shared" si="5"/>
        <v>-8.7080908600845192E-2</v>
      </c>
      <c r="BI111">
        <f t="shared" si="6"/>
        <v>-653.95783247675558</v>
      </c>
      <c r="BJ111">
        <f t="shared" si="7"/>
        <v>2006.1770147799605</v>
      </c>
      <c r="BK111" s="15">
        <f t="shared" si="4"/>
        <v>0.51780821917808217</v>
      </c>
    </row>
    <row r="112" spans="1:63" x14ac:dyDescent="0.25">
      <c r="A112" s="1">
        <v>41465</v>
      </c>
      <c r="B112">
        <v>6815</v>
      </c>
      <c r="C112">
        <v>7</v>
      </c>
      <c r="D112" s="2">
        <v>41456</v>
      </c>
      <c r="E112">
        <v>2</v>
      </c>
      <c r="F112">
        <v>1</v>
      </c>
      <c r="G112" s="1">
        <v>41464</v>
      </c>
      <c r="H112" s="1">
        <v>41466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 s="1">
        <v>41470</v>
      </c>
      <c r="AA112" s="1">
        <v>41456</v>
      </c>
      <c r="AB112" s="1">
        <v>41458</v>
      </c>
      <c r="AC112" s="1">
        <v>41460</v>
      </c>
      <c r="AD112" s="1">
        <v>41458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7509.7727272727197</v>
      </c>
      <c r="AK112">
        <v>22</v>
      </c>
      <c r="AL112">
        <v>31</v>
      </c>
      <c r="AM112">
        <v>165215</v>
      </c>
      <c r="AN112">
        <v>0.907484187271131</v>
      </c>
      <c r="AO112">
        <v>0.70967741935483797</v>
      </c>
      <c r="AP112">
        <v>15</v>
      </c>
      <c r="AQ112">
        <v>0.89215583010123201</v>
      </c>
      <c r="AR112">
        <v>1.5328357169899E-2</v>
      </c>
      <c r="AS112">
        <v>7638.8000504650599</v>
      </c>
      <c r="AT112">
        <v>10</v>
      </c>
      <c r="AU112">
        <v>7</v>
      </c>
      <c r="AV112">
        <v>2013</v>
      </c>
      <c r="AW112">
        <v>8.8436617028307207</v>
      </c>
      <c r="AX112">
        <v>8.9471416033653099</v>
      </c>
      <c r="AY112">
        <v>0.103479900534585</v>
      </c>
      <c r="AZ112">
        <v>67191</v>
      </c>
      <c r="BA112">
        <v>167148.184730635</v>
      </c>
      <c r="BB112">
        <v>-1.15656938407752E-2</v>
      </c>
      <c r="BC112">
        <v>22.506630576824001</v>
      </c>
      <c r="BD112">
        <v>0.977489719081018</v>
      </c>
      <c r="BE112">
        <f>AK112*AZ112/(AW112*BD112)</f>
        <v>170997.383878144</v>
      </c>
      <c r="BF112">
        <f>AM112/BE112-1</f>
        <v>-3.3815627742379006E-2</v>
      </c>
      <c r="BH112">
        <f t="shared" si="5"/>
        <v>3.541103552898528E-2</v>
      </c>
      <c r="BI112">
        <f t="shared" si="6"/>
        <v>265.92882886005896</v>
      </c>
      <c r="BJ112">
        <f t="shared" si="7"/>
        <v>2272.1058436400194</v>
      </c>
      <c r="BK112" s="15">
        <f t="shared" si="4"/>
        <v>0.52054794520547942</v>
      </c>
    </row>
    <row r="113" spans="1:63" x14ac:dyDescent="0.25">
      <c r="A113" s="1">
        <v>41466</v>
      </c>
      <c r="B113">
        <v>2444</v>
      </c>
      <c r="C113">
        <v>8</v>
      </c>
      <c r="D113" s="2">
        <v>41456</v>
      </c>
      <c r="E113">
        <v>3</v>
      </c>
      <c r="F113">
        <v>2</v>
      </c>
      <c r="G113" s="1">
        <v>41465</v>
      </c>
      <c r="H113" s="1">
        <v>41467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 s="1">
        <v>41470</v>
      </c>
      <c r="AA113" s="1">
        <v>41456</v>
      </c>
      <c r="AB113" s="1">
        <v>41458</v>
      </c>
      <c r="AC113" s="1">
        <v>41460</v>
      </c>
      <c r="AD113" s="1">
        <v>41458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7509.7727272727197</v>
      </c>
      <c r="AK113">
        <v>22</v>
      </c>
      <c r="AL113">
        <v>31</v>
      </c>
      <c r="AM113">
        <v>165215</v>
      </c>
      <c r="AN113">
        <v>0.32544260509033601</v>
      </c>
      <c r="AO113">
        <v>0.70967741935483797</v>
      </c>
      <c r="AP113">
        <v>14</v>
      </c>
      <c r="AQ113">
        <v>0.43715035792769602</v>
      </c>
      <c r="AR113">
        <v>-0.111707752837359</v>
      </c>
      <c r="AS113">
        <v>5590.7537433704401</v>
      </c>
      <c r="AT113">
        <v>11</v>
      </c>
      <c r="AU113">
        <v>7</v>
      </c>
      <c r="AV113">
        <v>2013</v>
      </c>
      <c r="AW113">
        <v>9.2808120607584197</v>
      </c>
      <c r="AX113">
        <v>9.2725842084556493</v>
      </c>
      <c r="AY113">
        <v>-8.2278523027738901E-3</v>
      </c>
      <c r="AZ113">
        <v>69635</v>
      </c>
      <c r="BA113">
        <v>165068.52956085</v>
      </c>
      <c r="BB113" s="3">
        <v>8.8733109538874301E-4</v>
      </c>
      <c r="BC113">
        <v>22.506630576824001</v>
      </c>
      <c r="BD113">
        <v>0.977489719081018</v>
      </c>
      <c r="BE113">
        <f>AK113*AZ113/(AW113*BD113)</f>
        <v>168869.83703116482</v>
      </c>
      <c r="BF113">
        <f>AM113/BE113-1</f>
        <v>-2.1642923895818789E-2</v>
      </c>
      <c r="BH113">
        <f t="shared" si="5"/>
        <v>-0.10186737547657404</v>
      </c>
      <c r="BI113">
        <f t="shared" si="6"/>
        <v>-765.00083815282562</v>
      </c>
      <c r="BJ113">
        <f t="shared" si="7"/>
        <v>1507.1050054871939</v>
      </c>
      <c r="BK113" s="15">
        <f t="shared" si="4"/>
        <v>0.52328767123287667</v>
      </c>
    </row>
    <row r="114" spans="1:63" x14ac:dyDescent="0.25">
      <c r="A114" s="1">
        <v>41467</v>
      </c>
      <c r="B114">
        <v>4864</v>
      </c>
      <c r="C114">
        <v>9</v>
      </c>
      <c r="D114" s="2">
        <v>41456</v>
      </c>
      <c r="E114">
        <v>4</v>
      </c>
      <c r="F114">
        <v>3</v>
      </c>
      <c r="G114" s="1">
        <v>41466</v>
      </c>
      <c r="H114" s="1">
        <v>41470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 s="1">
        <v>41470</v>
      </c>
      <c r="AA114" s="1">
        <v>41456</v>
      </c>
      <c r="AB114" s="1">
        <v>41458</v>
      </c>
      <c r="AC114" s="1">
        <v>41460</v>
      </c>
      <c r="AD114" s="1">
        <v>41458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7509.7727272727197</v>
      </c>
      <c r="AK114">
        <v>22</v>
      </c>
      <c r="AL114">
        <v>31</v>
      </c>
      <c r="AM114">
        <v>165215</v>
      </c>
      <c r="AN114">
        <v>0.64768937445147201</v>
      </c>
      <c r="AO114">
        <v>0.70967741935483797</v>
      </c>
      <c r="AP114">
        <v>13</v>
      </c>
      <c r="AQ114">
        <v>0.79615659976059605</v>
      </c>
      <c r="AR114">
        <v>-0.14846722530912301</v>
      </c>
      <c r="AS114">
        <v>6109.3508506524904</v>
      </c>
      <c r="AT114">
        <v>12</v>
      </c>
      <c r="AU114">
        <v>7</v>
      </c>
      <c r="AV114">
        <v>2013</v>
      </c>
      <c r="AW114">
        <v>10.076968660519</v>
      </c>
      <c r="AX114">
        <v>9.9202735829071198</v>
      </c>
      <c r="AY114">
        <v>-0.15669507761189799</v>
      </c>
      <c r="AZ114">
        <v>74499</v>
      </c>
      <c r="BA114">
        <v>162645.936016594</v>
      </c>
      <c r="BB114">
        <v>1.5795439138078501E-2</v>
      </c>
      <c r="BC114">
        <v>22.506630576824001</v>
      </c>
      <c r="BD114">
        <v>0.977489719081018</v>
      </c>
      <c r="BE114">
        <f>AK114*AZ114/(AW114*BD114)</f>
        <v>166391.45439760239</v>
      </c>
      <c r="BF114">
        <f>AM114/BE114-1</f>
        <v>-7.0704015531420916E-3</v>
      </c>
      <c r="BH114">
        <f t="shared" si="5"/>
        <v>-0.1305455165930115</v>
      </c>
      <c r="BI114">
        <f t="shared" si="6"/>
        <v>-980.36716017792605</v>
      </c>
      <c r="BJ114">
        <f t="shared" si="7"/>
        <v>526.73784530926787</v>
      </c>
      <c r="BK114" s="15">
        <f t="shared" si="4"/>
        <v>0.52602739726027392</v>
      </c>
    </row>
    <row r="115" spans="1:63" x14ac:dyDescent="0.25">
      <c r="A115" s="1">
        <v>41470</v>
      </c>
      <c r="B115">
        <v>13932</v>
      </c>
      <c r="C115">
        <v>10</v>
      </c>
      <c r="D115" s="2">
        <v>41456</v>
      </c>
      <c r="E115">
        <v>0</v>
      </c>
      <c r="F115">
        <v>4</v>
      </c>
      <c r="G115" s="1">
        <v>41467</v>
      </c>
      <c r="H115" s="1">
        <v>41471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 s="1">
        <v>41470</v>
      </c>
      <c r="AA115" s="1">
        <v>41456</v>
      </c>
      <c r="AB115" s="1">
        <v>41458</v>
      </c>
      <c r="AC115" s="1">
        <v>41460</v>
      </c>
      <c r="AD115" s="1">
        <v>41458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7509.7727272727197</v>
      </c>
      <c r="AK115">
        <v>22</v>
      </c>
      <c r="AL115">
        <v>31</v>
      </c>
      <c r="AM115">
        <v>165215</v>
      </c>
      <c r="AN115">
        <v>1.8551826408013801</v>
      </c>
      <c r="AO115">
        <v>0.70967741935483797</v>
      </c>
      <c r="AP115">
        <v>12</v>
      </c>
      <c r="AQ115">
        <v>1.81329853599361</v>
      </c>
      <c r="AR115">
        <v>4.1884104807767997E-2</v>
      </c>
      <c r="AS115">
        <v>7683.2356743539904</v>
      </c>
      <c r="AT115">
        <v>15</v>
      </c>
      <c r="AU115">
        <v>7</v>
      </c>
      <c r="AV115">
        <v>2013</v>
      </c>
      <c r="AW115">
        <v>11.8902671965126</v>
      </c>
      <c r="AX115">
        <v>11.775456223708501</v>
      </c>
      <c r="AY115">
        <v>-0.11481097280413</v>
      </c>
      <c r="AZ115">
        <v>88431</v>
      </c>
      <c r="BA115">
        <v>163619.704069442</v>
      </c>
      <c r="BB115">
        <v>9.7500233216416508E-3</v>
      </c>
      <c r="BC115">
        <v>22.506630576824001</v>
      </c>
      <c r="BD115">
        <v>0.977489719081018</v>
      </c>
      <c r="BE115">
        <f>AK115*AZ115/(AW115*BD115)</f>
        <v>167387.64702637432</v>
      </c>
      <c r="BF115">
        <f>AM115/BE115-1</f>
        <v>-1.2979733361279555E-2</v>
      </c>
      <c r="BH115">
        <f t="shared" si="5"/>
        <v>8.2701964242964943E-2</v>
      </c>
      <c r="BI115">
        <f t="shared" si="6"/>
        <v>621.07295556370184</v>
      </c>
      <c r="BJ115">
        <f t="shared" si="7"/>
        <v>1147.8108008729696</v>
      </c>
      <c r="BK115" s="15">
        <f t="shared" si="4"/>
        <v>0.53424657534246578</v>
      </c>
    </row>
    <row r="116" spans="1:63" x14ac:dyDescent="0.25">
      <c r="A116" s="1">
        <v>41471</v>
      </c>
      <c r="B116">
        <v>9063</v>
      </c>
      <c r="C116">
        <v>11</v>
      </c>
      <c r="D116" s="2">
        <v>41456</v>
      </c>
      <c r="E116">
        <v>1</v>
      </c>
      <c r="F116">
        <v>0</v>
      </c>
      <c r="G116" s="1">
        <v>41470</v>
      </c>
      <c r="H116" s="1">
        <v>41472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 s="1">
        <v>41470</v>
      </c>
      <c r="AA116" s="1">
        <v>41456</v>
      </c>
      <c r="AB116" s="1">
        <v>41458</v>
      </c>
      <c r="AC116" s="1">
        <v>41460</v>
      </c>
      <c r="AD116" s="1">
        <v>41458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7509.7727272727197</v>
      </c>
      <c r="AK116">
        <v>22</v>
      </c>
      <c r="AL116">
        <v>31</v>
      </c>
      <c r="AM116">
        <v>165215</v>
      </c>
      <c r="AN116">
        <v>1.20682746723965</v>
      </c>
      <c r="AO116">
        <v>0.70967741935483797</v>
      </c>
      <c r="AP116">
        <v>11</v>
      </c>
      <c r="AQ116">
        <v>1.2161774910858301</v>
      </c>
      <c r="AR116">
        <v>-9.3500238461772696E-3</v>
      </c>
      <c r="AS116">
        <v>7452.0372778058199</v>
      </c>
      <c r="AT116">
        <v>16</v>
      </c>
      <c r="AU116">
        <v>7</v>
      </c>
      <c r="AV116">
        <v>2013</v>
      </c>
      <c r="AW116">
        <v>13.106444687598399</v>
      </c>
      <c r="AX116">
        <v>12.982283690948099</v>
      </c>
      <c r="AY116">
        <v>-0.124160996650307</v>
      </c>
      <c r="AZ116">
        <v>97494</v>
      </c>
      <c r="BA116">
        <v>163649.87234329901</v>
      </c>
      <c r="BB116">
        <v>9.5638794842296503E-3</v>
      </c>
      <c r="BC116">
        <v>22.506630576824001</v>
      </c>
      <c r="BD116">
        <v>0.977489719081018</v>
      </c>
      <c r="BE116">
        <f>AK116*AZ116/(AW116*BD116)</f>
        <v>167418.5100352304</v>
      </c>
      <c r="BF116">
        <f>AM116/BE116-1</f>
        <v>-1.3161687048622639E-2</v>
      </c>
      <c r="BH116">
        <f t="shared" si="5"/>
        <v>1.802647312550465E-2</v>
      </c>
      <c r="BI116">
        <f t="shared" si="6"/>
        <v>135.37471624682945</v>
      </c>
      <c r="BJ116">
        <f t="shared" si="7"/>
        <v>1283.185517119799</v>
      </c>
      <c r="BK116" s="15">
        <f t="shared" si="4"/>
        <v>0.53698630136986303</v>
      </c>
    </row>
    <row r="117" spans="1:63" x14ac:dyDescent="0.25">
      <c r="A117" s="1">
        <v>41472</v>
      </c>
      <c r="B117">
        <v>6568</v>
      </c>
      <c r="C117">
        <v>12</v>
      </c>
      <c r="D117" s="2">
        <v>41456</v>
      </c>
      <c r="E117">
        <v>2</v>
      </c>
      <c r="F117">
        <v>1</v>
      </c>
      <c r="G117" s="1">
        <v>41471</v>
      </c>
      <c r="H117" s="1">
        <v>41473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 s="1">
        <v>41470</v>
      </c>
      <c r="AA117" s="1">
        <v>41456</v>
      </c>
      <c r="AB117" s="1">
        <v>41458</v>
      </c>
      <c r="AC117" s="1">
        <v>41460</v>
      </c>
      <c r="AD117" s="1">
        <v>41458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7509.7727272727197</v>
      </c>
      <c r="AK117">
        <v>22</v>
      </c>
      <c r="AL117">
        <v>31</v>
      </c>
      <c r="AM117">
        <v>165215</v>
      </c>
      <c r="AN117">
        <v>0.87459371122476703</v>
      </c>
      <c r="AO117">
        <v>0.70967741935483797</v>
      </c>
      <c r="AP117">
        <v>10</v>
      </c>
      <c r="AQ117">
        <v>0.89215583010123201</v>
      </c>
      <c r="AR117">
        <v>-1.7562118876464802E-2</v>
      </c>
      <c r="AS117">
        <v>7361.9425871539997</v>
      </c>
      <c r="AT117">
        <v>17</v>
      </c>
      <c r="AU117">
        <v>7</v>
      </c>
      <c r="AV117">
        <v>2013</v>
      </c>
      <c r="AW117">
        <v>13.9986005176997</v>
      </c>
      <c r="AX117">
        <v>13.8568774021729</v>
      </c>
      <c r="AY117">
        <v>-0.141723115526772</v>
      </c>
      <c r="AZ117">
        <v>104062</v>
      </c>
      <c r="BA117">
        <v>163542.34818725899</v>
      </c>
      <c r="BB117">
        <v>1.02276372528595E-2</v>
      </c>
      <c r="BC117">
        <v>22.506630576824001</v>
      </c>
      <c r="BD117">
        <v>0.977489719081018</v>
      </c>
      <c r="BE117">
        <f>AK117*AZ117/(AW117*BD117)</f>
        <v>167308.50974168131</v>
      </c>
      <c r="BF117">
        <f>AM117/BE117-1</f>
        <v>-1.2512870653821562E-2</v>
      </c>
      <c r="BH117">
        <f t="shared" si="5"/>
        <v>2.5205594826213096E-3</v>
      </c>
      <c r="BI117">
        <f t="shared" si="6"/>
        <v>18.928828860058147</v>
      </c>
      <c r="BJ117">
        <f t="shared" si="7"/>
        <v>1302.114345979857</v>
      </c>
      <c r="BK117" s="15">
        <f t="shared" si="4"/>
        <v>0.53972602739726028</v>
      </c>
    </row>
    <row r="118" spans="1:63" x14ac:dyDescent="0.25">
      <c r="A118" s="1">
        <v>41473</v>
      </c>
      <c r="B118">
        <v>2558</v>
      </c>
      <c r="C118">
        <v>13</v>
      </c>
      <c r="D118" s="2">
        <v>41456</v>
      </c>
      <c r="E118">
        <v>3</v>
      </c>
      <c r="F118">
        <v>2</v>
      </c>
      <c r="G118" s="1">
        <v>41472</v>
      </c>
      <c r="H118" s="1">
        <v>41474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 s="1">
        <v>41470</v>
      </c>
      <c r="AA118" s="1">
        <v>41456</v>
      </c>
      <c r="AB118" s="1">
        <v>41458</v>
      </c>
      <c r="AC118" s="1">
        <v>41460</v>
      </c>
      <c r="AD118" s="1">
        <v>41458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7509.7727272727197</v>
      </c>
      <c r="AK118">
        <v>22</v>
      </c>
      <c r="AL118">
        <v>31</v>
      </c>
      <c r="AM118">
        <v>165215</v>
      </c>
      <c r="AN118">
        <v>0.34062282480404299</v>
      </c>
      <c r="AO118">
        <v>0.70967741935483797</v>
      </c>
      <c r="AP118">
        <v>9</v>
      </c>
      <c r="AQ118">
        <v>0.43715035792769602</v>
      </c>
      <c r="AR118">
        <v>-9.6527533123653406E-2</v>
      </c>
      <c r="AS118">
        <v>5851.5335824638296</v>
      </c>
      <c r="AT118">
        <v>18</v>
      </c>
      <c r="AU118">
        <v>7</v>
      </c>
      <c r="AV118">
        <v>2013</v>
      </c>
      <c r="AW118">
        <v>14.435750875627299</v>
      </c>
      <c r="AX118">
        <v>14.197500226976899</v>
      </c>
      <c r="AY118">
        <v>-0.238250648650424</v>
      </c>
      <c r="AZ118">
        <v>106620</v>
      </c>
      <c r="BA118">
        <v>162488.25712005401</v>
      </c>
      <c r="BB118">
        <v>1.67811688565935E-2</v>
      </c>
      <c r="BC118">
        <v>22.506630576824001</v>
      </c>
      <c r="BD118">
        <v>0.977489719081018</v>
      </c>
      <c r="BE118">
        <f>AK118*AZ118/(AW118*BD118)</f>
        <v>166230.14436695905</v>
      </c>
      <c r="BF118">
        <f>AM118/BE118-1</f>
        <v>-6.1068608875060049E-3</v>
      </c>
      <c r="BH118">
        <f t="shared" si="5"/>
        <v>-8.6687155762867063E-2</v>
      </c>
      <c r="BI118">
        <f t="shared" si="6"/>
        <v>-651.0008381528213</v>
      </c>
      <c r="BJ118">
        <f t="shared" si="7"/>
        <v>651.11350782703573</v>
      </c>
      <c r="BK118" s="15">
        <f t="shared" si="4"/>
        <v>0.54246575342465753</v>
      </c>
    </row>
    <row r="119" spans="1:63" x14ac:dyDescent="0.25">
      <c r="A119" s="1">
        <v>41474</v>
      </c>
      <c r="B119">
        <v>8297</v>
      </c>
      <c r="C119">
        <v>14</v>
      </c>
      <c r="D119" s="2">
        <v>41456</v>
      </c>
      <c r="E119">
        <v>4</v>
      </c>
      <c r="F119">
        <v>3</v>
      </c>
      <c r="G119" s="1">
        <v>41473</v>
      </c>
      <c r="H119" s="1">
        <v>41477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 s="1">
        <v>41470</v>
      </c>
      <c r="AA119" s="1">
        <v>41456</v>
      </c>
      <c r="AB119" s="1">
        <v>41458</v>
      </c>
      <c r="AC119" s="1">
        <v>41460</v>
      </c>
      <c r="AD119" s="1">
        <v>41458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7509.7727272727197</v>
      </c>
      <c r="AK119">
        <v>22</v>
      </c>
      <c r="AL119">
        <v>31</v>
      </c>
      <c r="AM119">
        <v>165215</v>
      </c>
      <c r="AN119">
        <v>1.1048270435493099</v>
      </c>
      <c r="AO119">
        <v>0.70967741935483797</v>
      </c>
      <c r="AP119">
        <v>8</v>
      </c>
      <c r="AQ119">
        <v>0.79615659976059605</v>
      </c>
      <c r="AR119">
        <v>0.308670443788718</v>
      </c>
      <c r="AS119">
        <v>10421.316613458799</v>
      </c>
      <c r="AT119">
        <v>19</v>
      </c>
      <c r="AU119">
        <v>7</v>
      </c>
      <c r="AV119">
        <v>2013</v>
      </c>
      <c r="AW119">
        <v>15.231907475387899</v>
      </c>
      <c r="AX119">
        <v>15.302327270526201</v>
      </c>
      <c r="AY119">
        <v>7.0419795138292302E-2</v>
      </c>
      <c r="AZ119">
        <v>114917</v>
      </c>
      <c r="BA119">
        <v>165978.818088612</v>
      </c>
      <c r="BB119">
        <v>-4.6019009980219298E-3</v>
      </c>
      <c r="BC119">
        <v>22.506630576824001</v>
      </c>
      <c r="BD119">
        <v>0.977489719081018</v>
      </c>
      <c r="BE119">
        <f>AK119*AZ119/(AW119*BD119)</f>
        <v>169801.08828628666</v>
      </c>
      <c r="BF119">
        <f>AM119/BE119-1</f>
        <v>-2.7008591832782924E-2</v>
      </c>
      <c r="BH119">
        <f t="shared" si="5"/>
        <v>0.32659215250482643</v>
      </c>
      <c r="BI119">
        <f t="shared" si="6"/>
        <v>2452.6328398220385</v>
      </c>
      <c r="BJ119">
        <f t="shared" si="7"/>
        <v>3103.7463476490743</v>
      </c>
      <c r="BK119" s="15">
        <f t="shared" si="4"/>
        <v>0.54520547945205478</v>
      </c>
    </row>
    <row r="120" spans="1:63" x14ac:dyDescent="0.25">
      <c r="A120" s="1">
        <v>41477</v>
      </c>
      <c r="B120">
        <v>12525</v>
      </c>
      <c r="C120">
        <v>15</v>
      </c>
      <c r="D120" s="2">
        <v>41456</v>
      </c>
      <c r="E120">
        <v>0</v>
      </c>
      <c r="F120">
        <v>4</v>
      </c>
      <c r="G120" s="1">
        <v>41474</v>
      </c>
      <c r="H120" s="1">
        <v>41478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 s="1">
        <v>41470</v>
      </c>
      <c r="AA120" s="1">
        <v>41456</v>
      </c>
      <c r="AB120" s="1">
        <v>41458</v>
      </c>
      <c r="AC120" s="1">
        <v>41460</v>
      </c>
      <c r="AD120" s="1">
        <v>41458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7509.7727272727197</v>
      </c>
      <c r="AK120">
        <v>22</v>
      </c>
      <c r="AL120">
        <v>31</v>
      </c>
      <c r="AM120">
        <v>165215</v>
      </c>
      <c r="AN120">
        <v>1.6678267711769501</v>
      </c>
      <c r="AO120">
        <v>0.70967741935483797</v>
      </c>
      <c r="AP120">
        <v>7</v>
      </c>
      <c r="AQ120">
        <v>1.7081027913453199</v>
      </c>
      <c r="AR120">
        <v>-4.0276020168368599E-2</v>
      </c>
      <c r="AS120">
        <v>7332.6968748380596</v>
      </c>
      <c r="AT120">
        <v>22</v>
      </c>
      <c r="AU120">
        <v>7</v>
      </c>
      <c r="AV120">
        <v>2013</v>
      </c>
      <c r="AW120">
        <v>16.940010266733299</v>
      </c>
      <c r="AX120">
        <v>16.9701540417032</v>
      </c>
      <c r="AY120">
        <v>3.0143774969925301E-2</v>
      </c>
      <c r="AZ120">
        <v>127442</v>
      </c>
      <c r="BA120">
        <v>165508.99059996</v>
      </c>
      <c r="BB120">
        <v>-1.7762817530026999E-3</v>
      </c>
      <c r="BC120">
        <v>22.506630576824001</v>
      </c>
      <c r="BD120">
        <v>0.977489719081018</v>
      </c>
      <c r="BE120">
        <f>AK120*AZ120/(AW120*BD120)</f>
        <v>169320.44129892555</v>
      </c>
      <c r="BF120">
        <f>AM120/BE120-1</f>
        <v>-2.4246578070734159E-2</v>
      </c>
      <c r="BH120">
        <f t="shared" si="5"/>
        <v>-1.8261464966893293E-3</v>
      </c>
      <c r="BI120">
        <f t="shared" si="6"/>
        <v>-13.713945156842147</v>
      </c>
      <c r="BJ120">
        <f t="shared" si="7"/>
        <v>3090.032402492232</v>
      </c>
      <c r="BK120" s="15">
        <f t="shared" si="4"/>
        <v>0.55342465753424652</v>
      </c>
    </row>
    <row r="121" spans="1:63" x14ac:dyDescent="0.25">
      <c r="A121" s="1">
        <v>41478</v>
      </c>
      <c r="B121">
        <v>1654</v>
      </c>
      <c r="C121">
        <v>16</v>
      </c>
      <c r="D121" s="2">
        <v>41456</v>
      </c>
      <c r="E121">
        <v>1</v>
      </c>
      <c r="F121">
        <v>0</v>
      </c>
      <c r="G121" s="1">
        <v>41477</v>
      </c>
      <c r="H121" s="1">
        <v>41479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 s="1">
        <v>41470</v>
      </c>
      <c r="AA121" s="1">
        <v>41456</v>
      </c>
      <c r="AB121" s="1">
        <v>41458</v>
      </c>
      <c r="AC121" s="1">
        <v>41460</v>
      </c>
      <c r="AD121" s="1">
        <v>41458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7509.7727272727197</v>
      </c>
      <c r="AK121">
        <v>22</v>
      </c>
      <c r="AL121">
        <v>31</v>
      </c>
      <c r="AM121">
        <v>165215</v>
      </c>
      <c r="AN121">
        <v>0.22024634567079199</v>
      </c>
      <c r="AO121">
        <v>0.70967741935483797</v>
      </c>
      <c r="AP121">
        <v>6</v>
      </c>
      <c r="AQ121">
        <v>0.30854685838234103</v>
      </c>
      <c r="AR121">
        <v>-8.8300512711548595E-2</v>
      </c>
      <c r="AS121">
        <v>5360.6120272027401</v>
      </c>
      <c r="AT121">
        <v>23</v>
      </c>
      <c r="AU121">
        <v>7</v>
      </c>
      <c r="AV121">
        <v>2013</v>
      </c>
      <c r="AW121">
        <v>17.2485571251156</v>
      </c>
      <c r="AX121">
        <v>17.190400387374002</v>
      </c>
      <c r="AY121">
        <v>-5.8156737741622701E-2</v>
      </c>
      <c r="AZ121">
        <v>129096</v>
      </c>
      <c r="BA121">
        <v>164657.94671396</v>
      </c>
      <c r="BB121">
        <v>3.38309384488444E-3</v>
      </c>
      <c r="BC121">
        <v>22.506630576824001</v>
      </c>
      <c r="BD121">
        <v>0.977489719081018</v>
      </c>
      <c r="BE121">
        <f>AK121*AZ121/(AW121*BD121)</f>
        <v>168449.79901043206</v>
      </c>
      <c r="BF121">
        <f>AM121/BE121-1</f>
        <v>-1.9203341466924151E-2</v>
      </c>
      <c r="BH121">
        <f t="shared" si="5"/>
        <v>-8.1355036252693191E-2</v>
      </c>
      <c r="BI121">
        <f t="shared" si="6"/>
        <v>-610.95783247675877</v>
      </c>
      <c r="BJ121">
        <f t="shared" si="7"/>
        <v>2479.074570015473</v>
      </c>
      <c r="BK121" s="15">
        <f t="shared" si="4"/>
        <v>0.55616438356164388</v>
      </c>
    </row>
    <row r="122" spans="1:63" x14ac:dyDescent="0.25">
      <c r="A122" s="1">
        <v>41479</v>
      </c>
      <c r="B122">
        <v>6260</v>
      </c>
      <c r="C122">
        <v>17</v>
      </c>
      <c r="D122" s="2">
        <v>41456</v>
      </c>
      <c r="E122">
        <v>2</v>
      </c>
      <c r="F122">
        <v>1</v>
      </c>
      <c r="G122" s="1">
        <v>41478</v>
      </c>
      <c r="H122" s="1">
        <v>41480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 s="1">
        <v>41470</v>
      </c>
      <c r="AA122" s="1">
        <v>41456</v>
      </c>
      <c r="AB122" s="1">
        <v>41458</v>
      </c>
      <c r="AC122" s="1">
        <v>41460</v>
      </c>
      <c r="AD122" s="1">
        <v>41458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7509.7727272727197</v>
      </c>
      <c r="AK122">
        <v>22</v>
      </c>
      <c r="AL122">
        <v>31</v>
      </c>
      <c r="AM122">
        <v>165215</v>
      </c>
      <c r="AN122">
        <v>0.83358048603335</v>
      </c>
      <c r="AO122">
        <v>0.70967741935483797</v>
      </c>
      <c r="AP122">
        <v>5</v>
      </c>
      <c r="AQ122">
        <v>0.89215583010123201</v>
      </c>
      <c r="AR122">
        <v>-5.8575344067881903E-2</v>
      </c>
      <c r="AS122">
        <v>7016.7114183288804</v>
      </c>
      <c r="AT122">
        <v>24</v>
      </c>
      <c r="AU122">
        <v>7</v>
      </c>
      <c r="AV122">
        <v>2013</v>
      </c>
      <c r="AW122">
        <v>18.140712955216799</v>
      </c>
      <c r="AX122">
        <v>18.0239808734073</v>
      </c>
      <c r="AY122">
        <v>-0.11673208180950501</v>
      </c>
      <c r="AZ122">
        <v>135356</v>
      </c>
      <c r="BA122">
        <v>164151.872495377</v>
      </c>
      <c r="BB122">
        <v>6.4764872216289604E-3</v>
      </c>
      <c r="BC122">
        <v>22.506630576824001</v>
      </c>
      <c r="BD122">
        <v>0.977489719081018</v>
      </c>
      <c r="BE122">
        <f>AK122*AZ122/(AW122*BD122)</f>
        <v>167932.07057942724</v>
      </c>
      <c r="BF122">
        <f>AM122/BE122-1</f>
        <v>-1.6179581244084917E-2</v>
      </c>
      <c r="BH122">
        <f t="shared" si="5"/>
        <v>-3.8492665708795726E-2</v>
      </c>
      <c r="BI122">
        <f t="shared" si="6"/>
        <v>-289.07117113993996</v>
      </c>
      <c r="BJ122">
        <f t="shared" si="7"/>
        <v>2190.0033988755331</v>
      </c>
      <c r="BK122" s="15">
        <f t="shared" si="4"/>
        <v>0.55890410958904113</v>
      </c>
    </row>
    <row r="123" spans="1:63" x14ac:dyDescent="0.25">
      <c r="A123" s="1">
        <v>41480</v>
      </c>
      <c r="B123">
        <v>1999</v>
      </c>
      <c r="C123">
        <v>18</v>
      </c>
      <c r="D123" s="2">
        <v>41456</v>
      </c>
      <c r="E123">
        <v>3</v>
      </c>
      <c r="F123">
        <v>2</v>
      </c>
      <c r="G123" s="1">
        <v>41479</v>
      </c>
      <c r="H123" s="1">
        <v>41481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 s="1">
        <v>41470</v>
      </c>
      <c r="AA123" s="1">
        <v>41456</v>
      </c>
      <c r="AB123" s="1">
        <v>41458</v>
      </c>
      <c r="AC123" s="1">
        <v>41460</v>
      </c>
      <c r="AD123" s="1">
        <v>41458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7509.7727272727197</v>
      </c>
      <c r="AK123">
        <v>22</v>
      </c>
      <c r="AL123">
        <v>31</v>
      </c>
      <c r="AM123">
        <v>165215</v>
      </c>
      <c r="AN123">
        <v>0.26618648427806102</v>
      </c>
      <c r="AO123">
        <v>0.70967741935483797</v>
      </c>
      <c r="AP123">
        <v>4</v>
      </c>
      <c r="AQ123">
        <v>0.43715035792769602</v>
      </c>
      <c r="AR123">
        <v>-0.170963873649634</v>
      </c>
      <c r="AS123">
        <v>4572.7973539269697</v>
      </c>
      <c r="AT123">
        <v>25</v>
      </c>
      <c r="AU123">
        <v>7</v>
      </c>
      <c r="AV123">
        <v>2013</v>
      </c>
      <c r="AW123">
        <v>18.577863313144501</v>
      </c>
      <c r="AX123">
        <v>18.290167357685402</v>
      </c>
      <c r="AY123">
        <v>-0.28769595545914201</v>
      </c>
      <c r="AZ123">
        <v>137355</v>
      </c>
      <c r="BA123">
        <v>162656.487942935</v>
      </c>
      <c r="BB123">
        <v>1.57295419901257E-2</v>
      </c>
      <c r="BC123">
        <v>22.506630576824001</v>
      </c>
      <c r="BD123">
        <v>0.977489719081018</v>
      </c>
      <c r="BE123">
        <f>AK123*AZ123/(AW123*BD123)</f>
        <v>166402.24932069523</v>
      </c>
      <c r="BF123">
        <f>AM123/BE123-1</f>
        <v>-7.1348153377850387E-3</v>
      </c>
      <c r="BH123">
        <f t="shared" si="5"/>
        <v>-0.16112349628884903</v>
      </c>
      <c r="BI123">
        <f t="shared" si="6"/>
        <v>-1210.0008381528257</v>
      </c>
      <c r="BJ123">
        <f t="shared" si="7"/>
        <v>980.00256072270736</v>
      </c>
      <c r="BK123" s="15">
        <f t="shared" si="4"/>
        <v>0.56164383561643838</v>
      </c>
    </row>
    <row r="124" spans="1:63" x14ac:dyDescent="0.25">
      <c r="A124" s="1">
        <v>41481</v>
      </c>
      <c r="B124">
        <v>5661</v>
      </c>
      <c r="C124">
        <v>19</v>
      </c>
      <c r="D124" s="2">
        <v>41456</v>
      </c>
      <c r="E124">
        <v>4</v>
      </c>
      <c r="F124">
        <v>3</v>
      </c>
      <c r="G124" s="1">
        <v>41480</v>
      </c>
      <c r="H124" s="1">
        <v>41484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 s="1">
        <v>41470</v>
      </c>
      <c r="AA124" s="1">
        <v>41456</v>
      </c>
      <c r="AB124" s="1">
        <v>41458</v>
      </c>
      <c r="AC124" s="1">
        <v>41460</v>
      </c>
      <c r="AD124" s="1">
        <v>41458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7509.7727272727197</v>
      </c>
      <c r="AK124">
        <v>22</v>
      </c>
      <c r="AL124">
        <v>31</v>
      </c>
      <c r="AM124">
        <v>165215</v>
      </c>
      <c r="AN124">
        <v>0.75381775262536699</v>
      </c>
      <c r="AO124">
        <v>0.70967741935483797</v>
      </c>
      <c r="AP124">
        <v>3</v>
      </c>
      <c r="AQ124">
        <v>0.79615659976059605</v>
      </c>
      <c r="AR124">
        <v>-4.2338847135229299E-2</v>
      </c>
      <c r="AS124">
        <v>7110.4101902844905</v>
      </c>
      <c r="AT124">
        <v>26</v>
      </c>
      <c r="AU124">
        <v>7</v>
      </c>
      <c r="AV124">
        <v>2013</v>
      </c>
      <c r="AW124">
        <v>19.374019912905101</v>
      </c>
      <c r="AX124">
        <v>19.0439851103108</v>
      </c>
      <c r="AY124">
        <v>-0.33003480259437201</v>
      </c>
      <c r="AZ124">
        <v>143016</v>
      </c>
      <c r="BA124">
        <v>162400.576346274</v>
      </c>
      <c r="BB124">
        <v>1.7330133408667899E-2</v>
      </c>
      <c r="BC124">
        <v>22.506630576824001</v>
      </c>
      <c r="BD124">
        <v>0.977489719081018</v>
      </c>
      <c r="BE124">
        <f>AK124*AZ124/(AW124*BD124)</f>
        <v>166140.44442222393</v>
      </c>
      <c r="BF124">
        <f>AM124/BE124-1</f>
        <v>-5.5702536817106019E-3</v>
      </c>
      <c r="BH124">
        <f t="shared" si="5"/>
        <v>-2.4417138419116524E-2</v>
      </c>
      <c r="BI124">
        <f t="shared" si="6"/>
        <v>-183.36716017792421</v>
      </c>
      <c r="BJ124">
        <f t="shared" si="7"/>
        <v>796.63540054478312</v>
      </c>
      <c r="BK124" s="15">
        <f t="shared" si="4"/>
        <v>0.56438356164383563</v>
      </c>
    </row>
    <row r="125" spans="1:63" x14ac:dyDescent="0.25">
      <c r="A125" s="1">
        <v>41484</v>
      </c>
      <c r="B125">
        <v>11478</v>
      </c>
      <c r="C125">
        <v>20</v>
      </c>
      <c r="D125" s="2">
        <v>41456</v>
      </c>
      <c r="E125">
        <v>0</v>
      </c>
      <c r="F125">
        <v>4</v>
      </c>
      <c r="G125" s="1">
        <v>41481</v>
      </c>
      <c r="H125" s="1">
        <v>41485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 s="1">
        <v>41470</v>
      </c>
      <c r="AA125" s="1">
        <v>41456</v>
      </c>
      <c r="AB125" s="1">
        <v>41458</v>
      </c>
      <c r="AC125" s="1">
        <v>41460</v>
      </c>
      <c r="AD125" s="1">
        <v>41458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7509.7727272727197</v>
      </c>
      <c r="AK125">
        <v>22</v>
      </c>
      <c r="AL125">
        <v>31</v>
      </c>
      <c r="AM125">
        <v>165215</v>
      </c>
      <c r="AN125">
        <v>1.52840843749054</v>
      </c>
      <c r="AO125">
        <v>0.70967741935483797</v>
      </c>
      <c r="AP125">
        <v>2</v>
      </c>
      <c r="AQ125">
        <v>1.7081027913453199</v>
      </c>
      <c r="AR125">
        <v>-0.179694353854777</v>
      </c>
      <c r="AS125">
        <v>6719.7361061390202</v>
      </c>
      <c r="AT125">
        <v>29</v>
      </c>
      <c r="AU125">
        <v>7</v>
      </c>
      <c r="AV125">
        <v>2013</v>
      </c>
      <c r="AW125">
        <v>21.082122704250398</v>
      </c>
      <c r="AX125">
        <v>20.572393547801301</v>
      </c>
      <c r="AY125">
        <v>-0.50972915644914696</v>
      </c>
      <c r="AZ125">
        <v>154494</v>
      </c>
      <c r="BA125">
        <v>161220.387893612</v>
      </c>
      <c r="BB125">
        <v>2.4777338391118901E-2</v>
      </c>
      <c r="BC125">
        <v>22.506630576824001</v>
      </c>
      <c r="BD125">
        <v>0.977489719081018</v>
      </c>
      <c r="BE125">
        <f>AK125*AZ125/(AW125*BD125)</f>
        <v>164933.07780790143</v>
      </c>
      <c r="BF125">
        <f>AM125/BE125-1</f>
        <v>1.7093126245235624E-3</v>
      </c>
      <c r="BH125">
        <f t="shared" si="5"/>
        <v>-0.14124448018309943</v>
      </c>
      <c r="BI125">
        <f t="shared" si="6"/>
        <v>-1060.7139451568523</v>
      </c>
      <c r="BJ125">
        <f t="shared" si="7"/>
        <v>-264.07854461206921</v>
      </c>
      <c r="BK125" s="15">
        <f t="shared" si="4"/>
        <v>0.57260273972602738</v>
      </c>
    </row>
    <row r="126" spans="1:63" x14ac:dyDescent="0.25">
      <c r="A126" s="1">
        <v>41485</v>
      </c>
      <c r="B126">
        <v>1878</v>
      </c>
      <c r="C126">
        <v>21</v>
      </c>
      <c r="D126" s="2">
        <v>41456</v>
      </c>
      <c r="E126">
        <v>1</v>
      </c>
      <c r="F126">
        <v>0</v>
      </c>
      <c r="G126" s="1">
        <v>41484</v>
      </c>
      <c r="H126" s="1">
        <v>41486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 s="1">
        <v>41470</v>
      </c>
      <c r="AA126" s="1">
        <v>41456</v>
      </c>
      <c r="AB126" s="1">
        <v>41458</v>
      </c>
      <c r="AC126" s="1">
        <v>41460</v>
      </c>
      <c r="AD126" s="1">
        <v>41458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7509.7727272727197</v>
      </c>
      <c r="AK126">
        <v>22</v>
      </c>
      <c r="AL126">
        <v>31</v>
      </c>
      <c r="AM126">
        <v>165215</v>
      </c>
      <c r="AN126">
        <v>0.25007414581000498</v>
      </c>
      <c r="AO126">
        <v>0.70967741935483797</v>
      </c>
      <c r="AP126">
        <v>1</v>
      </c>
      <c r="AQ126">
        <v>0.30854685838234103</v>
      </c>
      <c r="AR126">
        <v>-5.8472712572336098E-2</v>
      </c>
      <c r="AS126">
        <v>6086.59576002826</v>
      </c>
      <c r="AT126">
        <v>30</v>
      </c>
      <c r="AU126">
        <v>7</v>
      </c>
      <c r="AV126">
        <v>2013</v>
      </c>
      <c r="AW126">
        <v>21.390669562632802</v>
      </c>
      <c r="AX126">
        <v>20.822467693611301</v>
      </c>
      <c r="AY126">
        <v>-0.56820186902148595</v>
      </c>
      <c r="AZ126">
        <v>156372</v>
      </c>
      <c r="BA126">
        <v>160826.38226573399</v>
      </c>
      <c r="BB126">
        <v>2.7287921747902E-2</v>
      </c>
      <c r="BC126">
        <v>22.506630576824001</v>
      </c>
      <c r="BD126">
        <v>0.977489719081018</v>
      </c>
      <c r="BE126">
        <f>AK126*AZ126/(AW126*BD126)</f>
        <v>164529.99875736274</v>
      </c>
      <c r="BF126">
        <f>AM126/BE126-1</f>
        <v>4.1633820446778103E-3</v>
      </c>
      <c r="BH126">
        <f t="shared" si="5"/>
        <v>-5.1527236113480201E-2</v>
      </c>
      <c r="BI126">
        <f t="shared" si="6"/>
        <v>-386.95783247675558</v>
      </c>
      <c r="BJ126">
        <f t="shared" si="7"/>
        <v>-651.03637708882479</v>
      </c>
      <c r="BK126" s="15">
        <f t="shared" si="4"/>
        <v>0.57534246575342463</v>
      </c>
    </row>
    <row r="127" spans="1:63" x14ac:dyDescent="0.25">
      <c r="A127" s="1">
        <v>41486</v>
      </c>
      <c r="B127">
        <v>8843</v>
      </c>
      <c r="C127">
        <v>22</v>
      </c>
      <c r="D127" s="2">
        <v>41456</v>
      </c>
      <c r="E127">
        <v>2</v>
      </c>
      <c r="F127">
        <v>1</v>
      </c>
      <c r="G127" s="1">
        <v>41485</v>
      </c>
      <c r="H127" s="1">
        <v>41487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 s="1">
        <v>41470</v>
      </c>
      <c r="AA127" s="1">
        <v>41456</v>
      </c>
      <c r="AB127" s="1">
        <v>41458</v>
      </c>
      <c r="AC127" s="1">
        <v>41460</v>
      </c>
      <c r="AD127" s="1">
        <v>41458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7509.7727272727197</v>
      </c>
      <c r="AK127">
        <v>22</v>
      </c>
      <c r="AL127">
        <v>31</v>
      </c>
      <c r="AM127">
        <v>165215</v>
      </c>
      <c r="AN127">
        <v>1.17753230638864</v>
      </c>
      <c r="AO127">
        <v>0.70967741935483797</v>
      </c>
      <c r="AP127">
        <v>0</v>
      </c>
      <c r="AQ127">
        <v>1.11596101419121</v>
      </c>
      <c r="AR127">
        <v>6.1571292197425298E-2</v>
      </c>
      <c r="AS127">
        <v>7924.11194257432</v>
      </c>
      <c r="AT127">
        <v>31</v>
      </c>
      <c r="AU127">
        <v>7</v>
      </c>
      <c r="AV127">
        <v>2013</v>
      </c>
      <c r="AW127">
        <v>22.506630576824001</v>
      </c>
      <c r="AX127">
        <v>22</v>
      </c>
      <c r="AY127">
        <v>-0.50663057682405799</v>
      </c>
      <c r="AZ127">
        <v>165215</v>
      </c>
      <c r="BA127">
        <v>161495.96393796999</v>
      </c>
      <c r="BB127">
        <v>2.3028662582911599E-2</v>
      </c>
      <c r="BC127">
        <v>22.506630576824001</v>
      </c>
      <c r="BD127">
        <v>0.977489719081018</v>
      </c>
      <c r="BE127">
        <f>AK127*AZ127/(AW127*BD127)</f>
        <v>165215.00000000044</v>
      </c>
      <c r="BF127">
        <f>AM127/BE127-1</f>
        <v>-2.6645352591003757E-15</v>
      </c>
      <c r="BH127">
        <f t="shared" si="5"/>
        <v>8.6691888121506189E-2</v>
      </c>
      <c r="BI127">
        <f t="shared" si="6"/>
        <v>651.03637709066504</v>
      </c>
      <c r="BJ127">
        <f t="shared" si="7"/>
        <v>1.8402488421997987E-9</v>
      </c>
      <c r="BK127" s="15">
        <f t="shared" si="4"/>
        <v>0.57808219178082187</v>
      </c>
    </row>
    <row r="128" spans="1:63" x14ac:dyDescent="0.25">
      <c r="A128" s="1">
        <v>41487</v>
      </c>
      <c r="B128">
        <v>14946</v>
      </c>
      <c r="C128">
        <v>1</v>
      </c>
      <c r="D128" s="2">
        <v>41487</v>
      </c>
      <c r="E128">
        <v>3</v>
      </c>
      <c r="F128">
        <v>2</v>
      </c>
      <c r="G128" s="1">
        <v>41486</v>
      </c>
      <c r="H128" s="1">
        <v>41488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 s="1">
        <v>41505</v>
      </c>
      <c r="AA128" s="1">
        <v>41491</v>
      </c>
      <c r="AB128" s="1">
        <v>41493</v>
      </c>
      <c r="AC128" s="1">
        <v>41488</v>
      </c>
      <c r="AD128" s="1">
        <v>41488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7027.3181818181802</v>
      </c>
      <c r="AK128">
        <v>22</v>
      </c>
      <c r="AL128">
        <v>31</v>
      </c>
      <c r="AM128">
        <v>154601</v>
      </c>
      <c r="AN128">
        <v>2.1268426465546701</v>
      </c>
      <c r="AO128">
        <v>0.70967741935483797</v>
      </c>
      <c r="AP128">
        <v>21</v>
      </c>
      <c r="AQ128">
        <v>2.0630404021643498</v>
      </c>
      <c r="AR128">
        <v>6.3802244390329804E-2</v>
      </c>
      <c r="AS128">
        <v>7244.64726154662</v>
      </c>
      <c r="AT128">
        <v>1</v>
      </c>
      <c r="AU128">
        <v>8</v>
      </c>
      <c r="AV128">
        <v>2013</v>
      </c>
      <c r="AW128">
        <v>2.0630404021643498</v>
      </c>
      <c r="AX128">
        <v>2.1268426465546701</v>
      </c>
      <c r="AY128">
        <v>6.3802244390329596E-2</v>
      </c>
      <c r="AZ128">
        <v>14946</v>
      </c>
      <c r="BA128">
        <v>159382.23975402501</v>
      </c>
      <c r="BB128">
        <v>-2.9998572999128299E-2</v>
      </c>
      <c r="BC128">
        <v>21.139678913065801</v>
      </c>
      <c r="BD128">
        <v>1.04069697985821</v>
      </c>
      <c r="BE128">
        <f>AK128*AZ128/(AW128*BD128)</f>
        <v>153149.51694751799</v>
      </c>
      <c r="BF128">
        <f>AM128/BE128-1</f>
        <v>9.4775555379611465E-3</v>
      </c>
      <c r="BH128">
        <f t="shared" si="5"/>
        <v>-2.015726930323547E-2</v>
      </c>
      <c r="BI128">
        <f t="shared" si="6"/>
        <v>-141.65154507043209</v>
      </c>
      <c r="BJ128">
        <f t="shared" si="7"/>
        <v>-141.65154506859184</v>
      </c>
      <c r="BK128" s="15">
        <f t="shared" si="4"/>
        <v>0.58082191780821912</v>
      </c>
    </row>
    <row r="129" spans="1:63" x14ac:dyDescent="0.25">
      <c r="A129" s="1">
        <v>41488</v>
      </c>
      <c r="B129">
        <v>9259</v>
      </c>
      <c r="C129">
        <v>2</v>
      </c>
      <c r="D129" s="2">
        <v>41487</v>
      </c>
      <c r="E129">
        <v>4</v>
      </c>
      <c r="F129">
        <v>3</v>
      </c>
      <c r="G129" s="1">
        <v>41487</v>
      </c>
      <c r="H129" s="1">
        <v>41491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 s="1">
        <v>41505</v>
      </c>
      <c r="AA129" s="1">
        <v>41491</v>
      </c>
      <c r="AB129" s="1">
        <v>41493</v>
      </c>
      <c r="AC129" s="1">
        <v>41488</v>
      </c>
      <c r="AD129" s="1">
        <v>41488</v>
      </c>
      <c r="AE129">
        <v>0</v>
      </c>
      <c r="AF129">
        <v>0</v>
      </c>
      <c r="AG129">
        <v>0</v>
      </c>
      <c r="AH129">
        <v>1</v>
      </c>
      <c r="AI129">
        <v>1</v>
      </c>
      <c r="AJ129">
        <v>7027.3181818181802</v>
      </c>
      <c r="AK129">
        <v>22</v>
      </c>
      <c r="AL129">
        <v>31</v>
      </c>
      <c r="AM129">
        <v>154601</v>
      </c>
      <c r="AN129">
        <v>1.3175723313562</v>
      </c>
      <c r="AO129">
        <v>0.70967741935483797</v>
      </c>
      <c r="AP129">
        <v>20</v>
      </c>
      <c r="AQ129">
        <v>1.1443842478278901</v>
      </c>
      <c r="AR129">
        <v>0.17318808352830201</v>
      </c>
      <c r="AS129">
        <v>8090.81391811716</v>
      </c>
      <c r="AT129">
        <v>2</v>
      </c>
      <c r="AU129">
        <v>8</v>
      </c>
      <c r="AV129">
        <v>2013</v>
      </c>
      <c r="AW129">
        <v>3.2074246499922401</v>
      </c>
      <c r="AX129">
        <v>3.4444149779108799</v>
      </c>
      <c r="AY129">
        <v>0.236990327918632</v>
      </c>
      <c r="AZ129">
        <v>24205</v>
      </c>
      <c r="BA129">
        <v>166024.165213448</v>
      </c>
      <c r="BB129">
        <v>-6.8804232195730494E-2</v>
      </c>
      <c r="BC129">
        <v>21.139678913065801</v>
      </c>
      <c r="BD129">
        <v>1.04069697985821</v>
      </c>
      <c r="BE129">
        <f>AK129*AZ129/(AW129*BD129)</f>
        <v>159531.70656464173</v>
      </c>
      <c r="BF129">
        <f>AM129/BE129-1</f>
        <v>-3.090737678935207E-2</v>
      </c>
      <c r="BH129">
        <f t="shared" si="5"/>
        <v>0.12661510084440564</v>
      </c>
      <c r="BI129">
        <f t="shared" si="6"/>
        <v>889.76460025663414</v>
      </c>
      <c r="BJ129">
        <f t="shared" si="7"/>
        <v>748.11305518804227</v>
      </c>
      <c r="BK129" s="15">
        <f t="shared" si="4"/>
        <v>0.58356164383561648</v>
      </c>
    </row>
    <row r="130" spans="1:63" x14ac:dyDescent="0.25">
      <c r="A130" s="1">
        <v>41491</v>
      </c>
      <c r="B130">
        <v>12779</v>
      </c>
      <c r="C130">
        <v>3</v>
      </c>
      <c r="D130" s="2">
        <v>41487</v>
      </c>
      <c r="E130">
        <v>0</v>
      </c>
      <c r="F130">
        <v>4</v>
      </c>
      <c r="G130" s="1">
        <v>41488</v>
      </c>
      <c r="H130" s="1">
        <v>41492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 s="1">
        <v>41505</v>
      </c>
      <c r="AA130" s="1">
        <v>41491</v>
      </c>
      <c r="AB130" s="1">
        <v>41493</v>
      </c>
      <c r="AC130" s="1">
        <v>41488</v>
      </c>
      <c r="AD130" s="1">
        <v>41488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7027.3181818181802</v>
      </c>
      <c r="AK130">
        <v>22</v>
      </c>
      <c r="AL130">
        <v>31</v>
      </c>
      <c r="AM130">
        <v>154601</v>
      </c>
      <c r="AN130">
        <v>1.81847465410961</v>
      </c>
      <c r="AO130">
        <v>0.70967741935483797</v>
      </c>
      <c r="AP130">
        <v>19</v>
      </c>
      <c r="AQ130">
        <v>1.7081027913453199</v>
      </c>
      <c r="AR130">
        <v>0.11037186276429101</v>
      </c>
      <c r="AS130">
        <v>7481.3998693457497</v>
      </c>
      <c r="AT130">
        <v>5</v>
      </c>
      <c r="AU130">
        <v>8</v>
      </c>
      <c r="AV130">
        <v>2013</v>
      </c>
      <c r="AW130">
        <v>4.9155274413375603</v>
      </c>
      <c r="AX130">
        <v>5.2628896320204896</v>
      </c>
      <c r="AY130">
        <v>0.34736219068292301</v>
      </c>
      <c r="AZ130">
        <v>36984</v>
      </c>
      <c r="BA130">
        <v>165526.082340127</v>
      </c>
      <c r="BB130">
        <v>-6.6002180355350895E-2</v>
      </c>
      <c r="BC130">
        <v>21.139678913065801</v>
      </c>
      <c r="BD130">
        <v>1.04069697985821</v>
      </c>
      <c r="BE130">
        <f>AK130*AZ130/(AW130*BD130)</f>
        <v>159053.10147309181</v>
      </c>
      <c r="BF130">
        <f>AM130/BE130-1</f>
        <v>-2.799128990166222E-2</v>
      </c>
      <c r="BH130">
        <f t="shared" si="5"/>
        <v>4.0857237869157403E-2</v>
      </c>
      <c r="BI130">
        <f t="shared" si="6"/>
        <v>287.11681053680007</v>
      </c>
      <c r="BJ130">
        <f t="shared" si="7"/>
        <v>1035.2298657248423</v>
      </c>
      <c r="BK130" s="15">
        <f t="shared" si="4"/>
        <v>0.59178082191780823</v>
      </c>
    </row>
    <row r="131" spans="1:63" x14ac:dyDescent="0.25">
      <c r="A131" s="1">
        <v>41492</v>
      </c>
      <c r="B131">
        <v>2052</v>
      </c>
      <c r="C131">
        <v>4</v>
      </c>
      <c r="D131" s="2">
        <v>41487</v>
      </c>
      <c r="E131">
        <v>1</v>
      </c>
      <c r="F131">
        <v>0</v>
      </c>
      <c r="G131" s="1">
        <v>41491</v>
      </c>
      <c r="H131" s="1">
        <v>41493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 s="1">
        <v>41505</v>
      </c>
      <c r="AA131" s="1">
        <v>41491</v>
      </c>
      <c r="AB131" s="1">
        <v>41493</v>
      </c>
      <c r="AC131" s="1">
        <v>41488</v>
      </c>
      <c r="AD131" s="1">
        <v>41488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7027.3181818181802</v>
      </c>
      <c r="AK131">
        <v>22</v>
      </c>
      <c r="AL131">
        <v>31</v>
      </c>
      <c r="AM131">
        <v>154601</v>
      </c>
      <c r="AN131">
        <v>0.29200328587784002</v>
      </c>
      <c r="AO131">
        <v>0.70967741935483797</v>
      </c>
      <c r="AP131">
        <v>18</v>
      </c>
      <c r="AQ131">
        <v>0.30854685838234103</v>
      </c>
      <c r="AR131">
        <v>-1.6543572504500802E-2</v>
      </c>
      <c r="AS131">
        <v>6650.5295524909498</v>
      </c>
      <c r="AT131">
        <v>6</v>
      </c>
      <c r="AU131">
        <v>8</v>
      </c>
      <c r="AV131">
        <v>2013</v>
      </c>
      <c r="AW131">
        <v>5.2240742997199003</v>
      </c>
      <c r="AX131">
        <v>5.5548929178983304</v>
      </c>
      <c r="AY131">
        <v>0.33081861817842201</v>
      </c>
      <c r="AZ131">
        <v>39036</v>
      </c>
      <c r="BA131">
        <v>164391.23004932</v>
      </c>
      <c r="BB131">
        <v>-5.9554454616487201E-2</v>
      </c>
      <c r="BC131">
        <v>21.139678913065801</v>
      </c>
      <c r="BD131">
        <v>1.04069697985821</v>
      </c>
      <c r="BE131">
        <f>AK131*AZ131/(AW131*BD131)</f>
        <v>157962.62815302738</v>
      </c>
      <c r="BF131">
        <f>AM131/BE131-1</f>
        <v>-2.1281161198272724E-2</v>
      </c>
      <c r="BH131">
        <f t="shared" si="5"/>
        <v>-2.910049778540108E-2</v>
      </c>
      <c r="BI131">
        <f t="shared" si="6"/>
        <v>-204.4984571873087</v>
      </c>
      <c r="BJ131">
        <f t="shared" si="7"/>
        <v>830.73140853753353</v>
      </c>
      <c r="BK131" s="15">
        <f t="shared" ref="BK131:BK194" si="8">YEARFRAC(DATE(YEAR(A131),1,1),A131,3)</f>
        <v>0.59452054794520548</v>
      </c>
    </row>
    <row r="132" spans="1:63" x14ac:dyDescent="0.25">
      <c r="A132" s="1">
        <v>41493</v>
      </c>
      <c r="B132">
        <v>8738</v>
      </c>
      <c r="C132">
        <v>5</v>
      </c>
      <c r="D132" s="2">
        <v>41487</v>
      </c>
      <c r="E132">
        <v>2</v>
      </c>
      <c r="F132">
        <v>1</v>
      </c>
      <c r="G132" s="1">
        <v>41492</v>
      </c>
      <c r="H132" s="1">
        <v>41494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 s="1">
        <v>41505</v>
      </c>
      <c r="AA132" s="1">
        <v>41491</v>
      </c>
      <c r="AB132" s="1">
        <v>41493</v>
      </c>
      <c r="AC132" s="1">
        <v>41488</v>
      </c>
      <c r="AD132" s="1">
        <v>41488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7027.3181818181802</v>
      </c>
      <c r="AK132">
        <v>22</v>
      </c>
      <c r="AL132">
        <v>31</v>
      </c>
      <c r="AM132">
        <v>154601</v>
      </c>
      <c r="AN132">
        <v>1.24343309551684</v>
      </c>
      <c r="AO132">
        <v>0.70967741935483797</v>
      </c>
      <c r="AP132">
        <v>17</v>
      </c>
      <c r="AQ132">
        <v>1.01932878166426</v>
      </c>
      <c r="AR132">
        <v>0.224104313852582</v>
      </c>
      <c r="AS132">
        <v>8572.3077354231209</v>
      </c>
      <c r="AT132">
        <v>7</v>
      </c>
      <c r="AU132">
        <v>8</v>
      </c>
      <c r="AV132">
        <v>2013</v>
      </c>
      <c r="AW132">
        <v>6.2434030813841703</v>
      </c>
      <c r="AX132">
        <v>6.7983260134151697</v>
      </c>
      <c r="AY132">
        <v>0.55492293203100496</v>
      </c>
      <c r="AZ132">
        <v>47774</v>
      </c>
      <c r="BA132">
        <v>168342.16633134399</v>
      </c>
      <c r="BB132">
        <v>-8.1626407873934298E-2</v>
      </c>
      <c r="BC132">
        <v>21.139678913065801</v>
      </c>
      <c r="BD132">
        <v>1.04069697985821</v>
      </c>
      <c r="BE132">
        <f>AK132*AZ132/(AW132*BD132)</f>
        <v>161759.06108066143</v>
      </c>
      <c r="BF132">
        <f>AM132/BE132-1</f>
        <v>-4.425137629286835E-2</v>
      </c>
      <c r="BH132">
        <f t="shared" ref="BH132:BH195" si="9">AN132-BD132*AQ132</f>
        <v>0.18262071095629584</v>
      </c>
      <c r="BI132">
        <f t="shared" ref="BI132:BI195" si="10">BH132*AJ132</f>
        <v>1283.3338424797403</v>
      </c>
      <c r="BJ132">
        <f t="shared" ref="BJ132:BJ195" si="11">BJ131+BI132</f>
        <v>2114.065251017274</v>
      </c>
      <c r="BK132" s="15">
        <f t="shared" si="8"/>
        <v>0.59726027397260273</v>
      </c>
    </row>
    <row r="133" spans="1:63" x14ac:dyDescent="0.25">
      <c r="A133" s="1">
        <v>41494</v>
      </c>
      <c r="B133">
        <v>2769</v>
      </c>
      <c r="C133">
        <v>6</v>
      </c>
      <c r="D133" s="2">
        <v>41487</v>
      </c>
      <c r="E133">
        <v>3</v>
      </c>
      <c r="F133">
        <v>2</v>
      </c>
      <c r="G133" s="1">
        <v>41493</v>
      </c>
      <c r="H133" s="1">
        <v>41495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 s="1">
        <v>41505</v>
      </c>
      <c r="AA133" s="1">
        <v>41491</v>
      </c>
      <c r="AB133" s="1">
        <v>41493</v>
      </c>
      <c r="AC133" s="1">
        <v>41488</v>
      </c>
      <c r="AD133" s="1">
        <v>41488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7027.3181818181802</v>
      </c>
      <c r="AK133">
        <v>22</v>
      </c>
      <c r="AL133">
        <v>31</v>
      </c>
      <c r="AM133">
        <v>154601</v>
      </c>
      <c r="AN133">
        <v>0.39403367377960002</v>
      </c>
      <c r="AO133">
        <v>0.70967741935483797</v>
      </c>
      <c r="AP133">
        <v>16</v>
      </c>
      <c r="AQ133">
        <v>0.43715035792769602</v>
      </c>
      <c r="AR133">
        <v>-4.3116684148096197E-2</v>
      </c>
      <c r="AS133">
        <v>6334.2050390313998</v>
      </c>
      <c r="AT133">
        <v>8</v>
      </c>
      <c r="AU133">
        <v>8</v>
      </c>
      <c r="AV133">
        <v>2013</v>
      </c>
      <c r="AW133">
        <v>6.6805534393118702</v>
      </c>
      <c r="AX133">
        <v>7.1923596871947701</v>
      </c>
      <c r="AY133">
        <v>0.51180624788290796</v>
      </c>
      <c r="AZ133">
        <v>50543</v>
      </c>
      <c r="BA133">
        <v>166445.19201908101</v>
      </c>
      <c r="BB133">
        <v>-7.1159712548042306E-2</v>
      </c>
      <c r="BC133">
        <v>21.139678913065801</v>
      </c>
      <c r="BD133">
        <v>1.04069697985821</v>
      </c>
      <c r="BE133">
        <f>AK133*AZ133/(AW133*BD133)</f>
        <v>159936.2689048631</v>
      </c>
      <c r="BF133">
        <f>AM133/BE133-1</f>
        <v>-3.335871807811619E-2</v>
      </c>
      <c r="BH133">
        <f t="shared" si="9"/>
        <v>-6.0907383459688713E-2</v>
      </c>
      <c r="BI133">
        <f t="shared" si="10"/>
        <v>-428.01556319324237</v>
      </c>
      <c r="BJ133">
        <f t="shared" si="11"/>
        <v>1686.0496878240317</v>
      </c>
      <c r="BK133" s="15">
        <f t="shared" si="8"/>
        <v>0.6</v>
      </c>
    </row>
    <row r="134" spans="1:63" x14ac:dyDescent="0.25">
      <c r="A134" s="1">
        <v>41495</v>
      </c>
      <c r="B134">
        <v>5274</v>
      </c>
      <c r="C134">
        <v>7</v>
      </c>
      <c r="D134" s="2">
        <v>41487</v>
      </c>
      <c r="E134">
        <v>4</v>
      </c>
      <c r="F134">
        <v>3</v>
      </c>
      <c r="G134" s="1">
        <v>41494</v>
      </c>
      <c r="H134" s="1">
        <v>41498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 s="1">
        <v>41505</v>
      </c>
      <c r="AA134" s="1">
        <v>41491</v>
      </c>
      <c r="AB134" s="1">
        <v>41493</v>
      </c>
      <c r="AC134" s="1">
        <v>41488</v>
      </c>
      <c r="AD134" s="1">
        <v>41488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7027.3181818181802</v>
      </c>
      <c r="AK134">
        <v>22</v>
      </c>
      <c r="AL134">
        <v>31</v>
      </c>
      <c r="AM134">
        <v>154601</v>
      </c>
      <c r="AN134">
        <v>0.75049967335269496</v>
      </c>
      <c r="AO134">
        <v>0.70967741935483797</v>
      </c>
      <c r="AP134">
        <v>15</v>
      </c>
      <c r="AQ134">
        <v>0.79615659976059605</v>
      </c>
      <c r="AR134">
        <v>-4.5656926407901303E-2</v>
      </c>
      <c r="AS134">
        <v>6624.3249149550302</v>
      </c>
      <c r="AT134">
        <v>9</v>
      </c>
      <c r="AU134">
        <v>8</v>
      </c>
      <c r="AV134">
        <v>2013</v>
      </c>
      <c r="AW134">
        <v>7.4767100390724597</v>
      </c>
      <c r="AX134">
        <v>7.9428593605474704</v>
      </c>
      <c r="AY134">
        <v>0.46614932147500598</v>
      </c>
      <c r="AZ134">
        <v>55817</v>
      </c>
      <c r="BA134">
        <v>164239.88540183299</v>
      </c>
      <c r="BB134">
        <v>-5.8687847828502497E-2</v>
      </c>
      <c r="BC134">
        <v>21.139678913065801</v>
      </c>
      <c r="BD134">
        <v>1.04069697985821</v>
      </c>
      <c r="BE134">
        <f>AK134*AZ134/(AW134*BD134)</f>
        <v>157817.20191425036</v>
      </c>
      <c r="BF134">
        <f>AM134/BE134-1</f>
        <v>-2.0379286131291807E-2</v>
      </c>
      <c r="BH134">
        <f t="shared" si="9"/>
        <v>-7.8058095512338999E-2</v>
      </c>
      <c r="BI134">
        <f t="shared" si="10"/>
        <v>-548.53907383195997</v>
      </c>
      <c r="BJ134">
        <f t="shared" si="11"/>
        <v>1137.5106139920717</v>
      </c>
      <c r="BK134" s="15">
        <f t="shared" si="8"/>
        <v>0.60273972602739723</v>
      </c>
    </row>
    <row r="135" spans="1:63" x14ac:dyDescent="0.25">
      <c r="A135" s="1">
        <v>41498</v>
      </c>
      <c r="B135">
        <v>11382</v>
      </c>
      <c r="C135">
        <v>8</v>
      </c>
      <c r="D135" s="2">
        <v>41487</v>
      </c>
      <c r="E135">
        <v>0</v>
      </c>
      <c r="F135">
        <v>4</v>
      </c>
      <c r="G135" s="1">
        <v>41495</v>
      </c>
      <c r="H135" s="1">
        <v>41499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 s="1">
        <v>41505</v>
      </c>
      <c r="AA135" s="1">
        <v>41491</v>
      </c>
      <c r="AB135" s="1">
        <v>41493</v>
      </c>
      <c r="AC135" s="1">
        <v>41488</v>
      </c>
      <c r="AD135" s="1">
        <v>41488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7027.3181818181802</v>
      </c>
      <c r="AK135">
        <v>22</v>
      </c>
      <c r="AL135">
        <v>31</v>
      </c>
      <c r="AM135">
        <v>154601</v>
      </c>
      <c r="AN135">
        <v>1.6196790447668501</v>
      </c>
      <c r="AO135">
        <v>0.70967741935483797</v>
      </c>
      <c r="AP135">
        <v>14</v>
      </c>
      <c r="AQ135">
        <v>1.70810279134531</v>
      </c>
      <c r="AR135">
        <v>-8.8423746578468396E-2</v>
      </c>
      <c r="AS135">
        <v>6663.5333995534402</v>
      </c>
      <c r="AT135">
        <v>12</v>
      </c>
      <c r="AU135">
        <v>8</v>
      </c>
      <c r="AV135">
        <v>2013</v>
      </c>
      <c r="AW135">
        <v>9.1848128304177798</v>
      </c>
      <c r="AX135">
        <v>9.5625384053143208</v>
      </c>
      <c r="AY135">
        <v>0.37772557489653702</v>
      </c>
      <c r="AZ135">
        <v>67199</v>
      </c>
      <c r="BA135">
        <v>160958.96860347301</v>
      </c>
      <c r="BB135">
        <v>-3.9500555070881599E-2</v>
      </c>
      <c r="BC135">
        <v>21.139678913065801</v>
      </c>
      <c r="BD135">
        <v>1.04069697985821</v>
      </c>
      <c r="BE135">
        <f>AK135*AZ135/(AW135*BD135)</f>
        <v>154664.5870207136</v>
      </c>
      <c r="BF135">
        <f>AM135/BE135-1</f>
        <v>-4.1112850678015622E-4</v>
      </c>
      <c r="BH135">
        <f t="shared" si="9"/>
        <v>-0.15793837147359224</v>
      </c>
      <c r="BI135">
        <f t="shared" si="10"/>
        <v>-1109.8831894631285</v>
      </c>
      <c r="BJ135">
        <f t="shared" si="11"/>
        <v>27.627424528943266</v>
      </c>
      <c r="BK135" s="15">
        <f t="shared" si="8"/>
        <v>0.61095890410958908</v>
      </c>
    </row>
    <row r="136" spans="1:63" x14ac:dyDescent="0.25">
      <c r="A136" s="1">
        <v>41499</v>
      </c>
      <c r="B136">
        <v>1841</v>
      </c>
      <c r="C136">
        <v>9</v>
      </c>
      <c r="D136" s="2">
        <v>41487</v>
      </c>
      <c r="E136">
        <v>1</v>
      </c>
      <c r="F136">
        <v>0</v>
      </c>
      <c r="G136" s="1">
        <v>41498</v>
      </c>
      <c r="H136" s="1">
        <v>41500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 s="1">
        <v>41505</v>
      </c>
      <c r="AA136" s="1">
        <v>41491</v>
      </c>
      <c r="AB136" s="1">
        <v>41493</v>
      </c>
      <c r="AC136" s="1">
        <v>41488</v>
      </c>
      <c r="AD136" s="1">
        <v>41488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7027.3181818181802</v>
      </c>
      <c r="AK136">
        <v>22</v>
      </c>
      <c r="AL136">
        <v>31</v>
      </c>
      <c r="AM136">
        <v>154601</v>
      </c>
      <c r="AN136">
        <v>0.26197760687188298</v>
      </c>
      <c r="AO136">
        <v>0.70967741935483797</v>
      </c>
      <c r="AP136">
        <v>13</v>
      </c>
      <c r="AQ136">
        <v>0.30854685838234103</v>
      </c>
      <c r="AR136">
        <v>-4.6569251510458098E-2</v>
      </c>
      <c r="AS136">
        <v>5966.6788041597601</v>
      </c>
      <c r="AT136">
        <v>13</v>
      </c>
      <c r="AU136">
        <v>8</v>
      </c>
      <c r="AV136">
        <v>2013</v>
      </c>
      <c r="AW136">
        <v>9.4933596888001208</v>
      </c>
      <c r="AX136">
        <v>9.8245160121861996</v>
      </c>
      <c r="AY136">
        <v>0.33115632338607998</v>
      </c>
      <c r="AZ136">
        <v>69040</v>
      </c>
      <c r="BA136">
        <v>159993.93784604099</v>
      </c>
      <c r="BB136">
        <v>-3.3707138649406998E-2</v>
      </c>
      <c r="BC136">
        <v>21.139678913065801</v>
      </c>
      <c r="BD136">
        <v>1.04069697985821</v>
      </c>
      <c r="BE136">
        <f>AK136*AZ136/(AW136*BD136)</f>
        <v>153737.29427737903</v>
      </c>
      <c r="BF136">
        <f>AM136/BE136-1</f>
        <v>5.6180624661095191E-3</v>
      </c>
      <c r="BH136">
        <f t="shared" si="9"/>
        <v>-5.912617679135812E-2</v>
      </c>
      <c r="BI136">
        <f t="shared" si="10"/>
        <v>-415.49845718730705</v>
      </c>
      <c r="BJ136">
        <f t="shared" si="11"/>
        <v>-387.87103265836379</v>
      </c>
      <c r="BK136" s="15">
        <f t="shared" si="8"/>
        <v>0.61369863013698633</v>
      </c>
    </row>
    <row r="137" spans="1:63" x14ac:dyDescent="0.25">
      <c r="A137" s="1">
        <v>41500</v>
      </c>
      <c r="B137">
        <v>6591</v>
      </c>
      <c r="C137">
        <v>10</v>
      </c>
      <c r="D137" s="2">
        <v>41487</v>
      </c>
      <c r="E137">
        <v>2</v>
      </c>
      <c r="F137">
        <v>1</v>
      </c>
      <c r="G137" s="1">
        <v>41499</v>
      </c>
      <c r="H137" s="1">
        <v>41501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 s="1">
        <v>41505</v>
      </c>
      <c r="AA137" s="1">
        <v>41491</v>
      </c>
      <c r="AB137" s="1">
        <v>41493</v>
      </c>
      <c r="AC137" s="1">
        <v>41488</v>
      </c>
      <c r="AD137" s="1">
        <v>41488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7027.3181818181802</v>
      </c>
      <c r="AK137">
        <v>22</v>
      </c>
      <c r="AL137">
        <v>31</v>
      </c>
      <c r="AM137">
        <v>154601</v>
      </c>
      <c r="AN137">
        <v>0.93791113899651302</v>
      </c>
      <c r="AO137">
        <v>0.70967741935483797</v>
      </c>
      <c r="AP137">
        <v>12</v>
      </c>
      <c r="AQ137">
        <v>0.89215583010123201</v>
      </c>
      <c r="AR137">
        <v>4.5755308895280997E-2</v>
      </c>
      <c r="AS137">
        <v>7387.7228367740599</v>
      </c>
      <c r="AT137">
        <v>14</v>
      </c>
      <c r="AU137">
        <v>8</v>
      </c>
      <c r="AV137">
        <v>2013</v>
      </c>
      <c r="AW137">
        <v>10.3855155189013</v>
      </c>
      <c r="AX137">
        <v>10.762427151182701</v>
      </c>
      <c r="AY137">
        <v>0.37691163228136099</v>
      </c>
      <c r="AZ137">
        <v>75631</v>
      </c>
      <c r="BA137">
        <v>160211.786980798</v>
      </c>
      <c r="BB137">
        <v>-3.5021062348370102E-2</v>
      </c>
      <c r="BC137">
        <v>21.139678913065801</v>
      </c>
      <c r="BD137">
        <v>1.04069697985821</v>
      </c>
      <c r="BE137">
        <f>AK137*AZ137/(AW137*BD137)</f>
        <v>153946.62431193693</v>
      </c>
      <c r="BF137">
        <f>AM137/BE137-1</f>
        <v>4.250666040829465E-3</v>
      </c>
      <c r="BH137">
        <f t="shared" si="9"/>
        <v>9.4472610472665641E-3</v>
      </c>
      <c r="BI137">
        <f t="shared" si="10"/>
        <v>66.388909325838995</v>
      </c>
      <c r="BJ137">
        <f t="shared" si="11"/>
        <v>-321.48212333252479</v>
      </c>
      <c r="BK137" s="15">
        <f t="shared" si="8"/>
        <v>0.61643835616438358</v>
      </c>
    </row>
    <row r="138" spans="1:63" x14ac:dyDescent="0.25">
      <c r="A138" s="1">
        <v>41501</v>
      </c>
      <c r="B138">
        <v>5276</v>
      </c>
      <c r="C138">
        <v>11</v>
      </c>
      <c r="D138" s="2">
        <v>41487</v>
      </c>
      <c r="E138">
        <v>3</v>
      </c>
      <c r="F138">
        <v>2</v>
      </c>
      <c r="G138" s="1">
        <v>41500</v>
      </c>
      <c r="H138" s="1">
        <v>41502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 s="1">
        <v>41505</v>
      </c>
      <c r="AA138" s="1">
        <v>41491</v>
      </c>
      <c r="AB138" s="1">
        <v>41493</v>
      </c>
      <c r="AC138" s="1">
        <v>41488</v>
      </c>
      <c r="AD138" s="1">
        <v>41488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7027.3181818181802</v>
      </c>
      <c r="AK138">
        <v>22</v>
      </c>
      <c r="AL138">
        <v>31</v>
      </c>
      <c r="AM138">
        <v>154601</v>
      </c>
      <c r="AN138">
        <v>0.75078427694516803</v>
      </c>
      <c r="AO138">
        <v>0.70967741935483797</v>
      </c>
      <c r="AP138">
        <v>11</v>
      </c>
      <c r="AQ138">
        <v>0.58168148078465898</v>
      </c>
      <c r="AR138">
        <v>0.16910279616050899</v>
      </c>
      <c r="AS138">
        <v>9070.2561011276102</v>
      </c>
      <c r="AT138">
        <v>15</v>
      </c>
      <c r="AU138">
        <v>8</v>
      </c>
      <c r="AV138">
        <v>2013</v>
      </c>
      <c r="AW138">
        <v>10.967196999685999</v>
      </c>
      <c r="AX138">
        <v>11.5132114281278</v>
      </c>
      <c r="AY138">
        <v>0.54601442844187098</v>
      </c>
      <c r="AZ138">
        <v>80907</v>
      </c>
      <c r="BA138">
        <v>162297.98735729401</v>
      </c>
      <c r="BB138">
        <v>-4.7425032698340398E-2</v>
      </c>
      <c r="BC138">
        <v>21.139678913065801</v>
      </c>
      <c r="BD138">
        <v>1.04069697985821</v>
      </c>
      <c r="BE138">
        <f>AK138*AZ138/(AW138*BD138)</f>
        <v>155951.24277136574</v>
      </c>
      <c r="BF138">
        <f>AM138/BE138-1</f>
        <v>-8.658108440631529E-3</v>
      </c>
      <c r="BH138">
        <f t="shared" si="9"/>
        <v>0.145430116653122</v>
      </c>
      <c r="BI138">
        <f t="shared" si="10"/>
        <v>1021.9837029404231</v>
      </c>
      <c r="BJ138">
        <f t="shared" si="11"/>
        <v>700.50157960789829</v>
      </c>
      <c r="BK138" s="15">
        <f t="shared" si="8"/>
        <v>0.61917808219178083</v>
      </c>
    </row>
    <row r="139" spans="1:63" x14ac:dyDescent="0.25">
      <c r="A139" s="1">
        <v>41502</v>
      </c>
      <c r="B139">
        <v>13771</v>
      </c>
      <c r="C139">
        <v>12</v>
      </c>
      <c r="D139" s="2">
        <v>41487</v>
      </c>
      <c r="E139">
        <v>4</v>
      </c>
      <c r="F139">
        <v>3</v>
      </c>
      <c r="G139" s="1">
        <v>41501</v>
      </c>
      <c r="H139" s="1">
        <v>41505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 s="1">
        <v>41505</v>
      </c>
      <c r="AA139" s="1">
        <v>41491</v>
      </c>
      <c r="AB139" s="1">
        <v>41493</v>
      </c>
      <c r="AC139" s="1">
        <v>41488</v>
      </c>
      <c r="AD139" s="1">
        <v>41488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7027.3181818181802</v>
      </c>
      <c r="AK139">
        <v>22</v>
      </c>
      <c r="AL139">
        <v>31</v>
      </c>
      <c r="AM139">
        <v>154601</v>
      </c>
      <c r="AN139">
        <v>1.95963803597648</v>
      </c>
      <c r="AO139">
        <v>0.70967741935483797</v>
      </c>
      <c r="AP139">
        <v>10</v>
      </c>
      <c r="AQ139">
        <v>1.55925610960712</v>
      </c>
      <c r="AR139">
        <v>0.40038192636935299</v>
      </c>
      <c r="AS139">
        <v>8831.7755596094794</v>
      </c>
      <c r="AT139">
        <v>16</v>
      </c>
      <c r="AU139">
        <v>8</v>
      </c>
      <c r="AV139">
        <v>2013</v>
      </c>
      <c r="AW139">
        <v>12.526453109293101</v>
      </c>
      <c r="AX139">
        <v>13.4728494641043</v>
      </c>
      <c r="AY139">
        <v>0.94639635481122397</v>
      </c>
      <c r="AZ139">
        <v>94678</v>
      </c>
      <c r="BA139">
        <v>166281.38722322899</v>
      </c>
      <c r="BB139">
        <v>-7.0244706387665196E-2</v>
      </c>
      <c r="BC139">
        <v>21.139678913065801</v>
      </c>
      <c r="BD139">
        <v>1.04069697985821</v>
      </c>
      <c r="BE139">
        <f>AK139*AZ139/(AW139*BD139)</f>
        <v>159778.86977810302</v>
      </c>
      <c r="BF139">
        <f>AM139/BE139-1</f>
        <v>-3.2406473930463475E-2</v>
      </c>
      <c r="BH139">
        <f t="shared" si="9"/>
        <v>0.33692491188288809</v>
      </c>
      <c r="BI139">
        <f t="shared" si="10"/>
        <v>2367.6785591821076</v>
      </c>
      <c r="BJ139">
        <f t="shared" si="11"/>
        <v>3068.1801387900059</v>
      </c>
      <c r="BK139" s="15">
        <f t="shared" si="8"/>
        <v>0.62191780821917808</v>
      </c>
    </row>
    <row r="140" spans="1:63" x14ac:dyDescent="0.25">
      <c r="A140" s="1">
        <v>41505</v>
      </c>
      <c r="B140">
        <v>12335</v>
      </c>
      <c r="C140">
        <v>13</v>
      </c>
      <c r="D140" s="2">
        <v>41487</v>
      </c>
      <c r="E140">
        <v>0</v>
      </c>
      <c r="F140">
        <v>4</v>
      </c>
      <c r="G140" s="1">
        <v>41502</v>
      </c>
      <c r="H140" s="1">
        <v>41506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 s="1">
        <v>41505</v>
      </c>
      <c r="AA140" s="1">
        <v>41491</v>
      </c>
      <c r="AB140" s="1">
        <v>41493</v>
      </c>
      <c r="AC140" s="1">
        <v>41488</v>
      </c>
      <c r="AD140" s="1">
        <v>41488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7027.3181818181802</v>
      </c>
      <c r="AK140">
        <v>22</v>
      </c>
      <c r="AL140">
        <v>31</v>
      </c>
      <c r="AM140">
        <v>154601</v>
      </c>
      <c r="AN140">
        <v>1.7552926565804801</v>
      </c>
      <c r="AO140">
        <v>0.70967741935483797</v>
      </c>
      <c r="AP140">
        <v>9</v>
      </c>
      <c r="AQ140">
        <v>1.81329853599361</v>
      </c>
      <c r="AR140">
        <v>-5.8005879413124101E-2</v>
      </c>
      <c r="AS140">
        <v>6802.5202442690597</v>
      </c>
      <c r="AT140">
        <v>19</v>
      </c>
      <c r="AU140">
        <v>8</v>
      </c>
      <c r="AV140">
        <v>2013</v>
      </c>
      <c r="AW140">
        <v>14.3397516452867</v>
      </c>
      <c r="AX140">
        <v>15.228142120684801</v>
      </c>
      <c r="AY140">
        <v>0.88839047539810001</v>
      </c>
      <c r="AZ140">
        <v>107013</v>
      </c>
      <c r="BA140">
        <v>164178.994046512</v>
      </c>
      <c r="BB140">
        <v>-5.8338730250709403E-2</v>
      </c>
      <c r="BC140">
        <v>21.139678913065801</v>
      </c>
      <c r="BD140">
        <v>1.04069697985821</v>
      </c>
      <c r="BE140">
        <f>AK140*AZ140/(AW140*BD140)</f>
        <v>157758.6917460658</v>
      </c>
      <c r="BF140">
        <f>AM140/BE140-1</f>
        <v>-2.0015960522470233E-2</v>
      </c>
      <c r="BH140">
        <f t="shared" si="9"/>
        <v>-0.13180165340938355</v>
      </c>
      <c r="BI140">
        <f t="shared" si="10"/>
        <v>-926.21215539745913</v>
      </c>
      <c r="BJ140">
        <f t="shared" si="11"/>
        <v>2141.9679833925466</v>
      </c>
      <c r="BK140" s="15">
        <f t="shared" si="8"/>
        <v>0.63013698630136983</v>
      </c>
    </row>
    <row r="141" spans="1:63" x14ac:dyDescent="0.25">
      <c r="A141" s="1">
        <v>41506</v>
      </c>
      <c r="B141">
        <v>1798</v>
      </c>
      <c r="C141">
        <v>14</v>
      </c>
      <c r="D141" s="2">
        <v>41487</v>
      </c>
      <c r="E141">
        <v>1</v>
      </c>
      <c r="F141">
        <v>0</v>
      </c>
      <c r="G141" s="1">
        <v>41505</v>
      </c>
      <c r="H141" s="1">
        <v>41507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 s="1">
        <v>41505</v>
      </c>
      <c r="AA141" s="1">
        <v>41491</v>
      </c>
      <c r="AB141" s="1">
        <v>41493</v>
      </c>
      <c r="AC141" s="1">
        <v>41488</v>
      </c>
      <c r="AD141" s="1">
        <v>41488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7027.3181818181802</v>
      </c>
      <c r="AK141">
        <v>22</v>
      </c>
      <c r="AL141">
        <v>31</v>
      </c>
      <c r="AM141">
        <v>154601</v>
      </c>
      <c r="AN141">
        <v>0.25585862963370198</v>
      </c>
      <c r="AO141">
        <v>0.70967741935483797</v>
      </c>
      <c r="AP141">
        <v>8</v>
      </c>
      <c r="AQ141">
        <v>0.30854685838234103</v>
      </c>
      <c r="AR141">
        <v>-5.2688228748639002E-2</v>
      </c>
      <c r="AS141">
        <v>5827.3158554477204</v>
      </c>
      <c r="AT141">
        <v>20</v>
      </c>
      <c r="AU141">
        <v>8</v>
      </c>
      <c r="AV141">
        <v>2013</v>
      </c>
      <c r="AW141">
        <v>14.6482985036691</v>
      </c>
      <c r="AX141">
        <v>15.484000750318501</v>
      </c>
      <c r="AY141">
        <v>0.83570224664946102</v>
      </c>
      <c r="AZ141">
        <v>108811</v>
      </c>
      <c r="BA141">
        <v>163421.164540058</v>
      </c>
      <c r="BB141">
        <v>-5.3971984380862897E-2</v>
      </c>
      <c r="BC141">
        <v>21.139678913065801</v>
      </c>
      <c r="BD141">
        <v>1.04069697985821</v>
      </c>
      <c r="BE141">
        <f>AK141*AZ141/(AW141*BD141)</f>
        <v>157030.4975443705</v>
      </c>
      <c r="BF141">
        <f>AM141/BE141-1</f>
        <v>-1.5471501283908395E-2</v>
      </c>
      <c r="BH141">
        <f t="shared" si="9"/>
        <v>-6.5245154029539121E-2</v>
      </c>
      <c r="BI141">
        <f t="shared" si="10"/>
        <v>-458.49845718730796</v>
      </c>
      <c r="BJ141">
        <f t="shared" si="11"/>
        <v>1683.4695262052387</v>
      </c>
      <c r="BK141" s="15">
        <f t="shared" si="8"/>
        <v>0.63287671232876708</v>
      </c>
    </row>
    <row r="142" spans="1:63" x14ac:dyDescent="0.25">
      <c r="A142" s="1">
        <v>41507</v>
      </c>
      <c r="B142">
        <v>8489</v>
      </c>
      <c r="C142">
        <v>15</v>
      </c>
      <c r="D142" s="2">
        <v>41487</v>
      </c>
      <c r="E142">
        <v>2</v>
      </c>
      <c r="F142">
        <v>1</v>
      </c>
      <c r="G142" s="1">
        <v>41506</v>
      </c>
      <c r="H142" s="1">
        <v>41508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 s="1">
        <v>41505</v>
      </c>
      <c r="AA142" s="1">
        <v>41491</v>
      </c>
      <c r="AB142" s="1">
        <v>41493</v>
      </c>
      <c r="AC142" s="1">
        <v>41488</v>
      </c>
      <c r="AD142" s="1">
        <v>41488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7027.3181818181802</v>
      </c>
      <c r="AK142">
        <v>22</v>
      </c>
      <c r="AL142">
        <v>31</v>
      </c>
      <c r="AM142">
        <v>154601</v>
      </c>
      <c r="AN142">
        <v>1.2079999482538899</v>
      </c>
      <c r="AO142">
        <v>0.70967741935483797</v>
      </c>
      <c r="AP142">
        <v>7</v>
      </c>
      <c r="AQ142">
        <v>0.89215583010123201</v>
      </c>
      <c r="AR142">
        <v>0.315844118152659</v>
      </c>
      <c r="AS142">
        <v>9515.1538706379997</v>
      </c>
      <c r="AT142">
        <v>21</v>
      </c>
      <c r="AU142">
        <v>8</v>
      </c>
      <c r="AV142">
        <v>2013</v>
      </c>
      <c r="AW142">
        <v>15.540454333770301</v>
      </c>
      <c r="AX142">
        <v>16.6920006985724</v>
      </c>
      <c r="AY142">
        <v>1.15154636480212</v>
      </c>
      <c r="AZ142">
        <v>117300</v>
      </c>
      <c r="BA142">
        <v>166056.921153984</v>
      </c>
      <c r="BB142">
        <v>-6.8987917362153206E-2</v>
      </c>
      <c r="BC142">
        <v>21.139678913065801</v>
      </c>
      <c r="BD142">
        <v>1.04069697985821</v>
      </c>
      <c r="BE142">
        <f>AK142*AZ142/(AW142*BD142)</f>
        <v>159563.18156761589</v>
      </c>
      <c r="BF142">
        <f>AM142/BE142-1</f>
        <v>-3.1098537387292735E-2</v>
      </c>
      <c r="BH142">
        <f t="shared" si="9"/>
        <v>0.27953607030464345</v>
      </c>
      <c r="BI142">
        <f t="shared" si="10"/>
        <v>1964.388909325826</v>
      </c>
      <c r="BJ142">
        <f t="shared" si="11"/>
        <v>3647.858435531065</v>
      </c>
      <c r="BK142" s="15">
        <f t="shared" si="8"/>
        <v>0.63561643835616444</v>
      </c>
    </row>
    <row r="143" spans="1:63" x14ac:dyDescent="0.25">
      <c r="A143" s="1">
        <v>41508</v>
      </c>
      <c r="B143">
        <v>1876</v>
      </c>
      <c r="C143">
        <v>16</v>
      </c>
      <c r="D143" s="2">
        <v>41487</v>
      </c>
      <c r="E143">
        <v>3</v>
      </c>
      <c r="F143">
        <v>2</v>
      </c>
      <c r="G143" s="1">
        <v>41507</v>
      </c>
      <c r="H143" s="1">
        <v>41509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 s="1">
        <v>41505</v>
      </c>
      <c r="AA143" s="1">
        <v>41491</v>
      </c>
      <c r="AB143" s="1">
        <v>41493</v>
      </c>
      <c r="AC143" s="1">
        <v>41488</v>
      </c>
      <c r="AD143" s="1">
        <v>41488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7027.3181818181802</v>
      </c>
      <c r="AK143">
        <v>22</v>
      </c>
      <c r="AL143">
        <v>31</v>
      </c>
      <c r="AM143">
        <v>154601</v>
      </c>
      <c r="AN143">
        <v>0.266958169740169</v>
      </c>
      <c r="AO143">
        <v>0.70967741935483797</v>
      </c>
      <c r="AP143">
        <v>6</v>
      </c>
      <c r="AQ143">
        <v>0.43715035792769602</v>
      </c>
      <c r="AR143">
        <v>-0.17019218818752599</v>
      </c>
      <c r="AS143">
        <v>4291.42963279989</v>
      </c>
      <c r="AT143">
        <v>22</v>
      </c>
      <c r="AU143">
        <v>8</v>
      </c>
      <c r="AV143">
        <v>2013</v>
      </c>
      <c r="AW143">
        <v>15.977604691698</v>
      </c>
      <c r="AX143">
        <v>16.9589588683126</v>
      </c>
      <c r="AY143">
        <v>0.98135417661459401</v>
      </c>
      <c r="AZ143">
        <v>119176</v>
      </c>
      <c r="BA143">
        <v>164096.68724388399</v>
      </c>
      <c r="BB143">
        <v>-5.7866416460755001E-2</v>
      </c>
      <c r="BC143">
        <v>21.139678913065801</v>
      </c>
      <c r="BD143">
        <v>1.04069697985821</v>
      </c>
      <c r="BE143">
        <f>AK143*AZ143/(AW143*BD143)</f>
        <v>157679.60359243344</v>
      </c>
      <c r="BF143">
        <f>AM143/BE143-1</f>
        <v>-1.9524424987717115E-2</v>
      </c>
      <c r="BH143">
        <f t="shared" si="9"/>
        <v>-0.18798288749911973</v>
      </c>
      <c r="BI143">
        <f t="shared" si="10"/>
        <v>-1321.0155631932455</v>
      </c>
      <c r="BJ143">
        <f t="shared" si="11"/>
        <v>2326.8428723378192</v>
      </c>
      <c r="BK143" s="15">
        <f t="shared" si="8"/>
        <v>0.63835616438356169</v>
      </c>
    </row>
    <row r="144" spans="1:63" x14ac:dyDescent="0.25">
      <c r="A144" s="1">
        <v>41509</v>
      </c>
      <c r="B144">
        <v>5365</v>
      </c>
      <c r="C144">
        <v>17</v>
      </c>
      <c r="D144" s="2">
        <v>41487</v>
      </c>
      <c r="E144">
        <v>4</v>
      </c>
      <c r="F144">
        <v>3</v>
      </c>
      <c r="G144" s="1">
        <v>41508</v>
      </c>
      <c r="H144" s="1">
        <v>41512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 s="1">
        <v>41505</v>
      </c>
      <c r="AA144" s="1">
        <v>41491</v>
      </c>
      <c r="AB144" s="1">
        <v>41493</v>
      </c>
      <c r="AC144" s="1">
        <v>41488</v>
      </c>
      <c r="AD144" s="1">
        <v>41488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7027.3181818181802</v>
      </c>
      <c r="AK144">
        <v>22</v>
      </c>
      <c r="AL144">
        <v>31</v>
      </c>
      <c r="AM144">
        <v>154601</v>
      </c>
      <c r="AN144">
        <v>0.76344913681023996</v>
      </c>
      <c r="AO144">
        <v>0.70967741935483797</v>
      </c>
      <c r="AP144">
        <v>5</v>
      </c>
      <c r="AQ144">
        <v>0.79615659976059605</v>
      </c>
      <c r="AR144">
        <v>-3.2707462950355801E-2</v>
      </c>
      <c r="AS144">
        <v>6738.6240365441299</v>
      </c>
      <c r="AT144">
        <v>23</v>
      </c>
      <c r="AU144">
        <v>8</v>
      </c>
      <c r="AV144">
        <v>2013</v>
      </c>
      <c r="AW144">
        <v>16.773761291458602</v>
      </c>
      <c r="AX144">
        <v>17.722408005122801</v>
      </c>
      <c r="AY144">
        <v>0.94864671366423803</v>
      </c>
      <c r="AZ144">
        <v>124541</v>
      </c>
      <c r="BA144">
        <v>163344.52079005001</v>
      </c>
      <c r="BB144">
        <v>-5.3528093551960802E-2</v>
      </c>
      <c r="BC144">
        <v>21.139678913065801</v>
      </c>
      <c r="BD144">
        <v>1.04069697985821</v>
      </c>
      <c r="BE144">
        <f>AK144*AZ144/(AW144*BD144)</f>
        <v>156956.85098683115</v>
      </c>
      <c r="BF144">
        <f>AM144/BE144-1</f>
        <v>-1.5009545438884997E-2</v>
      </c>
      <c r="BH144">
        <f t="shared" si="9"/>
        <v>-6.5108632054794002E-2</v>
      </c>
      <c r="BI144">
        <f t="shared" si="10"/>
        <v>-457.53907383196389</v>
      </c>
      <c r="BJ144">
        <f t="shared" si="11"/>
        <v>1869.3037985058554</v>
      </c>
      <c r="BK144" s="15">
        <f t="shared" si="8"/>
        <v>0.64109589041095894</v>
      </c>
    </row>
    <row r="145" spans="1:63" x14ac:dyDescent="0.25">
      <c r="A145" s="1">
        <v>41512</v>
      </c>
      <c r="B145">
        <v>11461</v>
      </c>
      <c r="C145">
        <v>18</v>
      </c>
      <c r="D145" s="2">
        <v>41487</v>
      </c>
      <c r="E145">
        <v>0</v>
      </c>
      <c r="F145">
        <v>4</v>
      </c>
      <c r="G145" s="1">
        <v>41509</v>
      </c>
      <c r="H145" s="1">
        <v>41513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 s="1">
        <v>41505</v>
      </c>
      <c r="AA145" s="1">
        <v>41491</v>
      </c>
      <c r="AB145" s="1">
        <v>41493</v>
      </c>
      <c r="AC145" s="1">
        <v>41488</v>
      </c>
      <c r="AD145" s="1">
        <v>41488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7027.3181818181802</v>
      </c>
      <c r="AK145">
        <v>22</v>
      </c>
      <c r="AL145">
        <v>31</v>
      </c>
      <c r="AM145">
        <v>154601</v>
      </c>
      <c r="AN145">
        <v>1.6309208866695499</v>
      </c>
      <c r="AO145">
        <v>0.70967741935483797</v>
      </c>
      <c r="AP145">
        <v>4</v>
      </c>
      <c r="AQ145">
        <v>1.70810279134531</v>
      </c>
      <c r="AR145">
        <v>-7.7181904675764093E-2</v>
      </c>
      <c r="AS145">
        <v>6709.7835435144898</v>
      </c>
      <c r="AT145">
        <v>26</v>
      </c>
      <c r="AU145">
        <v>8</v>
      </c>
      <c r="AV145">
        <v>2013</v>
      </c>
      <c r="AW145">
        <v>18.481864082803899</v>
      </c>
      <c r="AX145">
        <v>19.353328891792401</v>
      </c>
      <c r="AY145">
        <v>0.871464808988474</v>
      </c>
      <c r="AZ145">
        <v>136002</v>
      </c>
      <c r="BA145">
        <v>161890.812885258</v>
      </c>
      <c r="BB145">
        <v>-4.5029194401695699E-2</v>
      </c>
      <c r="BC145">
        <v>21.139678913065801</v>
      </c>
      <c r="BD145">
        <v>1.04069697985821</v>
      </c>
      <c r="BE145">
        <f>AK145*AZ145/(AW145*BD145)</f>
        <v>155559.99106225534</v>
      </c>
      <c r="BF145">
        <f>AM145/BE145-1</f>
        <v>-6.1647667610854606E-3</v>
      </c>
      <c r="BH145">
        <f t="shared" si="9"/>
        <v>-0.14669652957089241</v>
      </c>
      <c r="BI145">
        <f t="shared" si="10"/>
        <v>-1030.8831894631605</v>
      </c>
      <c r="BJ145">
        <f t="shared" si="11"/>
        <v>838.42060904269488</v>
      </c>
      <c r="BK145" s="15">
        <f t="shared" si="8"/>
        <v>0.64931506849315068</v>
      </c>
    </row>
    <row r="146" spans="1:63" x14ac:dyDescent="0.25">
      <c r="A146" s="1">
        <v>41513</v>
      </c>
      <c r="B146">
        <v>1601</v>
      </c>
      <c r="C146">
        <v>19</v>
      </c>
      <c r="D146" s="2">
        <v>41487</v>
      </c>
      <c r="E146">
        <v>1</v>
      </c>
      <c r="F146">
        <v>0</v>
      </c>
      <c r="G146" s="1">
        <v>41512</v>
      </c>
      <c r="H146" s="1">
        <v>41514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 s="1">
        <v>41505</v>
      </c>
      <c r="AA146" s="1">
        <v>41491</v>
      </c>
      <c r="AB146" s="1">
        <v>41493</v>
      </c>
      <c r="AC146" s="1">
        <v>41488</v>
      </c>
      <c r="AD146" s="1">
        <v>41488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7027.3181818181802</v>
      </c>
      <c r="AK146">
        <v>22</v>
      </c>
      <c r="AL146">
        <v>31</v>
      </c>
      <c r="AM146">
        <v>154601</v>
      </c>
      <c r="AN146">
        <v>0.22782517577505901</v>
      </c>
      <c r="AO146">
        <v>0.70967741935483797</v>
      </c>
      <c r="AP146">
        <v>3</v>
      </c>
      <c r="AQ146">
        <v>0.30854685838234103</v>
      </c>
      <c r="AR146">
        <v>-8.0721682607281395E-2</v>
      </c>
      <c r="AS146">
        <v>5188.8390904181297</v>
      </c>
      <c r="AT146">
        <v>27</v>
      </c>
      <c r="AU146">
        <v>8</v>
      </c>
      <c r="AV146">
        <v>2013</v>
      </c>
      <c r="AW146">
        <v>18.790410941186199</v>
      </c>
      <c r="AX146">
        <v>19.5811540675674</v>
      </c>
      <c r="AY146">
        <v>0.79074312638119004</v>
      </c>
      <c r="AZ146">
        <v>137603</v>
      </c>
      <c r="BA146">
        <v>161106.96085760399</v>
      </c>
      <c r="BB146">
        <v>-4.03828662831935E-2</v>
      </c>
      <c r="BC146">
        <v>21.139678913065801</v>
      </c>
      <c r="BD146">
        <v>1.04069697985821</v>
      </c>
      <c r="BE146">
        <f>AK146*AZ146/(AW146*BD146)</f>
        <v>154806.79196316606</v>
      </c>
      <c r="BF146">
        <f>AM146/BE146-1</f>
        <v>-1.3293471207324048E-3</v>
      </c>
      <c r="BH146">
        <f t="shared" si="9"/>
        <v>-9.3278607888182097E-2</v>
      </c>
      <c r="BI146">
        <f t="shared" si="10"/>
        <v>-655.49845718731081</v>
      </c>
      <c r="BJ146">
        <f t="shared" si="11"/>
        <v>182.92215185538407</v>
      </c>
      <c r="BK146" s="15">
        <f t="shared" si="8"/>
        <v>0.65205479452054793</v>
      </c>
    </row>
    <row r="147" spans="1:63" x14ac:dyDescent="0.25">
      <c r="A147" s="1">
        <v>41514</v>
      </c>
      <c r="B147">
        <v>6135</v>
      </c>
      <c r="C147">
        <v>20</v>
      </c>
      <c r="D147" s="2">
        <v>41487</v>
      </c>
      <c r="E147">
        <v>2</v>
      </c>
      <c r="F147">
        <v>1</v>
      </c>
      <c r="G147" s="1">
        <v>41513</v>
      </c>
      <c r="H147" s="1">
        <v>41515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 s="1">
        <v>41505</v>
      </c>
      <c r="AA147" s="1">
        <v>41491</v>
      </c>
      <c r="AB147" s="1">
        <v>41493</v>
      </c>
      <c r="AC147" s="1">
        <v>41488</v>
      </c>
      <c r="AD147" s="1">
        <v>41488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7027.3181818181802</v>
      </c>
      <c r="AK147">
        <v>22</v>
      </c>
      <c r="AL147">
        <v>31</v>
      </c>
      <c r="AM147">
        <v>154601</v>
      </c>
      <c r="AN147">
        <v>0.87302151991254895</v>
      </c>
      <c r="AO147">
        <v>0.70967741935483797</v>
      </c>
      <c r="AP147">
        <v>2</v>
      </c>
      <c r="AQ147">
        <v>0.89215583010123201</v>
      </c>
      <c r="AR147">
        <v>-1.91343101886834E-2</v>
      </c>
      <c r="AS147">
        <v>6876.6013660459503</v>
      </c>
      <c r="AT147">
        <v>28</v>
      </c>
      <c r="AU147">
        <v>8</v>
      </c>
      <c r="AV147">
        <v>2013</v>
      </c>
      <c r="AW147">
        <v>19.682566771287501</v>
      </c>
      <c r="AX147">
        <v>20.454175587480002</v>
      </c>
      <c r="AY147">
        <v>0.77160881619251098</v>
      </c>
      <c r="AZ147">
        <v>143738</v>
      </c>
      <c r="BA147">
        <v>160661.76920649299</v>
      </c>
      <c r="BB147">
        <v>-3.7723779816616398E-2</v>
      </c>
      <c r="BC147">
        <v>21.139678913065801</v>
      </c>
      <c r="BD147">
        <v>1.04069697985821</v>
      </c>
      <c r="BE147">
        <f>AK147*AZ147/(AW147*BD147)</f>
        <v>154379.00975592664</v>
      </c>
      <c r="BF147">
        <f>AM147/BE147-1</f>
        <v>1.437956134220153E-3</v>
      </c>
      <c r="BH147">
        <f t="shared" si="9"/>
        <v>-5.5442358036697503E-2</v>
      </c>
      <c r="BI147">
        <f t="shared" si="10"/>
        <v>-389.61109067415765</v>
      </c>
      <c r="BJ147">
        <f t="shared" si="11"/>
        <v>-206.68893881877358</v>
      </c>
      <c r="BK147" s="15">
        <f t="shared" si="8"/>
        <v>0.65479452054794518</v>
      </c>
    </row>
    <row r="148" spans="1:63" x14ac:dyDescent="0.25">
      <c r="A148" s="1">
        <v>41515</v>
      </c>
      <c r="B148">
        <v>1972</v>
      </c>
      <c r="C148">
        <v>21</v>
      </c>
      <c r="D148" s="2">
        <v>41487</v>
      </c>
      <c r="E148">
        <v>3</v>
      </c>
      <c r="F148">
        <v>2</v>
      </c>
      <c r="G148" s="1">
        <v>41514</v>
      </c>
      <c r="H148" s="1">
        <v>41516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 s="1">
        <v>41505</v>
      </c>
      <c r="AA148" s="1">
        <v>41491</v>
      </c>
      <c r="AB148" s="1">
        <v>41493</v>
      </c>
      <c r="AC148" s="1">
        <v>41488</v>
      </c>
      <c r="AD148" s="1">
        <v>41488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7027.3181818181802</v>
      </c>
      <c r="AK148">
        <v>22</v>
      </c>
      <c r="AL148">
        <v>31</v>
      </c>
      <c r="AM148">
        <v>154601</v>
      </c>
      <c r="AN148">
        <v>0.28061914217889899</v>
      </c>
      <c r="AO148">
        <v>0.70967741935483797</v>
      </c>
      <c r="AP148">
        <v>1</v>
      </c>
      <c r="AQ148">
        <v>0.43715035792769602</v>
      </c>
      <c r="AR148">
        <v>-0.156531215748797</v>
      </c>
      <c r="AS148">
        <v>4511.0337078258999</v>
      </c>
      <c r="AT148">
        <v>29</v>
      </c>
      <c r="AU148">
        <v>8</v>
      </c>
      <c r="AV148">
        <v>2013</v>
      </c>
      <c r="AW148">
        <v>20.1197171292152</v>
      </c>
      <c r="AX148">
        <v>20.734794729658901</v>
      </c>
      <c r="AY148">
        <v>0.61507760044371496</v>
      </c>
      <c r="AZ148">
        <v>145710</v>
      </c>
      <c r="BA148">
        <v>159327.289713493</v>
      </c>
      <c r="BB148">
        <v>-2.96640313281669E-2</v>
      </c>
      <c r="BC148">
        <v>21.139678913065801</v>
      </c>
      <c r="BD148">
        <v>1.04069697985821</v>
      </c>
      <c r="BE148">
        <f>AK148*AZ148/(AW148*BD148)</f>
        <v>153096.71575601256</v>
      </c>
      <c r="BF148">
        <f>AM148/BE148-1</f>
        <v>9.8257120445666146E-3</v>
      </c>
      <c r="BH148">
        <f t="shared" si="9"/>
        <v>-0.17432191506038974</v>
      </c>
      <c r="BI148">
        <f t="shared" si="10"/>
        <v>-1225.0155631932412</v>
      </c>
      <c r="BJ148">
        <f t="shared" si="11"/>
        <v>-1431.7045020120147</v>
      </c>
      <c r="BK148" s="15">
        <f t="shared" si="8"/>
        <v>0.65753424657534243</v>
      </c>
    </row>
    <row r="149" spans="1:63" x14ac:dyDescent="0.25">
      <c r="A149" s="1">
        <v>41516</v>
      </c>
      <c r="B149">
        <v>8891</v>
      </c>
      <c r="C149">
        <v>22</v>
      </c>
      <c r="D149" s="2">
        <v>41487</v>
      </c>
      <c r="E149">
        <v>4</v>
      </c>
      <c r="F149">
        <v>3</v>
      </c>
      <c r="G149" s="1">
        <v>41515</v>
      </c>
      <c r="H149" s="1">
        <v>41520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 s="1">
        <v>41505</v>
      </c>
      <c r="AA149" s="1">
        <v>41491</v>
      </c>
      <c r="AB149" s="1">
        <v>41493</v>
      </c>
      <c r="AC149" s="1">
        <v>41488</v>
      </c>
      <c r="AD149" s="1">
        <v>41488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7027.3181818181802</v>
      </c>
      <c r="AK149">
        <v>22</v>
      </c>
      <c r="AL149">
        <v>31</v>
      </c>
      <c r="AM149">
        <v>154601</v>
      </c>
      <c r="AN149">
        <v>1.2652052703410701</v>
      </c>
      <c r="AO149">
        <v>0.70967741935483797</v>
      </c>
      <c r="AP149">
        <v>0</v>
      </c>
      <c r="AQ149">
        <v>1.0199617838505799</v>
      </c>
      <c r="AR149">
        <v>0.24524348649048699</v>
      </c>
      <c r="AS149">
        <v>8716.9932646245707</v>
      </c>
      <c r="AT149">
        <v>30</v>
      </c>
      <c r="AU149">
        <v>8</v>
      </c>
      <c r="AV149">
        <v>2013</v>
      </c>
      <c r="AW149">
        <v>21.139678913065801</v>
      </c>
      <c r="AX149">
        <v>22</v>
      </c>
      <c r="AY149">
        <v>0.86032108693419895</v>
      </c>
      <c r="AZ149">
        <v>154601</v>
      </c>
      <c r="BA149">
        <v>160892.79378306001</v>
      </c>
      <c r="BB149">
        <v>-3.9105503951554502E-2</v>
      </c>
      <c r="BC149">
        <v>21.139678913065801</v>
      </c>
      <c r="BD149">
        <v>1.04069697985821</v>
      </c>
      <c r="BE149">
        <f>AK149*AZ149/(AW149*BD149)</f>
        <v>154601.00000000096</v>
      </c>
      <c r="BF149">
        <f>AM149/BE149-1</f>
        <v>-6.2172489379008766E-15</v>
      </c>
      <c r="BH149">
        <f t="shared" si="9"/>
        <v>0.20373412231697929</v>
      </c>
      <c r="BI149">
        <f t="shared" si="10"/>
        <v>1431.7045020148776</v>
      </c>
      <c r="BJ149">
        <f t="shared" si="11"/>
        <v>2.8628619475057349E-9</v>
      </c>
      <c r="BK149" s="15">
        <f t="shared" si="8"/>
        <v>0.66027397260273968</v>
      </c>
    </row>
    <row r="150" spans="1:63" x14ac:dyDescent="0.25">
      <c r="A150" s="1">
        <v>41520</v>
      </c>
      <c r="B150">
        <v>26182</v>
      </c>
      <c r="C150">
        <v>1</v>
      </c>
      <c r="D150" s="2">
        <v>41518</v>
      </c>
      <c r="E150">
        <v>1</v>
      </c>
      <c r="F150">
        <v>4</v>
      </c>
      <c r="G150" s="1">
        <v>41516</v>
      </c>
      <c r="H150" s="1">
        <v>41521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 s="1">
        <v>41533</v>
      </c>
      <c r="AA150" s="1">
        <v>41519</v>
      </c>
      <c r="AB150" s="1">
        <v>41521</v>
      </c>
      <c r="AC150" s="1">
        <v>41523</v>
      </c>
      <c r="AD150" s="1">
        <v>41521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8020.85</v>
      </c>
      <c r="AK150">
        <v>20</v>
      </c>
      <c r="AL150">
        <v>30</v>
      </c>
      <c r="AM150">
        <v>160417</v>
      </c>
      <c r="AN150">
        <v>3.2642425678076501</v>
      </c>
      <c r="AO150">
        <v>0.66666666666666596</v>
      </c>
      <c r="AP150">
        <v>19</v>
      </c>
      <c r="AQ150">
        <v>3.2837988794377901</v>
      </c>
      <c r="AR150">
        <v>-1.9556311630142899E-2</v>
      </c>
      <c r="AS150">
        <v>7973.0826890599601</v>
      </c>
      <c r="AT150">
        <v>3</v>
      </c>
      <c r="AU150">
        <v>9</v>
      </c>
      <c r="AV150">
        <v>2013</v>
      </c>
      <c r="AW150">
        <v>3.2837988794377901</v>
      </c>
      <c r="AX150">
        <v>3.2642425678076501</v>
      </c>
      <c r="AY150">
        <v>-1.9556311630143101E-2</v>
      </c>
      <c r="AZ150">
        <v>26182</v>
      </c>
      <c r="BA150">
        <v>159461.65378119901</v>
      </c>
      <c r="BB150">
        <v>5.9910718103517403E-3</v>
      </c>
      <c r="BC150">
        <v>20.302048765456799</v>
      </c>
      <c r="BD150">
        <v>0.98512225199799397</v>
      </c>
      <c r="BE150">
        <f>AK150*AZ150/(AW150*BD150)</f>
        <v>161869.91356431597</v>
      </c>
      <c r="BF150">
        <f>AM150/BE150-1</f>
        <v>-8.9758098483118109E-3</v>
      </c>
      <c r="BH150">
        <f t="shared" si="9"/>
        <v>2.9299220587405195E-2</v>
      </c>
      <c r="BI150">
        <f t="shared" si="10"/>
        <v>235.00465344848897</v>
      </c>
      <c r="BJ150">
        <f t="shared" si="11"/>
        <v>235.00465345135183</v>
      </c>
      <c r="BK150" s="15">
        <f t="shared" si="8"/>
        <v>0.67123287671232879</v>
      </c>
    </row>
    <row r="151" spans="1:63" x14ac:dyDescent="0.25">
      <c r="A151" s="1">
        <v>41521</v>
      </c>
      <c r="B151">
        <v>4995</v>
      </c>
      <c r="C151">
        <v>2</v>
      </c>
      <c r="D151" s="2">
        <v>41518</v>
      </c>
      <c r="E151">
        <v>2</v>
      </c>
      <c r="F151">
        <v>1</v>
      </c>
      <c r="G151" s="1">
        <v>41520</v>
      </c>
      <c r="H151" s="1">
        <v>41522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 s="1">
        <v>41533</v>
      </c>
      <c r="AA151" s="1">
        <v>41519</v>
      </c>
      <c r="AB151" s="1">
        <v>41521</v>
      </c>
      <c r="AC151" s="1">
        <v>41523</v>
      </c>
      <c r="AD151" s="1">
        <v>41521</v>
      </c>
      <c r="AE151">
        <v>0</v>
      </c>
      <c r="AF151">
        <v>0</v>
      </c>
      <c r="AG151">
        <v>1</v>
      </c>
      <c r="AH151">
        <v>0</v>
      </c>
      <c r="AI151">
        <v>1</v>
      </c>
      <c r="AJ151">
        <v>8020.85</v>
      </c>
      <c r="AK151">
        <v>20</v>
      </c>
      <c r="AL151">
        <v>30</v>
      </c>
      <c r="AM151">
        <v>160417</v>
      </c>
      <c r="AN151">
        <v>0.62275195272321504</v>
      </c>
      <c r="AO151">
        <v>0.66666666666666596</v>
      </c>
      <c r="AP151">
        <v>18</v>
      </c>
      <c r="AQ151">
        <v>1.20699673060808</v>
      </c>
      <c r="AR151">
        <v>-0.58424477788486895</v>
      </c>
      <c r="AS151">
        <v>4138.3707787538997</v>
      </c>
      <c r="AT151">
        <v>4</v>
      </c>
      <c r="AU151">
        <v>9</v>
      </c>
      <c r="AV151">
        <v>2013</v>
      </c>
      <c r="AW151">
        <v>4.4907956100458701</v>
      </c>
      <c r="AX151">
        <v>3.8869945205308598</v>
      </c>
      <c r="AY151">
        <v>-0.60380108951501299</v>
      </c>
      <c r="AZ151">
        <v>31177</v>
      </c>
      <c r="BA151">
        <v>138848.44783519901</v>
      </c>
      <c r="BB151">
        <v>0.15533880645464501</v>
      </c>
      <c r="BC151">
        <v>20.302048765456799</v>
      </c>
      <c r="BD151">
        <v>0.98512225199799397</v>
      </c>
      <c r="BE151">
        <f>AK151*AZ151/(AW151*BD151)</f>
        <v>140945.39794791167</v>
      </c>
      <c r="BF151">
        <f>AM151/BE151-1</f>
        <v>0.13814996683527281</v>
      </c>
      <c r="BH151">
        <f t="shared" si="9"/>
        <v>-0.56628738468763284</v>
      </c>
      <c r="BI151">
        <f t="shared" si="10"/>
        <v>-4542.1061694718001</v>
      </c>
      <c r="BJ151">
        <f t="shared" si="11"/>
        <v>-4307.1015160204479</v>
      </c>
      <c r="BK151" s="15">
        <f t="shared" si="8"/>
        <v>0.67397260273972603</v>
      </c>
    </row>
    <row r="152" spans="1:63" x14ac:dyDescent="0.25">
      <c r="A152" s="1">
        <v>41522</v>
      </c>
      <c r="B152">
        <v>8187</v>
      </c>
      <c r="C152">
        <v>3</v>
      </c>
      <c r="D152" s="2">
        <v>41518</v>
      </c>
      <c r="E152">
        <v>3</v>
      </c>
      <c r="F152">
        <v>2</v>
      </c>
      <c r="G152" s="1">
        <v>41521</v>
      </c>
      <c r="H152" s="1">
        <v>41523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 s="1">
        <v>41533</v>
      </c>
      <c r="AA152" s="1">
        <v>41519</v>
      </c>
      <c r="AB152" s="1">
        <v>41521</v>
      </c>
      <c r="AC152" s="1">
        <v>41523</v>
      </c>
      <c r="AD152" s="1">
        <v>41521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8020.85</v>
      </c>
      <c r="AK152">
        <v>20</v>
      </c>
      <c r="AL152">
        <v>30</v>
      </c>
      <c r="AM152">
        <v>160417</v>
      </c>
      <c r="AN152">
        <v>1.0207147621511401</v>
      </c>
      <c r="AO152">
        <v>0.66666666666666596</v>
      </c>
      <c r="AP152">
        <v>17</v>
      </c>
      <c r="AQ152">
        <v>0.38695640178351698</v>
      </c>
      <c r="AR152">
        <v>0.63375836036762601</v>
      </c>
      <c r="AS152">
        <v>21157.422289088299</v>
      </c>
      <c r="AT152">
        <v>5</v>
      </c>
      <c r="AU152">
        <v>9</v>
      </c>
      <c r="AV152">
        <v>2013</v>
      </c>
      <c r="AW152">
        <v>4.87775201182939</v>
      </c>
      <c r="AX152">
        <v>4.9077092826820099</v>
      </c>
      <c r="AY152">
        <v>2.9957270852614501E-2</v>
      </c>
      <c r="AZ152">
        <v>39364</v>
      </c>
      <c r="BA152">
        <v>161402.21931961799</v>
      </c>
      <c r="BB152">
        <v>-6.1041249852199497E-3</v>
      </c>
      <c r="BC152">
        <v>20.302048765456799</v>
      </c>
      <c r="BD152">
        <v>0.98512225199799397</v>
      </c>
      <c r="BE152">
        <f>AK152*AZ152/(AW152*BD152)</f>
        <v>163839.78637399379</v>
      </c>
      <c r="BF152">
        <f>AM152/BE152-1</f>
        <v>-2.0891057353924158E-2</v>
      </c>
      <c r="BH152">
        <f t="shared" si="9"/>
        <v>0.6395154002011213</v>
      </c>
      <c r="BI152">
        <f t="shared" si="10"/>
        <v>5129.4570977031644</v>
      </c>
      <c r="BJ152">
        <f t="shared" si="11"/>
        <v>822.35558168271655</v>
      </c>
      <c r="BK152" s="15">
        <f t="shared" si="8"/>
        <v>0.67671232876712328</v>
      </c>
    </row>
    <row r="153" spans="1:63" x14ac:dyDescent="0.25">
      <c r="A153" s="1">
        <v>41523</v>
      </c>
      <c r="B153">
        <v>5026</v>
      </c>
      <c r="C153">
        <v>4</v>
      </c>
      <c r="D153" s="2">
        <v>41518</v>
      </c>
      <c r="E153">
        <v>4</v>
      </c>
      <c r="F153">
        <v>3</v>
      </c>
      <c r="G153" s="1">
        <v>41522</v>
      </c>
      <c r="H153" s="1">
        <v>41526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s="1">
        <v>41533</v>
      </c>
      <c r="AA153" s="1">
        <v>41519</v>
      </c>
      <c r="AB153" s="1">
        <v>41521</v>
      </c>
      <c r="AC153" s="1">
        <v>41523</v>
      </c>
      <c r="AD153" s="1">
        <v>41521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8020.85</v>
      </c>
      <c r="AK153">
        <v>20</v>
      </c>
      <c r="AL153">
        <v>30</v>
      </c>
      <c r="AM153">
        <v>160417</v>
      </c>
      <c r="AN153">
        <v>0.62661687975713298</v>
      </c>
      <c r="AO153">
        <v>0.66666666666666596</v>
      </c>
      <c r="AP153">
        <v>16</v>
      </c>
      <c r="AQ153">
        <v>0.85632838659571797</v>
      </c>
      <c r="AR153">
        <v>-0.22971150683858499</v>
      </c>
      <c r="AS153">
        <v>5869.2437138286996</v>
      </c>
      <c r="AT153">
        <v>6</v>
      </c>
      <c r="AU153">
        <v>9</v>
      </c>
      <c r="AV153">
        <v>2013</v>
      </c>
      <c r="AW153">
        <v>5.7340803984251103</v>
      </c>
      <c r="AX153">
        <v>5.5343261624391404</v>
      </c>
      <c r="AY153">
        <v>-0.199754235985972</v>
      </c>
      <c r="AZ153">
        <v>44390</v>
      </c>
      <c r="BA153">
        <v>154828.66271701301</v>
      </c>
      <c r="BB153">
        <v>3.6093686949945497E-2</v>
      </c>
      <c r="BC153">
        <v>20.302048765456799</v>
      </c>
      <c r="BD153">
        <v>0.98512225199799397</v>
      </c>
      <c r="BE153">
        <f>AK153*AZ153/(AW153*BD153)</f>
        <v>157166.95303856442</v>
      </c>
      <c r="BF153">
        <f>AM153/BE153-1</f>
        <v>2.0678946169033985E-2</v>
      </c>
      <c r="BH153">
        <f t="shared" si="9"/>
        <v>-0.2169712688958495</v>
      </c>
      <c r="BI153">
        <f t="shared" si="10"/>
        <v>-1740.2940021232746</v>
      </c>
      <c r="BJ153">
        <f t="shared" si="11"/>
        <v>-917.93842044055805</v>
      </c>
      <c r="BK153" s="15">
        <f t="shared" si="8"/>
        <v>0.67945205479452053</v>
      </c>
    </row>
    <row r="154" spans="1:63" x14ac:dyDescent="0.25">
      <c r="A154" s="1">
        <v>41526</v>
      </c>
      <c r="B154">
        <v>11074</v>
      </c>
      <c r="C154">
        <v>5</v>
      </c>
      <c r="D154" s="2">
        <v>41518</v>
      </c>
      <c r="E154">
        <v>0</v>
      </c>
      <c r="F154">
        <v>4</v>
      </c>
      <c r="G154" s="1">
        <v>41523</v>
      </c>
      <c r="H154" s="1">
        <v>41527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 s="1">
        <v>41533</v>
      </c>
      <c r="AA154" s="1">
        <v>41519</v>
      </c>
      <c r="AB154" s="1">
        <v>41521</v>
      </c>
      <c r="AC154" s="1">
        <v>41523</v>
      </c>
      <c r="AD154" s="1">
        <v>41521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8020.85</v>
      </c>
      <c r="AK154">
        <v>20</v>
      </c>
      <c r="AL154">
        <v>30</v>
      </c>
      <c r="AM154">
        <v>160417</v>
      </c>
      <c r="AN154">
        <v>1.38065167656794</v>
      </c>
      <c r="AO154">
        <v>0.66666666666666596</v>
      </c>
      <c r="AP154">
        <v>15</v>
      </c>
      <c r="AQ154">
        <v>1.65790883520114</v>
      </c>
      <c r="AR154">
        <v>-0.277257158633195</v>
      </c>
      <c r="AS154">
        <v>6679.4987546202901</v>
      </c>
      <c r="AT154">
        <v>9</v>
      </c>
      <c r="AU154">
        <v>9</v>
      </c>
      <c r="AV154">
        <v>2013</v>
      </c>
      <c r="AW154">
        <v>7.3919892336262496</v>
      </c>
      <c r="AX154">
        <v>6.9149778390070802</v>
      </c>
      <c r="AY154">
        <v>-0.47701139461916697</v>
      </c>
      <c r="AZ154">
        <v>55464</v>
      </c>
      <c r="BA154">
        <v>150065.153633323</v>
      </c>
      <c r="BB154">
        <v>6.8982346107946596E-2</v>
      </c>
      <c r="BC154">
        <v>20.302048765456799</v>
      </c>
      <c r="BD154">
        <v>0.98512225199799397</v>
      </c>
      <c r="BE154">
        <f>AK154*AZ154/(AW154*BD154)</f>
        <v>152331.50335297632</v>
      </c>
      <c r="BF154">
        <f>AM154/BE154-1</f>
        <v>5.3078296143958426E-2</v>
      </c>
      <c r="BH154">
        <f t="shared" si="9"/>
        <v>-0.25259120877277819</v>
      </c>
      <c r="BI154">
        <f t="shared" si="10"/>
        <v>-2025.996196885138</v>
      </c>
      <c r="BJ154">
        <f t="shared" si="11"/>
        <v>-2943.9346173256963</v>
      </c>
      <c r="BK154" s="15">
        <f t="shared" si="8"/>
        <v>0.68767123287671228</v>
      </c>
    </row>
    <row r="155" spans="1:63" x14ac:dyDescent="0.25">
      <c r="A155" s="1">
        <v>41527</v>
      </c>
      <c r="B155">
        <v>1588</v>
      </c>
      <c r="C155">
        <v>6</v>
      </c>
      <c r="D155" s="2">
        <v>41518</v>
      </c>
      <c r="E155">
        <v>1</v>
      </c>
      <c r="F155">
        <v>0</v>
      </c>
      <c r="G155" s="1">
        <v>41526</v>
      </c>
      <c r="H155" s="1">
        <v>41528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 s="1">
        <v>41533</v>
      </c>
      <c r="AA155" s="1">
        <v>41519</v>
      </c>
      <c r="AB155" s="1">
        <v>41521</v>
      </c>
      <c r="AC155" s="1">
        <v>41523</v>
      </c>
      <c r="AD155" s="1">
        <v>41521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8020.85</v>
      </c>
      <c r="AK155">
        <v>20</v>
      </c>
      <c r="AL155">
        <v>30</v>
      </c>
      <c r="AM155">
        <v>160417</v>
      </c>
      <c r="AN155">
        <v>0.19798400418908199</v>
      </c>
      <c r="AO155">
        <v>0.66666666666666596</v>
      </c>
      <c r="AP155">
        <v>14</v>
      </c>
      <c r="AQ155">
        <v>0.25835290223816099</v>
      </c>
      <c r="AR155">
        <v>-6.0368898049079397E-2</v>
      </c>
      <c r="AS155">
        <v>6146.6311631990402</v>
      </c>
      <c r="AT155">
        <v>10</v>
      </c>
      <c r="AU155">
        <v>9</v>
      </c>
      <c r="AV155">
        <v>2013</v>
      </c>
      <c r="AW155">
        <v>7.6503421358644097</v>
      </c>
      <c r="AX155">
        <v>7.1129618431961603</v>
      </c>
      <c r="AY155">
        <v>-0.53738029266824605</v>
      </c>
      <c r="AZ155">
        <v>57052</v>
      </c>
      <c r="BA155">
        <v>149148.88507415401</v>
      </c>
      <c r="BB155">
        <v>7.5549441219380398E-2</v>
      </c>
      <c r="BC155">
        <v>20.302048765456799</v>
      </c>
      <c r="BD155">
        <v>0.98512225199799397</v>
      </c>
      <c r="BE155">
        <f>AK155*AZ155/(AW155*BD155)</f>
        <v>151401.39690445026</v>
      </c>
      <c r="BF155">
        <f>AM155/BE155-1</f>
        <v>5.9547687669219584E-2</v>
      </c>
      <c r="BH155">
        <f t="shared" si="9"/>
        <v>-5.6525188673992727E-2</v>
      </c>
      <c r="BI155">
        <f t="shared" si="10"/>
        <v>-453.38005957579458</v>
      </c>
      <c r="BJ155">
        <f t="shared" si="11"/>
        <v>-3397.3146769014911</v>
      </c>
      <c r="BK155" s="15">
        <f t="shared" si="8"/>
        <v>0.69041095890410964</v>
      </c>
    </row>
    <row r="156" spans="1:63" x14ac:dyDescent="0.25">
      <c r="A156" s="1">
        <v>41528</v>
      </c>
      <c r="B156">
        <v>8078</v>
      </c>
      <c r="C156">
        <v>7</v>
      </c>
      <c r="D156" s="2">
        <v>41518</v>
      </c>
      <c r="E156">
        <v>2</v>
      </c>
      <c r="F156">
        <v>1</v>
      </c>
      <c r="G156" s="1">
        <v>41527</v>
      </c>
      <c r="H156" s="1">
        <v>41529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 s="1">
        <v>41533</v>
      </c>
      <c r="AA156" s="1">
        <v>41519</v>
      </c>
      <c r="AB156" s="1">
        <v>41521</v>
      </c>
      <c r="AC156" s="1">
        <v>41523</v>
      </c>
      <c r="AD156" s="1">
        <v>41521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8020.85</v>
      </c>
      <c r="AK156">
        <v>20</v>
      </c>
      <c r="AL156">
        <v>30</v>
      </c>
      <c r="AM156">
        <v>160417</v>
      </c>
      <c r="AN156">
        <v>1.0071251799996199</v>
      </c>
      <c r="AO156">
        <v>0.66666666666666596</v>
      </c>
      <c r="AP156">
        <v>13</v>
      </c>
      <c r="AQ156">
        <v>0.84196187395705202</v>
      </c>
      <c r="AR156">
        <v>0.16516330604257301</v>
      </c>
      <c r="AS156">
        <v>9594.2586592846601</v>
      </c>
      <c r="AT156">
        <v>11</v>
      </c>
      <c r="AU156">
        <v>9</v>
      </c>
      <c r="AV156">
        <v>2013</v>
      </c>
      <c r="AW156">
        <v>8.4923040098214599</v>
      </c>
      <c r="AX156">
        <v>8.12008702319579</v>
      </c>
      <c r="AY156">
        <v>-0.37221698662567299</v>
      </c>
      <c r="AZ156">
        <v>65130</v>
      </c>
      <c r="BA156">
        <v>153385.936077361</v>
      </c>
      <c r="BB156">
        <v>4.58390391091128E-2</v>
      </c>
      <c r="BC156">
        <v>20.302048765456799</v>
      </c>
      <c r="BD156">
        <v>0.98512225199799397</v>
      </c>
      <c r="BE156">
        <f>AK156*AZ156/(AW156*BD156)</f>
        <v>155702.43770889303</v>
      </c>
      <c r="BF156">
        <f>AM156/BE156-1</f>
        <v>3.0279309434586343E-2</v>
      </c>
      <c r="BH156">
        <f t="shared" si="9"/>
        <v>0.17768980263059764</v>
      </c>
      <c r="BI156">
        <f t="shared" si="10"/>
        <v>1425.223253429629</v>
      </c>
      <c r="BJ156">
        <f t="shared" si="11"/>
        <v>-1972.0914234718621</v>
      </c>
      <c r="BK156" s="15">
        <f t="shared" si="8"/>
        <v>0.69315068493150689</v>
      </c>
    </row>
    <row r="157" spans="1:63" x14ac:dyDescent="0.25">
      <c r="A157" s="1">
        <v>41529</v>
      </c>
      <c r="B157">
        <v>2199</v>
      </c>
      <c r="C157">
        <v>8</v>
      </c>
      <c r="D157" s="2">
        <v>41518</v>
      </c>
      <c r="E157">
        <v>3</v>
      </c>
      <c r="F157">
        <v>2</v>
      </c>
      <c r="G157" s="1">
        <v>41528</v>
      </c>
      <c r="H157" s="1">
        <v>41530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 s="1">
        <v>41533</v>
      </c>
      <c r="AA157" s="1">
        <v>41519</v>
      </c>
      <c r="AB157" s="1">
        <v>41521</v>
      </c>
      <c r="AC157" s="1">
        <v>41523</v>
      </c>
      <c r="AD157" s="1">
        <v>41521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8020.85</v>
      </c>
      <c r="AK157">
        <v>20</v>
      </c>
      <c r="AL157">
        <v>30</v>
      </c>
      <c r="AM157">
        <v>160417</v>
      </c>
      <c r="AN157">
        <v>0.27416046927694598</v>
      </c>
      <c r="AO157">
        <v>0.66666666666666596</v>
      </c>
      <c r="AP157">
        <v>12</v>
      </c>
      <c r="AQ157">
        <v>0.38695640178351698</v>
      </c>
      <c r="AR157">
        <v>-0.11279593250657</v>
      </c>
      <c r="AS157">
        <v>5682.8107504220297</v>
      </c>
      <c r="AT157">
        <v>12</v>
      </c>
      <c r="AU157">
        <v>9</v>
      </c>
      <c r="AV157">
        <v>2013</v>
      </c>
      <c r="AW157">
        <v>8.8792604116049798</v>
      </c>
      <c r="AX157">
        <v>8.3942474924727399</v>
      </c>
      <c r="AY157">
        <v>-0.48501291913224498</v>
      </c>
      <c r="AZ157">
        <v>67329</v>
      </c>
      <c r="BA157">
        <v>151654.522739309</v>
      </c>
      <c r="BB157">
        <v>5.7779201717266901E-2</v>
      </c>
      <c r="BC157">
        <v>20.302048765456799</v>
      </c>
      <c r="BD157">
        <v>0.98512225199799397</v>
      </c>
      <c r="BE157">
        <f>AK157*AZ157/(AW157*BD157)</f>
        <v>153944.87580777795</v>
      </c>
      <c r="BF157">
        <f>AM157/BE157-1</f>
        <v>4.2041829312353451E-2</v>
      </c>
      <c r="BH157">
        <f t="shared" si="9"/>
        <v>-0.10703889267307282</v>
      </c>
      <c r="BI157">
        <f t="shared" si="10"/>
        <v>-858.54290229681612</v>
      </c>
      <c r="BJ157">
        <f t="shared" si="11"/>
        <v>-2830.6343257686781</v>
      </c>
      <c r="BK157" s="15">
        <f t="shared" si="8"/>
        <v>0.69589041095890414</v>
      </c>
    </row>
    <row r="158" spans="1:63" x14ac:dyDescent="0.25">
      <c r="A158" s="1">
        <v>41530</v>
      </c>
      <c r="B158">
        <v>8458</v>
      </c>
      <c r="C158">
        <v>9</v>
      </c>
      <c r="D158" s="2">
        <v>41518</v>
      </c>
      <c r="E158">
        <v>4</v>
      </c>
      <c r="F158">
        <v>3</v>
      </c>
      <c r="G158" s="1">
        <v>41529</v>
      </c>
      <c r="H158" s="1">
        <v>41533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 s="1">
        <v>41533</v>
      </c>
      <c r="AA158" s="1">
        <v>41519</v>
      </c>
      <c r="AB158" s="1">
        <v>41521</v>
      </c>
      <c r="AC158" s="1">
        <v>41523</v>
      </c>
      <c r="AD158" s="1">
        <v>41521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8020.85</v>
      </c>
      <c r="AK158">
        <v>20</v>
      </c>
      <c r="AL158">
        <v>30</v>
      </c>
      <c r="AM158">
        <v>160417</v>
      </c>
      <c r="AN158">
        <v>1.05450170493152</v>
      </c>
      <c r="AO158">
        <v>0.66666666666666596</v>
      </c>
      <c r="AP158">
        <v>11</v>
      </c>
      <c r="AQ158">
        <v>0.74596264361641595</v>
      </c>
      <c r="AR158">
        <v>0.308539061315105</v>
      </c>
      <c r="AS158">
        <v>11338.369384015899</v>
      </c>
      <c r="AT158">
        <v>13</v>
      </c>
      <c r="AU158">
        <v>9</v>
      </c>
      <c r="AV158">
        <v>2013</v>
      </c>
      <c r="AW158">
        <v>9.6252230552214009</v>
      </c>
      <c r="AX158">
        <v>9.4487491974042594</v>
      </c>
      <c r="AY158">
        <v>-0.17647385781713701</v>
      </c>
      <c r="AZ158">
        <v>75787</v>
      </c>
      <c r="BA158">
        <v>157475.83108505199</v>
      </c>
      <c r="BB158">
        <v>1.86769543915523E-2</v>
      </c>
      <c r="BC158">
        <v>20.302048765456799</v>
      </c>
      <c r="BD158">
        <v>0.98512225199799397</v>
      </c>
      <c r="BE158">
        <f>AK158*AZ158/(AW158*BD158)</f>
        <v>159854.10010347969</v>
      </c>
      <c r="BF158">
        <f>AM158/BE158-1</f>
        <v>3.521335368663836E-3</v>
      </c>
      <c r="BH158">
        <f t="shared" si="9"/>
        <v>0.31963730554573933</v>
      </c>
      <c r="BI158">
        <f t="shared" si="10"/>
        <v>2563.7628821865433</v>
      </c>
      <c r="BJ158">
        <f t="shared" si="11"/>
        <v>-266.87144358213482</v>
      </c>
      <c r="BK158" s="15">
        <f t="shared" si="8"/>
        <v>0.69863013698630139</v>
      </c>
    </row>
    <row r="159" spans="1:63" x14ac:dyDescent="0.25">
      <c r="A159" s="1">
        <v>41533</v>
      </c>
      <c r="B159">
        <v>23264</v>
      </c>
      <c r="C159">
        <v>10</v>
      </c>
      <c r="D159" s="2">
        <v>41518</v>
      </c>
      <c r="E159">
        <v>0</v>
      </c>
      <c r="F159">
        <v>4</v>
      </c>
      <c r="G159" s="1">
        <v>41530</v>
      </c>
      <c r="H159" s="1">
        <v>41534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 s="1">
        <v>41533</v>
      </c>
      <c r="AA159" s="1">
        <v>41519</v>
      </c>
      <c r="AB159" s="1">
        <v>41521</v>
      </c>
      <c r="AC159" s="1">
        <v>41523</v>
      </c>
      <c r="AD159" s="1">
        <v>41521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8020.85</v>
      </c>
      <c r="AK159">
        <v>20</v>
      </c>
      <c r="AL159">
        <v>30</v>
      </c>
      <c r="AM159">
        <v>160417</v>
      </c>
      <c r="AN159">
        <v>2.9004407263569298</v>
      </c>
      <c r="AO159">
        <v>0.66666666666666596</v>
      </c>
      <c r="AP159">
        <v>10</v>
      </c>
      <c r="AQ159">
        <v>2.5262040896959599</v>
      </c>
      <c r="AR159">
        <v>0.37423663666096801</v>
      </c>
      <c r="AS159">
        <v>9209.0738412191695</v>
      </c>
      <c r="AT159">
        <v>16</v>
      </c>
      <c r="AU159">
        <v>9</v>
      </c>
      <c r="AV159">
        <v>2013</v>
      </c>
      <c r="AW159">
        <v>12.151427144917299</v>
      </c>
      <c r="AX159">
        <v>12.3491899237611</v>
      </c>
      <c r="AY159">
        <v>0.19776277884382901</v>
      </c>
      <c r="AZ159">
        <v>99051</v>
      </c>
      <c r="BA159">
        <v>163027.764259658</v>
      </c>
      <c r="BB159">
        <v>-1.60142308981184E-2</v>
      </c>
      <c r="BC159">
        <v>20.302048765456799</v>
      </c>
      <c r="BD159">
        <v>0.98512225199799397</v>
      </c>
      <c r="BE159">
        <f>AK159*AZ159/(AW159*BD159)</f>
        <v>165489.88100615059</v>
      </c>
      <c r="BF159">
        <f>AM159/BE159-1</f>
        <v>-3.0653723208381889E-2</v>
      </c>
      <c r="BH159">
        <f t="shared" si="9"/>
        <v>0.41182086450910349</v>
      </c>
      <c r="BI159">
        <f t="shared" si="10"/>
        <v>3303.1533810978431</v>
      </c>
      <c r="BJ159">
        <f t="shared" si="11"/>
        <v>3036.2819375157083</v>
      </c>
      <c r="BK159" s="15">
        <f t="shared" si="8"/>
        <v>0.70684931506849313</v>
      </c>
    </row>
    <row r="160" spans="1:63" x14ac:dyDescent="0.25">
      <c r="A160" s="1">
        <v>41534</v>
      </c>
      <c r="B160">
        <v>2282</v>
      </c>
      <c r="C160">
        <v>11</v>
      </c>
      <c r="D160" s="2">
        <v>41518</v>
      </c>
      <c r="E160">
        <v>1</v>
      </c>
      <c r="F160">
        <v>0</v>
      </c>
      <c r="G160" s="1">
        <v>41533</v>
      </c>
      <c r="H160" s="1">
        <v>41535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 s="1">
        <v>41533</v>
      </c>
      <c r="AA160" s="1">
        <v>41519</v>
      </c>
      <c r="AB160" s="1">
        <v>41521</v>
      </c>
      <c r="AC160" s="1">
        <v>41523</v>
      </c>
      <c r="AD160" s="1">
        <v>41521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8020.85</v>
      </c>
      <c r="AK160">
        <v>20</v>
      </c>
      <c r="AL160">
        <v>30</v>
      </c>
      <c r="AM160">
        <v>160417</v>
      </c>
      <c r="AN160">
        <v>0.28450849972259701</v>
      </c>
      <c r="AO160">
        <v>0.66666666666666596</v>
      </c>
      <c r="AP160">
        <v>9</v>
      </c>
      <c r="AQ160">
        <v>0.402884025095124</v>
      </c>
      <c r="AR160">
        <v>-0.11837552537252601</v>
      </c>
      <c r="AS160">
        <v>5664.1610435191596</v>
      </c>
      <c r="AT160">
        <v>17</v>
      </c>
      <c r="AU160">
        <v>9</v>
      </c>
      <c r="AV160">
        <v>2013</v>
      </c>
      <c r="AW160">
        <v>12.554311170012401</v>
      </c>
      <c r="AX160">
        <v>12.6336984234837</v>
      </c>
      <c r="AY160">
        <v>7.9387253471304903E-2</v>
      </c>
      <c r="AZ160">
        <v>101333</v>
      </c>
      <c r="BA160">
        <v>161431.39775290299</v>
      </c>
      <c r="BB160">
        <v>-6.2837698677165E-3</v>
      </c>
      <c r="BC160">
        <v>20.302048765456799</v>
      </c>
      <c r="BD160">
        <v>0.98512225199799397</v>
      </c>
      <c r="BE160">
        <f>AK160*AZ160/(AW160*BD160)</f>
        <v>163869.40547276658</v>
      </c>
      <c r="BF160">
        <f>AM160/BE160-1</f>
        <v>-2.106802952513509E-2</v>
      </c>
      <c r="BH160">
        <f t="shared" si="9"/>
        <v>-0.11238151837312788</v>
      </c>
      <c r="BI160">
        <f t="shared" si="10"/>
        <v>-901.39530164310281</v>
      </c>
      <c r="BJ160">
        <f t="shared" si="11"/>
        <v>2134.8866358726054</v>
      </c>
      <c r="BK160" s="15">
        <f t="shared" si="8"/>
        <v>0.70958904109589038</v>
      </c>
    </row>
    <row r="161" spans="1:63" x14ac:dyDescent="0.25">
      <c r="A161" s="1">
        <v>41535</v>
      </c>
      <c r="B161">
        <v>8020</v>
      </c>
      <c r="C161">
        <v>12</v>
      </c>
      <c r="D161" s="2">
        <v>41518</v>
      </c>
      <c r="E161">
        <v>2</v>
      </c>
      <c r="F161">
        <v>1</v>
      </c>
      <c r="G161" s="1">
        <v>41534</v>
      </c>
      <c r="H161" s="1">
        <v>41536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 s="1">
        <v>41533</v>
      </c>
      <c r="AA161" s="1">
        <v>41519</v>
      </c>
      <c r="AB161" s="1">
        <v>41521</v>
      </c>
      <c r="AC161" s="1">
        <v>41523</v>
      </c>
      <c r="AD161" s="1">
        <v>41521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8020.85</v>
      </c>
      <c r="AK161">
        <v>20</v>
      </c>
      <c r="AL161">
        <v>30</v>
      </c>
      <c r="AM161">
        <v>160417</v>
      </c>
      <c r="AN161">
        <v>0.99989402619423096</v>
      </c>
      <c r="AO161">
        <v>0.66666666666666596</v>
      </c>
      <c r="AP161">
        <v>8</v>
      </c>
      <c r="AQ161">
        <v>0.84196187395705202</v>
      </c>
      <c r="AR161">
        <v>0.15793215223717799</v>
      </c>
      <c r="AS161">
        <v>9525.3719296190902</v>
      </c>
      <c r="AT161">
        <v>18</v>
      </c>
      <c r="AU161">
        <v>9</v>
      </c>
      <c r="AV161">
        <v>2013</v>
      </c>
      <c r="AW161">
        <v>13.396273043969501</v>
      </c>
      <c r="AX161">
        <v>13.633592449678</v>
      </c>
      <c r="AY161">
        <v>0.23731940570848101</v>
      </c>
      <c r="AZ161">
        <v>109353</v>
      </c>
      <c r="BA161">
        <v>163258.84018798199</v>
      </c>
      <c r="BB161">
        <v>-1.7406960534021899E-2</v>
      </c>
      <c r="BC161">
        <v>20.302048765456799</v>
      </c>
      <c r="BD161">
        <v>0.98512225199799397</v>
      </c>
      <c r="BE161">
        <f>AK161*AZ161/(AW161*BD161)</f>
        <v>165724.44674441821</v>
      </c>
      <c r="BF161">
        <f>AM161/BE161-1</f>
        <v>-3.2025732163724729E-2</v>
      </c>
      <c r="BH161">
        <f t="shared" si="9"/>
        <v>0.17045864882520867</v>
      </c>
      <c r="BI161">
        <f t="shared" si="10"/>
        <v>1367.223253429675</v>
      </c>
      <c r="BJ161">
        <f t="shared" si="11"/>
        <v>3502.1098893022804</v>
      </c>
      <c r="BK161" s="15">
        <f t="shared" si="8"/>
        <v>0.71232876712328763</v>
      </c>
    </row>
    <row r="162" spans="1:63" x14ac:dyDescent="0.25">
      <c r="A162" s="1">
        <v>41536</v>
      </c>
      <c r="B162">
        <v>1844</v>
      </c>
      <c r="C162">
        <v>13</v>
      </c>
      <c r="D162" s="2">
        <v>41518</v>
      </c>
      <c r="E162">
        <v>3</v>
      </c>
      <c r="F162">
        <v>2</v>
      </c>
      <c r="G162" s="1">
        <v>41535</v>
      </c>
      <c r="H162" s="1">
        <v>41537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 s="1">
        <v>41533</v>
      </c>
      <c r="AA162" s="1">
        <v>41519</v>
      </c>
      <c r="AB162" s="1">
        <v>41521</v>
      </c>
      <c r="AC162" s="1">
        <v>41523</v>
      </c>
      <c r="AD162" s="1">
        <v>41521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8020.85</v>
      </c>
      <c r="AK162">
        <v>20</v>
      </c>
      <c r="AL162">
        <v>30</v>
      </c>
      <c r="AM162">
        <v>160417</v>
      </c>
      <c r="AN162">
        <v>0.22990082098530701</v>
      </c>
      <c r="AO162">
        <v>0.66666666666666596</v>
      </c>
      <c r="AP162">
        <v>7</v>
      </c>
      <c r="AQ162">
        <v>0.38695640178351698</v>
      </c>
      <c r="AR162">
        <v>-0.15705558079821</v>
      </c>
      <c r="AS162">
        <v>4765.3947356881399</v>
      </c>
      <c r="AT162">
        <v>19</v>
      </c>
      <c r="AU162">
        <v>9</v>
      </c>
      <c r="AV162">
        <v>2013</v>
      </c>
      <c r="AW162">
        <v>13.783229445752999</v>
      </c>
      <c r="AX162">
        <v>13.8634932706633</v>
      </c>
      <c r="AY162">
        <v>8.0263824910271994E-2</v>
      </c>
      <c r="AZ162">
        <v>111197</v>
      </c>
      <c r="BA162">
        <v>161351.155674568</v>
      </c>
      <c r="BB162">
        <v>-5.7895815537430898E-3</v>
      </c>
      <c r="BC162">
        <v>20.302048765456799</v>
      </c>
      <c r="BD162">
        <v>0.98512225199799397</v>
      </c>
      <c r="BE162">
        <f>AK162*AZ162/(AW162*BD162)</f>
        <v>163787.95154339675</v>
      </c>
      <c r="BF162">
        <f>AM162/BE162-1</f>
        <v>-2.0581193620359706E-2</v>
      </c>
      <c r="BH162">
        <f t="shared" si="9"/>
        <v>-0.15129854096471179</v>
      </c>
      <c r="BI162">
        <f t="shared" si="10"/>
        <v>-1213.5429022968087</v>
      </c>
      <c r="BJ162">
        <f t="shared" si="11"/>
        <v>2288.5669870054717</v>
      </c>
      <c r="BK162" s="15">
        <f t="shared" si="8"/>
        <v>0.71506849315068488</v>
      </c>
    </row>
    <row r="163" spans="1:63" x14ac:dyDescent="0.25">
      <c r="A163" s="1">
        <v>41537</v>
      </c>
      <c r="B163">
        <v>5183</v>
      </c>
      <c r="C163">
        <v>14</v>
      </c>
      <c r="D163" s="2">
        <v>41518</v>
      </c>
      <c r="E163">
        <v>4</v>
      </c>
      <c r="F163">
        <v>3</v>
      </c>
      <c r="G163" s="1">
        <v>41536</v>
      </c>
      <c r="H163" s="1">
        <v>41540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 s="1">
        <v>41533</v>
      </c>
      <c r="AA163" s="1">
        <v>41519</v>
      </c>
      <c r="AB163" s="1">
        <v>41521</v>
      </c>
      <c r="AC163" s="1">
        <v>41523</v>
      </c>
      <c r="AD163" s="1">
        <v>41521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8020.85</v>
      </c>
      <c r="AK163">
        <v>20</v>
      </c>
      <c r="AL163">
        <v>30</v>
      </c>
      <c r="AM163">
        <v>160417</v>
      </c>
      <c r="AN163">
        <v>0.64619086505794199</v>
      </c>
      <c r="AO163">
        <v>0.66666666666666596</v>
      </c>
      <c r="AP163">
        <v>6</v>
      </c>
      <c r="AQ163">
        <v>0.74596264361641595</v>
      </c>
      <c r="AR163">
        <v>-9.9771778558473995E-2</v>
      </c>
      <c r="AS163">
        <v>6948.0691082235498</v>
      </c>
      <c r="AT163">
        <v>20</v>
      </c>
      <c r="AU163">
        <v>9</v>
      </c>
      <c r="AV163">
        <v>2013</v>
      </c>
      <c r="AW163">
        <v>14.529192089369401</v>
      </c>
      <c r="AX163">
        <v>14.5096841357212</v>
      </c>
      <c r="AY163">
        <v>-1.9507953648201199E-2</v>
      </c>
      <c r="AZ163">
        <v>116380</v>
      </c>
      <c r="BA163">
        <v>160201.612428472</v>
      </c>
      <c r="BB163">
        <v>1.34447817510885E-3</v>
      </c>
      <c r="BC163">
        <v>20.302048765456799</v>
      </c>
      <c r="BD163">
        <v>0.98512225199799397</v>
      </c>
      <c r="BE163">
        <f>AK163*AZ163/(AW163*BD163)</f>
        <v>162621.04739138481</v>
      </c>
      <c r="BF163">
        <f>AM163/BE163-1</f>
        <v>-1.3553272634385771E-2</v>
      </c>
      <c r="BH163">
        <f t="shared" si="9"/>
        <v>-8.8673534327838643E-2</v>
      </c>
      <c r="BI163">
        <f t="shared" si="10"/>
        <v>-711.23711781344457</v>
      </c>
      <c r="BJ163">
        <f t="shared" si="11"/>
        <v>1577.3298691920272</v>
      </c>
      <c r="BK163" s="15">
        <f t="shared" si="8"/>
        <v>0.71780821917808224</v>
      </c>
    </row>
    <row r="164" spans="1:63" x14ac:dyDescent="0.25">
      <c r="A164" s="1">
        <v>41540</v>
      </c>
      <c r="B164">
        <v>11468</v>
      </c>
      <c r="C164">
        <v>15</v>
      </c>
      <c r="D164" s="2">
        <v>41518</v>
      </c>
      <c r="E164">
        <v>0</v>
      </c>
      <c r="F164">
        <v>4</v>
      </c>
      <c r="G164" s="1">
        <v>41537</v>
      </c>
      <c r="H164" s="1">
        <v>41541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 s="1">
        <v>41533</v>
      </c>
      <c r="AA164" s="1">
        <v>41519</v>
      </c>
      <c r="AB164" s="1">
        <v>41521</v>
      </c>
      <c r="AC164" s="1">
        <v>41523</v>
      </c>
      <c r="AD164" s="1">
        <v>41521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8020.85</v>
      </c>
      <c r="AK164">
        <v>20</v>
      </c>
      <c r="AL164">
        <v>30</v>
      </c>
      <c r="AM164">
        <v>160417</v>
      </c>
      <c r="AN164">
        <v>1.4297736524183799</v>
      </c>
      <c r="AO164">
        <v>0.66666666666666596</v>
      </c>
      <c r="AP164">
        <v>5</v>
      </c>
      <c r="AQ164">
        <v>1.65790883520114</v>
      </c>
      <c r="AR164">
        <v>-0.22813518278275499</v>
      </c>
      <c r="AS164">
        <v>6917.1475273600799</v>
      </c>
      <c r="AT164">
        <v>23</v>
      </c>
      <c r="AU164">
        <v>9</v>
      </c>
      <c r="AV164">
        <v>2013</v>
      </c>
      <c r="AW164">
        <v>16.187100924570601</v>
      </c>
      <c r="AX164">
        <v>15.939457788139601</v>
      </c>
      <c r="AY164">
        <v>-0.247643136430959</v>
      </c>
      <c r="AZ164">
        <v>127848</v>
      </c>
      <c r="BA164">
        <v>157962.81322486501</v>
      </c>
      <c r="BB164">
        <v>1.5536484347367501E-2</v>
      </c>
      <c r="BC164">
        <v>20.302048765456799</v>
      </c>
      <c r="BD164">
        <v>0.98512225199799397</v>
      </c>
      <c r="BE164">
        <f>AK164*AZ164/(AW164*BD164)</f>
        <v>160348.43686099944</v>
      </c>
      <c r="BF164">
        <f>AM164/BE164-1</f>
        <v>4.2758844640311544E-4</v>
      </c>
      <c r="BH164">
        <f t="shared" si="9"/>
        <v>-0.20346923292233821</v>
      </c>
      <c r="BI164">
        <f t="shared" si="10"/>
        <v>-1631.9961968851364</v>
      </c>
      <c r="BJ164">
        <f t="shared" si="11"/>
        <v>-54.666327693109224</v>
      </c>
      <c r="BK164" s="15">
        <f t="shared" si="8"/>
        <v>0.72602739726027399</v>
      </c>
    </row>
    <row r="165" spans="1:63" x14ac:dyDescent="0.25">
      <c r="A165" s="1">
        <v>41541</v>
      </c>
      <c r="B165">
        <v>1455</v>
      </c>
      <c r="C165">
        <v>16</v>
      </c>
      <c r="D165" s="2">
        <v>41518</v>
      </c>
      <c r="E165">
        <v>1</v>
      </c>
      <c r="F165">
        <v>0</v>
      </c>
      <c r="G165" s="1">
        <v>41540</v>
      </c>
      <c r="H165" s="1">
        <v>41542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 s="1">
        <v>41533</v>
      </c>
      <c r="AA165" s="1">
        <v>41519</v>
      </c>
      <c r="AB165" s="1">
        <v>41521</v>
      </c>
      <c r="AC165" s="1">
        <v>41523</v>
      </c>
      <c r="AD165" s="1">
        <v>41521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8020.85</v>
      </c>
      <c r="AK165">
        <v>20</v>
      </c>
      <c r="AL165">
        <v>30</v>
      </c>
      <c r="AM165">
        <v>160417</v>
      </c>
      <c r="AN165">
        <v>0.18140222046291801</v>
      </c>
      <c r="AO165">
        <v>0.66666666666666596</v>
      </c>
      <c r="AP165">
        <v>4</v>
      </c>
      <c r="AQ165">
        <v>0.25835290223816099</v>
      </c>
      <c r="AR165">
        <v>-7.6950681775242794E-2</v>
      </c>
      <c r="AS165">
        <v>5631.8314499084399</v>
      </c>
      <c r="AT165">
        <v>24</v>
      </c>
      <c r="AU165">
        <v>9</v>
      </c>
      <c r="AV165">
        <v>2013</v>
      </c>
      <c r="AW165">
        <v>16.445453826808698</v>
      </c>
      <c r="AX165">
        <v>16.120860008602499</v>
      </c>
      <c r="AY165">
        <v>-0.32459381820620298</v>
      </c>
      <c r="AZ165">
        <v>129303</v>
      </c>
      <c r="BA165">
        <v>157250.75314031701</v>
      </c>
      <c r="BB165">
        <v>2.0135018729334899E-2</v>
      </c>
      <c r="BC165">
        <v>20.302048765456799</v>
      </c>
      <c r="BD165">
        <v>0.98512225199799397</v>
      </c>
      <c r="BE165">
        <f>AK165*AZ165/(AW165*BD165)</f>
        <v>159625.62293297853</v>
      </c>
      <c r="BF165">
        <f>AM165/BE165-1</f>
        <v>4.9577069926534101E-3</v>
      </c>
      <c r="BH165">
        <f t="shared" si="9"/>
        <v>-7.3106972400156706E-2</v>
      </c>
      <c r="BI165">
        <f t="shared" si="10"/>
        <v>-586.38005957579696</v>
      </c>
      <c r="BJ165">
        <f t="shared" si="11"/>
        <v>-641.04638726890619</v>
      </c>
      <c r="BK165" s="15">
        <f t="shared" si="8"/>
        <v>0.72876712328767124</v>
      </c>
    </row>
    <row r="166" spans="1:63" x14ac:dyDescent="0.25">
      <c r="A166" s="1">
        <v>41542</v>
      </c>
      <c r="B166">
        <v>6510</v>
      </c>
      <c r="C166">
        <v>17</v>
      </c>
      <c r="D166" s="2">
        <v>41518</v>
      </c>
      <c r="E166">
        <v>2</v>
      </c>
      <c r="F166">
        <v>1</v>
      </c>
      <c r="G166" s="1">
        <v>41541</v>
      </c>
      <c r="H166" s="1">
        <v>41543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 s="1">
        <v>41533</v>
      </c>
      <c r="AA166" s="1">
        <v>41519</v>
      </c>
      <c r="AB166" s="1">
        <v>41521</v>
      </c>
      <c r="AC166" s="1">
        <v>41523</v>
      </c>
      <c r="AD166" s="1">
        <v>41521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8020.85</v>
      </c>
      <c r="AK166">
        <v>20</v>
      </c>
      <c r="AL166">
        <v>30</v>
      </c>
      <c r="AM166">
        <v>160417</v>
      </c>
      <c r="AN166">
        <v>0.81163467712274795</v>
      </c>
      <c r="AO166">
        <v>0.66666666666666596</v>
      </c>
      <c r="AP166">
        <v>3</v>
      </c>
      <c r="AQ166">
        <v>0.84196187395705202</v>
      </c>
      <c r="AR166">
        <v>-3.0327196834304002E-2</v>
      </c>
      <c r="AS166">
        <v>7731.9415538429203</v>
      </c>
      <c r="AT166">
        <v>25</v>
      </c>
      <c r="AU166">
        <v>9</v>
      </c>
      <c r="AV166">
        <v>2013</v>
      </c>
      <c r="AW166">
        <v>17.287415700765798</v>
      </c>
      <c r="AX166">
        <v>16.932494685725299</v>
      </c>
      <c r="AY166">
        <v>-0.354921015040503</v>
      </c>
      <c r="AZ166">
        <v>135813</v>
      </c>
      <c r="BA166">
        <v>157123.542755998</v>
      </c>
      <c r="BB166">
        <v>2.0960940583652599E-2</v>
      </c>
      <c r="BC166">
        <v>20.302048765456799</v>
      </c>
      <c r="BD166">
        <v>0.98512225199799397</v>
      </c>
      <c r="BE166">
        <f>AK166*AZ166/(AW166*BD166)</f>
        <v>159496.49136168204</v>
      </c>
      <c r="BF166">
        <f>AM166/BE166-1</f>
        <v>5.7713409897561796E-3</v>
      </c>
      <c r="BH166">
        <f t="shared" si="9"/>
        <v>-1.7800700246274337E-2</v>
      </c>
      <c r="BI166">
        <f t="shared" si="10"/>
        <v>-142.77674657032952</v>
      </c>
      <c r="BJ166">
        <f t="shared" si="11"/>
        <v>-783.82313383923565</v>
      </c>
      <c r="BK166" s="15">
        <f t="shared" si="8"/>
        <v>0.73150684931506849</v>
      </c>
    </row>
    <row r="167" spans="1:63" x14ac:dyDescent="0.25">
      <c r="A167" s="1">
        <v>41543</v>
      </c>
      <c r="B167">
        <v>3635</v>
      </c>
      <c r="C167">
        <v>18</v>
      </c>
      <c r="D167" s="2">
        <v>41518</v>
      </c>
      <c r="E167">
        <v>3</v>
      </c>
      <c r="F167">
        <v>2</v>
      </c>
      <c r="G167" s="1">
        <v>41542</v>
      </c>
      <c r="H167" s="1">
        <v>41544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 s="1">
        <v>41533</v>
      </c>
      <c r="AA167" s="1">
        <v>41519</v>
      </c>
      <c r="AB167" s="1">
        <v>41521</v>
      </c>
      <c r="AC167" s="1">
        <v>41523</v>
      </c>
      <c r="AD167" s="1">
        <v>41521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8020.85</v>
      </c>
      <c r="AK167">
        <v>20</v>
      </c>
      <c r="AL167">
        <v>30</v>
      </c>
      <c r="AM167">
        <v>160417</v>
      </c>
      <c r="AN167">
        <v>0.45319386349327001</v>
      </c>
      <c r="AO167">
        <v>0.66666666666666596</v>
      </c>
      <c r="AP167">
        <v>2</v>
      </c>
      <c r="AQ167">
        <v>0.38695640178351698</v>
      </c>
      <c r="AR167">
        <v>6.6237461709753503E-2</v>
      </c>
      <c r="AS167">
        <v>9393.8231367822209</v>
      </c>
      <c r="AT167">
        <v>26</v>
      </c>
      <c r="AU167">
        <v>9</v>
      </c>
      <c r="AV167">
        <v>2013</v>
      </c>
      <c r="AW167">
        <v>17.674372102549299</v>
      </c>
      <c r="AX167">
        <v>17.3856885492186</v>
      </c>
      <c r="AY167">
        <v>-0.28868355333074902</v>
      </c>
      <c r="AZ167">
        <v>139448</v>
      </c>
      <c r="BA167">
        <v>157796.83622241399</v>
      </c>
      <c r="BB167">
        <v>1.6604666103013001E-2</v>
      </c>
      <c r="BC167">
        <v>20.302048765456799</v>
      </c>
      <c r="BD167">
        <v>0.98512225199799397</v>
      </c>
      <c r="BE167">
        <f>AK167*AZ167/(AW167*BD167)</f>
        <v>160179.95320111472</v>
      </c>
      <c r="BF167">
        <f>AM167/BE167-1</f>
        <v>1.4798780630660424E-3</v>
      </c>
      <c r="BH167">
        <f t="shared" si="9"/>
        <v>7.199450154325121E-2</v>
      </c>
      <c r="BI167">
        <f t="shared" si="10"/>
        <v>577.45709770318649</v>
      </c>
      <c r="BJ167">
        <f t="shared" si="11"/>
        <v>-206.36603613604916</v>
      </c>
      <c r="BK167" s="15">
        <f t="shared" si="8"/>
        <v>0.73424657534246573</v>
      </c>
    </row>
    <row r="168" spans="1:63" x14ac:dyDescent="0.25">
      <c r="A168" s="1">
        <v>41544</v>
      </c>
      <c r="B168">
        <v>6737</v>
      </c>
      <c r="C168">
        <v>19</v>
      </c>
      <c r="D168" s="2">
        <v>41518</v>
      </c>
      <c r="E168">
        <v>4</v>
      </c>
      <c r="F168">
        <v>3</v>
      </c>
      <c r="G168" s="1">
        <v>41543</v>
      </c>
      <c r="H168" s="1">
        <v>41547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 s="1">
        <v>41533</v>
      </c>
      <c r="AA168" s="1">
        <v>41519</v>
      </c>
      <c r="AB168" s="1">
        <v>41521</v>
      </c>
      <c r="AC168" s="1">
        <v>41523</v>
      </c>
      <c r="AD168" s="1">
        <v>41521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8020.85</v>
      </c>
      <c r="AK168">
        <v>20</v>
      </c>
      <c r="AL168">
        <v>30</v>
      </c>
      <c r="AM168">
        <v>160417</v>
      </c>
      <c r="AN168">
        <v>0.83993591701627601</v>
      </c>
      <c r="AO168">
        <v>0.66666666666666596</v>
      </c>
      <c r="AP168">
        <v>1</v>
      </c>
      <c r="AQ168">
        <v>0.74596264361641595</v>
      </c>
      <c r="AR168">
        <v>9.39732733998596E-2</v>
      </c>
      <c r="AS168">
        <v>9031.2833459583308</v>
      </c>
      <c r="AT168">
        <v>27</v>
      </c>
      <c r="AU168">
        <v>9</v>
      </c>
      <c r="AV168">
        <v>2013</v>
      </c>
      <c r="AW168">
        <v>18.4203347461657</v>
      </c>
      <c r="AX168">
        <v>18.225624466234802</v>
      </c>
      <c r="AY168">
        <v>-0.19471027993089099</v>
      </c>
      <c r="AZ168">
        <v>146185</v>
      </c>
      <c r="BA168">
        <v>158721.32837371799</v>
      </c>
      <c r="BB168">
        <v>1.0683325572279301E-2</v>
      </c>
      <c r="BC168">
        <v>20.302048765456799</v>
      </c>
      <c r="BD168">
        <v>0.98512225199799397</v>
      </c>
      <c r="BE168">
        <f>AK168*AZ168/(AW168*BD168)</f>
        <v>161118.40743806754</v>
      </c>
      <c r="BF168">
        <f>AM168/BE168-1</f>
        <v>-4.3533662554178232E-3</v>
      </c>
      <c r="BH168">
        <f t="shared" si="9"/>
        <v>0.10507151763049538</v>
      </c>
      <c r="BI168">
        <f t="shared" si="10"/>
        <v>842.76288218655895</v>
      </c>
      <c r="BJ168">
        <f t="shared" si="11"/>
        <v>636.39684605050979</v>
      </c>
      <c r="BK168" s="15">
        <f t="shared" si="8"/>
        <v>0.73698630136986298</v>
      </c>
    </row>
    <row r="169" spans="1:63" x14ac:dyDescent="0.25">
      <c r="A169" s="1">
        <v>41547</v>
      </c>
      <c r="B169">
        <v>14232</v>
      </c>
      <c r="C169">
        <v>20</v>
      </c>
      <c r="D169" s="2">
        <v>41518</v>
      </c>
      <c r="E169">
        <v>0</v>
      </c>
      <c r="F169">
        <v>4</v>
      </c>
      <c r="G169" s="1">
        <v>41544</v>
      </c>
      <c r="H169" s="1">
        <v>41548</v>
      </c>
      <c r="I169">
        <v>0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 s="1">
        <v>41533</v>
      </c>
      <c r="AA169" s="1">
        <v>41519</v>
      </c>
      <c r="AB169" s="1">
        <v>41521</v>
      </c>
      <c r="AC169" s="1">
        <v>41523</v>
      </c>
      <c r="AD169" s="1">
        <v>41521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8020.85</v>
      </c>
      <c r="AK169">
        <v>20</v>
      </c>
      <c r="AL169">
        <v>30</v>
      </c>
      <c r="AM169">
        <v>160417</v>
      </c>
      <c r="AN169">
        <v>1.7743755337651199</v>
      </c>
      <c r="AO169">
        <v>0.66666666666666596</v>
      </c>
      <c r="AP169">
        <v>0</v>
      </c>
      <c r="AQ169">
        <v>1.8817140192911199</v>
      </c>
      <c r="AR169">
        <v>-0.107338485526002</v>
      </c>
      <c r="AS169">
        <v>7563.3171959687197</v>
      </c>
      <c r="AT169">
        <v>30</v>
      </c>
      <c r="AU169">
        <v>9</v>
      </c>
      <c r="AV169">
        <v>2013</v>
      </c>
      <c r="AW169">
        <v>20.302048765456799</v>
      </c>
      <c r="AX169">
        <v>20</v>
      </c>
      <c r="AY169">
        <v>-0.30204876545689102</v>
      </c>
      <c r="AZ169">
        <v>160417</v>
      </c>
      <c r="BA169">
        <v>158030.356298762</v>
      </c>
      <c r="BB169">
        <v>1.51024382728446E-2</v>
      </c>
      <c r="BC169">
        <v>20.302048765456799</v>
      </c>
      <c r="BD169">
        <v>0.98512225199799397</v>
      </c>
      <c r="BE169">
        <f>AK169*AZ169/(AW169*BD169)</f>
        <v>160417.00000000081</v>
      </c>
      <c r="BF169">
        <f>AM169/BE169-1</f>
        <v>-5.1070259132757201E-15</v>
      </c>
      <c r="BH169">
        <f t="shared" si="9"/>
        <v>-7.9342818535144799E-2</v>
      </c>
      <c r="BI169">
        <f t="shared" si="10"/>
        <v>-636.39684604761624</v>
      </c>
      <c r="BJ169">
        <f t="shared" si="11"/>
        <v>2.8935573936905712E-9</v>
      </c>
      <c r="BK169" s="15">
        <f t="shared" si="8"/>
        <v>0.74520547945205484</v>
      </c>
    </row>
    <row r="170" spans="1:63" x14ac:dyDescent="0.25">
      <c r="A170" s="1">
        <v>41548</v>
      </c>
      <c r="B170">
        <v>14823</v>
      </c>
      <c r="C170">
        <v>1</v>
      </c>
      <c r="D170" s="2">
        <v>41548</v>
      </c>
      <c r="E170">
        <v>1</v>
      </c>
      <c r="F170">
        <v>0</v>
      </c>
      <c r="G170" s="1">
        <v>41547</v>
      </c>
      <c r="H170" s="1">
        <v>41549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 s="1">
        <v>41568</v>
      </c>
      <c r="AA170" s="1">
        <v>41554</v>
      </c>
      <c r="AB170" s="1">
        <v>41549</v>
      </c>
      <c r="AC170" s="1">
        <v>41551</v>
      </c>
      <c r="AD170" s="1">
        <v>41549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7125.2727272727197</v>
      </c>
      <c r="AK170">
        <v>22</v>
      </c>
      <c r="AL170">
        <v>31</v>
      </c>
      <c r="AM170">
        <v>156756</v>
      </c>
      <c r="AN170">
        <v>2.0803414223379</v>
      </c>
      <c r="AO170">
        <v>0.70967741935483797</v>
      </c>
      <c r="AP170">
        <v>21</v>
      </c>
      <c r="AQ170">
        <v>1.93443690261899</v>
      </c>
      <c r="AR170">
        <v>0.145904519718906</v>
      </c>
      <c r="AS170">
        <v>7662.6950095562397</v>
      </c>
      <c r="AT170">
        <v>1</v>
      </c>
      <c r="AU170">
        <v>10</v>
      </c>
      <c r="AV170">
        <v>2013</v>
      </c>
      <c r="AW170">
        <v>1.93443690261899</v>
      </c>
      <c r="AX170">
        <v>2.0803414223379</v>
      </c>
      <c r="AY170">
        <v>0.145904519718906</v>
      </c>
      <c r="AZ170">
        <v>14823</v>
      </c>
      <c r="BA170">
        <v>168579.290210237</v>
      </c>
      <c r="BB170">
        <v>-7.0134891394383697E-2</v>
      </c>
      <c r="BC170">
        <v>21.2356781434064</v>
      </c>
      <c r="BD170">
        <v>1.03599234511994</v>
      </c>
      <c r="BE170">
        <f>AK170*AZ170/(AW170*BD170)</f>
        <v>162722.52493402423</v>
      </c>
      <c r="BF170">
        <f>AM170/BE170-1</f>
        <v>-3.6666865490462053E-2</v>
      </c>
      <c r="BH170">
        <f t="shared" si="9"/>
        <v>7.6279599107099472E-2</v>
      </c>
      <c r="BI170">
        <f t="shared" si="10"/>
        <v>543.51294716511234</v>
      </c>
      <c r="BJ170">
        <f t="shared" si="11"/>
        <v>543.51294716800589</v>
      </c>
      <c r="BK170" s="15">
        <f t="shared" si="8"/>
        <v>0.74794520547945209</v>
      </c>
    </row>
    <row r="171" spans="1:63" x14ac:dyDescent="0.25">
      <c r="A171" s="1">
        <v>41549</v>
      </c>
      <c r="B171">
        <v>10339</v>
      </c>
      <c r="C171">
        <v>2</v>
      </c>
      <c r="D171" s="2">
        <v>41548</v>
      </c>
      <c r="E171">
        <v>2</v>
      </c>
      <c r="F171">
        <v>1</v>
      </c>
      <c r="G171" s="1">
        <v>41548</v>
      </c>
      <c r="H171" s="1">
        <v>41550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 s="1">
        <v>41568</v>
      </c>
      <c r="AA171" s="1">
        <v>41554</v>
      </c>
      <c r="AB171" s="1">
        <v>41549</v>
      </c>
      <c r="AC171" s="1">
        <v>41551</v>
      </c>
      <c r="AD171" s="1">
        <v>41549</v>
      </c>
      <c r="AE171">
        <v>0</v>
      </c>
      <c r="AF171">
        <v>0</v>
      </c>
      <c r="AG171">
        <v>1</v>
      </c>
      <c r="AH171">
        <v>0</v>
      </c>
      <c r="AI171">
        <v>1</v>
      </c>
      <c r="AJ171">
        <v>7125.2727272727197</v>
      </c>
      <c r="AK171">
        <v>22</v>
      </c>
      <c r="AL171">
        <v>31</v>
      </c>
      <c r="AM171">
        <v>156756</v>
      </c>
      <c r="AN171">
        <v>1.4510321773967101</v>
      </c>
      <c r="AO171">
        <v>0.70967741935483797</v>
      </c>
      <c r="AP171">
        <v>20</v>
      </c>
      <c r="AQ171">
        <v>1.25719068675226</v>
      </c>
      <c r="AR171">
        <v>0.193841490644454</v>
      </c>
      <c r="AS171">
        <v>8223.8916569681405</v>
      </c>
      <c r="AT171">
        <v>2</v>
      </c>
      <c r="AU171">
        <v>10</v>
      </c>
      <c r="AV171">
        <v>2013</v>
      </c>
      <c r="AW171">
        <v>3.19162758937125</v>
      </c>
      <c r="AX171">
        <v>3.5313735997346098</v>
      </c>
      <c r="AY171">
        <v>0.33974601036336</v>
      </c>
      <c r="AZ171">
        <v>25162</v>
      </c>
      <c r="BA171">
        <v>173442.54130509301</v>
      </c>
      <c r="BB171">
        <v>-9.6207892132651199E-2</v>
      </c>
      <c r="BC171">
        <v>21.2356781434064</v>
      </c>
      <c r="BD171">
        <v>1.03599234511994</v>
      </c>
      <c r="BE171">
        <f>AK171*AZ171/(AW171*BD171)</f>
        <v>167416.81743315762</v>
      </c>
      <c r="BF171">
        <f>AM171/BE171-1</f>
        <v>-6.3678294669614166E-2</v>
      </c>
      <c r="BH171">
        <f t="shared" si="9"/>
        <v>0.14859224956528849</v>
      </c>
      <c r="BI171">
        <f t="shared" si="10"/>
        <v>1058.7603033116518</v>
      </c>
      <c r="BJ171">
        <f t="shared" si="11"/>
        <v>1602.2732504796577</v>
      </c>
      <c r="BK171" s="15">
        <f t="shared" si="8"/>
        <v>0.75068493150684934</v>
      </c>
    </row>
    <row r="172" spans="1:63" x14ac:dyDescent="0.25">
      <c r="A172" s="1">
        <v>41550</v>
      </c>
      <c r="B172">
        <v>2303</v>
      </c>
      <c r="C172">
        <v>3</v>
      </c>
      <c r="D172" s="2">
        <v>41548</v>
      </c>
      <c r="E172">
        <v>3</v>
      </c>
      <c r="F172">
        <v>2</v>
      </c>
      <c r="G172" s="1">
        <v>41549</v>
      </c>
      <c r="H172" s="1">
        <v>41551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 s="1">
        <v>41568</v>
      </c>
      <c r="AA172" s="1">
        <v>41554</v>
      </c>
      <c r="AB172" s="1">
        <v>41549</v>
      </c>
      <c r="AC172" s="1">
        <v>41551</v>
      </c>
      <c r="AD172" s="1">
        <v>41549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7125.2727272727197</v>
      </c>
      <c r="AK172">
        <v>22</v>
      </c>
      <c r="AL172">
        <v>31</v>
      </c>
      <c r="AM172">
        <v>156756</v>
      </c>
      <c r="AN172">
        <v>0.32321569828268099</v>
      </c>
      <c r="AO172">
        <v>0.70967741935483797</v>
      </c>
      <c r="AP172">
        <v>19</v>
      </c>
      <c r="AQ172">
        <v>0.43715035792769602</v>
      </c>
      <c r="AR172">
        <v>-0.11393465964501499</v>
      </c>
      <c r="AS172">
        <v>5268.21025817599</v>
      </c>
      <c r="AT172">
        <v>3</v>
      </c>
      <c r="AU172">
        <v>10</v>
      </c>
      <c r="AV172">
        <v>2013</v>
      </c>
      <c r="AW172">
        <v>3.6287779472989499</v>
      </c>
      <c r="AX172">
        <v>3.8545892980173</v>
      </c>
      <c r="AY172">
        <v>0.22581135071834499</v>
      </c>
      <c r="AZ172">
        <v>27465</v>
      </c>
      <c r="BA172">
        <v>166510.60185420001</v>
      </c>
      <c r="BB172">
        <v>-5.8582467095650702E-2</v>
      </c>
      <c r="BC172">
        <v>21.2356781434064</v>
      </c>
      <c r="BD172">
        <v>1.03599234511994</v>
      </c>
      <c r="BE172">
        <f>AK172*AZ172/(AW172*BD172)</f>
        <v>160725.70674730564</v>
      </c>
      <c r="BF172">
        <f>AM172/BE172-1</f>
        <v>-2.4698642349396227E-2</v>
      </c>
      <c r="BH172">
        <f t="shared" si="9"/>
        <v>-0.12966872619685399</v>
      </c>
      <c r="BI172">
        <f t="shared" si="10"/>
        <v>-923.92503835063735</v>
      </c>
      <c r="BJ172">
        <f t="shared" si="11"/>
        <v>678.34821212902034</v>
      </c>
      <c r="BK172" s="15">
        <f t="shared" si="8"/>
        <v>0.75342465753424659</v>
      </c>
    </row>
    <row r="173" spans="1:63" x14ac:dyDescent="0.25">
      <c r="A173" s="1">
        <v>41551</v>
      </c>
      <c r="B173">
        <v>7580</v>
      </c>
      <c r="C173">
        <v>4</v>
      </c>
      <c r="D173" s="2">
        <v>41548</v>
      </c>
      <c r="E173">
        <v>4</v>
      </c>
      <c r="F173">
        <v>3</v>
      </c>
      <c r="G173" s="1">
        <v>41550</v>
      </c>
      <c r="H173" s="1">
        <v>41554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s="1">
        <v>41568</v>
      </c>
      <c r="AA173" s="1">
        <v>41554</v>
      </c>
      <c r="AB173" s="1">
        <v>41549</v>
      </c>
      <c r="AC173" s="1">
        <v>41551</v>
      </c>
      <c r="AD173" s="1">
        <v>41549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7125.2727272727197</v>
      </c>
      <c r="AK173">
        <v>22</v>
      </c>
      <c r="AL173">
        <v>31</v>
      </c>
      <c r="AM173">
        <v>156756</v>
      </c>
      <c r="AN173">
        <v>1.06381892878103</v>
      </c>
      <c r="AO173">
        <v>0.70967741935483797</v>
      </c>
      <c r="AP173">
        <v>18</v>
      </c>
      <c r="AQ173">
        <v>0.90652234273989796</v>
      </c>
      <c r="AR173">
        <v>0.157296586041137</v>
      </c>
      <c r="AS173">
        <v>8361.6251278374402</v>
      </c>
      <c r="AT173">
        <v>4</v>
      </c>
      <c r="AU173">
        <v>10</v>
      </c>
      <c r="AV173">
        <v>2013</v>
      </c>
      <c r="AW173">
        <v>4.5353002900388502</v>
      </c>
      <c r="AX173">
        <v>4.9184082267983298</v>
      </c>
      <c r="AY173">
        <v>0.38310793675948202</v>
      </c>
      <c r="AZ173">
        <v>35045</v>
      </c>
      <c r="BA173">
        <v>169997.56371002999</v>
      </c>
      <c r="BB173">
        <v>-7.7892667524441794E-2</v>
      </c>
      <c r="BC173">
        <v>21.2356781434064</v>
      </c>
      <c r="BD173">
        <v>1.03599234511994</v>
      </c>
      <c r="BE173">
        <f>AK173*AZ173/(AW173*BD173)</f>
        <v>164091.52491406637</v>
      </c>
      <c r="BF173">
        <f>AM173/BE173-1</f>
        <v>-4.4703862176355136E-2</v>
      </c>
      <c r="BH173">
        <f t="shared" si="9"/>
        <v>0.12466872102230109</v>
      </c>
      <c r="BI173">
        <f t="shared" si="10"/>
        <v>888.29863784417307</v>
      </c>
      <c r="BJ173">
        <f t="shared" si="11"/>
        <v>1566.6468499731934</v>
      </c>
      <c r="BK173" s="15">
        <f t="shared" si="8"/>
        <v>0.75616438356164384</v>
      </c>
    </row>
    <row r="174" spans="1:63" x14ac:dyDescent="0.25">
      <c r="A174" s="1">
        <v>41554</v>
      </c>
      <c r="B174">
        <v>10891</v>
      </c>
      <c r="C174">
        <v>5</v>
      </c>
      <c r="D174" s="2">
        <v>41548</v>
      </c>
      <c r="E174">
        <v>0</v>
      </c>
      <c r="F174">
        <v>4</v>
      </c>
      <c r="G174" s="1">
        <v>41551</v>
      </c>
      <c r="H174" s="1">
        <v>41555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 s="1">
        <v>41568</v>
      </c>
      <c r="AA174" s="1">
        <v>41554</v>
      </c>
      <c r="AB174" s="1">
        <v>41549</v>
      </c>
      <c r="AC174" s="1">
        <v>41551</v>
      </c>
      <c r="AD174" s="1">
        <v>41549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7125.2727272727197</v>
      </c>
      <c r="AK174">
        <v>22</v>
      </c>
      <c r="AL174">
        <v>31</v>
      </c>
      <c r="AM174">
        <v>156756</v>
      </c>
      <c r="AN174">
        <v>1.52850289622087</v>
      </c>
      <c r="AO174">
        <v>0.70967741935483797</v>
      </c>
      <c r="AP174">
        <v>17</v>
      </c>
      <c r="AQ174">
        <v>1.7081027913453199</v>
      </c>
      <c r="AR174">
        <v>-0.17959989512444099</v>
      </c>
      <c r="AS174">
        <v>6376.0799731625802</v>
      </c>
      <c r="AT174">
        <v>7</v>
      </c>
      <c r="AU174">
        <v>10</v>
      </c>
      <c r="AV174">
        <v>2013</v>
      </c>
      <c r="AW174">
        <v>6.2434030813841703</v>
      </c>
      <c r="AX174">
        <v>6.44691112301921</v>
      </c>
      <c r="AY174">
        <v>0.20350804163503999</v>
      </c>
      <c r="AZ174">
        <v>45936</v>
      </c>
      <c r="BA174">
        <v>161865.57023897101</v>
      </c>
      <c r="BB174">
        <v>-3.1566751542207297E-2</v>
      </c>
      <c r="BC174">
        <v>21.2356781434064</v>
      </c>
      <c r="BD174">
        <v>1.03599234511994</v>
      </c>
      <c r="BE174">
        <f>AK174*AZ174/(AW174*BD174)</f>
        <v>156242.05236789829</v>
      </c>
      <c r="BF174">
        <f>AM174/BE174-1</f>
        <v>3.2894321619094669E-3</v>
      </c>
      <c r="BH174">
        <f t="shared" si="9"/>
        <v>-0.24107852029088361</v>
      </c>
      <c r="BI174">
        <f t="shared" si="10"/>
        <v>-1717.7502057598961</v>
      </c>
      <c r="BJ174">
        <f t="shared" si="11"/>
        <v>-151.10335578670265</v>
      </c>
      <c r="BK174" s="15">
        <f t="shared" si="8"/>
        <v>0.76438356164383559</v>
      </c>
    </row>
    <row r="175" spans="1:63" x14ac:dyDescent="0.25">
      <c r="A175" s="1">
        <v>41555</v>
      </c>
      <c r="B175">
        <v>1755</v>
      </c>
      <c r="C175">
        <v>6</v>
      </c>
      <c r="D175" s="2">
        <v>41548</v>
      </c>
      <c r="E175">
        <v>1</v>
      </c>
      <c r="F175">
        <v>0</v>
      </c>
      <c r="G175" s="1">
        <v>41554</v>
      </c>
      <c r="H175" s="1">
        <v>41556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 s="1">
        <v>41568</v>
      </c>
      <c r="AA175" s="1">
        <v>41554</v>
      </c>
      <c r="AB175" s="1">
        <v>41549</v>
      </c>
      <c r="AC175" s="1">
        <v>41551</v>
      </c>
      <c r="AD175" s="1">
        <v>41549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7125.2727272727197</v>
      </c>
      <c r="AK175">
        <v>22</v>
      </c>
      <c r="AL175">
        <v>31</v>
      </c>
      <c r="AM175">
        <v>156756</v>
      </c>
      <c r="AN175">
        <v>0.24630636147898599</v>
      </c>
      <c r="AO175">
        <v>0.70967741935483797</v>
      </c>
      <c r="AP175">
        <v>16</v>
      </c>
      <c r="AQ175">
        <v>0.30854685838234103</v>
      </c>
      <c r="AR175">
        <v>-6.22404969033548E-2</v>
      </c>
      <c r="AS175">
        <v>5687.9529067356698</v>
      </c>
      <c r="AT175">
        <v>8</v>
      </c>
      <c r="AU175">
        <v>10</v>
      </c>
      <c r="AV175">
        <v>2013</v>
      </c>
      <c r="AW175">
        <v>6.5519499397665104</v>
      </c>
      <c r="AX175">
        <v>6.6932174844982004</v>
      </c>
      <c r="AY175">
        <v>0.14126754473168601</v>
      </c>
      <c r="AZ175">
        <v>47691</v>
      </c>
      <c r="BA175">
        <v>160135.83889460901</v>
      </c>
      <c r="BB175">
        <v>-2.1106074180148499E-2</v>
      </c>
      <c r="BC175">
        <v>21.2356781434064</v>
      </c>
      <c r="BD175">
        <v>1.03599234511994</v>
      </c>
      <c r="BE175">
        <f>AK175*AZ175/(AW175*BD175)</f>
        <v>154572.41518137921</v>
      </c>
      <c r="BF175">
        <f>AM175/BE175-1</f>
        <v>1.4126613833771895E-2</v>
      </c>
      <c r="BH175">
        <f t="shared" si="9"/>
        <v>-7.334582191592548E-2</v>
      </c>
      <c r="BI175">
        <f t="shared" si="10"/>
        <v>-522.60898455694553</v>
      </c>
      <c r="BJ175">
        <f t="shared" si="11"/>
        <v>-673.71234034364818</v>
      </c>
      <c r="BK175" s="15">
        <f t="shared" si="8"/>
        <v>0.76712328767123283</v>
      </c>
    </row>
    <row r="176" spans="1:63" x14ac:dyDescent="0.25">
      <c r="A176" s="1">
        <v>41556</v>
      </c>
      <c r="B176">
        <v>6312</v>
      </c>
      <c r="C176">
        <v>7</v>
      </c>
      <c r="D176" s="2">
        <v>41548</v>
      </c>
      <c r="E176">
        <v>2</v>
      </c>
      <c r="F176">
        <v>1</v>
      </c>
      <c r="G176" s="1">
        <v>41555</v>
      </c>
      <c r="H176" s="1">
        <v>41557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 s="1">
        <v>41568</v>
      </c>
      <c r="AA176" s="1">
        <v>41554</v>
      </c>
      <c r="AB176" s="1">
        <v>41549</v>
      </c>
      <c r="AC176" s="1">
        <v>41551</v>
      </c>
      <c r="AD176" s="1">
        <v>41549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7125.2727272727197</v>
      </c>
      <c r="AK176">
        <v>22</v>
      </c>
      <c r="AL176">
        <v>31</v>
      </c>
      <c r="AM176">
        <v>156756</v>
      </c>
      <c r="AN176">
        <v>0.88586082829365298</v>
      </c>
      <c r="AO176">
        <v>0.70967741935483797</v>
      </c>
      <c r="AP176">
        <v>15</v>
      </c>
      <c r="AQ176">
        <v>0.89215583010123201</v>
      </c>
      <c r="AR176">
        <v>-6.2950018075786599E-3</v>
      </c>
      <c r="AS176">
        <v>7074.9972000785701</v>
      </c>
      <c r="AT176">
        <v>9</v>
      </c>
      <c r="AU176">
        <v>10</v>
      </c>
      <c r="AV176">
        <v>2013</v>
      </c>
      <c r="AW176">
        <v>7.4441057698677398</v>
      </c>
      <c r="AX176">
        <v>7.5790783127918502</v>
      </c>
      <c r="AY176">
        <v>0.13497254292410699</v>
      </c>
      <c r="AZ176">
        <v>54003</v>
      </c>
      <c r="BA176">
        <v>159598.215921253</v>
      </c>
      <c r="BB176">
        <v>-1.7808569505912399E-2</v>
      </c>
      <c r="BC176">
        <v>21.2356781434064</v>
      </c>
      <c r="BD176">
        <v>1.03599234511994</v>
      </c>
      <c r="BE176">
        <f>AK176*AZ176/(AW176*BD176)</f>
        <v>154053.47025298365</v>
      </c>
      <c r="BF176">
        <f>AM176/BE176-1</f>
        <v>1.7542803434277054E-2</v>
      </c>
      <c r="BH176">
        <f t="shared" si="9"/>
        <v>-3.8405782345349082E-2</v>
      </c>
      <c r="BI176">
        <f t="shared" si="10"/>
        <v>-273.65167351488793</v>
      </c>
      <c r="BJ176">
        <f t="shared" si="11"/>
        <v>-947.36401385853605</v>
      </c>
      <c r="BK176" s="15">
        <f t="shared" si="8"/>
        <v>0.76986301369863008</v>
      </c>
    </row>
    <row r="177" spans="1:63" x14ac:dyDescent="0.25">
      <c r="A177" s="1">
        <v>41557</v>
      </c>
      <c r="B177">
        <v>2302</v>
      </c>
      <c r="C177">
        <v>8</v>
      </c>
      <c r="D177" s="2">
        <v>41548</v>
      </c>
      <c r="E177">
        <v>3</v>
      </c>
      <c r="F177">
        <v>2</v>
      </c>
      <c r="G177" s="1">
        <v>41556</v>
      </c>
      <c r="H177" s="1">
        <v>41558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 s="1">
        <v>41568</v>
      </c>
      <c r="AA177" s="1">
        <v>41554</v>
      </c>
      <c r="AB177" s="1">
        <v>41549</v>
      </c>
      <c r="AC177" s="1">
        <v>41551</v>
      </c>
      <c r="AD177" s="1">
        <v>41549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7125.2727272727197</v>
      </c>
      <c r="AK177">
        <v>22</v>
      </c>
      <c r="AL177">
        <v>31</v>
      </c>
      <c r="AM177">
        <v>156756</v>
      </c>
      <c r="AN177">
        <v>0.32307535277756499</v>
      </c>
      <c r="AO177">
        <v>0.70967741935483797</v>
      </c>
      <c r="AP177">
        <v>14</v>
      </c>
      <c r="AQ177">
        <v>0.43715035792769602</v>
      </c>
      <c r="AR177">
        <v>-0.114075005150131</v>
      </c>
      <c r="AS177">
        <v>5265.9227157278001</v>
      </c>
      <c r="AT177">
        <v>10</v>
      </c>
      <c r="AU177">
        <v>10</v>
      </c>
      <c r="AV177">
        <v>2013</v>
      </c>
      <c r="AW177">
        <v>7.8812561277954396</v>
      </c>
      <c r="AX177">
        <v>7.9021536655694202</v>
      </c>
      <c r="AY177">
        <v>2.0897537773976099E-2</v>
      </c>
      <c r="AZ177">
        <v>56305</v>
      </c>
      <c r="BA177">
        <v>157171.64623432799</v>
      </c>
      <c r="BB177">
        <v>-2.6445370032512901E-3</v>
      </c>
      <c r="BC177">
        <v>21.2356781434064</v>
      </c>
      <c r="BD177">
        <v>1.03599234511994</v>
      </c>
      <c r="BE177">
        <f>AK177*AZ177/(AW177*BD177)</f>
        <v>151711.20421370724</v>
      </c>
      <c r="BF177">
        <f>AM177/BE177-1</f>
        <v>3.3252625028184601E-2</v>
      </c>
      <c r="BH177">
        <f t="shared" si="9"/>
        <v>-0.12980907170196998</v>
      </c>
      <c r="BI177">
        <f t="shared" si="10"/>
        <v>-924.92503835063565</v>
      </c>
      <c r="BJ177">
        <f t="shared" si="11"/>
        <v>-1872.2890522091716</v>
      </c>
      <c r="BK177" s="15">
        <f t="shared" si="8"/>
        <v>0.77260273972602744</v>
      </c>
    </row>
    <row r="178" spans="1:63" x14ac:dyDescent="0.25">
      <c r="A178" s="1">
        <v>41558</v>
      </c>
      <c r="B178">
        <v>7071</v>
      </c>
      <c r="C178">
        <v>9</v>
      </c>
      <c r="D178" s="2">
        <v>41548</v>
      </c>
      <c r="E178">
        <v>4</v>
      </c>
      <c r="F178">
        <v>3</v>
      </c>
      <c r="G178" s="1">
        <v>41557</v>
      </c>
      <c r="H178" s="1">
        <v>41562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 s="1">
        <v>41568</v>
      </c>
      <c r="AA178" s="1">
        <v>41554</v>
      </c>
      <c r="AB178" s="1">
        <v>41549</v>
      </c>
      <c r="AC178" s="1">
        <v>41551</v>
      </c>
      <c r="AD178" s="1">
        <v>41549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7125.2727272727197</v>
      </c>
      <c r="AK178">
        <v>22</v>
      </c>
      <c r="AL178">
        <v>31</v>
      </c>
      <c r="AM178">
        <v>156756</v>
      </c>
      <c r="AN178">
        <v>0.99238306667687304</v>
      </c>
      <c r="AO178">
        <v>0.70967741935483797</v>
      </c>
      <c r="AP178">
        <v>13</v>
      </c>
      <c r="AQ178">
        <v>0.79615659976059605</v>
      </c>
      <c r="AR178">
        <v>0.19622646691627699</v>
      </c>
      <c r="AS178">
        <v>8881.41855776394</v>
      </c>
      <c r="AT178">
        <v>11</v>
      </c>
      <c r="AU178">
        <v>10</v>
      </c>
      <c r="AV178">
        <v>2013</v>
      </c>
      <c r="AW178">
        <v>8.6774127275560407</v>
      </c>
      <c r="AX178">
        <v>8.8945367322462907</v>
      </c>
      <c r="AY178">
        <v>0.217124004690253</v>
      </c>
      <c r="AZ178">
        <v>63376</v>
      </c>
      <c r="BA178">
        <v>160678.30858987899</v>
      </c>
      <c r="BB178">
        <v>-2.4410940246397402E-2</v>
      </c>
      <c r="BC178">
        <v>21.2356781434064</v>
      </c>
      <c r="BD178">
        <v>1.03599234511994</v>
      </c>
      <c r="BE178">
        <f>AK178*AZ178/(AW178*BD178)</f>
        <v>155096.03844734738</v>
      </c>
      <c r="BF178">
        <f>AM178/BE178-1</f>
        <v>1.0702797887491844E-2</v>
      </c>
      <c r="BH178">
        <f t="shared" si="9"/>
        <v>0.16757092380817573</v>
      </c>
      <c r="BI178">
        <f t="shared" si="10"/>
        <v>1193.9885332942895</v>
      </c>
      <c r="BJ178">
        <f t="shared" si="11"/>
        <v>-678.3005189148821</v>
      </c>
      <c r="BK178" s="15">
        <f t="shared" si="8"/>
        <v>0.77534246575342469</v>
      </c>
    </row>
    <row r="179" spans="1:63" x14ac:dyDescent="0.25">
      <c r="A179" s="1">
        <v>41562</v>
      </c>
      <c r="B179">
        <v>15656</v>
      </c>
      <c r="C179">
        <v>10</v>
      </c>
      <c r="D179" s="2">
        <v>41548</v>
      </c>
      <c r="E179">
        <v>1</v>
      </c>
      <c r="F179">
        <v>4</v>
      </c>
      <c r="G179" s="1">
        <v>41558</v>
      </c>
      <c r="H179" s="1">
        <v>41563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 s="1">
        <v>41568</v>
      </c>
      <c r="AA179" s="1">
        <v>41554</v>
      </c>
      <c r="AB179" s="1">
        <v>41549</v>
      </c>
      <c r="AC179" s="1">
        <v>41551</v>
      </c>
      <c r="AD179" s="1">
        <v>41549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7125.2727272727197</v>
      </c>
      <c r="AK179">
        <v>22</v>
      </c>
      <c r="AL179">
        <v>31</v>
      </c>
      <c r="AM179">
        <v>156756</v>
      </c>
      <c r="AN179">
        <v>2.1972492280997198</v>
      </c>
      <c r="AO179">
        <v>0.70967741935483797</v>
      </c>
      <c r="AP179">
        <v>12</v>
      </c>
      <c r="AQ179">
        <v>1.7081027913453199</v>
      </c>
      <c r="AR179">
        <v>0.489146436754402</v>
      </c>
      <c r="AS179">
        <v>9165.72473233251</v>
      </c>
      <c r="AT179">
        <v>15</v>
      </c>
      <c r="AU179">
        <v>10</v>
      </c>
      <c r="AV179">
        <v>2013</v>
      </c>
      <c r="AW179">
        <v>10.3855155189013</v>
      </c>
      <c r="AX179">
        <v>11.091785960346</v>
      </c>
      <c r="AY179">
        <v>0.70627044144465501</v>
      </c>
      <c r="AZ179">
        <v>79032</v>
      </c>
      <c r="BA179">
        <v>167416.24398284301</v>
      </c>
      <c r="BB179">
        <v>-6.3675087489934099E-2</v>
      </c>
      <c r="BC179">
        <v>21.2356781434064</v>
      </c>
      <c r="BD179">
        <v>1.03599234511994</v>
      </c>
      <c r="BE179">
        <f>AK179*AZ179/(AW179*BD179)</f>
        <v>161599.88514535056</v>
      </c>
      <c r="BF179">
        <f>AM179/BE179-1</f>
        <v>-2.9974558094479686E-2</v>
      </c>
      <c r="BH179">
        <f t="shared" si="9"/>
        <v>0.42766781158796618</v>
      </c>
      <c r="BI179">
        <f t="shared" si="10"/>
        <v>3047.2497942401433</v>
      </c>
      <c r="BJ179">
        <f t="shared" si="11"/>
        <v>2368.9492753252612</v>
      </c>
      <c r="BK179" s="15">
        <f t="shared" si="8"/>
        <v>0.78630136986301369</v>
      </c>
    </row>
    <row r="180" spans="1:63" x14ac:dyDescent="0.25">
      <c r="A180" s="1">
        <v>41563</v>
      </c>
      <c r="B180">
        <v>9946</v>
      </c>
      <c r="C180">
        <v>11</v>
      </c>
      <c r="D180" s="2">
        <v>41548</v>
      </c>
      <c r="E180">
        <v>2</v>
      </c>
      <c r="F180">
        <v>1</v>
      </c>
      <c r="G180" s="1">
        <v>41562</v>
      </c>
      <c r="H180" s="1">
        <v>41564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 s="1">
        <v>41568</v>
      </c>
      <c r="AA180" s="1">
        <v>41554</v>
      </c>
      <c r="AB180" s="1">
        <v>41549</v>
      </c>
      <c r="AC180" s="1">
        <v>41551</v>
      </c>
      <c r="AD180" s="1">
        <v>41549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7125.2727272727197</v>
      </c>
      <c r="AK180">
        <v>22</v>
      </c>
      <c r="AL180">
        <v>31</v>
      </c>
      <c r="AM180">
        <v>156756</v>
      </c>
      <c r="AN180">
        <v>1.3958763938860299</v>
      </c>
      <c r="AO180">
        <v>0.70967741935483797</v>
      </c>
      <c r="AP180">
        <v>11</v>
      </c>
      <c r="AQ180">
        <v>1.79978646280472</v>
      </c>
      <c r="AR180">
        <v>-0.40391006891868603</v>
      </c>
      <c r="AS180">
        <v>5526.2111397929302</v>
      </c>
      <c r="AT180">
        <v>16</v>
      </c>
      <c r="AU180">
        <v>10</v>
      </c>
      <c r="AV180">
        <v>2013</v>
      </c>
      <c r="AW180">
        <v>12.185301981706001</v>
      </c>
      <c r="AX180">
        <v>12.487662354232</v>
      </c>
      <c r="AY180">
        <v>0.30236037252596898</v>
      </c>
      <c r="AZ180">
        <v>88978</v>
      </c>
      <c r="BA180">
        <v>160645.66991764601</v>
      </c>
      <c r="BB180">
        <v>-2.4212728047015099E-2</v>
      </c>
      <c r="BC180">
        <v>21.2356781434064</v>
      </c>
      <c r="BD180">
        <v>1.03599234511994</v>
      </c>
      <c r="BE180">
        <f>AK180*AZ180/(AW180*BD180)</f>
        <v>155064.53370468601</v>
      </c>
      <c r="BF180">
        <f>AM180/BE180-1</f>
        <v>1.0908144208754633E-2</v>
      </c>
      <c r="BH180">
        <f t="shared" si="9"/>
        <v>-0.46868860443015348</v>
      </c>
      <c r="BI180">
        <f t="shared" si="10"/>
        <v>-3339.5341307296844</v>
      </c>
      <c r="BJ180">
        <f t="shared" si="11"/>
        <v>-970.58485540442325</v>
      </c>
      <c r="BK180" s="15">
        <f t="shared" si="8"/>
        <v>0.78904109589041094</v>
      </c>
    </row>
    <row r="181" spans="1:63" x14ac:dyDescent="0.25">
      <c r="A181" s="1">
        <v>41564</v>
      </c>
      <c r="B181">
        <v>6425</v>
      </c>
      <c r="C181">
        <v>12</v>
      </c>
      <c r="D181" s="2">
        <v>41548</v>
      </c>
      <c r="E181">
        <v>3</v>
      </c>
      <c r="F181">
        <v>2</v>
      </c>
      <c r="G181" s="1">
        <v>41563</v>
      </c>
      <c r="H181" s="1">
        <v>41565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 s="1">
        <v>41568</v>
      </c>
      <c r="AA181" s="1">
        <v>41554</v>
      </c>
      <c r="AB181" s="1">
        <v>41549</v>
      </c>
      <c r="AC181" s="1">
        <v>41551</v>
      </c>
      <c r="AD181" s="1">
        <v>41549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7125.2727272727197</v>
      </c>
      <c r="AK181">
        <v>22</v>
      </c>
      <c r="AL181">
        <v>31</v>
      </c>
      <c r="AM181">
        <v>156756</v>
      </c>
      <c r="AN181">
        <v>0.90171987037178802</v>
      </c>
      <c r="AO181">
        <v>0.70967741935483797</v>
      </c>
      <c r="AP181">
        <v>10</v>
      </c>
      <c r="AQ181">
        <v>0.43715035792769602</v>
      </c>
      <c r="AR181">
        <v>0.464569512444091</v>
      </c>
      <c r="AS181">
        <v>14697.4602296051</v>
      </c>
      <c r="AT181">
        <v>17</v>
      </c>
      <c r="AU181">
        <v>10</v>
      </c>
      <c r="AV181">
        <v>2013</v>
      </c>
      <c r="AW181">
        <v>12.6224523396337</v>
      </c>
      <c r="AX181">
        <v>13.3893822246038</v>
      </c>
      <c r="AY181">
        <v>0.76692988497005898</v>
      </c>
      <c r="AZ181">
        <v>95403</v>
      </c>
      <c r="BA181">
        <v>166280.36640785501</v>
      </c>
      <c r="BB181">
        <v>-5.7278959708893698E-2</v>
      </c>
      <c r="BC181">
        <v>21.2356781434064</v>
      </c>
      <c r="BD181">
        <v>1.03599234511994</v>
      </c>
      <c r="BE181">
        <f>AK181*AZ181/(AW181*BD181)</f>
        <v>160503.47011840704</v>
      </c>
      <c r="BF181">
        <f>AM181/BE181-1</f>
        <v>-2.3348218674913657E-2</v>
      </c>
      <c r="BH181">
        <f t="shared" si="9"/>
        <v>0.44883544589225305</v>
      </c>
      <c r="BI181">
        <f t="shared" si="10"/>
        <v>3198.0749616493613</v>
      </c>
      <c r="BJ181">
        <f t="shared" si="11"/>
        <v>2227.490106244938</v>
      </c>
      <c r="BK181" s="15">
        <f t="shared" si="8"/>
        <v>0.79178082191780819</v>
      </c>
    </row>
    <row r="182" spans="1:63" x14ac:dyDescent="0.25">
      <c r="A182" s="1">
        <v>41565</v>
      </c>
      <c r="B182">
        <v>6952</v>
      </c>
      <c r="C182">
        <v>13</v>
      </c>
      <c r="D182" s="2">
        <v>41548</v>
      </c>
      <c r="E182">
        <v>4</v>
      </c>
      <c r="F182">
        <v>3</v>
      </c>
      <c r="G182" s="1">
        <v>41564</v>
      </c>
      <c r="H182" s="1">
        <v>41568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 s="1">
        <v>41568</v>
      </c>
      <c r="AA182" s="1">
        <v>41554</v>
      </c>
      <c r="AB182" s="1">
        <v>41549</v>
      </c>
      <c r="AC182" s="1">
        <v>41551</v>
      </c>
      <c r="AD182" s="1">
        <v>41549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7125.2727272727197</v>
      </c>
      <c r="AK182">
        <v>22</v>
      </c>
      <c r="AL182">
        <v>31</v>
      </c>
      <c r="AM182">
        <v>156756</v>
      </c>
      <c r="AN182">
        <v>0.97568195156804205</v>
      </c>
      <c r="AO182">
        <v>0.70967741935483797</v>
      </c>
      <c r="AP182">
        <v>9</v>
      </c>
      <c r="AQ182">
        <v>0.79615659976059605</v>
      </c>
      <c r="AR182">
        <v>0.179525351807445</v>
      </c>
      <c r="AS182">
        <v>8731.9504756858896</v>
      </c>
      <c r="AT182">
        <v>18</v>
      </c>
      <c r="AU182">
        <v>10</v>
      </c>
      <c r="AV182">
        <v>2013</v>
      </c>
      <c r="AW182">
        <v>13.4186089393943</v>
      </c>
      <c r="AX182">
        <v>14.365064176171799</v>
      </c>
      <c r="AY182">
        <v>0.94645523677750598</v>
      </c>
      <c r="AZ182">
        <v>102355</v>
      </c>
      <c r="BA182">
        <v>167812.47670085399</v>
      </c>
      <c r="BB182">
        <v>-6.5885903826830294E-2</v>
      </c>
      <c r="BC182">
        <v>21.2356781434064</v>
      </c>
      <c r="BD182">
        <v>1.03599234511994</v>
      </c>
      <c r="BE182">
        <f>AK182*AZ182/(AW182*BD182)</f>
        <v>161982.35198487644</v>
      </c>
      <c r="BF182">
        <f>AM182/BE182-1</f>
        <v>-3.2264946895970481E-2</v>
      </c>
      <c r="BH182">
        <f t="shared" si="9"/>
        <v>0.15086980869934474</v>
      </c>
      <c r="BI182">
        <f t="shared" si="10"/>
        <v>1074.9885332942936</v>
      </c>
      <c r="BJ182">
        <f t="shared" si="11"/>
        <v>3302.4786395392316</v>
      </c>
      <c r="BK182" s="15">
        <f t="shared" si="8"/>
        <v>0.79452054794520544</v>
      </c>
    </row>
    <row r="183" spans="1:63" x14ac:dyDescent="0.25">
      <c r="A183" s="1">
        <v>41568</v>
      </c>
      <c r="B183">
        <v>11451</v>
      </c>
      <c r="C183">
        <v>14</v>
      </c>
      <c r="D183" s="2">
        <v>41548</v>
      </c>
      <c r="E183">
        <v>0</v>
      </c>
      <c r="F183">
        <v>4</v>
      </c>
      <c r="G183" s="1">
        <v>41565</v>
      </c>
      <c r="H183" s="1">
        <v>41569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 s="1">
        <v>41568</v>
      </c>
      <c r="AA183" s="1">
        <v>41554</v>
      </c>
      <c r="AB183" s="1">
        <v>41549</v>
      </c>
      <c r="AC183" s="1">
        <v>41551</v>
      </c>
      <c r="AD183" s="1">
        <v>41549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7125.2727272727197</v>
      </c>
      <c r="AK183">
        <v>22</v>
      </c>
      <c r="AL183">
        <v>31</v>
      </c>
      <c r="AM183">
        <v>156756</v>
      </c>
      <c r="AN183">
        <v>1.60709637908596</v>
      </c>
      <c r="AO183">
        <v>0.70967741935483797</v>
      </c>
      <c r="AP183">
        <v>8</v>
      </c>
      <c r="AQ183">
        <v>1.81329853599361</v>
      </c>
      <c r="AR183">
        <v>-0.20620215690764301</v>
      </c>
      <c r="AS183">
        <v>6315.0108891062</v>
      </c>
      <c r="AT183">
        <v>21</v>
      </c>
      <c r="AU183">
        <v>10</v>
      </c>
      <c r="AV183">
        <v>2013</v>
      </c>
      <c r="AW183">
        <v>15.231907475387899</v>
      </c>
      <c r="AX183">
        <v>15.972160555257799</v>
      </c>
      <c r="AY183">
        <v>0.740253079869861</v>
      </c>
      <c r="AZ183">
        <v>113806</v>
      </c>
      <c r="BA183">
        <v>164374.16023210299</v>
      </c>
      <c r="BB183">
        <v>-4.6346458721652203E-2</v>
      </c>
      <c r="BC183">
        <v>21.2356781434064</v>
      </c>
      <c r="BD183">
        <v>1.03599234511994</v>
      </c>
      <c r="BE183">
        <f>AK183*AZ183/(AW183*BD183)</f>
        <v>158663.48917189572</v>
      </c>
      <c r="BF183">
        <f>AM183/BE183-1</f>
        <v>-1.2022231339115175E-2</v>
      </c>
      <c r="BH183">
        <f t="shared" si="9"/>
        <v>-0.27146702362061381</v>
      </c>
      <c r="BI183">
        <f t="shared" si="10"/>
        <v>-1934.2765797578588</v>
      </c>
      <c r="BJ183">
        <f t="shared" si="11"/>
        <v>1368.2020597813728</v>
      </c>
      <c r="BK183" s="15">
        <f t="shared" si="8"/>
        <v>0.80273972602739729</v>
      </c>
    </row>
    <row r="184" spans="1:63" x14ac:dyDescent="0.25">
      <c r="A184" s="1">
        <v>41569</v>
      </c>
      <c r="B184">
        <v>1701</v>
      </c>
      <c r="C184">
        <v>15</v>
      </c>
      <c r="D184" s="2">
        <v>41548</v>
      </c>
      <c r="E184">
        <v>1</v>
      </c>
      <c r="F184">
        <v>0</v>
      </c>
      <c r="G184" s="1">
        <v>41568</v>
      </c>
      <c r="H184" s="1">
        <v>41570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 s="1">
        <v>41568</v>
      </c>
      <c r="AA184" s="1">
        <v>41554</v>
      </c>
      <c r="AB184" s="1">
        <v>41549</v>
      </c>
      <c r="AC184" s="1">
        <v>41551</v>
      </c>
      <c r="AD184" s="1">
        <v>41549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7125.2727272727197</v>
      </c>
      <c r="AK184">
        <v>22</v>
      </c>
      <c r="AL184">
        <v>31</v>
      </c>
      <c r="AM184">
        <v>156756</v>
      </c>
      <c r="AN184">
        <v>0.238727704202709</v>
      </c>
      <c r="AO184">
        <v>0.70967741935483797</v>
      </c>
      <c r="AP184">
        <v>7</v>
      </c>
      <c r="AQ184">
        <v>0.30854685838234103</v>
      </c>
      <c r="AR184">
        <v>-6.9819154179631193E-2</v>
      </c>
      <c r="AS184">
        <v>5512.9389711438098</v>
      </c>
      <c r="AT184">
        <v>22</v>
      </c>
      <c r="AU184">
        <v>10</v>
      </c>
      <c r="AV184">
        <v>2013</v>
      </c>
      <c r="AW184">
        <v>15.540454333770301</v>
      </c>
      <c r="AX184">
        <v>16.2108882594605</v>
      </c>
      <c r="AY184">
        <v>0.67043392569023097</v>
      </c>
      <c r="AZ184">
        <v>115507</v>
      </c>
      <c r="BA184">
        <v>163518.642725774</v>
      </c>
      <c r="BB184">
        <v>-4.13570135676537E-2</v>
      </c>
      <c r="BC184">
        <v>21.2356781434064</v>
      </c>
      <c r="BD184">
        <v>1.03599234511994</v>
      </c>
      <c r="BE184">
        <f>AK184*AZ184/(AW184*BD184)</f>
        <v>157837.69397141971</v>
      </c>
      <c r="BF184">
        <f>AM184/BE184-1</f>
        <v>-6.853204353172937E-3</v>
      </c>
      <c r="BH184">
        <f t="shared" si="9"/>
        <v>-8.092447919220247E-2</v>
      </c>
      <c r="BI184">
        <f t="shared" si="10"/>
        <v>-576.60898455694894</v>
      </c>
      <c r="BJ184">
        <f t="shared" si="11"/>
        <v>791.59307522442384</v>
      </c>
      <c r="BK184" s="15">
        <f t="shared" si="8"/>
        <v>0.80547945205479454</v>
      </c>
    </row>
    <row r="185" spans="1:63" x14ac:dyDescent="0.25">
      <c r="A185" s="1">
        <v>41570</v>
      </c>
      <c r="B185">
        <v>6891</v>
      </c>
      <c r="C185">
        <v>16</v>
      </c>
      <c r="D185" s="2">
        <v>41548</v>
      </c>
      <c r="E185">
        <v>2</v>
      </c>
      <c r="F185">
        <v>1</v>
      </c>
      <c r="G185" s="1">
        <v>41569</v>
      </c>
      <c r="H185" s="1">
        <v>41571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 s="1">
        <v>41568</v>
      </c>
      <c r="AA185" s="1">
        <v>41554</v>
      </c>
      <c r="AB185" s="1">
        <v>41549</v>
      </c>
      <c r="AC185" s="1">
        <v>41551</v>
      </c>
      <c r="AD185" s="1">
        <v>41549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7125.2727272727197</v>
      </c>
      <c r="AK185">
        <v>22</v>
      </c>
      <c r="AL185">
        <v>31</v>
      </c>
      <c r="AM185">
        <v>156756</v>
      </c>
      <c r="AN185">
        <v>0.96712087575595196</v>
      </c>
      <c r="AO185">
        <v>0.70967741935483797</v>
      </c>
      <c r="AP185">
        <v>6</v>
      </c>
      <c r="AQ185">
        <v>0.89215583010123201</v>
      </c>
      <c r="AR185">
        <v>7.4965045654719398E-2</v>
      </c>
      <c r="AS185">
        <v>7723.9869622530796</v>
      </c>
      <c r="AT185">
        <v>23</v>
      </c>
      <c r="AU185">
        <v>10</v>
      </c>
      <c r="AV185">
        <v>2013</v>
      </c>
      <c r="AW185">
        <v>16.432610163871502</v>
      </c>
      <c r="AX185">
        <v>17.178009135216499</v>
      </c>
      <c r="AY185">
        <v>0.74539897134495003</v>
      </c>
      <c r="AZ185">
        <v>122398</v>
      </c>
      <c r="BA185">
        <v>163866.60263627701</v>
      </c>
      <c r="BB185">
        <v>-4.3392628649661799E-2</v>
      </c>
      <c r="BC185">
        <v>21.2356781434064</v>
      </c>
      <c r="BD185">
        <v>1.03599234511994</v>
      </c>
      <c r="BE185">
        <f>AK185*AZ185/(AW185*BD185)</f>
        <v>158173.56509261369</v>
      </c>
      <c r="BF185">
        <f>AM185/BE185-1</f>
        <v>-8.9620859957457721E-3</v>
      </c>
      <c r="BH185">
        <f t="shared" si="9"/>
        <v>4.2854265116949897E-2</v>
      </c>
      <c r="BI185">
        <f t="shared" si="10"/>
        <v>305.34832648511775</v>
      </c>
      <c r="BJ185">
        <f t="shared" si="11"/>
        <v>1096.9414017095417</v>
      </c>
      <c r="BK185" s="15">
        <f t="shared" si="8"/>
        <v>0.80821917808219179</v>
      </c>
    </row>
    <row r="186" spans="1:63" x14ac:dyDescent="0.25">
      <c r="A186" s="1">
        <v>41571</v>
      </c>
      <c r="B186">
        <v>1890</v>
      </c>
      <c r="C186">
        <v>17</v>
      </c>
      <c r="D186" s="2">
        <v>41548</v>
      </c>
      <c r="E186">
        <v>3</v>
      </c>
      <c r="F186">
        <v>2</v>
      </c>
      <c r="G186" s="1">
        <v>41570</v>
      </c>
      <c r="H186" s="1">
        <v>41572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 s="1">
        <v>41568</v>
      </c>
      <c r="AA186" s="1">
        <v>41554</v>
      </c>
      <c r="AB186" s="1">
        <v>41549</v>
      </c>
      <c r="AC186" s="1">
        <v>41551</v>
      </c>
      <c r="AD186" s="1">
        <v>41549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7125.2727272727197</v>
      </c>
      <c r="AK186">
        <v>22</v>
      </c>
      <c r="AL186">
        <v>31</v>
      </c>
      <c r="AM186">
        <v>156756</v>
      </c>
      <c r="AN186">
        <v>0.26525300466967699</v>
      </c>
      <c r="AO186">
        <v>0.70967741935483797</v>
      </c>
      <c r="AP186">
        <v>5</v>
      </c>
      <c r="AQ186">
        <v>0.43715035792769602</v>
      </c>
      <c r="AR186">
        <v>-0.171897353258019</v>
      </c>
      <c r="AS186">
        <v>4323.4552270745198</v>
      </c>
      <c r="AT186">
        <v>24</v>
      </c>
      <c r="AU186">
        <v>10</v>
      </c>
      <c r="AV186">
        <v>2013</v>
      </c>
      <c r="AW186">
        <v>16.869760521799201</v>
      </c>
      <c r="AX186">
        <v>17.443262139886102</v>
      </c>
      <c r="AY186">
        <v>0.57350161808693301</v>
      </c>
      <c r="AZ186">
        <v>124288</v>
      </c>
      <c r="BA186">
        <v>162085.05132403399</v>
      </c>
      <c r="BB186">
        <v>-3.2878117263143603E-2</v>
      </c>
      <c r="BC186">
        <v>21.2356781434064</v>
      </c>
      <c r="BD186">
        <v>1.03599234511994</v>
      </c>
      <c r="BE186">
        <f>AK186*AZ186/(AW186*BD186)</f>
        <v>156453.90826248794</v>
      </c>
      <c r="BF186">
        <f>AM186/BE186-1</f>
        <v>1.9308673133637821E-3</v>
      </c>
      <c r="BH186">
        <f t="shared" si="9"/>
        <v>-0.18763141980985798</v>
      </c>
      <c r="BI186">
        <f t="shared" si="10"/>
        <v>-1336.9250383506394</v>
      </c>
      <c r="BJ186">
        <f t="shared" si="11"/>
        <v>-239.98363664109775</v>
      </c>
      <c r="BK186" s="15">
        <f t="shared" si="8"/>
        <v>0.81095890410958904</v>
      </c>
    </row>
    <row r="187" spans="1:63" x14ac:dyDescent="0.25">
      <c r="A187" s="1">
        <v>41572</v>
      </c>
      <c r="B187">
        <v>6492</v>
      </c>
      <c r="C187">
        <v>18</v>
      </c>
      <c r="D187" s="2">
        <v>41548</v>
      </c>
      <c r="E187">
        <v>4</v>
      </c>
      <c r="F187">
        <v>3</v>
      </c>
      <c r="G187" s="1">
        <v>41571</v>
      </c>
      <c r="H187" s="1">
        <v>41575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 s="1">
        <v>41568</v>
      </c>
      <c r="AA187" s="1">
        <v>41554</v>
      </c>
      <c r="AB187" s="1">
        <v>41549</v>
      </c>
      <c r="AC187" s="1">
        <v>41551</v>
      </c>
      <c r="AD187" s="1">
        <v>41549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7125.2727272727197</v>
      </c>
      <c r="AK187">
        <v>22</v>
      </c>
      <c r="AL187">
        <v>31</v>
      </c>
      <c r="AM187">
        <v>156756</v>
      </c>
      <c r="AN187">
        <v>0.91112301921457495</v>
      </c>
      <c r="AO187">
        <v>0.70967741935483797</v>
      </c>
      <c r="AP187">
        <v>4</v>
      </c>
      <c r="AQ187">
        <v>0.79615659976059605</v>
      </c>
      <c r="AR187">
        <v>0.11496641945397899</v>
      </c>
      <c r="AS187">
        <v>8154.1746962245097</v>
      </c>
      <c r="AT187">
        <v>25</v>
      </c>
      <c r="AU187">
        <v>10</v>
      </c>
      <c r="AV187">
        <v>2013</v>
      </c>
      <c r="AW187">
        <v>17.665917121559801</v>
      </c>
      <c r="AX187">
        <v>18.354385159100701</v>
      </c>
      <c r="AY187">
        <v>0.68846803754091102</v>
      </c>
      <c r="AZ187">
        <v>130780</v>
      </c>
      <c r="BA187">
        <v>162865.02309515799</v>
      </c>
      <c r="BB187">
        <v>-3.7509730321832198E-2</v>
      </c>
      <c r="BC187">
        <v>21.2356781434064</v>
      </c>
      <c r="BD187">
        <v>1.03599234511994</v>
      </c>
      <c r="BE187">
        <f>AK187*AZ187/(AW187*BD187)</f>
        <v>157206.78233033037</v>
      </c>
      <c r="BF187">
        <f>AM187/BE187-1</f>
        <v>-2.8674483609948398E-3</v>
      </c>
      <c r="BH187">
        <f t="shared" si="9"/>
        <v>8.6310876345877641E-2</v>
      </c>
      <c r="BI187">
        <f t="shared" si="10"/>
        <v>614.98853329429005</v>
      </c>
      <c r="BJ187">
        <f t="shared" si="11"/>
        <v>375.0048966531923</v>
      </c>
      <c r="BK187" s="15">
        <f t="shared" si="8"/>
        <v>0.81369863013698629</v>
      </c>
    </row>
    <row r="188" spans="1:63" x14ac:dyDescent="0.25">
      <c r="A188" s="1">
        <v>41575</v>
      </c>
      <c r="B188">
        <v>13024</v>
      </c>
      <c r="C188">
        <v>19</v>
      </c>
      <c r="D188" s="2">
        <v>41548</v>
      </c>
      <c r="E188">
        <v>0</v>
      </c>
      <c r="F188">
        <v>4</v>
      </c>
      <c r="G188" s="1">
        <v>41572</v>
      </c>
      <c r="H188" s="1">
        <v>41576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 s="1">
        <v>41568</v>
      </c>
      <c r="AA188" s="1">
        <v>41554</v>
      </c>
      <c r="AB188" s="1">
        <v>41549</v>
      </c>
      <c r="AC188" s="1">
        <v>41551</v>
      </c>
      <c r="AD188" s="1">
        <v>41549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7125.2727272727197</v>
      </c>
      <c r="AK188">
        <v>22</v>
      </c>
      <c r="AL188">
        <v>31</v>
      </c>
      <c r="AM188">
        <v>156756</v>
      </c>
      <c r="AN188">
        <v>1.8278598586338</v>
      </c>
      <c r="AO188">
        <v>0.70967741935483797</v>
      </c>
      <c r="AP188">
        <v>3</v>
      </c>
      <c r="AQ188">
        <v>1.7081027913453199</v>
      </c>
      <c r="AR188">
        <v>0.11975706728848</v>
      </c>
      <c r="AS188">
        <v>7624.8338601110499</v>
      </c>
      <c r="AT188">
        <v>28</v>
      </c>
      <c r="AU188">
        <v>10</v>
      </c>
      <c r="AV188">
        <v>2013</v>
      </c>
      <c r="AW188">
        <v>19.374019912905101</v>
      </c>
      <c r="AX188">
        <v>20.182245017734498</v>
      </c>
      <c r="AY188">
        <v>0.80822510482938903</v>
      </c>
      <c r="AZ188">
        <v>143804</v>
      </c>
      <c r="BA188">
        <v>163295.38290051199</v>
      </c>
      <c r="BB188">
        <v>-4.0046342917707402E-2</v>
      </c>
      <c r="BC188">
        <v>21.2356781434064</v>
      </c>
      <c r="BD188">
        <v>1.03599234511994</v>
      </c>
      <c r="BE188">
        <f>AK188*AZ188/(AW188*BD188)</f>
        <v>157622.19061725566</v>
      </c>
      <c r="BF188">
        <f>AM188/BE188-1</f>
        <v>-5.4953595928569632E-3</v>
      </c>
      <c r="BH188">
        <f t="shared" si="9"/>
        <v>5.8278442122046359E-2</v>
      </c>
      <c r="BI188">
        <f t="shared" si="10"/>
        <v>415.24979424015862</v>
      </c>
      <c r="BJ188">
        <f t="shared" si="11"/>
        <v>790.25469089335093</v>
      </c>
      <c r="BK188" s="15">
        <f t="shared" si="8"/>
        <v>0.82191780821917804</v>
      </c>
    </row>
    <row r="189" spans="1:63" x14ac:dyDescent="0.25">
      <c r="A189" s="1">
        <v>41576</v>
      </c>
      <c r="B189">
        <v>1806</v>
      </c>
      <c r="C189">
        <v>20</v>
      </c>
      <c r="D189" s="2">
        <v>41548</v>
      </c>
      <c r="E189">
        <v>1</v>
      </c>
      <c r="F189">
        <v>0</v>
      </c>
      <c r="G189" s="1">
        <v>41575</v>
      </c>
      <c r="H189" s="1">
        <v>41577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 s="1">
        <v>41568</v>
      </c>
      <c r="AA189" s="1">
        <v>41554</v>
      </c>
      <c r="AB189" s="1">
        <v>41549</v>
      </c>
      <c r="AC189" s="1">
        <v>41551</v>
      </c>
      <c r="AD189" s="1">
        <v>41549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7125.2727272727197</v>
      </c>
      <c r="AK189">
        <v>22</v>
      </c>
      <c r="AL189">
        <v>31</v>
      </c>
      <c r="AM189">
        <v>156756</v>
      </c>
      <c r="AN189">
        <v>0.25346398223991401</v>
      </c>
      <c r="AO189">
        <v>0.70967741935483797</v>
      </c>
      <c r="AP189">
        <v>2</v>
      </c>
      <c r="AQ189">
        <v>0.30854685838234103</v>
      </c>
      <c r="AR189">
        <v>-5.50828761424269E-2</v>
      </c>
      <c r="AS189">
        <v>5853.2438459057703</v>
      </c>
      <c r="AT189">
        <v>29</v>
      </c>
      <c r="AU189">
        <v>10</v>
      </c>
      <c r="AV189">
        <v>2013</v>
      </c>
      <c r="AW189">
        <v>19.682566771287501</v>
      </c>
      <c r="AX189">
        <v>20.435708999974398</v>
      </c>
      <c r="AY189">
        <v>0.75314222868696401</v>
      </c>
      <c r="AZ189">
        <v>145610</v>
      </c>
      <c r="BA189">
        <v>162754.17922997099</v>
      </c>
      <c r="BB189">
        <v>-3.6854225546464101E-2</v>
      </c>
      <c r="BC189">
        <v>21.2356781434064</v>
      </c>
      <c r="BD189">
        <v>1.03599234511994</v>
      </c>
      <c r="BE189">
        <f>AK189*AZ189/(AW189*BD189)</f>
        <v>157099.78939190769</v>
      </c>
      <c r="BF189">
        <f>AM189/BE189-1</f>
        <v>-2.1883504315213242E-3</v>
      </c>
      <c r="BH189">
        <f t="shared" si="9"/>
        <v>-6.6188201154997461E-2</v>
      </c>
      <c r="BI189">
        <f t="shared" si="10"/>
        <v>-471.60898455694416</v>
      </c>
      <c r="BJ189">
        <f t="shared" si="11"/>
        <v>318.64570633640676</v>
      </c>
      <c r="BK189" s="15">
        <f t="shared" si="8"/>
        <v>0.8246575342465754</v>
      </c>
    </row>
    <row r="190" spans="1:63" x14ac:dyDescent="0.25">
      <c r="A190" s="1">
        <v>41577</v>
      </c>
      <c r="B190">
        <v>6603</v>
      </c>
      <c r="C190">
        <v>21</v>
      </c>
      <c r="D190" s="2">
        <v>41548</v>
      </c>
      <c r="E190">
        <v>2</v>
      </c>
      <c r="F190">
        <v>1</v>
      </c>
      <c r="G190" s="1">
        <v>41576</v>
      </c>
      <c r="H190" s="1">
        <v>41578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 s="1">
        <v>41568</v>
      </c>
      <c r="AA190" s="1">
        <v>41554</v>
      </c>
      <c r="AB190" s="1">
        <v>41549</v>
      </c>
      <c r="AC190" s="1">
        <v>41551</v>
      </c>
      <c r="AD190" s="1">
        <v>41549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7125.2727272727197</v>
      </c>
      <c r="AK190">
        <v>22</v>
      </c>
      <c r="AL190">
        <v>31</v>
      </c>
      <c r="AM190">
        <v>156756</v>
      </c>
      <c r="AN190">
        <v>0.92670137028247701</v>
      </c>
      <c r="AO190">
        <v>0.70967741935483797</v>
      </c>
      <c r="AP190">
        <v>1</v>
      </c>
      <c r="AQ190">
        <v>0.89215583010123201</v>
      </c>
      <c r="AR190">
        <v>3.4545540181244699E-2</v>
      </c>
      <c r="AS190">
        <v>7401.1734017932204</v>
      </c>
      <c r="AT190">
        <v>30</v>
      </c>
      <c r="AU190">
        <v>10</v>
      </c>
      <c r="AV190">
        <v>2013</v>
      </c>
      <c r="AW190">
        <v>20.5747226013887</v>
      </c>
      <c r="AX190">
        <v>21.362410370256899</v>
      </c>
      <c r="AY190">
        <v>0.78768776886820602</v>
      </c>
      <c r="AZ190">
        <v>152213</v>
      </c>
      <c r="BA190">
        <v>162757.28547484599</v>
      </c>
      <c r="BB190">
        <v>-3.6872607314243203E-2</v>
      </c>
      <c r="BC190">
        <v>21.2356781434064</v>
      </c>
      <c r="BD190">
        <v>1.03599234511994</v>
      </c>
      <c r="BE190">
        <f>AK190*AZ190/(AW190*BD190)</f>
        <v>157102.78771992636</v>
      </c>
      <c r="BF190">
        <f>AM190/BE190-1</f>
        <v>-2.207393802232116E-3</v>
      </c>
      <c r="BH190">
        <f t="shared" si="9"/>
        <v>2.4347596434749486E-3</v>
      </c>
      <c r="BI190">
        <f t="shared" si="10"/>
        <v>17.348326485116303</v>
      </c>
      <c r="BJ190">
        <f t="shared" si="11"/>
        <v>335.99403282152309</v>
      </c>
      <c r="BK190" s="15">
        <f t="shared" si="8"/>
        <v>0.82739726027397265</v>
      </c>
    </row>
    <row r="191" spans="1:63" x14ac:dyDescent="0.25">
      <c r="A191" s="1">
        <v>41578</v>
      </c>
      <c r="B191">
        <v>4543</v>
      </c>
      <c r="C191">
        <v>22</v>
      </c>
      <c r="D191" s="2">
        <v>41548</v>
      </c>
      <c r="E191">
        <v>3</v>
      </c>
      <c r="F191">
        <v>2</v>
      </c>
      <c r="G191" s="1">
        <v>41577</v>
      </c>
      <c r="H191" s="1">
        <v>41579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 s="1">
        <v>41568</v>
      </c>
      <c r="AA191" s="1">
        <v>41554</v>
      </c>
      <c r="AB191" s="1">
        <v>41549</v>
      </c>
      <c r="AC191" s="1">
        <v>41551</v>
      </c>
      <c r="AD191" s="1">
        <v>41549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7125.2727272727197</v>
      </c>
      <c r="AK191">
        <v>22</v>
      </c>
      <c r="AL191">
        <v>31</v>
      </c>
      <c r="AM191">
        <v>156756</v>
      </c>
      <c r="AN191">
        <v>0.63758962974304001</v>
      </c>
      <c r="AO191">
        <v>0.70967741935483797</v>
      </c>
      <c r="AP191">
        <v>0</v>
      </c>
      <c r="AQ191">
        <v>0.66095554201768303</v>
      </c>
      <c r="AR191">
        <v>-2.33659122746438E-2</v>
      </c>
      <c r="AS191">
        <v>6873.3821130112401</v>
      </c>
      <c r="AT191">
        <v>31</v>
      </c>
      <c r="AU191">
        <v>10</v>
      </c>
      <c r="AV191">
        <v>2013</v>
      </c>
      <c r="AW191">
        <v>21.2356781434064</v>
      </c>
      <c r="AX191">
        <v>22</v>
      </c>
      <c r="AY191">
        <v>0.764321856593564</v>
      </c>
      <c r="AZ191">
        <v>156756</v>
      </c>
      <c r="BA191">
        <v>162398.01605162199</v>
      </c>
      <c r="BB191">
        <v>-3.4741902572434799E-2</v>
      </c>
      <c r="BC191">
        <v>21.2356781434064</v>
      </c>
      <c r="BD191">
        <v>1.03599234511994</v>
      </c>
      <c r="BE191">
        <f>AK191*AZ191/(AW191*BD191)</f>
        <v>156756.00000000108</v>
      </c>
      <c r="BF191">
        <f>AM191/BE191-1</f>
        <v>-6.8833827526759706E-15</v>
      </c>
      <c r="BH191">
        <f t="shared" si="9"/>
        <v>-4.7155252251880442E-2</v>
      </c>
      <c r="BI191">
        <f t="shared" si="10"/>
        <v>-335.99403281798919</v>
      </c>
      <c r="BJ191">
        <f t="shared" si="11"/>
        <v>3.5338985071575735E-9</v>
      </c>
      <c r="BK191" s="15">
        <f t="shared" si="8"/>
        <v>0.83013698630136989</v>
      </c>
    </row>
    <row r="192" spans="1:63" x14ac:dyDescent="0.25">
      <c r="A192" s="1">
        <v>41579</v>
      </c>
      <c r="B192">
        <v>17439</v>
      </c>
      <c r="C192">
        <v>1</v>
      </c>
      <c r="D192" s="2">
        <v>41579</v>
      </c>
      <c r="E192">
        <v>4</v>
      </c>
      <c r="F192">
        <v>3</v>
      </c>
      <c r="G192" s="1">
        <v>41578</v>
      </c>
      <c r="H192" s="1">
        <v>41582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 s="1">
        <v>41596</v>
      </c>
      <c r="AA192" s="1">
        <v>41582</v>
      </c>
      <c r="AB192" s="1">
        <v>41584</v>
      </c>
      <c r="AC192" s="1">
        <v>41579</v>
      </c>
      <c r="AD192" s="1">
        <v>41579</v>
      </c>
      <c r="AE192">
        <v>0</v>
      </c>
      <c r="AF192">
        <v>0</v>
      </c>
      <c r="AG192">
        <v>0</v>
      </c>
      <c r="AH192">
        <v>1</v>
      </c>
      <c r="AI192">
        <v>1</v>
      </c>
      <c r="AJ192">
        <v>8376.9473684210498</v>
      </c>
      <c r="AK192">
        <v>19</v>
      </c>
      <c r="AL192">
        <v>30</v>
      </c>
      <c r="AM192">
        <v>159162</v>
      </c>
      <c r="AN192">
        <v>2.0817845968258699</v>
      </c>
      <c r="AO192">
        <v>0.63333333333333297</v>
      </c>
      <c r="AP192">
        <v>18</v>
      </c>
      <c r="AQ192">
        <v>2.44331811482063</v>
      </c>
      <c r="AR192">
        <v>-0.36153351799475703</v>
      </c>
      <c r="AS192">
        <v>7137.4250836265801</v>
      </c>
      <c r="AT192">
        <v>1</v>
      </c>
      <c r="AU192">
        <v>11</v>
      </c>
      <c r="AV192">
        <v>2013</v>
      </c>
      <c r="AW192">
        <v>2.44331811482063</v>
      </c>
      <c r="AX192">
        <v>2.0817845968258699</v>
      </c>
      <c r="AY192">
        <v>-0.36153351799475703</v>
      </c>
      <c r="AZ192">
        <v>17439</v>
      </c>
      <c r="BA192">
        <v>135611.07658890501</v>
      </c>
      <c r="BB192">
        <v>0.17366519021516</v>
      </c>
      <c r="BC192">
        <v>19.155743177257399</v>
      </c>
      <c r="BD192">
        <v>0.99186963534558104</v>
      </c>
      <c r="BE192">
        <f>AK192*AZ192/(AW192*BD192)</f>
        <v>136722.68184886663</v>
      </c>
      <c r="BF192">
        <f>AM192/BE192-1</f>
        <v>0.16412286423651201</v>
      </c>
      <c r="BH192">
        <f t="shared" si="9"/>
        <v>-0.34166845075452068</v>
      </c>
      <c r="BI192">
        <f t="shared" si="10"/>
        <v>-2862.138629420579</v>
      </c>
      <c r="BJ192">
        <f t="shared" si="11"/>
        <v>-2862.1386294170452</v>
      </c>
      <c r="BK192" s="15">
        <f t="shared" si="8"/>
        <v>0.83287671232876714</v>
      </c>
    </row>
    <row r="193" spans="1:63" x14ac:dyDescent="0.25">
      <c r="A193" s="1">
        <v>41582</v>
      </c>
      <c r="B193">
        <v>14524</v>
      </c>
      <c r="C193">
        <v>2</v>
      </c>
      <c r="D193" s="2">
        <v>41579</v>
      </c>
      <c r="E193">
        <v>0</v>
      </c>
      <c r="F193">
        <v>4</v>
      </c>
      <c r="G193" s="1">
        <v>41579</v>
      </c>
      <c r="H193" s="1">
        <v>41583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s="1">
        <v>41596</v>
      </c>
      <c r="AA193" s="1">
        <v>41582</v>
      </c>
      <c r="AB193" s="1">
        <v>41584</v>
      </c>
      <c r="AC193" s="1">
        <v>41579</v>
      </c>
      <c r="AD193" s="1">
        <v>41579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8376.9473684210498</v>
      </c>
      <c r="AK193">
        <v>19</v>
      </c>
      <c r="AL193">
        <v>30</v>
      </c>
      <c r="AM193">
        <v>159162</v>
      </c>
      <c r="AN193">
        <v>1.73380580791897</v>
      </c>
      <c r="AO193">
        <v>0.63333333333333297</v>
      </c>
      <c r="AP193">
        <v>17</v>
      </c>
      <c r="AQ193">
        <v>1.8568704242773999</v>
      </c>
      <c r="AR193">
        <v>-0.123064616358425</v>
      </c>
      <c r="AS193">
        <v>7821.7627951352597</v>
      </c>
      <c r="AT193">
        <v>4</v>
      </c>
      <c r="AU193">
        <v>11</v>
      </c>
      <c r="AV193">
        <v>2013</v>
      </c>
      <c r="AW193">
        <v>4.3001885390980297</v>
      </c>
      <c r="AX193">
        <v>3.8155904047448499</v>
      </c>
      <c r="AY193">
        <v>-0.484598134353183</v>
      </c>
      <c r="AZ193">
        <v>31963</v>
      </c>
      <c r="BA193">
        <v>141225.66824183401</v>
      </c>
      <c r="BB193">
        <v>0.127004757573183</v>
      </c>
      <c r="BC193">
        <v>19.155743177257399</v>
      </c>
      <c r="BD193">
        <v>0.99186963534558104</v>
      </c>
      <c r="BE193">
        <f>AK193*AZ193/(AW193*BD193)</f>
        <v>142383.29636195602</v>
      </c>
      <c r="BF193">
        <f>AM193/BE193-1</f>
        <v>0.1178417979268469</v>
      </c>
      <c r="BH193">
        <f t="shared" si="9"/>
        <v>-0.10796758269304907</v>
      </c>
      <c r="BI193">
        <f t="shared" si="10"/>
        <v>-904.43875771531953</v>
      </c>
      <c r="BJ193">
        <f t="shared" si="11"/>
        <v>-3766.5773871323645</v>
      </c>
      <c r="BK193" s="15">
        <f t="shared" si="8"/>
        <v>0.84109589041095889</v>
      </c>
    </row>
    <row r="194" spans="1:63" x14ac:dyDescent="0.25">
      <c r="A194" s="1">
        <v>41583</v>
      </c>
      <c r="B194">
        <v>1985</v>
      </c>
      <c r="C194">
        <v>3</v>
      </c>
      <c r="D194" s="2">
        <v>41579</v>
      </c>
      <c r="E194">
        <v>1</v>
      </c>
      <c r="F194">
        <v>0</v>
      </c>
      <c r="G194" s="1">
        <v>41582</v>
      </c>
      <c r="H194" s="1">
        <v>41584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s="1">
        <v>41596</v>
      </c>
      <c r="AA194" s="1">
        <v>41582</v>
      </c>
      <c r="AB194" s="1">
        <v>41584</v>
      </c>
      <c r="AC194" s="1">
        <v>41579</v>
      </c>
      <c r="AD194" s="1">
        <v>41579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8376.9473684210498</v>
      </c>
      <c r="AK194">
        <v>19</v>
      </c>
      <c r="AL194">
        <v>30</v>
      </c>
      <c r="AM194">
        <v>159162</v>
      </c>
      <c r="AN194">
        <v>0.23695982709440599</v>
      </c>
      <c r="AO194">
        <v>0.63333333333333297</v>
      </c>
      <c r="AP194">
        <v>16</v>
      </c>
      <c r="AQ194">
        <v>0.219452586226422</v>
      </c>
      <c r="AR194">
        <v>1.75072408679844E-2</v>
      </c>
      <c r="AS194">
        <v>9045.2340258681397</v>
      </c>
      <c r="AT194">
        <v>5</v>
      </c>
      <c r="AU194">
        <v>11</v>
      </c>
      <c r="AV194">
        <v>2013</v>
      </c>
      <c r="AW194">
        <v>4.5196411253244504</v>
      </c>
      <c r="AX194">
        <v>4.0525502318392501</v>
      </c>
      <c r="AY194">
        <v>-0.467090893485198</v>
      </c>
      <c r="AZ194">
        <v>33948</v>
      </c>
      <c r="BA194">
        <v>142713.10091101399</v>
      </c>
      <c r="BB194">
        <v>0.115258508041542</v>
      </c>
      <c r="BC194">
        <v>19.155743177257399</v>
      </c>
      <c r="BD194">
        <v>0.99186963534558104</v>
      </c>
      <c r="BE194">
        <f>AK194*AZ194/(AW194*BD194)</f>
        <v>143882.92153060157</v>
      </c>
      <c r="BF194">
        <f>AM194/BE194-1</f>
        <v>0.1061910496872196</v>
      </c>
      <c r="BH194">
        <f t="shared" si="9"/>
        <v>1.9291470418360129E-2</v>
      </c>
      <c r="BI194">
        <f t="shared" si="10"/>
        <v>161.60363235405441</v>
      </c>
      <c r="BJ194">
        <f t="shared" si="11"/>
        <v>-3604.9737547783102</v>
      </c>
      <c r="BK194" s="15">
        <f t="shared" si="8"/>
        <v>0.84383561643835614</v>
      </c>
    </row>
    <row r="195" spans="1:63" x14ac:dyDescent="0.25">
      <c r="A195" s="1">
        <v>41584</v>
      </c>
      <c r="B195">
        <v>9307</v>
      </c>
      <c r="C195">
        <v>4</v>
      </c>
      <c r="D195" s="2">
        <v>41579</v>
      </c>
      <c r="E195">
        <v>2</v>
      </c>
      <c r="F195">
        <v>1</v>
      </c>
      <c r="G195" s="1">
        <v>41583</v>
      </c>
      <c r="H195" s="1">
        <v>41585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 s="1">
        <v>41596</v>
      </c>
      <c r="AA195" s="1">
        <v>41582</v>
      </c>
      <c r="AB195" s="1">
        <v>41584</v>
      </c>
      <c r="AC195" s="1">
        <v>41579</v>
      </c>
      <c r="AD195" s="1">
        <v>41579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8376.9473684210498</v>
      </c>
      <c r="AK195">
        <v>19</v>
      </c>
      <c r="AL195">
        <v>30</v>
      </c>
      <c r="AM195">
        <v>159162</v>
      </c>
      <c r="AN195">
        <v>1.1110252447192099</v>
      </c>
      <c r="AO195">
        <v>0.63333333333333297</v>
      </c>
      <c r="AP195">
        <v>15</v>
      </c>
      <c r="AQ195">
        <v>0.93023450950834496</v>
      </c>
      <c r="AR195">
        <v>0.180790735210871</v>
      </c>
      <c r="AS195">
        <v>10005.0040122882</v>
      </c>
      <c r="AT195">
        <v>6</v>
      </c>
      <c r="AU195">
        <v>11</v>
      </c>
      <c r="AV195">
        <v>2013</v>
      </c>
      <c r="AW195">
        <v>5.4498756348328001</v>
      </c>
      <c r="AX195">
        <v>5.1635754765584698</v>
      </c>
      <c r="AY195">
        <v>-0.28630015827432698</v>
      </c>
      <c r="AZ195">
        <v>43255</v>
      </c>
      <c r="BA195">
        <v>150800.688872089</v>
      </c>
      <c r="BB195">
        <v>5.5446106980341102E-2</v>
      </c>
      <c r="BC195">
        <v>19.155743177257399</v>
      </c>
      <c r="BD195">
        <v>0.99186963534558104</v>
      </c>
      <c r="BE195">
        <f>AK195*AZ195/(AW195*BD195)</f>
        <v>152036.80352564479</v>
      </c>
      <c r="BF195">
        <f>AM195/BE195-1</f>
        <v>4.6864945257503843E-2</v>
      </c>
      <c r="BH195">
        <f t="shared" si="9"/>
        <v>0.18835388098729233</v>
      </c>
      <c r="BI195">
        <f t="shared" si="10"/>
        <v>1577.8305476683902</v>
      </c>
      <c r="BJ195">
        <f t="shared" si="11"/>
        <v>-2027.14320710992</v>
      </c>
      <c r="BK195" s="15">
        <f t="shared" ref="BK195:BK258" si="12">YEARFRAC(DATE(YEAR(A195),1,1),A195,3)</f>
        <v>0.84657534246575339</v>
      </c>
    </row>
    <row r="196" spans="1:63" x14ac:dyDescent="0.25">
      <c r="A196" s="1">
        <v>41585</v>
      </c>
      <c r="B196">
        <v>2006</v>
      </c>
      <c r="C196">
        <v>5</v>
      </c>
      <c r="D196" s="2">
        <v>41579</v>
      </c>
      <c r="E196">
        <v>3</v>
      </c>
      <c r="F196">
        <v>2</v>
      </c>
      <c r="G196" s="1">
        <v>41584</v>
      </c>
      <c r="H196" s="1">
        <v>41586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 s="1">
        <v>41596</v>
      </c>
      <c r="AA196" s="1">
        <v>41582</v>
      </c>
      <c r="AB196" s="1">
        <v>41584</v>
      </c>
      <c r="AC196" s="1">
        <v>41579</v>
      </c>
      <c r="AD196" s="1">
        <v>41579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8376.9473684210498</v>
      </c>
      <c r="AK196">
        <v>19</v>
      </c>
      <c r="AL196">
        <v>30</v>
      </c>
      <c r="AM196">
        <v>159162</v>
      </c>
      <c r="AN196">
        <v>0.23946670687726901</v>
      </c>
      <c r="AO196">
        <v>0.63333333333333297</v>
      </c>
      <c r="AP196">
        <v>14</v>
      </c>
      <c r="AQ196">
        <v>0.34805608577177699</v>
      </c>
      <c r="AR196">
        <v>-0.108589378894508</v>
      </c>
      <c r="AS196">
        <v>5763.4389456282697</v>
      </c>
      <c r="AT196">
        <v>7</v>
      </c>
      <c r="AU196">
        <v>11</v>
      </c>
      <c r="AV196">
        <v>2013</v>
      </c>
      <c r="AW196">
        <v>5.7979317206045797</v>
      </c>
      <c r="AX196">
        <v>5.4030421834357396</v>
      </c>
      <c r="AY196">
        <v>-0.39488953716883501</v>
      </c>
      <c r="AZ196">
        <v>45261</v>
      </c>
      <c r="BA196">
        <v>148321.68460071599</v>
      </c>
      <c r="BB196">
        <v>7.3086517514051305E-2</v>
      </c>
      <c r="BC196">
        <v>19.155743177257399</v>
      </c>
      <c r="BD196">
        <v>0.99186963534558104</v>
      </c>
      <c r="BE196">
        <f>AK196*AZ196/(AW196*BD196)</f>
        <v>149537.47883313199</v>
      </c>
      <c r="BF196">
        <f>AM196/BE196-1</f>
        <v>6.4361932820921508E-2</v>
      </c>
      <c r="BH196">
        <f t="shared" ref="BH196:BH259" si="13">AN196-BD196*AQ196</f>
        <v>-0.10575955599699371</v>
      </c>
      <c r="BI196">
        <f t="shared" ref="BI196:BI259" si="14">BH196*AJ196</f>
        <v>-885.94223429439512</v>
      </c>
      <c r="BJ196">
        <f t="shared" ref="BJ196:BJ259" si="15">BJ195+BI196</f>
        <v>-2913.0854414043151</v>
      </c>
      <c r="BK196" s="15">
        <f t="shared" si="12"/>
        <v>0.84931506849315064</v>
      </c>
    </row>
    <row r="197" spans="1:63" x14ac:dyDescent="0.25">
      <c r="A197" s="1">
        <v>41586</v>
      </c>
      <c r="B197">
        <v>7185</v>
      </c>
      <c r="C197">
        <v>6</v>
      </c>
      <c r="D197" s="2">
        <v>41579</v>
      </c>
      <c r="E197">
        <v>4</v>
      </c>
      <c r="F197">
        <v>3</v>
      </c>
      <c r="G197" s="1">
        <v>41585</v>
      </c>
      <c r="H197" s="1">
        <v>41590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 s="1">
        <v>41596</v>
      </c>
      <c r="AA197" s="1">
        <v>41582</v>
      </c>
      <c r="AB197" s="1">
        <v>41584</v>
      </c>
      <c r="AC197" s="1">
        <v>41579</v>
      </c>
      <c r="AD197" s="1">
        <v>41579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8376.9473684210498</v>
      </c>
      <c r="AK197">
        <v>19</v>
      </c>
      <c r="AL197">
        <v>30</v>
      </c>
      <c r="AM197">
        <v>159162</v>
      </c>
      <c r="AN197">
        <v>0.85771101142232398</v>
      </c>
      <c r="AO197">
        <v>0.63333333333333297</v>
      </c>
      <c r="AP197">
        <v>13</v>
      </c>
      <c r="AQ197">
        <v>0.70706232760467702</v>
      </c>
      <c r="AR197">
        <v>0.15064868381764601</v>
      </c>
      <c r="AS197">
        <v>10161.763283783899</v>
      </c>
      <c r="AT197">
        <v>8</v>
      </c>
      <c r="AU197">
        <v>11</v>
      </c>
      <c r="AV197">
        <v>2013</v>
      </c>
      <c r="AW197">
        <v>6.5049940482092499</v>
      </c>
      <c r="AX197">
        <v>6.2607531948580597</v>
      </c>
      <c r="AY197">
        <v>-0.244240853351189</v>
      </c>
      <c r="AZ197">
        <v>52446</v>
      </c>
      <c r="BA197">
        <v>153185.99719154401</v>
      </c>
      <c r="BB197">
        <v>3.9011416957273198E-2</v>
      </c>
      <c r="BC197">
        <v>19.155743177257399</v>
      </c>
      <c r="BD197">
        <v>0.99186963534558104</v>
      </c>
      <c r="BE197">
        <f>AK197*AZ197/(AW197*BD197)</f>
        <v>154441.66423964882</v>
      </c>
      <c r="BF197">
        <f>AM197/BE197-1</f>
        <v>3.0563875257304751E-2</v>
      </c>
      <c r="BH197">
        <f t="shared" si="13"/>
        <v>0.15639735837447521</v>
      </c>
      <c r="BI197">
        <f t="shared" si="14"/>
        <v>1310.1324396630639</v>
      </c>
      <c r="BJ197">
        <f t="shared" si="15"/>
        <v>-1602.9530017412512</v>
      </c>
      <c r="BK197" s="15">
        <f t="shared" si="12"/>
        <v>0.852054794520548</v>
      </c>
    </row>
    <row r="198" spans="1:63" x14ac:dyDescent="0.25">
      <c r="A198" s="1">
        <v>41590</v>
      </c>
      <c r="B198">
        <v>13407</v>
      </c>
      <c r="C198">
        <v>7</v>
      </c>
      <c r="D198" s="2">
        <v>41579</v>
      </c>
      <c r="E198">
        <v>1</v>
      </c>
      <c r="F198">
        <v>4</v>
      </c>
      <c r="G198" s="1">
        <v>41586</v>
      </c>
      <c r="H198" s="1">
        <v>41591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 s="1">
        <v>41596</v>
      </c>
      <c r="AA198" s="1">
        <v>41582</v>
      </c>
      <c r="AB198" s="1">
        <v>41584</v>
      </c>
      <c r="AC198" s="1">
        <v>41579</v>
      </c>
      <c r="AD198" s="1">
        <v>41579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8376.9473684210498</v>
      </c>
      <c r="AK198">
        <v>19</v>
      </c>
      <c r="AL198">
        <v>30</v>
      </c>
      <c r="AM198">
        <v>159162</v>
      </c>
      <c r="AN198">
        <v>1.6004636785162201</v>
      </c>
      <c r="AO198">
        <v>0.63333333333333297</v>
      </c>
      <c r="AP198">
        <v>12</v>
      </c>
      <c r="AQ198">
        <v>1.6190085191893999</v>
      </c>
      <c r="AR198">
        <v>-1.85448406731725E-2</v>
      </c>
      <c r="AS198">
        <v>8280.9941029294605</v>
      </c>
      <c r="AT198">
        <v>12</v>
      </c>
      <c r="AU198">
        <v>11</v>
      </c>
      <c r="AV198">
        <v>2013</v>
      </c>
      <c r="AW198">
        <v>8.1240025673986498</v>
      </c>
      <c r="AX198">
        <v>7.86121687337429</v>
      </c>
      <c r="AY198">
        <v>-0.26278569402436103</v>
      </c>
      <c r="AZ198">
        <v>65853</v>
      </c>
      <c r="BA198">
        <v>154013.61454771599</v>
      </c>
      <c r="BB198">
        <v>3.3428119114027703E-2</v>
      </c>
      <c r="BC198">
        <v>19.155743177257399</v>
      </c>
      <c r="BD198">
        <v>0.99186963534558104</v>
      </c>
      <c r="BE198">
        <f>AK198*AZ198/(AW198*BD198)</f>
        <v>155276.0655830105</v>
      </c>
      <c r="BF198">
        <f>AM198/BE198-1</f>
        <v>2.5025971661499113E-2</v>
      </c>
      <c r="BH198">
        <f t="shared" si="13"/>
        <v>-5.3817110335592222E-3</v>
      </c>
      <c r="BI198">
        <f t="shared" si="14"/>
        <v>-45.082310080176455</v>
      </c>
      <c r="BJ198">
        <f t="shared" si="15"/>
        <v>-1648.0353118214277</v>
      </c>
      <c r="BK198" s="15">
        <f t="shared" si="12"/>
        <v>0.86301369863013699</v>
      </c>
    </row>
    <row r="199" spans="1:63" x14ac:dyDescent="0.25">
      <c r="A199" s="1">
        <v>41591</v>
      </c>
      <c r="B199">
        <v>3153</v>
      </c>
      <c r="C199">
        <v>8</v>
      </c>
      <c r="D199" s="2">
        <v>41579</v>
      </c>
      <c r="E199">
        <v>2</v>
      </c>
      <c r="F199">
        <v>1</v>
      </c>
      <c r="G199" s="1">
        <v>41590</v>
      </c>
      <c r="H199" s="1">
        <v>41592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 s="1">
        <v>41596</v>
      </c>
      <c r="AA199" s="1">
        <v>41582</v>
      </c>
      <c r="AB199" s="1">
        <v>41584</v>
      </c>
      <c r="AC199" s="1">
        <v>41579</v>
      </c>
      <c r="AD199" s="1">
        <v>41579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8376.9473684210498</v>
      </c>
      <c r="AK199">
        <v>19</v>
      </c>
      <c r="AL199">
        <v>30</v>
      </c>
      <c r="AM199">
        <v>159162</v>
      </c>
      <c r="AN199">
        <v>0.37639009311267702</v>
      </c>
      <c r="AO199">
        <v>0.63333333333333297</v>
      </c>
      <c r="AP199">
        <v>11</v>
      </c>
      <c r="AQ199">
        <v>0.80306155794531298</v>
      </c>
      <c r="AR199">
        <v>-0.42667146483263602</v>
      </c>
      <c r="AS199">
        <v>3926.2245450612199</v>
      </c>
      <c r="AT199">
        <v>13</v>
      </c>
      <c r="AU199">
        <v>11</v>
      </c>
      <c r="AV199">
        <v>2013</v>
      </c>
      <c r="AW199">
        <v>8.9270641253439695</v>
      </c>
      <c r="AX199">
        <v>8.23760696648697</v>
      </c>
      <c r="AY199">
        <v>-0.68945715885699699</v>
      </c>
      <c r="AZ199">
        <v>69006</v>
      </c>
      <c r="BA199">
        <v>146869.56222009601</v>
      </c>
      <c r="BB199">
        <v>8.3696292098167799E-2</v>
      </c>
      <c r="BC199">
        <v>19.155743177257399</v>
      </c>
      <c r="BD199">
        <v>0.99186963534558104</v>
      </c>
      <c r="BE199">
        <f>AK199*AZ199/(AW199*BD199)</f>
        <v>148073.45339181132</v>
      </c>
      <c r="BF199">
        <f>AM199/BE199-1</f>
        <v>7.4885446068767791E-2</v>
      </c>
      <c r="BH199">
        <f t="shared" si="13"/>
        <v>-0.42014228152659472</v>
      </c>
      <c r="BI199">
        <f t="shared" si="14"/>
        <v>-3519.5097795966235</v>
      </c>
      <c r="BJ199">
        <f t="shared" si="15"/>
        <v>-5167.545091418051</v>
      </c>
      <c r="BK199" s="15">
        <f t="shared" si="12"/>
        <v>0.86575342465753424</v>
      </c>
    </row>
    <row r="200" spans="1:63" x14ac:dyDescent="0.25">
      <c r="A200" s="1">
        <v>41592</v>
      </c>
      <c r="B200">
        <v>6023</v>
      </c>
      <c r="C200">
        <v>9</v>
      </c>
      <c r="D200" s="2">
        <v>41579</v>
      </c>
      <c r="E200">
        <v>3</v>
      </c>
      <c r="F200">
        <v>2</v>
      </c>
      <c r="G200" s="1">
        <v>41591</v>
      </c>
      <c r="H200" s="1">
        <v>41593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 s="1">
        <v>41596</v>
      </c>
      <c r="AA200" s="1">
        <v>41582</v>
      </c>
      <c r="AB200" s="1">
        <v>41584</v>
      </c>
      <c r="AC200" s="1">
        <v>41579</v>
      </c>
      <c r="AD200" s="1">
        <v>41579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8376.9473684210498</v>
      </c>
      <c r="AK200">
        <v>19</v>
      </c>
      <c r="AL200">
        <v>30</v>
      </c>
      <c r="AM200">
        <v>159162</v>
      </c>
      <c r="AN200">
        <v>0.71899699677058504</v>
      </c>
      <c r="AO200">
        <v>0.63333333333333297</v>
      </c>
      <c r="AP200">
        <v>10</v>
      </c>
      <c r="AQ200">
        <v>0.34805608577177799</v>
      </c>
      <c r="AR200">
        <v>0.37094091099880699</v>
      </c>
      <c r="AS200">
        <v>17304.682337746301</v>
      </c>
      <c r="AT200">
        <v>14</v>
      </c>
      <c r="AU200">
        <v>11</v>
      </c>
      <c r="AV200">
        <v>2013</v>
      </c>
      <c r="AW200">
        <v>9.27512021111575</v>
      </c>
      <c r="AX200">
        <v>8.9566039632575603</v>
      </c>
      <c r="AY200">
        <v>-0.31851624785818899</v>
      </c>
      <c r="AZ200">
        <v>75029</v>
      </c>
      <c r="BA200">
        <v>153696.229003215</v>
      </c>
      <c r="BB200">
        <v>3.5562167219275402E-2</v>
      </c>
      <c r="BC200">
        <v>19.155743177257399</v>
      </c>
      <c r="BD200">
        <v>0.99186963534558104</v>
      </c>
      <c r="BE200">
        <f>AK200*AZ200/(AW200*BD200)</f>
        <v>154956.07842623969</v>
      </c>
      <c r="BF200">
        <f>AM200/BE200-1</f>
        <v>2.7142669177462109E-2</v>
      </c>
      <c r="BH200">
        <f t="shared" si="13"/>
        <v>0.37377073389632132</v>
      </c>
      <c r="BI200">
        <f t="shared" si="14"/>
        <v>3131.0577657055933</v>
      </c>
      <c r="BJ200">
        <f t="shared" si="15"/>
        <v>-2036.4873257124577</v>
      </c>
      <c r="BK200" s="15">
        <f t="shared" si="12"/>
        <v>0.86849315068493149</v>
      </c>
    </row>
    <row r="201" spans="1:63" x14ac:dyDescent="0.25">
      <c r="A201" s="1">
        <v>41593</v>
      </c>
      <c r="B201">
        <v>9171</v>
      </c>
      <c r="C201">
        <v>10</v>
      </c>
      <c r="D201" s="2">
        <v>41579</v>
      </c>
      <c r="E201">
        <v>4</v>
      </c>
      <c r="F201">
        <v>3</v>
      </c>
      <c r="G201" s="1">
        <v>41592</v>
      </c>
      <c r="H201" s="1">
        <v>41596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 s="1">
        <v>41596</v>
      </c>
      <c r="AA201" s="1">
        <v>41582</v>
      </c>
      <c r="AB201" s="1">
        <v>41584</v>
      </c>
      <c r="AC201" s="1">
        <v>41579</v>
      </c>
      <c r="AD201" s="1">
        <v>41579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8376.9473684210498</v>
      </c>
      <c r="AK201">
        <v>19</v>
      </c>
      <c r="AL201">
        <v>30</v>
      </c>
      <c r="AM201">
        <v>159162</v>
      </c>
      <c r="AN201">
        <v>1.09479021374448</v>
      </c>
      <c r="AO201">
        <v>0.63333333333333297</v>
      </c>
      <c r="AP201">
        <v>9</v>
      </c>
      <c r="AQ201">
        <v>1.4701618374512</v>
      </c>
      <c r="AR201">
        <v>-0.375371623706721</v>
      </c>
      <c r="AS201">
        <v>6238.0887371553499</v>
      </c>
      <c r="AT201">
        <v>15</v>
      </c>
      <c r="AU201">
        <v>11</v>
      </c>
      <c r="AV201">
        <v>2013</v>
      </c>
      <c r="AW201">
        <v>10.745282048566899</v>
      </c>
      <c r="AX201">
        <v>10.051394177002001</v>
      </c>
      <c r="AY201">
        <v>-0.69388787156491105</v>
      </c>
      <c r="AZ201">
        <v>84200</v>
      </c>
      <c r="BA201">
        <v>148883.94671904901</v>
      </c>
      <c r="BB201">
        <v>6.9033992632838007E-2</v>
      </c>
      <c r="BC201">
        <v>19.155743177257399</v>
      </c>
      <c r="BD201">
        <v>0.99186963534558104</v>
      </c>
      <c r="BE201">
        <f>AK201*AZ201/(AW201*BD201)</f>
        <v>150104.34981929546</v>
      </c>
      <c r="BF201">
        <f>AM201/BE201-1</f>
        <v>6.0342356444757828E-2</v>
      </c>
      <c r="BH201">
        <f t="shared" si="13"/>
        <v>-0.36341867186723098</v>
      </c>
      <c r="BI201">
        <f t="shared" si="14"/>
        <v>-3044.3390869332734</v>
      </c>
      <c r="BJ201">
        <f t="shared" si="15"/>
        <v>-5080.8264126457307</v>
      </c>
      <c r="BK201" s="15">
        <f t="shared" si="12"/>
        <v>0.87123287671232874</v>
      </c>
    </row>
    <row r="202" spans="1:63" x14ac:dyDescent="0.25">
      <c r="A202" s="1">
        <v>41596</v>
      </c>
      <c r="B202">
        <v>18482</v>
      </c>
      <c r="C202">
        <v>11</v>
      </c>
      <c r="D202" s="2">
        <v>41579</v>
      </c>
      <c r="E202">
        <v>0</v>
      </c>
      <c r="F202">
        <v>4</v>
      </c>
      <c r="G202" s="1">
        <v>41593</v>
      </c>
      <c r="H202" s="1">
        <v>41597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 s="1">
        <v>41596</v>
      </c>
      <c r="AA202" s="1">
        <v>41582</v>
      </c>
      <c r="AB202" s="1">
        <v>41584</v>
      </c>
      <c r="AC202" s="1">
        <v>41579</v>
      </c>
      <c r="AD202" s="1">
        <v>41579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8376.9473684210498</v>
      </c>
      <c r="AK202">
        <v>19</v>
      </c>
      <c r="AL202">
        <v>30</v>
      </c>
      <c r="AM202">
        <v>159162</v>
      </c>
      <c r="AN202">
        <v>2.20629295937472</v>
      </c>
      <c r="AO202">
        <v>0.63333333333333297</v>
      </c>
      <c r="AP202">
        <v>8</v>
      </c>
      <c r="AQ202">
        <v>2.63183489654118</v>
      </c>
      <c r="AR202">
        <v>-0.42554193716646099</v>
      </c>
      <c r="AS202">
        <v>7022.4769890730704</v>
      </c>
      <c r="AT202">
        <v>18</v>
      </c>
      <c r="AU202">
        <v>11</v>
      </c>
      <c r="AV202">
        <v>2013</v>
      </c>
      <c r="AW202">
        <v>13.377116945108099</v>
      </c>
      <c r="AX202">
        <v>12.257687136376701</v>
      </c>
      <c r="AY202">
        <v>-1.1194298087313701</v>
      </c>
      <c r="AZ202">
        <v>102682</v>
      </c>
      <c r="BA202">
        <v>145842.93521582999</v>
      </c>
      <c r="BB202">
        <v>9.1324716994062693E-2</v>
      </c>
      <c r="BC202">
        <v>19.155743177257399</v>
      </c>
      <c r="BD202">
        <v>0.99186963534558104</v>
      </c>
      <c r="BE202">
        <f>AK202*AZ202/(AW202*BD202)</f>
        <v>147038.41111641415</v>
      </c>
      <c r="BF202">
        <f>AM202/BE202-1</f>
        <v>8.245184908851666E-2</v>
      </c>
      <c r="BH202">
        <f t="shared" si="13"/>
        <v>-0.40414415974735496</v>
      </c>
      <c r="BI202">
        <f t="shared" si="14"/>
        <v>-3385.4943554583415</v>
      </c>
      <c r="BJ202">
        <f t="shared" si="15"/>
        <v>-8466.3207681040731</v>
      </c>
      <c r="BK202" s="15">
        <f t="shared" si="12"/>
        <v>0.8794520547945206</v>
      </c>
    </row>
    <row r="203" spans="1:63" x14ac:dyDescent="0.25">
      <c r="A203" s="1">
        <v>41597</v>
      </c>
      <c r="B203">
        <v>1831</v>
      </c>
      <c r="C203">
        <v>12</v>
      </c>
      <c r="D203" s="2">
        <v>41579</v>
      </c>
      <c r="E203">
        <v>1</v>
      </c>
      <c r="F203">
        <v>0</v>
      </c>
      <c r="G203" s="1">
        <v>41596</v>
      </c>
      <c r="H203" s="1">
        <v>41598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 s="1">
        <v>41596</v>
      </c>
      <c r="AA203" s="1">
        <v>41582</v>
      </c>
      <c r="AB203" s="1">
        <v>41584</v>
      </c>
      <c r="AC203" s="1">
        <v>41579</v>
      </c>
      <c r="AD203" s="1">
        <v>41579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8376.9473684210498</v>
      </c>
      <c r="AK203">
        <v>19</v>
      </c>
      <c r="AL203">
        <v>30</v>
      </c>
      <c r="AM203">
        <v>159162</v>
      </c>
      <c r="AN203">
        <v>0.21857604202007999</v>
      </c>
      <c r="AO203">
        <v>0.63333333333333297</v>
      </c>
      <c r="AP203">
        <v>7</v>
      </c>
      <c r="AQ203">
        <v>0.219452586226422</v>
      </c>
      <c r="AR203" s="3">
        <v>-8.7654420634221495E-4</v>
      </c>
      <c r="AS203">
        <v>8343.4879100073395</v>
      </c>
      <c r="AT203">
        <v>19</v>
      </c>
      <c r="AU203">
        <v>11</v>
      </c>
      <c r="AV203">
        <v>2013</v>
      </c>
      <c r="AW203">
        <v>13.596569531334501</v>
      </c>
      <c r="AX203">
        <v>12.476263178396801</v>
      </c>
      <c r="AY203">
        <v>-1.12030635293771</v>
      </c>
      <c r="AZ203">
        <v>104513</v>
      </c>
      <c r="BA203">
        <v>146047.64793234499</v>
      </c>
      <c r="BB203">
        <v>8.9795024112473795E-2</v>
      </c>
      <c r="BC203">
        <v>19.155743177257399</v>
      </c>
      <c r="BD203">
        <v>0.99186963534558104</v>
      </c>
      <c r="BE203">
        <f>AK203*AZ203/(AW203*BD203)</f>
        <v>147244.80186497563</v>
      </c>
      <c r="BF203">
        <f>AM203/BE203-1</f>
        <v>8.0934593167862889E-2</v>
      </c>
      <c r="BH203">
        <f t="shared" si="13"/>
        <v>9.0768534403412593E-4</v>
      </c>
      <c r="BI203">
        <f t="shared" si="14"/>
        <v>7.603632354061026</v>
      </c>
      <c r="BJ203">
        <f t="shared" si="15"/>
        <v>-8458.7171357500119</v>
      </c>
      <c r="BK203" s="15">
        <f t="shared" si="12"/>
        <v>0.88219178082191785</v>
      </c>
    </row>
    <row r="204" spans="1:63" x14ac:dyDescent="0.25">
      <c r="A204" s="1">
        <v>41598</v>
      </c>
      <c r="B204">
        <v>8539</v>
      </c>
      <c r="C204">
        <v>13</v>
      </c>
      <c r="D204" s="2">
        <v>41579</v>
      </c>
      <c r="E204">
        <v>2</v>
      </c>
      <c r="F204">
        <v>1</v>
      </c>
      <c r="G204" s="1">
        <v>41597</v>
      </c>
      <c r="H204" s="1">
        <v>41599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 s="1">
        <v>41596</v>
      </c>
      <c r="AA204" s="1">
        <v>41582</v>
      </c>
      <c r="AB204" s="1">
        <v>41584</v>
      </c>
      <c r="AC204" s="1">
        <v>41579</v>
      </c>
      <c r="AD204" s="1">
        <v>41579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8376.9473684210498</v>
      </c>
      <c r="AK204">
        <v>19</v>
      </c>
      <c r="AL204">
        <v>30</v>
      </c>
      <c r="AM204">
        <v>159162</v>
      </c>
      <c r="AN204">
        <v>1.0193450698030899</v>
      </c>
      <c r="AO204">
        <v>0.63333333333333297</v>
      </c>
      <c r="AP204">
        <v>6</v>
      </c>
      <c r="AQ204">
        <v>0.80306155794531298</v>
      </c>
      <c r="AR204">
        <v>0.21628351185778</v>
      </c>
      <c r="AS204">
        <v>10633.057846583501</v>
      </c>
      <c r="AT204">
        <v>20</v>
      </c>
      <c r="AU204">
        <v>11</v>
      </c>
      <c r="AV204">
        <v>2013</v>
      </c>
      <c r="AW204">
        <v>14.399631089279801</v>
      </c>
      <c r="AX204">
        <v>13.4956082481999</v>
      </c>
      <c r="AY204">
        <v>-0.90402284107993403</v>
      </c>
      <c r="AZ204">
        <v>113052</v>
      </c>
      <c r="BA204">
        <v>149169.65488088899</v>
      </c>
      <c r="BB204">
        <v>6.6986446587208301E-2</v>
      </c>
      <c r="BC204">
        <v>19.155743177257399</v>
      </c>
      <c r="BD204">
        <v>0.99186963534558104</v>
      </c>
      <c r="BE204">
        <f>AK204*AZ204/(AW204*BD204)</f>
        <v>150392.39993360327</v>
      </c>
      <c r="BF204">
        <f>AM204/BE204-1</f>
        <v>5.8311457695125579E-2</v>
      </c>
      <c r="BH204">
        <f t="shared" si="13"/>
        <v>0.22281269516381819</v>
      </c>
      <c r="BI204">
        <f t="shared" si="14"/>
        <v>1866.4902204033483</v>
      </c>
      <c r="BJ204">
        <f t="shared" si="15"/>
        <v>-6592.2269153466641</v>
      </c>
      <c r="BK204" s="15">
        <f t="shared" si="12"/>
        <v>0.8849315068493151</v>
      </c>
    </row>
    <row r="205" spans="1:63" x14ac:dyDescent="0.25">
      <c r="A205" s="1">
        <v>41599</v>
      </c>
      <c r="B205">
        <v>2459</v>
      </c>
      <c r="C205">
        <v>14</v>
      </c>
      <c r="D205" s="2">
        <v>41579</v>
      </c>
      <c r="E205">
        <v>3</v>
      </c>
      <c r="F205">
        <v>2</v>
      </c>
      <c r="G205" s="1">
        <v>41598</v>
      </c>
      <c r="H205" s="1">
        <v>41600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 s="1">
        <v>41596</v>
      </c>
      <c r="AA205" s="1">
        <v>41582</v>
      </c>
      <c r="AB205" s="1">
        <v>41584</v>
      </c>
      <c r="AC205" s="1">
        <v>41579</v>
      </c>
      <c r="AD205" s="1">
        <v>41579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8376.9473684210498</v>
      </c>
      <c r="AK205">
        <v>19</v>
      </c>
      <c r="AL205">
        <v>30</v>
      </c>
      <c r="AM205">
        <v>159162</v>
      </c>
      <c r="AN205">
        <v>0.29354368505045098</v>
      </c>
      <c r="AO205">
        <v>0.63333333333333297</v>
      </c>
      <c r="AP205">
        <v>5</v>
      </c>
      <c r="AQ205">
        <v>0.34805608577177699</v>
      </c>
      <c r="AR205">
        <v>-5.4512400721326099E-2</v>
      </c>
      <c r="AS205">
        <v>7064.9533236789202</v>
      </c>
      <c r="AT205">
        <v>21</v>
      </c>
      <c r="AU205">
        <v>11</v>
      </c>
      <c r="AV205">
        <v>2013</v>
      </c>
      <c r="AW205">
        <v>14.747687175051601</v>
      </c>
      <c r="AX205">
        <v>13.789151933250301</v>
      </c>
      <c r="AY205">
        <v>-0.95853524180126104</v>
      </c>
      <c r="AZ205">
        <v>115511</v>
      </c>
      <c r="BA205">
        <v>148817.16529170299</v>
      </c>
      <c r="BB205">
        <v>6.9513719657399803E-2</v>
      </c>
      <c r="BC205">
        <v>19.155743177257399</v>
      </c>
      <c r="BD205">
        <v>0.99186963534558104</v>
      </c>
      <c r="BE205">
        <f>AK205*AZ205/(AW205*BD205)</f>
        <v>150037.02098396656</v>
      </c>
      <c r="BF205">
        <f>AM205/BE205-1</f>
        <v>6.0818183113676705E-2</v>
      </c>
      <c r="BH205">
        <f t="shared" si="13"/>
        <v>-5.1682577823811748E-2</v>
      </c>
      <c r="BI205">
        <f t="shared" si="14"/>
        <v>-432.94223429439592</v>
      </c>
      <c r="BJ205">
        <f t="shared" si="15"/>
        <v>-7025.1691496410604</v>
      </c>
      <c r="BK205" s="15">
        <f t="shared" si="12"/>
        <v>0.88767123287671235</v>
      </c>
    </row>
    <row r="206" spans="1:63" x14ac:dyDescent="0.25">
      <c r="A206" s="1">
        <v>41600</v>
      </c>
      <c r="B206">
        <v>6655</v>
      </c>
      <c r="C206">
        <v>15</v>
      </c>
      <c r="D206" s="2">
        <v>41579</v>
      </c>
      <c r="E206">
        <v>4</v>
      </c>
      <c r="F206">
        <v>3</v>
      </c>
      <c r="G206" s="1">
        <v>41599</v>
      </c>
      <c r="H206" s="1">
        <v>41603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 s="1">
        <v>41596</v>
      </c>
      <c r="AA206" s="1">
        <v>41582</v>
      </c>
      <c r="AB206" s="1">
        <v>41584</v>
      </c>
      <c r="AC206" s="1">
        <v>41579</v>
      </c>
      <c r="AD206" s="1">
        <v>41579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8376.9473684210498</v>
      </c>
      <c r="AK206">
        <v>19</v>
      </c>
      <c r="AL206">
        <v>30</v>
      </c>
      <c r="AM206">
        <v>159162</v>
      </c>
      <c r="AN206">
        <v>0.79444214071197805</v>
      </c>
      <c r="AO206">
        <v>0.63333333333333297</v>
      </c>
      <c r="AP206">
        <v>4</v>
      </c>
      <c r="AQ206">
        <v>0.70706232760467702</v>
      </c>
      <c r="AR206">
        <v>8.7379813107301293E-2</v>
      </c>
      <c r="AS206">
        <v>9412.1829719668604</v>
      </c>
      <c r="AT206">
        <v>22</v>
      </c>
      <c r="AU206">
        <v>11</v>
      </c>
      <c r="AV206">
        <v>2013</v>
      </c>
      <c r="AW206">
        <v>15.4547495026563</v>
      </c>
      <c r="AX206">
        <v>14.583594073962299</v>
      </c>
      <c r="AY206">
        <v>-0.87115542869396001</v>
      </c>
      <c r="AZ206">
        <v>122166</v>
      </c>
      <c r="BA206">
        <v>150190.33466709001</v>
      </c>
      <c r="BB206">
        <v>5.9735304224445201E-2</v>
      </c>
      <c r="BC206">
        <v>19.155743177257399</v>
      </c>
      <c r="BD206">
        <v>0.99186963534558104</v>
      </c>
      <c r="BE206">
        <f>AK206*AZ206/(AW206*BD206)</f>
        <v>151421.44624153365</v>
      </c>
      <c r="BF206">
        <f>AM206/BE206-1</f>
        <v>5.1119269763936437E-2</v>
      </c>
      <c r="BH206">
        <f t="shared" si="13"/>
        <v>9.3128487664129289E-2</v>
      </c>
      <c r="BI206">
        <f t="shared" si="14"/>
        <v>780.13243966306004</v>
      </c>
      <c r="BJ206">
        <f t="shared" si="15"/>
        <v>-6245.0367099780005</v>
      </c>
      <c r="BK206" s="15">
        <f t="shared" si="12"/>
        <v>0.8904109589041096</v>
      </c>
    </row>
    <row r="207" spans="1:63" x14ac:dyDescent="0.25">
      <c r="A207" s="1">
        <v>41603</v>
      </c>
      <c r="B207">
        <v>12997</v>
      </c>
      <c r="C207">
        <v>16</v>
      </c>
      <c r="D207" s="2">
        <v>41579</v>
      </c>
      <c r="E207">
        <v>0</v>
      </c>
      <c r="F207">
        <v>4</v>
      </c>
      <c r="G207" s="1">
        <v>41600</v>
      </c>
      <c r="H207" s="1">
        <v>41604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 s="1">
        <v>41596</v>
      </c>
      <c r="AA207" s="1">
        <v>41582</v>
      </c>
      <c r="AB207" s="1">
        <v>41584</v>
      </c>
      <c r="AC207" s="1">
        <v>41579</v>
      </c>
      <c r="AD207" s="1">
        <v>41579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8376.9473684210498</v>
      </c>
      <c r="AK207">
        <v>19</v>
      </c>
      <c r="AL207">
        <v>30</v>
      </c>
      <c r="AM207">
        <v>159162</v>
      </c>
      <c r="AN207">
        <v>1.55151983513652</v>
      </c>
      <c r="AO207">
        <v>0.63333333333333297</v>
      </c>
      <c r="AP207">
        <v>3</v>
      </c>
      <c r="AQ207">
        <v>1.6190085191893999</v>
      </c>
      <c r="AR207">
        <v>-6.7488684052873699E-2</v>
      </c>
      <c r="AS207">
        <v>8027.7526930539398</v>
      </c>
      <c r="AT207">
        <v>25</v>
      </c>
      <c r="AU207">
        <v>11</v>
      </c>
      <c r="AV207">
        <v>2013</v>
      </c>
      <c r="AW207">
        <v>17.073758021845698</v>
      </c>
      <c r="AX207">
        <v>16.135113909098902</v>
      </c>
      <c r="AY207">
        <v>-0.93864411274683202</v>
      </c>
      <c r="AZ207">
        <v>135163</v>
      </c>
      <c r="BA207">
        <v>150411.93606668999</v>
      </c>
      <c r="BB207">
        <v>5.8173999764421197E-2</v>
      </c>
      <c r="BC207">
        <v>19.155743177257399</v>
      </c>
      <c r="BD207">
        <v>0.99186963534558104</v>
      </c>
      <c r="BE207">
        <f>AK207*AZ207/(AW207*BD207)</f>
        <v>151644.86410987363</v>
      </c>
      <c r="BF207">
        <f>AM207/BE207-1</f>
        <v>4.9570659278509233E-2</v>
      </c>
      <c r="BH207">
        <f t="shared" si="13"/>
        <v>-5.4325554413259258E-2</v>
      </c>
      <c r="BI207">
        <f t="shared" si="14"/>
        <v>-455.08231008016668</v>
      </c>
      <c r="BJ207">
        <f t="shared" si="15"/>
        <v>-6700.1190200581668</v>
      </c>
      <c r="BK207" s="15">
        <f t="shared" si="12"/>
        <v>0.89863013698630134</v>
      </c>
    </row>
    <row r="208" spans="1:63" x14ac:dyDescent="0.25">
      <c r="A208" s="1">
        <v>41604</v>
      </c>
      <c r="B208">
        <v>2583</v>
      </c>
      <c r="C208">
        <v>17</v>
      </c>
      <c r="D208" s="2">
        <v>41579</v>
      </c>
      <c r="E208">
        <v>1</v>
      </c>
      <c r="F208">
        <v>0</v>
      </c>
      <c r="G208" s="1">
        <v>41603</v>
      </c>
      <c r="H208" s="1">
        <v>41605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 s="1">
        <v>41596</v>
      </c>
      <c r="AA208" s="1">
        <v>41582</v>
      </c>
      <c r="AB208" s="1">
        <v>41584</v>
      </c>
      <c r="AC208" s="1">
        <v>41579</v>
      </c>
      <c r="AD208" s="1">
        <v>41579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8376.9473684210498</v>
      </c>
      <c r="AK208">
        <v>19</v>
      </c>
      <c r="AL208">
        <v>30</v>
      </c>
      <c r="AM208">
        <v>159162</v>
      </c>
      <c r="AN208">
        <v>0.30834621329211698</v>
      </c>
      <c r="AO208">
        <v>0.63333333333333297</v>
      </c>
      <c r="AP208">
        <v>2</v>
      </c>
      <c r="AQ208">
        <v>0.219452586226422</v>
      </c>
      <c r="AR208">
        <v>8.8893627065694994E-2</v>
      </c>
      <c r="AS208">
        <v>11770.1962160289</v>
      </c>
      <c r="AT208">
        <v>26</v>
      </c>
      <c r="AU208">
        <v>11</v>
      </c>
      <c r="AV208">
        <v>2013</v>
      </c>
      <c r="AW208">
        <v>17.293210608072101</v>
      </c>
      <c r="AX208">
        <v>16.443460122390999</v>
      </c>
      <c r="AY208">
        <v>-0.84975048568114098</v>
      </c>
      <c r="AZ208">
        <v>137746</v>
      </c>
      <c r="BA208">
        <v>151341.12799033101</v>
      </c>
      <c r="BB208">
        <v>5.1677109279696799E-2</v>
      </c>
      <c r="BC208">
        <v>19.155743177257399</v>
      </c>
      <c r="BD208">
        <v>0.99186963534558104</v>
      </c>
      <c r="BE208">
        <f>AK208*AZ208/(AW208*BD208)</f>
        <v>152581.67262838149</v>
      </c>
      <c r="BF208">
        <f>AM208/BE208-1</f>
        <v>4.3126590882544225E-2</v>
      </c>
      <c r="BH208">
        <f t="shared" si="13"/>
        <v>9.0677856616071112E-2</v>
      </c>
      <c r="BI208">
        <f t="shared" si="14"/>
        <v>759.60363235405816</v>
      </c>
      <c r="BJ208">
        <f t="shared" si="15"/>
        <v>-5940.5153877041084</v>
      </c>
      <c r="BK208" s="15">
        <f t="shared" si="12"/>
        <v>0.90136986301369859</v>
      </c>
    </row>
    <row r="209" spans="1:63" x14ac:dyDescent="0.25">
      <c r="A209" s="1">
        <v>41605</v>
      </c>
      <c r="B209">
        <v>9168</v>
      </c>
      <c r="C209">
        <v>18</v>
      </c>
      <c r="D209" s="2">
        <v>41579</v>
      </c>
      <c r="E209">
        <v>2</v>
      </c>
      <c r="F209">
        <v>1</v>
      </c>
      <c r="G209" s="1">
        <v>41604</v>
      </c>
      <c r="H209" s="1">
        <v>41607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s="1">
        <v>41596</v>
      </c>
      <c r="AA209" s="1">
        <v>41582</v>
      </c>
      <c r="AB209" s="1">
        <v>41584</v>
      </c>
      <c r="AC209" s="1">
        <v>41579</v>
      </c>
      <c r="AD209" s="1">
        <v>41579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8376.9473684210498</v>
      </c>
      <c r="AK209">
        <v>19</v>
      </c>
      <c r="AL209">
        <v>30</v>
      </c>
      <c r="AM209">
        <v>159162</v>
      </c>
      <c r="AN209">
        <v>1.0944320880612199</v>
      </c>
      <c r="AO209">
        <v>0.63333333333333297</v>
      </c>
      <c r="AP209">
        <v>1</v>
      </c>
      <c r="AQ209">
        <v>0.80306155794531298</v>
      </c>
      <c r="AR209">
        <v>0.29137053011590602</v>
      </c>
      <c r="AS209">
        <v>11416.310380311201</v>
      </c>
      <c r="AT209">
        <v>27</v>
      </c>
      <c r="AU209">
        <v>11</v>
      </c>
      <c r="AV209">
        <v>2013</v>
      </c>
      <c r="AW209">
        <v>18.0962721660174</v>
      </c>
      <c r="AX209">
        <v>17.537892210452199</v>
      </c>
      <c r="AY209">
        <v>-0.55837995556523201</v>
      </c>
      <c r="AZ209">
        <v>146914</v>
      </c>
      <c r="BA209">
        <v>154250.88517633101</v>
      </c>
      <c r="BB209">
        <v>3.18384871377215E-2</v>
      </c>
      <c r="BC209">
        <v>19.155743177257399</v>
      </c>
      <c r="BD209">
        <v>0.99186963534558104</v>
      </c>
      <c r="BE209">
        <f>AK209*AZ209/(AW209*BD209)</f>
        <v>155515.28112118153</v>
      </c>
      <c r="BF209">
        <f>AM209/BE209-1</f>
        <v>2.3449263972823653E-2</v>
      </c>
      <c r="BH209">
        <f t="shared" si="13"/>
        <v>0.29789971342194821</v>
      </c>
      <c r="BI209">
        <f t="shared" si="14"/>
        <v>2495.4902204033738</v>
      </c>
      <c r="BJ209">
        <f t="shared" si="15"/>
        <v>-3445.0251673007347</v>
      </c>
      <c r="BK209" s="15">
        <f t="shared" si="12"/>
        <v>0.90410958904109584</v>
      </c>
    </row>
    <row r="210" spans="1:63" x14ac:dyDescent="0.25">
      <c r="A210" s="1">
        <v>41607</v>
      </c>
      <c r="B210">
        <v>12248</v>
      </c>
      <c r="C210">
        <v>19</v>
      </c>
      <c r="D210" s="2">
        <v>41579</v>
      </c>
      <c r="E210">
        <v>4</v>
      </c>
      <c r="F210">
        <v>2</v>
      </c>
      <c r="G210" s="1">
        <v>41605</v>
      </c>
      <c r="H210" s="1">
        <v>41610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 s="1">
        <v>41596</v>
      </c>
      <c r="AA210" s="1">
        <v>41582</v>
      </c>
      <c r="AB210" s="1">
        <v>41584</v>
      </c>
      <c r="AC210" s="1">
        <v>41579</v>
      </c>
      <c r="AD210" s="1">
        <v>41579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8376.9473684210498</v>
      </c>
      <c r="AK210">
        <v>19</v>
      </c>
      <c r="AL210">
        <v>30</v>
      </c>
      <c r="AM210">
        <v>159162</v>
      </c>
      <c r="AN210">
        <v>1.4621077895477499</v>
      </c>
      <c r="AO210">
        <v>0.63333333333333297</v>
      </c>
      <c r="AP210">
        <v>0</v>
      </c>
      <c r="AQ210">
        <v>1.0594710112400201</v>
      </c>
      <c r="AR210">
        <v>0.40263677830773498</v>
      </c>
      <c r="AS210">
        <v>11560.4861955257</v>
      </c>
      <c r="AT210">
        <v>29</v>
      </c>
      <c r="AU210">
        <v>11</v>
      </c>
      <c r="AV210">
        <v>2013</v>
      </c>
      <c r="AW210">
        <v>19.155743177257399</v>
      </c>
      <c r="AX210">
        <v>19</v>
      </c>
      <c r="AY210">
        <v>-0.15574317725749501</v>
      </c>
      <c r="AZ210">
        <v>159162</v>
      </c>
      <c r="BA210">
        <v>157867.95490087301</v>
      </c>
      <c r="BB210">
        <v>8.1970093293419703E-3</v>
      </c>
      <c r="BC210">
        <v>19.155743177257399</v>
      </c>
      <c r="BD210">
        <v>0.99186963534558104</v>
      </c>
      <c r="BE210">
        <f>AK210*AZ210/(AW210*BD210)</f>
        <v>159162.00000000087</v>
      </c>
      <c r="BF210">
        <f>AM210/BE210-1</f>
        <v>-5.440092820663267E-15</v>
      </c>
      <c r="BH210">
        <f t="shared" si="13"/>
        <v>0.41125066396989718</v>
      </c>
      <c r="BI210">
        <f t="shared" si="14"/>
        <v>3445.0251673040398</v>
      </c>
      <c r="BJ210">
        <f t="shared" si="15"/>
        <v>3.3051037462428212E-9</v>
      </c>
      <c r="BK210" s="15">
        <f t="shared" si="12"/>
        <v>0.90958904109589045</v>
      </c>
    </row>
    <row r="211" spans="1:63" x14ac:dyDescent="0.25">
      <c r="A211" s="1">
        <v>41610</v>
      </c>
      <c r="B211">
        <v>19232</v>
      </c>
      <c r="C211">
        <v>1</v>
      </c>
      <c r="D211" s="2">
        <v>41609</v>
      </c>
      <c r="E211">
        <v>0</v>
      </c>
      <c r="F211">
        <v>4</v>
      </c>
      <c r="G211" s="1">
        <v>41607</v>
      </c>
      <c r="H211" s="1">
        <v>41611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 s="1">
        <v>41624</v>
      </c>
      <c r="AA211" s="1">
        <v>41610</v>
      </c>
      <c r="AB211" s="1">
        <v>41612</v>
      </c>
      <c r="AC211" s="1">
        <v>41614</v>
      </c>
      <c r="AD211" s="1">
        <v>41612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9284.8571428571395</v>
      </c>
      <c r="AK211">
        <v>21</v>
      </c>
      <c r="AL211">
        <v>31</v>
      </c>
      <c r="AM211">
        <v>194982</v>
      </c>
      <c r="AN211">
        <v>2.0713296611994898</v>
      </c>
      <c r="AO211">
        <v>0.67741935483870896</v>
      </c>
      <c r="AP211">
        <v>20</v>
      </c>
      <c r="AQ211">
        <v>2.3889209129547799</v>
      </c>
      <c r="AR211">
        <v>-0.31759125175529401</v>
      </c>
      <c r="AS211">
        <v>8050.4967308492696</v>
      </c>
      <c r="AT211">
        <v>2</v>
      </c>
      <c r="AU211">
        <v>12</v>
      </c>
      <c r="AV211">
        <v>2013</v>
      </c>
      <c r="AW211">
        <v>2.3889209129547799</v>
      </c>
      <c r="AX211">
        <v>2.0713296611994898</v>
      </c>
      <c r="AY211">
        <v>-0.31759125175529401</v>
      </c>
      <c r="AZ211">
        <v>19232</v>
      </c>
      <c r="BA211">
        <v>169060.431347834</v>
      </c>
      <c r="BB211">
        <v>0.15332723598008899</v>
      </c>
      <c r="BC211">
        <v>20.680424496712199</v>
      </c>
      <c r="BD211">
        <v>1.01545304369059</v>
      </c>
      <c r="BE211">
        <f>AK211*AZ211/(AW211*BD211)</f>
        <v>166487.68980335875</v>
      </c>
      <c r="BF211">
        <f>AM211/BE211-1</f>
        <v>0.17114965214723288</v>
      </c>
      <c r="BH211">
        <f t="shared" si="13"/>
        <v>-0.35450735099654462</v>
      </c>
      <c r="BI211">
        <f t="shared" si="14"/>
        <v>-3291.5501100956303</v>
      </c>
      <c r="BJ211">
        <f t="shared" si="15"/>
        <v>-3291.5501100923252</v>
      </c>
      <c r="BK211" s="15">
        <f t="shared" si="12"/>
        <v>0.9178082191780822</v>
      </c>
    </row>
    <row r="212" spans="1:63" x14ac:dyDescent="0.25">
      <c r="A212" s="1">
        <v>41611</v>
      </c>
      <c r="B212">
        <v>3781</v>
      </c>
      <c r="C212">
        <v>2</v>
      </c>
      <c r="D212" s="2">
        <v>41609</v>
      </c>
      <c r="E212">
        <v>1</v>
      </c>
      <c r="F212">
        <v>0</v>
      </c>
      <c r="G212" s="1">
        <v>41610</v>
      </c>
      <c r="H212" s="1">
        <v>41612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 s="1">
        <v>41624</v>
      </c>
      <c r="AA212" s="1">
        <v>41610</v>
      </c>
      <c r="AB212" s="1">
        <v>41612</v>
      </c>
      <c r="AC212" s="1">
        <v>41614</v>
      </c>
      <c r="AD212" s="1">
        <v>41612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9284.8571428571395</v>
      </c>
      <c r="AK212">
        <v>21</v>
      </c>
      <c r="AL212">
        <v>31</v>
      </c>
      <c r="AM212">
        <v>194982</v>
      </c>
      <c r="AN212">
        <v>0.40722220512662699</v>
      </c>
      <c r="AO212">
        <v>0.67741935483870896</v>
      </c>
      <c r="AP212">
        <v>19</v>
      </c>
      <c r="AQ212">
        <v>0.50876329636220596</v>
      </c>
      <c r="AR212">
        <v>-0.101541091235578</v>
      </c>
      <c r="AS212">
        <v>7431.7468005950104</v>
      </c>
      <c r="AT212">
        <v>3</v>
      </c>
      <c r="AU212">
        <v>12</v>
      </c>
      <c r="AV212">
        <v>2013</v>
      </c>
      <c r="AW212">
        <v>2.8976842093169899</v>
      </c>
      <c r="AX212">
        <v>2.4785518663261201</v>
      </c>
      <c r="AY212">
        <v>-0.41913234299087299</v>
      </c>
      <c r="AZ212">
        <v>23013</v>
      </c>
      <c r="BA212">
        <v>166779.043225662</v>
      </c>
      <c r="BB212">
        <v>0.169103720880426</v>
      </c>
      <c r="BC212">
        <v>20.680424496712199</v>
      </c>
      <c r="BD212">
        <v>1.01545304369059</v>
      </c>
      <c r="BE212">
        <f>AK212*AZ212/(AW212*BD212)</f>
        <v>164241.01957439308</v>
      </c>
      <c r="BF212">
        <f>AM212/BE212-1</f>
        <v>0.18716993175802088</v>
      </c>
      <c r="BH212">
        <f t="shared" si="13"/>
        <v>-0.10940303268243268</v>
      </c>
      <c r="BI212">
        <f t="shared" si="14"/>
        <v>-1015.7915294517181</v>
      </c>
      <c r="BJ212">
        <f t="shared" si="15"/>
        <v>-4307.3416395440436</v>
      </c>
      <c r="BK212" s="15">
        <f t="shared" si="12"/>
        <v>0.92054794520547945</v>
      </c>
    </row>
    <row r="213" spans="1:63" x14ac:dyDescent="0.25">
      <c r="A213" s="1">
        <v>41612</v>
      </c>
      <c r="B213">
        <v>8516</v>
      </c>
      <c r="C213">
        <v>3</v>
      </c>
      <c r="D213" s="2">
        <v>41609</v>
      </c>
      <c r="E213">
        <v>2</v>
      </c>
      <c r="F213">
        <v>1</v>
      </c>
      <c r="G213" s="1">
        <v>41611</v>
      </c>
      <c r="H213" s="1">
        <v>41613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s="1">
        <v>41624</v>
      </c>
      <c r="AA213" s="1">
        <v>41610</v>
      </c>
      <c r="AB213" s="1">
        <v>41612</v>
      </c>
      <c r="AC213" s="1">
        <v>41614</v>
      </c>
      <c r="AD213" s="1">
        <v>41612</v>
      </c>
      <c r="AE213">
        <v>0</v>
      </c>
      <c r="AF213">
        <v>0</v>
      </c>
      <c r="AG213">
        <v>1</v>
      </c>
      <c r="AH213">
        <v>0</v>
      </c>
      <c r="AI213">
        <v>1</v>
      </c>
      <c r="AJ213">
        <v>9284.8571428571395</v>
      </c>
      <c r="AK213">
        <v>21</v>
      </c>
      <c r="AL213">
        <v>31</v>
      </c>
      <c r="AM213">
        <v>194982</v>
      </c>
      <c r="AN213">
        <v>0.91719235621749695</v>
      </c>
      <c r="AO213">
        <v>0.67741935483870896</v>
      </c>
      <c r="AP213">
        <v>18</v>
      </c>
      <c r="AQ213">
        <v>0.98168331455612901</v>
      </c>
      <c r="AR213">
        <v>-6.4490958338632706E-2</v>
      </c>
      <c r="AS213">
        <v>8674.8953289997899</v>
      </c>
      <c r="AT213">
        <v>4</v>
      </c>
      <c r="AU213">
        <v>12</v>
      </c>
      <c r="AV213">
        <v>2013</v>
      </c>
      <c r="AW213">
        <v>3.8793675238731198</v>
      </c>
      <c r="AX213">
        <v>3.3957442225436099</v>
      </c>
      <c r="AY213">
        <v>-0.48362330132950598</v>
      </c>
      <c r="AZ213">
        <v>31529</v>
      </c>
      <c r="BA213">
        <v>170674.471012469</v>
      </c>
      <c r="BB213">
        <v>0.142420414976732</v>
      </c>
      <c r="BC213">
        <v>20.680424496712199</v>
      </c>
      <c r="BD213">
        <v>1.01545304369059</v>
      </c>
      <c r="BE213">
        <f>AK213*AZ213/(AW213*BD213)</f>
        <v>168077.16720427171</v>
      </c>
      <c r="BF213">
        <f>AM213/BE213-1</f>
        <v>0.16007428756238884</v>
      </c>
      <c r="BH213">
        <f t="shared" si="13"/>
        <v>-7.9660953488791097E-2</v>
      </c>
      <c r="BI213">
        <f t="shared" si="14"/>
        <v>-739.64057300721242</v>
      </c>
      <c r="BJ213">
        <f t="shared" si="15"/>
        <v>-5046.9822125512565</v>
      </c>
      <c r="BK213" s="15">
        <f t="shared" si="12"/>
        <v>0.92328767123287669</v>
      </c>
    </row>
    <row r="214" spans="1:63" x14ac:dyDescent="0.25">
      <c r="A214" s="1">
        <v>41613</v>
      </c>
      <c r="B214">
        <v>2181</v>
      </c>
      <c r="C214">
        <v>4</v>
      </c>
      <c r="D214" s="2">
        <v>41609</v>
      </c>
      <c r="E214">
        <v>3</v>
      </c>
      <c r="F214">
        <v>2</v>
      </c>
      <c r="G214" s="1">
        <v>41612</v>
      </c>
      <c r="H214" s="1">
        <v>41614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 s="1">
        <v>41624</v>
      </c>
      <c r="AA214" s="1">
        <v>41610</v>
      </c>
      <c r="AB214" s="1">
        <v>41612</v>
      </c>
      <c r="AC214" s="1">
        <v>41614</v>
      </c>
      <c r="AD214" s="1">
        <v>41612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9284.8571428571395</v>
      </c>
      <c r="AK214">
        <v>21</v>
      </c>
      <c r="AL214">
        <v>31</v>
      </c>
      <c r="AM214">
        <v>194982</v>
      </c>
      <c r="AN214">
        <v>0.23489860602517099</v>
      </c>
      <c r="AO214">
        <v>0.67741935483870896</v>
      </c>
      <c r="AP214">
        <v>17</v>
      </c>
      <c r="AQ214">
        <v>0.39950489081956098</v>
      </c>
      <c r="AR214">
        <v>-0.16460628479438999</v>
      </c>
      <c r="AS214">
        <v>5459.25732104505</v>
      </c>
      <c r="AT214">
        <v>5</v>
      </c>
      <c r="AU214">
        <v>12</v>
      </c>
      <c r="AV214">
        <v>2013</v>
      </c>
      <c r="AW214">
        <v>4.27887241469268</v>
      </c>
      <c r="AX214">
        <v>3.6306428285687899</v>
      </c>
      <c r="AY214">
        <v>-0.64822958612389603</v>
      </c>
      <c r="AZ214">
        <v>33710</v>
      </c>
      <c r="BA214">
        <v>165443.11944642101</v>
      </c>
      <c r="BB214">
        <v>0.17854402559874699</v>
      </c>
      <c r="BC214">
        <v>20.680424496712199</v>
      </c>
      <c r="BD214">
        <v>1.01545304369059</v>
      </c>
      <c r="BE214">
        <f>AK214*AZ214/(AW214*BD214)</f>
        <v>162925.42572439468</v>
      </c>
      <c r="BF214">
        <f>AM214/BE214-1</f>
        <v>0.19675611791760694</v>
      </c>
      <c r="BH214">
        <f t="shared" si="13"/>
        <v>-0.17077985132682905</v>
      </c>
      <c r="BI214">
        <f t="shared" si="14"/>
        <v>-1585.6665224479891</v>
      </c>
      <c r="BJ214">
        <f t="shared" si="15"/>
        <v>-6632.6487349992458</v>
      </c>
      <c r="BK214" s="15">
        <f t="shared" si="12"/>
        <v>0.92602739726027394</v>
      </c>
    </row>
    <row r="215" spans="1:63" x14ac:dyDescent="0.25">
      <c r="A215" s="1">
        <v>41614</v>
      </c>
      <c r="B215">
        <v>7546</v>
      </c>
      <c r="C215">
        <v>5</v>
      </c>
      <c r="D215" s="2">
        <v>41609</v>
      </c>
      <c r="E215">
        <v>4</v>
      </c>
      <c r="F215">
        <v>3</v>
      </c>
      <c r="G215" s="1">
        <v>41613</v>
      </c>
      <c r="H215" s="1">
        <v>41617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 s="1">
        <v>41624</v>
      </c>
      <c r="AA215" s="1">
        <v>41610</v>
      </c>
      <c r="AB215" s="1">
        <v>41612</v>
      </c>
      <c r="AC215" s="1">
        <v>41614</v>
      </c>
      <c r="AD215" s="1">
        <v>41612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9284.8571428571395</v>
      </c>
      <c r="AK215">
        <v>21</v>
      </c>
      <c r="AL215">
        <v>31</v>
      </c>
      <c r="AM215">
        <v>194982</v>
      </c>
      <c r="AN215">
        <v>0.812721174262239</v>
      </c>
      <c r="AO215">
        <v>0.67741935483870896</v>
      </c>
      <c r="AP215">
        <v>16</v>
      </c>
      <c r="AQ215">
        <v>0.86887687563176297</v>
      </c>
      <c r="AR215">
        <v>-5.6155701369524101E-2</v>
      </c>
      <c r="AS215">
        <v>8684.7748071477599</v>
      </c>
      <c r="AT215">
        <v>6</v>
      </c>
      <c r="AU215">
        <v>12</v>
      </c>
      <c r="AV215">
        <v>2013</v>
      </c>
      <c r="AW215">
        <v>5.1477492903244499</v>
      </c>
      <c r="AX215">
        <v>4.4433640028310304</v>
      </c>
      <c r="AY215">
        <v>-0.70438528749342</v>
      </c>
      <c r="AZ215">
        <v>41256</v>
      </c>
      <c r="BA215">
        <v>168301.90266422101</v>
      </c>
      <c r="BB215">
        <v>0.158525227067741</v>
      </c>
      <c r="BC215">
        <v>20.680424496712199</v>
      </c>
      <c r="BD215">
        <v>1.01545304369059</v>
      </c>
      <c r="BE215">
        <f>AK215*AZ215/(AW215*BD215)</f>
        <v>165740.7043190696</v>
      </c>
      <c r="BF215">
        <f>AM215/BE215-1</f>
        <v>0.17642796801827032</v>
      </c>
      <c r="BH215">
        <f t="shared" si="13"/>
        <v>-6.9582493690404923E-2</v>
      </c>
      <c r="BI215">
        <f t="shared" si="14"/>
        <v>-646.06351355916797</v>
      </c>
      <c r="BJ215">
        <f t="shared" si="15"/>
        <v>-7278.7122485584141</v>
      </c>
      <c r="BK215" s="15">
        <f t="shared" si="12"/>
        <v>0.92876712328767119</v>
      </c>
    </row>
    <row r="216" spans="1:63" x14ac:dyDescent="0.25">
      <c r="A216" s="1">
        <v>41617</v>
      </c>
      <c r="B216">
        <v>13076</v>
      </c>
      <c r="C216">
        <v>6</v>
      </c>
      <c r="D216" s="2">
        <v>41609</v>
      </c>
      <c r="E216">
        <v>0</v>
      </c>
      <c r="F216">
        <v>4</v>
      </c>
      <c r="G216" s="1">
        <v>41614</v>
      </c>
      <c r="H216" s="1">
        <v>41618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 s="1">
        <v>41624</v>
      </c>
      <c r="AA216" s="1">
        <v>41610</v>
      </c>
      <c r="AB216" s="1">
        <v>41612</v>
      </c>
      <c r="AC216" s="1">
        <v>41614</v>
      </c>
      <c r="AD216" s="1">
        <v>41612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9284.8571428571395</v>
      </c>
      <c r="AK216">
        <v>21</v>
      </c>
      <c r="AL216">
        <v>31</v>
      </c>
      <c r="AM216">
        <v>194982</v>
      </c>
      <c r="AN216">
        <v>1.40831461365664</v>
      </c>
      <c r="AO216">
        <v>0.67741935483870896</v>
      </c>
      <c r="AP216">
        <v>15</v>
      </c>
      <c r="AQ216">
        <v>1.6704573242371801</v>
      </c>
      <c r="AR216">
        <v>-0.26214271058054001</v>
      </c>
      <c r="AS216">
        <v>7827.7965023567103</v>
      </c>
      <c r="AT216">
        <v>9</v>
      </c>
      <c r="AU216">
        <v>12</v>
      </c>
      <c r="AV216">
        <v>2013</v>
      </c>
      <c r="AW216">
        <v>6.81820661456163</v>
      </c>
      <c r="AX216">
        <v>5.8516786164876704</v>
      </c>
      <c r="AY216">
        <v>-0.96652799807395995</v>
      </c>
      <c r="AZ216">
        <v>54332</v>
      </c>
      <c r="BA216">
        <v>167341.951410393</v>
      </c>
      <c r="BB216">
        <v>0.16517106652964</v>
      </c>
      <c r="BC216">
        <v>20.680424496712199</v>
      </c>
      <c r="BD216">
        <v>1.01545304369059</v>
      </c>
      <c r="BE216">
        <f>AK216*AZ216/(AW216*BD216)</f>
        <v>164795.36148929349</v>
      </c>
      <c r="BF216">
        <f>AM216/BE216-1</f>
        <v>0.18317650592773327</v>
      </c>
      <c r="BH216">
        <f t="shared" si="13"/>
        <v>-0.28795636059524332</v>
      </c>
      <c r="BI216">
        <f t="shared" si="14"/>
        <v>-2673.633671503891</v>
      </c>
      <c r="BJ216">
        <f t="shared" si="15"/>
        <v>-9952.3459200623056</v>
      </c>
      <c r="BK216" s="15">
        <f t="shared" si="12"/>
        <v>0.93698630136986305</v>
      </c>
    </row>
    <row r="217" spans="1:63" x14ac:dyDescent="0.25">
      <c r="A217" s="1">
        <v>41618</v>
      </c>
      <c r="B217">
        <v>2536</v>
      </c>
      <c r="C217">
        <v>7</v>
      </c>
      <c r="D217" s="2">
        <v>41609</v>
      </c>
      <c r="E217">
        <v>1</v>
      </c>
      <c r="F217">
        <v>0</v>
      </c>
      <c r="G217" s="1">
        <v>41617</v>
      </c>
      <c r="H217" s="1">
        <v>41619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 s="1">
        <v>41624</v>
      </c>
      <c r="AA217" s="1">
        <v>41610</v>
      </c>
      <c r="AB217" s="1">
        <v>41612</v>
      </c>
      <c r="AC217" s="1">
        <v>41614</v>
      </c>
      <c r="AD217" s="1">
        <v>41612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9284.8571428571395</v>
      </c>
      <c r="AK217">
        <v>21</v>
      </c>
      <c r="AL217">
        <v>31</v>
      </c>
      <c r="AM217">
        <v>194982</v>
      </c>
      <c r="AN217">
        <v>0.27313290457580602</v>
      </c>
      <c r="AO217">
        <v>0.67741935483870896</v>
      </c>
      <c r="AP217">
        <v>14</v>
      </c>
      <c r="AQ217">
        <v>0.27090139127420598</v>
      </c>
      <c r="AR217">
        <v>2.2315133016005801E-3</v>
      </c>
      <c r="AS217">
        <v>9361.33988855399</v>
      </c>
      <c r="AT217">
        <v>10</v>
      </c>
      <c r="AU217">
        <v>12</v>
      </c>
      <c r="AV217">
        <v>2013</v>
      </c>
      <c r="AW217">
        <v>7.0891080058358398</v>
      </c>
      <c r="AX217">
        <v>6.1248115210634797</v>
      </c>
      <c r="AY217">
        <v>-0.96429648477235996</v>
      </c>
      <c r="AZ217">
        <v>56868</v>
      </c>
      <c r="BA217">
        <v>168459.55781981201</v>
      </c>
      <c r="BB217">
        <v>0.15744100556500401</v>
      </c>
      <c r="BC217">
        <v>20.680424496712199</v>
      </c>
      <c r="BD217">
        <v>1.01545304369059</v>
      </c>
      <c r="BE217">
        <f>AK217*AZ217/(AW217*BD217)</f>
        <v>165895.96029724699</v>
      </c>
      <c r="BF217">
        <f>AM217/BE217-1</f>
        <v>0.1753269919932805</v>
      </c>
      <c r="BH217">
        <f t="shared" si="13"/>
        <v>-1.9547377336018856E-3</v>
      </c>
      <c r="BI217">
        <f t="shared" si="14"/>
        <v>-18.149460608245843</v>
      </c>
      <c r="BJ217">
        <f t="shared" si="15"/>
        <v>-9970.4953806705507</v>
      </c>
      <c r="BK217" s="15">
        <f t="shared" si="12"/>
        <v>0.9397260273972603</v>
      </c>
    </row>
    <row r="218" spans="1:63" x14ac:dyDescent="0.25">
      <c r="A218" s="1">
        <v>41619</v>
      </c>
      <c r="B218">
        <v>7547</v>
      </c>
      <c r="C218">
        <v>8</v>
      </c>
      <c r="D218" s="2">
        <v>41609</v>
      </c>
      <c r="E218">
        <v>2</v>
      </c>
      <c r="F218">
        <v>1</v>
      </c>
      <c r="G218" s="1">
        <v>41618</v>
      </c>
      <c r="H218" s="1">
        <v>41620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s="1">
        <v>41624</v>
      </c>
      <c r="AA218" s="1">
        <v>41610</v>
      </c>
      <c r="AB218" s="1">
        <v>41612</v>
      </c>
      <c r="AC218" s="1">
        <v>41614</v>
      </c>
      <c r="AD218" s="1">
        <v>41612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9284.8571428571395</v>
      </c>
      <c r="AK218">
        <v>21</v>
      </c>
      <c r="AL218">
        <v>31</v>
      </c>
      <c r="AM218">
        <v>194982</v>
      </c>
      <c r="AN218">
        <v>0.81282887651167801</v>
      </c>
      <c r="AO218">
        <v>0.67741935483870896</v>
      </c>
      <c r="AP218">
        <v>13</v>
      </c>
      <c r="AQ218">
        <v>0.85451036299309702</v>
      </c>
      <c r="AR218">
        <v>-4.1681486481419699E-2</v>
      </c>
      <c r="AS218">
        <v>8831.9584253666399</v>
      </c>
      <c r="AT218">
        <v>11</v>
      </c>
      <c r="AU218">
        <v>12</v>
      </c>
      <c r="AV218">
        <v>2013</v>
      </c>
      <c r="AW218">
        <v>7.9436183688289397</v>
      </c>
      <c r="AX218">
        <v>6.9376403975751604</v>
      </c>
      <c r="AY218">
        <v>-1.00597797125378</v>
      </c>
      <c r="AZ218">
        <v>64415</v>
      </c>
      <c r="BA218">
        <v>170289.52514991199</v>
      </c>
      <c r="BB218">
        <v>0.14500289919976</v>
      </c>
      <c r="BC218">
        <v>20.680424496712199</v>
      </c>
      <c r="BD218">
        <v>1.01545304369059</v>
      </c>
      <c r="BE218">
        <f>AK218*AZ218/(AW218*BD218)</f>
        <v>167698.07940208373</v>
      </c>
      <c r="BF218">
        <f>AM218/BE218-1</f>
        <v>0.16269667902694684</v>
      </c>
      <c r="BH218">
        <f t="shared" si="13"/>
        <v>-5.4886272454813256E-2</v>
      </c>
      <c r="BI218">
        <f t="shared" si="14"/>
        <v>-509.61119884687594</v>
      </c>
      <c r="BJ218">
        <f t="shared" si="15"/>
        <v>-10480.106579517427</v>
      </c>
      <c r="BK218" s="15">
        <f t="shared" si="12"/>
        <v>0.94246575342465755</v>
      </c>
    </row>
    <row r="219" spans="1:63" x14ac:dyDescent="0.25">
      <c r="A219" s="1">
        <v>41620</v>
      </c>
      <c r="B219">
        <v>2482</v>
      </c>
      <c r="C219">
        <v>9</v>
      </c>
      <c r="D219" s="2">
        <v>41609</v>
      </c>
      <c r="E219">
        <v>3</v>
      </c>
      <c r="F219">
        <v>2</v>
      </c>
      <c r="G219" s="1">
        <v>41619</v>
      </c>
      <c r="H219" s="1">
        <v>41621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s="1">
        <v>41624</v>
      </c>
      <c r="AA219" s="1">
        <v>41610</v>
      </c>
      <c r="AB219" s="1">
        <v>41612</v>
      </c>
      <c r="AC219" s="1">
        <v>41614</v>
      </c>
      <c r="AD219" s="1">
        <v>41612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9284.8571428571395</v>
      </c>
      <c r="AK219">
        <v>21</v>
      </c>
      <c r="AL219">
        <v>31</v>
      </c>
      <c r="AM219">
        <v>194982</v>
      </c>
      <c r="AN219">
        <v>0.267316983106132</v>
      </c>
      <c r="AO219">
        <v>0.67741935483870896</v>
      </c>
      <c r="AP219">
        <v>12</v>
      </c>
      <c r="AQ219">
        <v>0.39950489081956198</v>
      </c>
      <c r="AR219">
        <v>-0.132187907713429</v>
      </c>
      <c r="AS219">
        <v>6212.6898995111496</v>
      </c>
      <c r="AT219">
        <v>12</v>
      </c>
      <c r="AU219">
        <v>12</v>
      </c>
      <c r="AV219">
        <v>2013</v>
      </c>
      <c r="AW219">
        <v>8.3431232596485003</v>
      </c>
      <c r="AX219">
        <v>7.2049573806812903</v>
      </c>
      <c r="AY219">
        <v>-1.1381658789672</v>
      </c>
      <c r="AZ219">
        <v>66897</v>
      </c>
      <c r="BA219">
        <v>168382.62558033699</v>
      </c>
      <c r="BB219">
        <v>0.157969828110153</v>
      </c>
      <c r="BC219">
        <v>20.680424496712199</v>
      </c>
      <c r="BD219">
        <v>1.01545304369059</v>
      </c>
      <c r="BE219">
        <f>AK219*AZ219/(AW219*BD219)</f>
        <v>165820.19880344573</v>
      </c>
      <c r="BF219">
        <f>AM219/BE219-1</f>
        <v>0.17586398645632473</v>
      </c>
      <c r="BH219">
        <f t="shared" si="13"/>
        <v>-0.13836147424586903</v>
      </c>
      <c r="BI219">
        <f t="shared" si="14"/>
        <v>-1284.6665224480012</v>
      </c>
      <c r="BJ219">
        <f t="shared" si="15"/>
        <v>-11764.773101965427</v>
      </c>
      <c r="BK219" s="15">
        <f t="shared" si="12"/>
        <v>0.9452054794520548</v>
      </c>
    </row>
    <row r="220" spans="1:63" x14ac:dyDescent="0.25">
      <c r="A220" s="1">
        <v>41621</v>
      </c>
      <c r="B220">
        <v>9402</v>
      </c>
      <c r="C220">
        <v>10</v>
      </c>
      <c r="D220" s="2">
        <v>41609</v>
      </c>
      <c r="E220">
        <v>4</v>
      </c>
      <c r="F220">
        <v>3</v>
      </c>
      <c r="G220" s="1">
        <v>41620</v>
      </c>
      <c r="H220" s="1">
        <v>41624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 s="1">
        <v>41624</v>
      </c>
      <c r="AA220" s="1">
        <v>41610</v>
      </c>
      <c r="AB220" s="1">
        <v>41612</v>
      </c>
      <c r="AC220" s="1">
        <v>41614</v>
      </c>
      <c r="AD220" s="1">
        <v>41612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9284.8571428571395</v>
      </c>
      <c r="AK220">
        <v>21</v>
      </c>
      <c r="AL220">
        <v>31</v>
      </c>
      <c r="AM220">
        <v>194982</v>
      </c>
      <c r="AN220">
        <v>1.0126165492199199</v>
      </c>
      <c r="AO220">
        <v>0.67741935483870896</v>
      </c>
      <c r="AP220">
        <v>11</v>
      </c>
      <c r="AQ220">
        <v>0.75851113265246095</v>
      </c>
      <c r="AR220">
        <v>0.25410541656746599</v>
      </c>
      <c r="AS220">
        <v>12395.3355399305</v>
      </c>
      <c r="AT220">
        <v>13</v>
      </c>
      <c r="AU220">
        <v>12</v>
      </c>
      <c r="AV220">
        <v>2013</v>
      </c>
      <c r="AW220">
        <v>9.1016343923009604</v>
      </c>
      <c r="AX220">
        <v>8.2175739299012207</v>
      </c>
      <c r="AY220">
        <v>-0.88406046239974301</v>
      </c>
      <c r="AZ220">
        <v>76299</v>
      </c>
      <c r="BA220">
        <v>176042.99743740101</v>
      </c>
      <c r="BB220">
        <v>0.107581686510043</v>
      </c>
      <c r="BC220">
        <v>20.680424496712199</v>
      </c>
      <c r="BD220">
        <v>1.01545304369059</v>
      </c>
      <c r="BE220">
        <f>AK220*AZ220/(AW220*BD220)</f>
        <v>173363.99603233812</v>
      </c>
      <c r="BF220">
        <f>AM220/BE220-1</f>
        <v>0.12469719470258056</v>
      </c>
      <c r="BH220">
        <f t="shared" si="13"/>
        <v>0.24238411089478162</v>
      </c>
      <c r="BI220">
        <f t="shared" si="14"/>
        <v>2250.5018433564901</v>
      </c>
      <c r="BJ220">
        <f t="shared" si="15"/>
        <v>-9514.2712586089365</v>
      </c>
      <c r="BK220" s="15">
        <f t="shared" si="12"/>
        <v>0.94794520547945205</v>
      </c>
    </row>
    <row r="221" spans="1:63" x14ac:dyDescent="0.25">
      <c r="A221" s="1">
        <v>41624</v>
      </c>
      <c r="B221">
        <v>25325</v>
      </c>
      <c r="C221">
        <v>11</v>
      </c>
      <c r="D221" s="2">
        <v>41609</v>
      </c>
      <c r="E221">
        <v>0</v>
      </c>
      <c r="F221">
        <v>4</v>
      </c>
      <c r="G221" s="1">
        <v>41621</v>
      </c>
      <c r="H221" s="1">
        <v>41625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 s="1">
        <v>41624</v>
      </c>
      <c r="AA221" s="1">
        <v>41610</v>
      </c>
      <c r="AB221" s="1">
        <v>41612</v>
      </c>
      <c r="AC221" s="1">
        <v>41614</v>
      </c>
      <c r="AD221" s="1">
        <v>41612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9284.8571428571395</v>
      </c>
      <c r="AK221">
        <v>21</v>
      </c>
      <c r="AL221">
        <v>31</v>
      </c>
      <c r="AM221">
        <v>194982</v>
      </c>
      <c r="AN221">
        <v>2.7275594670277199</v>
      </c>
      <c r="AO221">
        <v>0.67741935483870896</v>
      </c>
      <c r="AP221">
        <v>10</v>
      </c>
      <c r="AQ221">
        <v>2.6832837015889699</v>
      </c>
      <c r="AR221">
        <v>4.4275765438754701E-2</v>
      </c>
      <c r="AS221">
        <v>9438.0627680193393</v>
      </c>
      <c r="AT221">
        <v>16</v>
      </c>
      <c r="AU221">
        <v>12</v>
      </c>
      <c r="AV221">
        <v>2013</v>
      </c>
      <c r="AW221">
        <v>11.7849180938899</v>
      </c>
      <c r="AX221">
        <v>10.945133396928901</v>
      </c>
      <c r="AY221">
        <v>-0.83978469696098801</v>
      </c>
      <c r="AZ221">
        <v>101624</v>
      </c>
      <c r="BA221">
        <v>181087.72441163199</v>
      </c>
      <c r="BB221">
        <v>7.6726766728728801E-2</v>
      </c>
      <c r="BC221">
        <v>20.680424496712199</v>
      </c>
      <c r="BD221">
        <v>1.01545304369059</v>
      </c>
      <c r="BE221">
        <f>AK221*AZ221/(AW221*BD221)</f>
        <v>178331.952951249</v>
      </c>
      <c r="BF221">
        <f>AM221/BE221-1</f>
        <v>9.3365472497812352E-2</v>
      </c>
      <c r="BH221">
        <f t="shared" si="13"/>
        <v>2.8108651638478754E-3</v>
      </c>
      <c r="BI221">
        <f t="shared" si="14"/>
        <v>26.098481494161248</v>
      </c>
      <c r="BJ221">
        <f t="shared" si="15"/>
        <v>-9488.1727771147744</v>
      </c>
      <c r="BK221" s="15">
        <f t="shared" si="12"/>
        <v>0.95616438356164379</v>
      </c>
    </row>
    <row r="222" spans="1:63" x14ac:dyDescent="0.25">
      <c r="A222" s="1">
        <v>41625</v>
      </c>
      <c r="B222">
        <v>3614</v>
      </c>
      <c r="C222">
        <v>12</v>
      </c>
      <c r="D222" s="2">
        <v>41609</v>
      </c>
      <c r="E222">
        <v>1</v>
      </c>
      <c r="F222">
        <v>0</v>
      </c>
      <c r="G222" s="1">
        <v>41624</v>
      </c>
      <c r="H222" s="1">
        <v>41626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 s="1">
        <v>41624</v>
      </c>
      <c r="AA222" s="1">
        <v>41610</v>
      </c>
      <c r="AB222" s="1">
        <v>41612</v>
      </c>
      <c r="AC222" s="1">
        <v>41614</v>
      </c>
      <c r="AD222" s="1">
        <v>41612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9284.8571428571395</v>
      </c>
      <c r="AK222">
        <v>21</v>
      </c>
      <c r="AL222">
        <v>31</v>
      </c>
      <c r="AM222">
        <v>194982</v>
      </c>
      <c r="AN222">
        <v>0.38923592947041202</v>
      </c>
      <c r="AO222">
        <v>0.67741935483870896</v>
      </c>
      <c r="AP222">
        <v>9</v>
      </c>
      <c r="AQ222">
        <v>0.27090139127420598</v>
      </c>
      <c r="AR222">
        <v>0.118334538196206</v>
      </c>
      <c r="AS222">
        <v>13340.647617205799</v>
      </c>
      <c r="AT222">
        <v>17</v>
      </c>
      <c r="AU222">
        <v>12</v>
      </c>
      <c r="AV222">
        <v>2013</v>
      </c>
      <c r="AW222">
        <v>12.055819485164101</v>
      </c>
      <c r="AX222">
        <v>11.334369326399299</v>
      </c>
      <c r="AY222">
        <v>-0.72145015876478102</v>
      </c>
      <c r="AZ222">
        <v>105238</v>
      </c>
      <c r="BA222">
        <v>183313.79320332501</v>
      </c>
      <c r="BB222">
        <v>6.3651548488403403E-2</v>
      </c>
      <c r="BC222">
        <v>20.680424496712199</v>
      </c>
      <c r="BD222">
        <v>1.01545304369059</v>
      </c>
      <c r="BE222">
        <f>AK222*AZ222/(AW222*BD222)</f>
        <v>180524.1456927298</v>
      </c>
      <c r="BF222">
        <f>AM222/BE222-1</f>
        <v>8.0088202338754799E-2</v>
      </c>
      <c r="BH222">
        <f t="shared" si="13"/>
        <v>0.11414828716100411</v>
      </c>
      <c r="BI222">
        <f t="shared" si="14"/>
        <v>1059.8505393917569</v>
      </c>
      <c r="BJ222">
        <f t="shared" si="15"/>
        <v>-8428.3222377230177</v>
      </c>
      <c r="BK222" s="15">
        <f t="shared" si="12"/>
        <v>0.95890410958904104</v>
      </c>
    </row>
    <row r="223" spans="1:63" x14ac:dyDescent="0.25">
      <c r="A223" s="1">
        <v>41626</v>
      </c>
      <c r="B223">
        <v>9277</v>
      </c>
      <c r="C223">
        <v>13</v>
      </c>
      <c r="D223" s="2">
        <v>41609</v>
      </c>
      <c r="E223">
        <v>2</v>
      </c>
      <c r="F223">
        <v>1</v>
      </c>
      <c r="G223" s="1">
        <v>41625</v>
      </c>
      <c r="H223" s="1">
        <v>41627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 s="1">
        <v>41624</v>
      </c>
      <c r="AA223" s="1">
        <v>41610</v>
      </c>
      <c r="AB223" s="1">
        <v>41612</v>
      </c>
      <c r="AC223" s="1">
        <v>41614</v>
      </c>
      <c r="AD223" s="1">
        <v>41612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9284.8571428571395</v>
      </c>
      <c r="AK223">
        <v>21</v>
      </c>
      <c r="AL223">
        <v>31</v>
      </c>
      <c r="AM223">
        <v>194982</v>
      </c>
      <c r="AN223">
        <v>0.99915376804012601</v>
      </c>
      <c r="AO223">
        <v>0.67741935483870896</v>
      </c>
      <c r="AP223">
        <v>8</v>
      </c>
      <c r="AQ223">
        <v>0.85451036299309702</v>
      </c>
      <c r="AR223">
        <v>0.14464340504702899</v>
      </c>
      <c r="AS223">
        <v>10856.509647823799</v>
      </c>
      <c r="AT223">
        <v>18</v>
      </c>
      <c r="AU223">
        <v>12</v>
      </c>
      <c r="AV223">
        <v>2013</v>
      </c>
      <c r="AW223">
        <v>12.9103298481572</v>
      </c>
      <c r="AX223">
        <v>12.3335230944394</v>
      </c>
      <c r="AY223">
        <v>-0.57680675371775203</v>
      </c>
      <c r="AZ223">
        <v>114515</v>
      </c>
      <c r="BA223">
        <v>186270.60875158399</v>
      </c>
      <c r="BB223">
        <v>4.6767395601489098E-2</v>
      </c>
      <c r="BC223">
        <v>20.680424496712199</v>
      </c>
      <c r="BD223">
        <v>1.01545304369059</v>
      </c>
      <c r="BE223">
        <f>AK223*AZ223/(AW223*BD223)</f>
        <v>183435.9647735144</v>
      </c>
      <c r="BF223">
        <f>AM223/BE223-1</f>
        <v>6.2943137899600599E-2</v>
      </c>
      <c r="BH223">
        <f t="shared" si="13"/>
        <v>0.13143861907363474</v>
      </c>
      <c r="BI223">
        <f t="shared" si="14"/>
        <v>1220.3888011531162</v>
      </c>
      <c r="BJ223">
        <f t="shared" si="15"/>
        <v>-7207.9334365699015</v>
      </c>
      <c r="BK223" s="15">
        <f t="shared" si="12"/>
        <v>0.9616438356164384</v>
      </c>
    </row>
    <row r="224" spans="1:63" x14ac:dyDescent="0.25">
      <c r="A224" s="1">
        <v>41627</v>
      </c>
      <c r="B224">
        <v>3068</v>
      </c>
      <c r="C224">
        <v>14</v>
      </c>
      <c r="D224" s="2">
        <v>41609</v>
      </c>
      <c r="E224">
        <v>3</v>
      </c>
      <c r="F224">
        <v>2</v>
      </c>
      <c r="G224" s="1">
        <v>41626</v>
      </c>
      <c r="H224" s="1">
        <v>41628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 s="1">
        <v>41624</v>
      </c>
      <c r="AA224" s="1">
        <v>41610</v>
      </c>
      <c r="AB224" s="1">
        <v>41612</v>
      </c>
      <c r="AC224" s="1">
        <v>41614</v>
      </c>
      <c r="AD224" s="1">
        <v>41612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9284.8571428571395</v>
      </c>
      <c r="AK224">
        <v>21</v>
      </c>
      <c r="AL224">
        <v>31</v>
      </c>
      <c r="AM224">
        <v>194982</v>
      </c>
      <c r="AN224">
        <v>0.33043050127703999</v>
      </c>
      <c r="AO224">
        <v>0.67741935483870896</v>
      </c>
      <c r="AP224">
        <v>7</v>
      </c>
      <c r="AQ224">
        <v>0.39950489081956098</v>
      </c>
      <c r="AR224">
        <v>-6.9074389542520903E-2</v>
      </c>
      <c r="AS224">
        <v>7679.5054841660804</v>
      </c>
      <c r="AT224">
        <v>19</v>
      </c>
      <c r="AU224">
        <v>12</v>
      </c>
      <c r="AV224">
        <v>2013</v>
      </c>
      <c r="AW224">
        <v>13.3098347389768</v>
      </c>
      <c r="AX224">
        <v>12.663953595716499</v>
      </c>
      <c r="AY224">
        <v>-0.64588114326027202</v>
      </c>
      <c r="AZ224">
        <v>117583</v>
      </c>
      <c r="BA224">
        <v>185520.18476751001</v>
      </c>
      <c r="BB224">
        <v>5.1001540583561301E-2</v>
      </c>
      <c r="BC224">
        <v>20.680424496712199</v>
      </c>
      <c r="BD224">
        <v>1.01545304369059</v>
      </c>
      <c r="BE224">
        <f>AK224*AZ224/(AW224*BD224)</f>
        <v>182696.96065241034</v>
      </c>
      <c r="BF224">
        <f>AM224/BE224-1</f>
        <v>6.7242713309076496E-2</v>
      </c>
      <c r="BH224">
        <f t="shared" si="13"/>
        <v>-7.5247956074960043E-2</v>
      </c>
      <c r="BI224">
        <f t="shared" si="14"/>
        <v>-698.66652244799309</v>
      </c>
      <c r="BJ224">
        <f t="shared" si="15"/>
        <v>-7906.5999590178944</v>
      </c>
      <c r="BK224" s="15">
        <f t="shared" si="12"/>
        <v>0.96438356164383565</v>
      </c>
    </row>
    <row r="225" spans="1:63" x14ac:dyDescent="0.25">
      <c r="A225" s="1">
        <v>41628</v>
      </c>
      <c r="B225">
        <v>9299</v>
      </c>
      <c r="C225">
        <v>15</v>
      </c>
      <c r="D225" s="2">
        <v>41609</v>
      </c>
      <c r="E225">
        <v>4</v>
      </c>
      <c r="F225">
        <v>3</v>
      </c>
      <c r="G225" s="1">
        <v>41627</v>
      </c>
      <c r="H225" s="1">
        <v>41631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 s="1">
        <v>41624</v>
      </c>
      <c r="AA225" s="1">
        <v>41610</v>
      </c>
      <c r="AB225" s="1">
        <v>41612</v>
      </c>
      <c r="AC225" s="1">
        <v>41614</v>
      </c>
      <c r="AD225" s="1">
        <v>41612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9284.8571428571395</v>
      </c>
      <c r="AK225">
        <v>21</v>
      </c>
      <c r="AL225">
        <v>31</v>
      </c>
      <c r="AM225">
        <v>194982</v>
      </c>
      <c r="AN225">
        <v>1.00152321752777</v>
      </c>
      <c r="AO225">
        <v>0.67741935483870896</v>
      </c>
      <c r="AP225">
        <v>6</v>
      </c>
      <c r="AQ225">
        <v>0.75851113265246095</v>
      </c>
      <c r="AR225">
        <v>0.24301208487531001</v>
      </c>
      <c r="AS225">
        <v>12259.5432020648</v>
      </c>
      <c r="AT225">
        <v>20</v>
      </c>
      <c r="AU225">
        <v>12</v>
      </c>
      <c r="AV225">
        <v>2013</v>
      </c>
      <c r="AW225">
        <v>14.0683458716292</v>
      </c>
      <c r="AX225">
        <v>13.665476813244201</v>
      </c>
      <c r="AY225">
        <v>-0.40286905838496301</v>
      </c>
      <c r="AZ225">
        <v>126882</v>
      </c>
      <c r="BA225">
        <v>189398.38587373399</v>
      </c>
      <c r="BB225">
        <v>2.9480790453978799E-2</v>
      </c>
      <c r="BC225">
        <v>20.680424496712199</v>
      </c>
      <c r="BD225">
        <v>1.01545304369059</v>
      </c>
      <c r="BE225">
        <f>AK225*AZ225/(AW225*BD225)</f>
        <v>186516.14375528466</v>
      </c>
      <c r="BF225">
        <f>AM225/BE225-1</f>
        <v>4.5389402087482766E-2</v>
      </c>
      <c r="BH225">
        <f t="shared" si="13"/>
        <v>0.23129077920263164</v>
      </c>
      <c r="BI225">
        <f t="shared" si="14"/>
        <v>2147.5018433565479</v>
      </c>
      <c r="BJ225">
        <f t="shared" si="15"/>
        <v>-5759.098115661347</v>
      </c>
      <c r="BK225" s="15">
        <f t="shared" si="12"/>
        <v>0.9671232876712329</v>
      </c>
    </row>
    <row r="226" spans="1:63" x14ac:dyDescent="0.25">
      <c r="A226" s="1">
        <v>41631</v>
      </c>
      <c r="B226">
        <v>19515</v>
      </c>
      <c r="C226">
        <v>16</v>
      </c>
      <c r="D226" s="2">
        <v>41609</v>
      </c>
      <c r="E226">
        <v>0</v>
      </c>
      <c r="F226">
        <v>4</v>
      </c>
      <c r="G226" s="1">
        <v>41628</v>
      </c>
      <c r="H226" s="1">
        <v>41632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 s="1">
        <v>41624</v>
      </c>
      <c r="AA226" s="1">
        <v>41610</v>
      </c>
      <c r="AB226" s="1">
        <v>41612</v>
      </c>
      <c r="AC226" s="1">
        <v>41614</v>
      </c>
      <c r="AD226" s="1">
        <v>41612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9284.8571428571395</v>
      </c>
      <c r="AK226">
        <v>21</v>
      </c>
      <c r="AL226">
        <v>31</v>
      </c>
      <c r="AM226">
        <v>194982</v>
      </c>
      <c r="AN226">
        <v>2.1018093977905599</v>
      </c>
      <c r="AO226">
        <v>0.67741935483870896</v>
      </c>
      <c r="AP226">
        <v>5</v>
      </c>
      <c r="AQ226">
        <v>1.6704573242371801</v>
      </c>
      <c r="AR226">
        <v>0.43135207355337901</v>
      </c>
      <c r="AS226">
        <v>11682.429545999599</v>
      </c>
      <c r="AT226">
        <v>23</v>
      </c>
      <c r="AU226">
        <v>12</v>
      </c>
      <c r="AV226">
        <v>2013</v>
      </c>
      <c r="AW226">
        <v>15.738803195866399</v>
      </c>
      <c r="AX226">
        <v>15.767286211034801</v>
      </c>
      <c r="AY226">
        <v>2.8483015168417201E-2</v>
      </c>
      <c r="AZ226">
        <v>146397</v>
      </c>
      <c r="BA226">
        <v>195334.86515718201</v>
      </c>
      <c r="BB226">
        <v>-1.8064627474373401E-3</v>
      </c>
      <c r="BC226">
        <v>20.680424496712199</v>
      </c>
      <c r="BD226">
        <v>1.01545304369059</v>
      </c>
      <c r="BE226">
        <f>AK226*AZ226/(AW226*BD226)</f>
        <v>192362.28240279082</v>
      </c>
      <c r="BF226">
        <f>AM226/BE226-1</f>
        <v>1.3618665595387824E-2</v>
      </c>
      <c r="BH226">
        <f t="shared" si="13"/>
        <v>0.40553842353867653</v>
      </c>
      <c r="BI226">
        <f t="shared" si="14"/>
        <v>3765.3663284961049</v>
      </c>
      <c r="BJ226">
        <f t="shared" si="15"/>
        <v>-1993.7317871652422</v>
      </c>
      <c r="BK226" s="15">
        <f t="shared" si="12"/>
        <v>0.97534246575342465</v>
      </c>
    </row>
    <row r="227" spans="1:63" x14ac:dyDescent="0.25">
      <c r="A227" s="1">
        <v>41632</v>
      </c>
      <c r="B227">
        <v>5315</v>
      </c>
      <c r="C227">
        <v>17</v>
      </c>
      <c r="D227" s="2">
        <v>41609</v>
      </c>
      <c r="E227">
        <v>1</v>
      </c>
      <c r="F227">
        <v>0</v>
      </c>
      <c r="G227" s="1">
        <v>41631</v>
      </c>
      <c r="H227" s="1">
        <v>41634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 s="1">
        <v>41624</v>
      </c>
      <c r="AA227" s="1">
        <v>41610</v>
      </c>
      <c r="AB227" s="1">
        <v>41612</v>
      </c>
      <c r="AC227" s="1">
        <v>41614</v>
      </c>
      <c r="AD227" s="1">
        <v>41612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9284.8571428571395</v>
      </c>
      <c r="AK227">
        <v>21</v>
      </c>
      <c r="AL227">
        <v>31</v>
      </c>
      <c r="AM227">
        <v>194982</v>
      </c>
      <c r="AN227">
        <v>0.57243745576514704</v>
      </c>
      <c r="AO227">
        <v>0.67741935483870896</v>
      </c>
      <c r="AP227">
        <v>4</v>
      </c>
      <c r="AQ227">
        <v>0.53965125778093004</v>
      </c>
      <c r="AR227">
        <v>3.27861979842171E-2</v>
      </c>
      <c r="AS227">
        <v>9848.9532329740396</v>
      </c>
      <c r="AT227">
        <v>24</v>
      </c>
      <c r="AU227">
        <v>12</v>
      </c>
      <c r="AV227">
        <v>2013</v>
      </c>
      <c r="AW227">
        <v>16.278454453647299</v>
      </c>
      <c r="AX227">
        <v>16.339723666800001</v>
      </c>
      <c r="AY227">
        <v>6.1269213152634401E-2</v>
      </c>
      <c r="AZ227">
        <v>151712</v>
      </c>
      <c r="BA227">
        <v>195715.877638871</v>
      </c>
      <c r="BB227">
        <v>-3.7497092608196302E-3</v>
      </c>
      <c r="BC227">
        <v>20.680424496712199</v>
      </c>
      <c r="BD227">
        <v>1.01545304369059</v>
      </c>
      <c r="BE227">
        <f>AK227*AZ227/(AW227*BD227)</f>
        <v>192737.49668183355</v>
      </c>
      <c r="BF227">
        <f>AM227/BE227-1</f>
        <v>1.1645390008730994E-2</v>
      </c>
      <c r="BH227">
        <f t="shared" si="13"/>
        <v>2.4446943520046505E-2</v>
      </c>
      <c r="BI227">
        <f t="shared" si="14"/>
        <v>226.98637816312885</v>
      </c>
      <c r="BJ227">
        <f t="shared" si="15"/>
        <v>-1766.7454090021133</v>
      </c>
      <c r="BK227" s="15">
        <f t="shared" si="12"/>
        <v>0.9780821917808219</v>
      </c>
    </row>
    <row r="228" spans="1:63" x14ac:dyDescent="0.25">
      <c r="A228" s="1">
        <v>41634</v>
      </c>
      <c r="B228">
        <v>9099</v>
      </c>
      <c r="C228">
        <v>18</v>
      </c>
      <c r="D228" s="2">
        <v>41609</v>
      </c>
      <c r="E228">
        <v>3</v>
      </c>
      <c r="F228">
        <v>1</v>
      </c>
      <c r="G228" s="1">
        <v>41632</v>
      </c>
      <c r="H228" s="1">
        <v>41635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s="1">
        <v>41624</v>
      </c>
      <c r="AA228" s="1">
        <v>41610</v>
      </c>
      <c r="AB228" s="1">
        <v>41612</v>
      </c>
      <c r="AC228" s="1">
        <v>41614</v>
      </c>
      <c r="AD228" s="1">
        <v>41612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9284.8571428571395</v>
      </c>
      <c r="AK228">
        <v>21</v>
      </c>
      <c r="AL228">
        <v>31</v>
      </c>
      <c r="AM228">
        <v>194982</v>
      </c>
      <c r="AN228">
        <v>0.97998276764008896</v>
      </c>
      <c r="AO228">
        <v>0.67741935483870896</v>
      </c>
      <c r="AP228">
        <v>3</v>
      </c>
      <c r="AQ228">
        <v>0.98311386253845301</v>
      </c>
      <c r="AR228">
        <v>-3.1310948983633898E-3</v>
      </c>
      <c r="AS228">
        <v>9255.2860321854096</v>
      </c>
      <c r="AT228">
        <v>26</v>
      </c>
      <c r="AU228">
        <v>12</v>
      </c>
      <c r="AV228">
        <v>2013</v>
      </c>
      <c r="AW228">
        <v>17.261568316185802</v>
      </c>
      <c r="AX228">
        <v>17.3197064344401</v>
      </c>
      <c r="AY228">
        <v>5.8138118254269899E-2</v>
      </c>
      <c r="AZ228">
        <v>160811</v>
      </c>
      <c r="BA228">
        <v>195638.71243573001</v>
      </c>
      <c r="BB228">
        <v>-3.3567611826645898E-3</v>
      </c>
      <c r="BC228">
        <v>20.680424496712199</v>
      </c>
      <c r="BD228">
        <v>1.01545304369059</v>
      </c>
      <c r="BE228">
        <f>AK228*AZ228/(AW228*BD228)</f>
        <v>192661.50576957889</v>
      </c>
      <c r="BF228">
        <f>AM228/BE228-1</f>
        <v>1.2044410330709354E-2</v>
      </c>
      <c r="BH228">
        <f t="shared" si="13"/>
        <v>-1.8323196368995376E-2</v>
      </c>
      <c r="BI228">
        <f t="shared" si="14"/>
        <v>-170.12826068664071</v>
      </c>
      <c r="BJ228">
        <f t="shared" si="15"/>
        <v>-1936.873669688754</v>
      </c>
      <c r="BK228" s="15">
        <f t="shared" si="12"/>
        <v>0.98356164383561639</v>
      </c>
    </row>
    <row r="229" spans="1:63" x14ac:dyDescent="0.25">
      <c r="A229" s="1">
        <v>41635</v>
      </c>
      <c r="B229">
        <v>8029</v>
      </c>
      <c r="C229">
        <v>19</v>
      </c>
      <c r="D229" s="2">
        <v>41609</v>
      </c>
      <c r="E229">
        <v>4</v>
      </c>
      <c r="F229">
        <v>3</v>
      </c>
      <c r="G229" s="1">
        <v>41634</v>
      </c>
      <c r="H229" s="1">
        <v>41638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 s="1">
        <v>41624</v>
      </c>
      <c r="AA229" s="1">
        <v>41610</v>
      </c>
      <c r="AB229" s="1">
        <v>41612</v>
      </c>
      <c r="AC229" s="1">
        <v>41614</v>
      </c>
      <c r="AD229" s="1">
        <v>41612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9284.8571428571395</v>
      </c>
      <c r="AK229">
        <v>21</v>
      </c>
      <c r="AL229">
        <v>31</v>
      </c>
      <c r="AM229">
        <v>194982</v>
      </c>
      <c r="AN229">
        <v>0.86474136074099095</v>
      </c>
      <c r="AO229">
        <v>0.67741935483870896</v>
      </c>
      <c r="AP229">
        <v>2</v>
      </c>
      <c r="AQ229">
        <v>0.75851113265246095</v>
      </c>
      <c r="AR229">
        <v>0.106230228088529</v>
      </c>
      <c r="AS229">
        <v>10585.2104924592</v>
      </c>
      <c r="AT229">
        <v>27</v>
      </c>
      <c r="AU229">
        <v>12</v>
      </c>
      <c r="AV229">
        <v>2013</v>
      </c>
      <c r="AW229">
        <v>18.020079448838199</v>
      </c>
      <c r="AX229">
        <v>18.184447795181001</v>
      </c>
      <c r="AY229">
        <v>0.16436834634280101</v>
      </c>
      <c r="AZ229">
        <v>168840</v>
      </c>
      <c r="BA229">
        <v>196760.508746179</v>
      </c>
      <c r="BB229">
        <v>-9.0389517566961102E-3</v>
      </c>
      <c r="BC229">
        <v>20.680424496712199</v>
      </c>
      <c r="BD229">
        <v>1.01545304369059</v>
      </c>
      <c r="BE229">
        <f>AK229*AZ229/(AW229*BD229)</f>
        <v>193766.2307171477</v>
      </c>
      <c r="BF229">
        <f>AM229/BE229-1</f>
        <v>6.2744126174751891E-3</v>
      </c>
      <c r="BH229">
        <f t="shared" si="13"/>
        <v>9.4508922415852625E-2</v>
      </c>
      <c r="BI229">
        <f t="shared" si="14"/>
        <v>877.50184335656047</v>
      </c>
      <c r="BJ229">
        <f t="shared" si="15"/>
        <v>-1059.3718263321935</v>
      </c>
      <c r="BK229" s="15">
        <f t="shared" si="12"/>
        <v>0.98630136986301364</v>
      </c>
    </row>
    <row r="230" spans="1:63" x14ac:dyDescent="0.25">
      <c r="A230" s="1">
        <v>41638</v>
      </c>
      <c r="B230">
        <v>16758</v>
      </c>
      <c r="C230">
        <v>20</v>
      </c>
      <c r="D230" s="2">
        <v>41609</v>
      </c>
      <c r="E230">
        <v>0</v>
      </c>
      <c r="F230">
        <v>4</v>
      </c>
      <c r="G230" s="1">
        <v>41635</v>
      </c>
      <c r="H230" s="1">
        <v>41639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 s="1">
        <v>41624</v>
      </c>
      <c r="AA230" s="1">
        <v>41610</v>
      </c>
      <c r="AB230" s="1">
        <v>41612</v>
      </c>
      <c r="AC230" s="1">
        <v>41614</v>
      </c>
      <c r="AD230" s="1">
        <v>41612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9284.8571428571395</v>
      </c>
      <c r="AK230">
        <v>21</v>
      </c>
      <c r="AL230">
        <v>31</v>
      </c>
      <c r="AM230">
        <v>194982</v>
      </c>
      <c r="AN230">
        <v>1.80487429608886</v>
      </c>
      <c r="AO230">
        <v>0.67741935483870896</v>
      </c>
      <c r="AP230">
        <v>1</v>
      </c>
      <c r="AQ230">
        <v>1.6704573242371801</v>
      </c>
      <c r="AR230">
        <v>0.134416971851684</v>
      </c>
      <c r="AS230">
        <v>10031.983311906801</v>
      </c>
      <c r="AT230">
        <v>30</v>
      </c>
      <c r="AU230">
        <v>12</v>
      </c>
      <c r="AV230">
        <v>2013</v>
      </c>
      <c r="AW230">
        <v>19.690536773075401</v>
      </c>
      <c r="AX230">
        <v>19.989322091269901</v>
      </c>
      <c r="AY230">
        <v>0.29878531819448201</v>
      </c>
      <c r="AZ230">
        <v>185598</v>
      </c>
      <c r="BA230">
        <v>197940.66789126099</v>
      </c>
      <c r="BB230">
        <v>-1.4947246176245901E-2</v>
      </c>
      <c r="BC230">
        <v>20.680424496712199</v>
      </c>
      <c r="BD230">
        <v>1.01545304369059</v>
      </c>
      <c r="BE230">
        <f>AK230*AZ230/(AW230*BD230)</f>
        <v>194928.43034066953</v>
      </c>
      <c r="BF230">
        <f>AM230/BE230-1</f>
        <v>2.7481706612442203E-4</v>
      </c>
      <c r="BH230">
        <f t="shared" si="13"/>
        <v>0.10860332183697663</v>
      </c>
      <c r="BI230">
        <f t="shared" si="14"/>
        <v>1008.3663284960652</v>
      </c>
      <c r="BJ230">
        <f t="shared" si="15"/>
        <v>-51.005497836128256</v>
      </c>
      <c r="BK230" s="15">
        <f t="shared" si="12"/>
        <v>0.9945205479452055</v>
      </c>
    </row>
    <row r="231" spans="1:63" x14ac:dyDescent="0.25">
      <c r="A231" s="1">
        <v>41639</v>
      </c>
      <c r="B231">
        <v>9384</v>
      </c>
      <c r="C231">
        <v>21</v>
      </c>
      <c r="D231" s="2">
        <v>41609</v>
      </c>
      <c r="E231">
        <v>1</v>
      </c>
      <c r="F231">
        <v>0</v>
      </c>
      <c r="G231" s="1">
        <v>41638</v>
      </c>
      <c r="H231" s="1">
        <v>41641</v>
      </c>
      <c r="I231">
        <v>0</v>
      </c>
      <c r="J231">
        <v>1</v>
      </c>
      <c r="K231">
        <v>0</v>
      </c>
      <c r="L231">
        <v>1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 s="1">
        <v>41624</v>
      </c>
      <c r="AA231" s="1">
        <v>41610</v>
      </c>
      <c r="AB231" s="1">
        <v>41612</v>
      </c>
      <c r="AC231" s="1">
        <v>41614</v>
      </c>
      <c r="AD231" s="1">
        <v>41612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9284.8571428571395</v>
      </c>
      <c r="AK231">
        <v>21</v>
      </c>
      <c r="AL231">
        <v>31</v>
      </c>
      <c r="AM231">
        <v>194982</v>
      </c>
      <c r="AN231">
        <v>1.0106779087300299</v>
      </c>
      <c r="AO231">
        <v>0.67741935483870896</v>
      </c>
      <c r="AP231">
        <v>0</v>
      </c>
      <c r="AQ231">
        <v>0.98988772363676203</v>
      </c>
      <c r="AR231">
        <v>2.07901850932737E-2</v>
      </c>
      <c r="AS231">
        <v>9479.8629944858603</v>
      </c>
      <c r="AT231">
        <v>31</v>
      </c>
      <c r="AU231">
        <v>12</v>
      </c>
      <c r="AV231">
        <v>2013</v>
      </c>
      <c r="AW231">
        <v>20.680424496712199</v>
      </c>
      <c r="AX231">
        <v>21</v>
      </c>
      <c r="AY231">
        <v>0.31957550328775802</v>
      </c>
      <c r="AZ231">
        <v>194982</v>
      </c>
      <c r="BA231">
        <v>197995.065364879</v>
      </c>
      <c r="BB231">
        <v>-1.5217881108940901E-2</v>
      </c>
      <c r="BC231">
        <v>20.680424496712199</v>
      </c>
      <c r="BD231">
        <v>1.01545304369059</v>
      </c>
      <c r="BE231">
        <f>AK231*AZ231/(AW231*BD231)</f>
        <v>194982.00000000148</v>
      </c>
      <c r="BF231">
        <f>AM231/BE231-1</f>
        <v>-7.6605388699135801E-15</v>
      </c>
      <c r="BH231">
        <f t="shared" si="13"/>
        <v>5.4934068511303114E-3</v>
      </c>
      <c r="BI231">
        <f t="shared" si="14"/>
        <v>51.005497840337618</v>
      </c>
      <c r="BJ231">
        <f t="shared" si="15"/>
        <v>4.2093617480531975E-9</v>
      </c>
      <c r="BK231" s="15">
        <f t="shared" si="12"/>
        <v>0.99726027397260275</v>
      </c>
    </row>
    <row r="232" spans="1:63" x14ac:dyDescent="0.25">
      <c r="A232" s="1">
        <v>41641</v>
      </c>
      <c r="B232">
        <v>29245</v>
      </c>
      <c r="C232">
        <v>1</v>
      </c>
      <c r="D232" s="2">
        <v>41640</v>
      </c>
      <c r="E232">
        <v>3</v>
      </c>
      <c r="F232">
        <v>1</v>
      </c>
      <c r="G232" s="1">
        <v>41639</v>
      </c>
      <c r="H232" s="1">
        <v>41642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 s="1">
        <v>41659</v>
      </c>
      <c r="AA232" s="1">
        <v>41645</v>
      </c>
      <c r="AB232" s="1">
        <v>41640</v>
      </c>
      <c r="AC232" s="1">
        <v>41642</v>
      </c>
      <c r="AD232" s="1">
        <v>41640</v>
      </c>
      <c r="AE232">
        <v>0</v>
      </c>
      <c r="AF232">
        <v>0</v>
      </c>
      <c r="AG232">
        <v>1</v>
      </c>
      <c r="AH232">
        <v>0</v>
      </c>
      <c r="AI232">
        <v>1</v>
      </c>
      <c r="AJ232">
        <v>8808.7142857142808</v>
      </c>
      <c r="AK232">
        <v>21</v>
      </c>
      <c r="AL232">
        <v>31</v>
      </c>
      <c r="AM232">
        <v>184983</v>
      </c>
      <c r="AN232">
        <v>3.32000778449911</v>
      </c>
      <c r="AO232">
        <v>0.67741935483870896</v>
      </c>
      <c r="AP232">
        <v>20</v>
      </c>
      <c r="AQ232">
        <v>3.1849803960178802</v>
      </c>
      <c r="AR232">
        <v>0.135027388481232</v>
      </c>
      <c r="AS232">
        <v>9182.1601277560203</v>
      </c>
      <c r="AT232">
        <v>2</v>
      </c>
      <c r="AU232">
        <v>1</v>
      </c>
      <c r="AV232">
        <v>2014</v>
      </c>
      <c r="AW232">
        <v>3.1849803960178802</v>
      </c>
      <c r="AX232">
        <v>3.32000778449911</v>
      </c>
      <c r="AY232">
        <v>0.135027388481232</v>
      </c>
      <c r="AZ232">
        <v>29245</v>
      </c>
      <c r="BA232">
        <v>192825.362682876</v>
      </c>
      <c r="BB232">
        <v>-4.0670804782948301E-2</v>
      </c>
      <c r="BC232">
        <v>21.178185499459499</v>
      </c>
      <c r="BD232">
        <v>0.99158636609996098</v>
      </c>
      <c r="BE232">
        <f>AK232*AZ232/(AW232*BD232)</f>
        <v>194461.49047135861</v>
      </c>
      <c r="BF232">
        <f>AM232/BE232-1</f>
        <v>-4.8742249421124595E-2</v>
      </c>
      <c r="BH232">
        <f t="shared" si="13"/>
        <v>0.16182464751212544</v>
      </c>
      <c r="BI232">
        <f t="shared" si="14"/>
        <v>1425.4670843207373</v>
      </c>
      <c r="BJ232">
        <f t="shared" si="15"/>
        <v>1425.4670843249467</v>
      </c>
      <c r="BK232" s="15">
        <f t="shared" si="12"/>
        <v>2.7397260273972603E-3</v>
      </c>
    </row>
    <row r="233" spans="1:63" x14ac:dyDescent="0.25">
      <c r="A233" s="1">
        <v>41642</v>
      </c>
      <c r="B233">
        <v>9745</v>
      </c>
      <c r="C233">
        <v>2</v>
      </c>
      <c r="D233" s="2">
        <v>41640</v>
      </c>
      <c r="E233">
        <v>4</v>
      </c>
      <c r="F233">
        <v>3</v>
      </c>
      <c r="G233" s="1">
        <v>41641</v>
      </c>
      <c r="H233" s="1">
        <v>41645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 s="1">
        <v>41659</v>
      </c>
      <c r="AA233" s="1">
        <v>41645</v>
      </c>
      <c r="AB233" s="1">
        <v>41640</v>
      </c>
      <c r="AC233" s="1">
        <v>41642</v>
      </c>
      <c r="AD233" s="1">
        <v>41640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8808.7142857142808</v>
      </c>
      <c r="AK233">
        <v>21</v>
      </c>
      <c r="AL233">
        <v>31</v>
      </c>
      <c r="AM233">
        <v>184983</v>
      </c>
      <c r="AN233">
        <v>1.1062908483482199</v>
      </c>
      <c r="AO233">
        <v>0.67741935483870896</v>
      </c>
      <c r="AP233">
        <v>19</v>
      </c>
      <c r="AQ233">
        <v>1.10673878071976</v>
      </c>
      <c r="AR233" s="3">
        <v>-4.4793237153678702E-4</v>
      </c>
      <c r="AS233">
        <v>8805.1491189839508</v>
      </c>
      <c r="AT233">
        <v>3</v>
      </c>
      <c r="AU233">
        <v>1</v>
      </c>
      <c r="AV233">
        <v>2014</v>
      </c>
      <c r="AW233">
        <v>4.2917191767376401</v>
      </c>
      <c r="AX233">
        <v>4.4262986328473399</v>
      </c>
      <c r="AY233">
        <v>0.13457945610969599</v>
      </c>
      <c r="AZ233">
        <v>38990</v>
      </c>
      <c r="BA233">
        <v>190783.685111103</v>
      </c>
      <c r="BB233">
        <v>-3.0404513403363299E-2</v>
      </c>
      <c r="BC233">
        <v>21.178185499459499</v>
      </c>
      <c r="BD233">
        <v>0.99158636609996098</v>
      </c>
      <c r="BE233">
        <f>AK233*AZ233/(AW233*BD233)</f>
        <v>192402.48921683049</v>
      </c>
      <c r="BF233">
        <f>AM233/BE233-1</f>
        <v>-3.8562334858719072E-2</v>
      </c>
      <c r="BH233">
        <f t="shared" si="13"/>
        <v>8.8637625524115027E-3</v>
      </c>
      <c r="BI233">
        <f t="shared" si="14"/>
        <v>78.078351820606485</v>
      </c>
      <c r="BJ233">
        <f t="shared" si="15"/>
        <v>1503.5454361455531</v>
      </c>
      <c r="BK233" s="15">
        <f t="shared" si="12"/>
        <v>5.4794520547945206E-3</v>
      </c>
    </row>
    <row r="234" spans="1:63" x14ac:dyDescent="0.25">
      <c r="A234" s="1">
        <v>41645</v>
      </c>
      <c r="B234">
        <v>12115</v>
      </c>
      <c r="C234">
        <v>3</v>
      </c>
      <c r="D234" s="2">
        <v>41640</v>
      </c>
      <c r="E234">
        <v>0</v>
      </c>
      <c r="F234">
        <v>4</v>
      </c>
      <c r="G234" s="1">
        <v>41642</v>
      </c>
      <c r="H234" s="1">
        <v>41646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 s="1">
        <v>41659</v>
      </c>
      <c r="AA234" s="1">
        <v>41645</v>
      </c>
      <c r="AB234" s="1">
        <v>41640</v>
      </c>
      <c r="AC234" s="1">
        <v>41642</v>
      </c>
      <c r="AD234" s="1">
        <v>41640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8808.7142857142808</v>
      </c>
      <c r="AK234">
        <v>21</v>
      </c>
      <c r="AL234">
        <v>31</v>
      </c>
      <c r="AM234">
        <v>184983</v>
      </c>
      <c r="AN234">
        <v>1.37534259904964</v>
      </c>
      <c r="AO234">
        <v>0.67741935483870896</v>
      </c>
      <c r="AP234">
        <v>18</v>
      </c>
      <c r="AQ234">
        <v>1.6704573242371801</v>
      </c>
      <c r="AR234">
        <v>-0.295114725187542</v>
      </c>
      <c r="AS234">
        <v>7252.5049423410501</v>
      </c>
      <c r="AT234">
        <v>6</v>
      </c>
      <c r="AU234">
        <v>1</v>
      </c>
      <c r="AV234">
        <v>2014</v>
      </c>
      <c r="AW234">
        <v>5.96217650097483</v>
      </c>
      <c r="AX234">
        <v>5.8016412318969799</v>
      </c>
      <c r="AY234">
        <v>-0.16053526907784599</v>
      </c>
      <c r="AZ234">
        <v>51105</v>
      </c>
      <c r="BA234">
        <v>180002.21895888599</v>
      </c>
      <c r="BB234">
        <v>2.76706646724784E-2</v>
      </c>
      <c r="BC234">
        <v>21.178185499459499</v>
      </c>
      <c r="BD234">
        <v>0.99158636609996098</v>
      </c>
      <c r="BE234">
        <f>AK234*AZ234/(AW234*BD234)</f>
        <v>181529.54206788758</v>
      </c>
      <c r="BF234">
        <f>AM234/BE234-1</f>
        <v>1.9024219930114272E-2</v>
      </c>
      <c r="BH234">
        <f t="shared" si="13"/>
        <v>-0.28106010881576982</v>
      </c>
      <c r="BI234">
        <f t="shared" si="14"/>
        <v>-2475.7781956698818</v>
      </c>
      <c r="BJ234">
        <f t="shared" si="15"/>
        <v>-972.23275952432869</v>
      </c>
      <c r="BK234" s="15">
        <f t="shared" si="12"/>
        <v>1.3698630136986301E-2</v>
      </c>
    </row>
    <row r="235" spans="1:63" x14ac:dyDescent="0.25">
      <c r="A235" s="1">
        <v>41646</v>
      </c>
      <c r="B235">
        <v>6373</v>
      </c>
      <c r="C235">
        <v>4</v>
      </c>
      <c r="D235" s="2">
        <v>41640</v>
      </c>
      <c r="E235">
        <v>1</v>
      </c>
      <c r="F235">
        <v>0</v>
      </c>
      <c r="G235" s="1">
        <v>41645</v>
      </c>
      <c r="H235" s="1">
        <v>41647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s="1">
        <v>41659</v>
      </c>
      <c r="AA235" s="1">
        <v>41645</v>
      </c>
      <c r="AB235" s="1">
        <v>41640</v>
      </c>
      <c r="AC235" s="1">
        <v>41642</v>
      </c>
      <c r="AD235" s="1">
        <v>41640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8808.7142857142808</v>
      </c>
      <c r="AK235">
        <v>21</v>
      </c>
      <c r="AL235">
        <v>31</v>
      </c>
      <c r="AM235">
        <v>184983</v>
      </c>
      <c r="AN235">
        <v>0.72348810431228805</v>
      </c>
      <c r="AO235">
        <v>0.67741935483870896</v>
      </c>
      <c r="AP235">
        <v>17</v>
      </c>
      <c r="AQ235">
        <v>0.27090139127420598</v>
      </c>
      <c r="AR235">
        <v>0.45258671303808101</v>
      </c>
      <c r="AS235">
        <v>23525.1652640988</v>
      </c>
      <c r="AT235">
        <v>7</v>
      </c>
      <c r="AU235">
        <v>1</v>
      </c>
      <c r="AV235">
        <v>2014</v>
      </c>
      <c r="AW235">
        <v>6.23307789224903</v>
      </c>
      <c r="AX235">
        <v>6.5251293362092699</v>
      </c>
      <c r="AY235">
        <v>0.29205144396023403</v>
      </c>
      <c r="AZ235">
        <v>57478</v>
      </c>
      <c r="BA235">
        <v>193650.39565781399</v>
      </c>
      <c r="BB235">
        <v>-4.4757954810118898E-2</v>
      </c>
      <c r="BC235">
        <v>21.178185499459499</v>
      </c>
      <c r="BD235">
        <v>0.99158636609996098</v>
      </c>
      <c r="BE235">
        <f>AK235*AZ235/(AW235*BD235)</f>
        <v>195293.52387071101</v>
      </c>
      <c r="BF235">
        <f>AM235/BE235-1</f>
        <v>-5.2795011664272251E-2</v>
      </c>
      <c r="BH235">
        <f t="shared" si="13"/>
        <v>0.45486597816727448</v>
      </c>
      <c r="BI235">
        <f t="shared" si="14"/>
        <v>4006.7844399674709</v>
      </c>
      <c r="BJ235">
        <f t="shared" si="15"/>
        <v>3034.5516804431422</v>
      </c>
      <c r="BK235" s="15">
        <f t="shared" si="12"/>
        <v>1.643835616438356E-2</v>
      </c>
    </row>
    <row r="236" spans="1:63" x14ac:dyDescent="0.25">
      <c r="A236" s="1">
        <v>41647</v>
      </c>
      <c r="B236">
        <v>6443</v>
      </c>
      <c r="C236">
        <v>5</v>
      </c>
      <c r="D236" s="2">
        <v>41640</v>
      </c>
      <c r="E236">
        <v>2</v>
      </c>
      <c r="F236">
        <v>1</v>
      </c>
      <c r="G236" s="1">
        <v>41646</v>
      </c>
      <c r="H236" s="1">
        <v>41648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s="1">
        <v>41659</v>
      </c>
      <c r="AA236" s="1">
        <v>41645</v>
      </c>
      <c r="AB236" s="1">
        <v>41640</v>
      </c>
      <c r="AC236" s="1">
        <v>41642</v>
      </c>
      <c r="AD236" s="1">
        <v>41640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8808.7142857142808</v>
      </c>
      <c r="AK236">
        <v>21</v>
      </c>
      <c r="AL236">
        <v>31</v>
      </c>
      <c r="AM236">
        <v>184983</v>
      </c>
      <c r="AN236">
        <v>0.73143478049334198</v>
      </c>
      <c r="AO236">
        <v>0.67741935483870896</v>
      </c>
      <c r="AP236">
        <v>16</v>
      </c>
      <c r="AQ236">
        <v>0.85451036299309702</v>
      </c>
      <c r="AR236">
        <v>-0.123075582499755</v>
      </c>
      <c r="AS236">
        <v>7539.9904776251797</v>
      </c>
      <c r="AT236">
        <v>8</v>
      </c>
      <c r="AU236">
        <v>1</v>
      </c>
      <c r="AV236">
        <v>2014</v>
      </c>
      <c r="AW236">
        <v>7.0875882552421299</v>
      </c>
      <c r="AX236">
        <v>7.2565641167026103</v>
      </c>
      <c r="AY236">
        <v>0.16897586146047899</v>
      </c>
      <c r="AZ236">
        <v>63921</v>
      </c>
      <c r="BA236">
        <v>189393.19718624599</v>
      </c>
      <c r="BB236">
        <v>-2.3285932397612698E-2</v>
      </c>
      <c r="BC236">
        <v>21.178185499459499</v>
      </c>
      <c r="BD236">
        <v>0.99158636609996098</v>
      </c>
      <c r="BE236">
        <f>AK236*AZ236/(AW236*BD236)</f>
        <v>191000.20296885999</v>
      </c>
      <c r="BF236">
        <f>AM236/BE236-1</f>
        <v>-3.1503646987438128E-2</v>
      </c>
      <c r="BH236">
        <f t="shared" si="13"/>
        <v>-0.11588604514174161</v>
      </c>
      <c r="BI236">
        <f t="shared" si="14"/>
        <v>-1020.8070613549894</v>
      </c>
      <c r="BJ236">
        <f t="shared" si="15"/>
        <v>2013.7446190881528</v>
      </c>
      <c r="BK236" s="15">
        <f t="shared" si="12"/>
        <v>1.9178082191780823E-2</v>
      </c>
    </row>
    <row r="237" spans="1:63" x14ac:dyDescent="0.25">
      <c r="A237" s="1">
        <v>41648</v>
      </c>
      <c r="B237">
        <v>2290</v>
      </c>
      <c r="C237">
        <v>6</v>
      </c>
      <c r="D237" s="2">
        <v>41640</v>
      </c>
      <c r="E237">
        <v>3</v>
      </c>
      <c r="F237">
        <v>2</v>
      </c>
      <c r="G237" s="1">
        <v>41647</v>
      </c>
      <c r="H237" s="1">
        <v>41649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 s="1">
        <v>41659</v>
      </c>
      <c r="AA237" s="1">
        <v>41645</v>
      </c>
      <c r="AB237" s="1">
        <v>41640</v>
      </c>
      <c r="AC237" s="1">
        <v>41642</v>
      </c>
      <c r="AD237" s="1">
        <v>41640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8808.7142857142808</v>
      </c>
      <c r="AK237">
        <v>21</v>
      </c>
      <c r="AL237">
        <v>31</v>
      </c>
      <c r="AM237">
        <v>184983</v>
      </c>
      <c r="AN237">
        <v>0.25996983506592403</v>
      </c>
      <c r="AO237">
        <v>0.67741935483870896</v>
      </c>
      <c r="AP237">
        <v>15</v>
      </c>
      <c r="AQ237">
        <v>0.39950489081956198</v>
      </c>
      <c r="AR237">
        <v>-0.13953505575363701</v>
      </c>
      <c r="AS237">
        <v>5732.09503218394</v>
      </c>
      <c r="AT237">
        <v>9</v>
      </c>
      <c r="AU237">
        <v>1</v>
      </c>
      <c r="AV237">
        <v>2014</v>
      </c>
      <c r="AW237">
        <v>7.4870931460616896</v>
      </c>
      <c r="AX237">
        <v>7.5165339517685403</v>
      </c>
      <c r="AY237">
        <v>2.9440805706842699E-2</v>
      </c>
      <c r="AZ237">
        <v>66211</v>
      </c>
      <c r="BA237">
        <v>185710.39158653701</v>
      </c>
      <c r="BB237">
        <v>-3.9168060565889498E-3</v>
      </c>
      <c r="BC237">
        <v>21.178185499459499</v>
      </c>
      <c r="BD237">
        <v>0.99158636609996098</v>
      </c>
      <c r="BE237">
        <f>AK237*AZ237/(AW237*BD237)</f>
        <v>187286.14867604637</v>
      </c>
      <c r="BF237">
        <f>AM237/BE237-1</f>
        <v>-1.2297485384411333E-2</v>
      </c>
      <c r="BH237">
        <f t="shared" si="13"/>
        <v>-0.1361737678610071</v>
      </c>
      <c r="BI237">
        <f t="shared" si="14"/>
        <v>-1199.5158142967935</v>
      </c>
      <c r="BJ237">
        <f t="shared" si="15"/>
        <v>814.22880479135938</v>
      </c>
      <c r="BK237" s="15">
        <f t="shared" si="12"/>
        <v>2.1917808219178082E-2</v>
      </c>
    </row>
    <row r="238" spans="1:63" x14ac:dyDescent="0.25">
      <c r="A238" s="1">
        <v>41649</v>
      </c>
      <c r="B238">
        <v>5445</v>
      </c>
      <c r="C238">
        <v>7</v>
      </c>
      <c r="D238" s="2">
        <v>41640</v>
      </c>
      <c r="E238">
        <v>4</v>
      </c>
      <c r="F238">
        <v>3</v>
      </c>
      <c r="G238" s="1">
        <v>41648</v>
      </c>
      <c r="H238" s="1">
        <v>41652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 s="1">
        <v>41659</v>
      </c>
      <c r="AA238" s="1">
        <v>41645</v>
      </c>
      <c r="AB238" s="1">
        <v>41640</v>
      </c>
      <c r="AC238" s="1">
        <v>41642</v>
      </c>
      <c r="AD238" s="1">
        <v>41640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8808.7142857142808</v>
      </c>
      <c r="AK238">
        <v>21</v>
      </c>
      <c r="AL238">
        <v>31</v>
      </c>
      <c r="AM238">
        <v>184983</v>
      </c>
      <c r="AN238">
        <v>0.61813788294059402</v>
      </c>
      <c r="AO238">
        <v>0.67741935483870896</v>
      </c>
      <c r="AP238">
        <v>14</v>
      </c>
      <c r="AQ238">
        <v>0.75851113265246095</v>
      </c>
      <c r="AR238">
        <v>-0.14037324971186699</v>
      </c>
      <c r="AS238">
        <v>7178.5366959074199</v>
      </c>
      <c r="AT238">
        <v>10</v>
      </c>
      <c r="AU238">
        <v>1</v>
      </c>
      <c r="AV238">
        <v>2014</v>
      </c>
      <c r="AW238">
        <v>8.2456042787141595</v>
      </c>
      <c r="AX238">
        <v>8.1346718347091294</v>
      </c>
      <c r="AY238">
        <v>-0.110932444005024</v>
      </c>
      <c r="AZ238">
        <v>71656</v>
      </c>
      <c r="BA238">
        <v>182494.32656919301</v>
      </c>
      <c r="BB238">
        <v>1.36369906812583E-2</v>
      </c>
      <c r="BC238">
        <v>21.178185499459499</v>
      </c>
      <c r="BD238">
        <v>0.99158636609996098</v>
      </c>
      <c r="BE238">
        <f>AK238*AZ238/(AW238*BD238)</f>
        <v>184042.79527053953</v>
      </c>
      <c r="BF238">
        <f>AM238/BE238-1</f>
        <v>5.1086201341290494E-3</v>
      </c>
      <c r="BH238">
        <f t="shared" si="13"/>
        <v>-0.13399141473262521</v>
      </c>
      <c r="BI238">
        <f t="shared" si="14"/>
        <v>-1180.2920891183426</v>
      </c>
      <c r="BJ238">
        <f t="shared" si="15"/>
        <v>-366.06328432698319</v>
      </c>
      <c r="BK238" s="15">
        <f t="shared" si="12"/>
        <v>2.4657534246575342E-2</v>
      </c>
    </row>
    <row r="239" spans="1:63" x14ac:dyDescent="0.25">
      <c r="A239" s="1">
        <v>41652</v>
      </c>
      <c r="B239">
        <v>12221</v>
      </c>
      <c r="C239">
        <v>8</v>
      </c>
      <c r="D239" s="2">
        <v>41640</v>
      </c>
      <c r="E239">
        <v>0</v>
      </c>
      <c r="F239">
        <v>4</v>
      </c>
      <c r="G239" s="1">
        <v>41649</v>
      </c>
      <c r="H239" s="1">
        <v>41653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 s="1">
        <v>41659</v>
      </c>
      <c r="AA239" s="1">
        <v>41645</v>
      </c>
      <c r="AB239" s="1">
        <v>41640</v>
      </c>
      <c r="AC239" s="1">
        <v>41642</v>
      </c>
      <c r="AD239" s="1">
        <v>41640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8808.7142857142808</v>
      </c>
      <c r="AK239">
        <v>21</v>
      </c>
      <c r="AL239">
        <v>31</v>
      </c>
      <c r="AM239">
        <v>184983</v>
      </c>
      <c r="AN239">
        <v>1.38737613726666</v>
      </c>
      <c r="AO239">
        <v>0.67741935483870896</v>
      </c>
      <c r="AP239">
        <v>13</v>
      </c>
      <c r="AQ239">
        <v>1.6704573242371801</v>
      </c>
      <c r="AR239">
        <v>-0.28308118697051698</v>
      </c>
      <c r="AS239">
        <v>7315.9606190961604</v>
      </c>
      <c r="AT239">
        <v>13</v>
      </c>
      <c r="AU239">
        <v>1</v>
      </c>
      <c r="AV239">
        <v>2014</v>
      </c>
      <c r="AW239">
        <v>9.9160616029513395</v>
      </c>
      <c r="AX239">
        <v>9.5220479719758</v>
      </c>
      <c r="AY239">
        <v>-0.39401363097554298</v>
      </c>
      <c r="AZ239">
        <v>83877</v>
      </c>
      <c r="BA239">
        <v>177632.72058291201</v>
      </c>
      <c r="BB239">
        <v>4.1379084849725301E-2</v>
      </c>
      <c r="BC239">
        <v>21.178185499459499</v>
      </c>
      <c r="BD239">
        <v>0.99158636609996098</v>
      </c>
      <c r="BE239">
        <f>AK239*AZ239/(AW239*BD239)</f>
        <v>179139.93844183738</v>
      </c>
      <c r="BF239">
        <f>AM239/BE239-1</f>
        <v>3.2617302478641363E-2</v>
      </c>
      <c r="BH239">
        <f t="shared" si="13"/>
        <v>-0.26902657059874979</v>
      </c>
      <c r="BI239">
        <f t="shared" si="14"/>
        <v>-2369.7781956699287</v>
      </c>
      <c r="BJ239">
        <f t="shared" si="15"/>
        <v>-2735.8414799969119</v>
      </c>
      <c r="BK239" s="15">
        <f t="shared" si="12"/>
        <v>3.287671232876712E-2</v>
      </c>
    </row>
    <row r="240" spans="1:63" x14ac:dyDescent="0.25">
      <c r="A240" s="1">
        <v>41653</v>
      </c>
      <c r="B240">
        <v>2630</v>
      </c>
      <c r="C240">
        <v>9</v>
      </c>
      <c r="D240" s="2">
        <v>41640</v>
      </c>
      <c r="E240">
        <v>1</v>
      </c>
      <c r="F240">
        <v>0</v>
      </c>
      <c r="G240" s="1">
        <v>41652</v>
      </c>
      <c r="H240" s="1">
        <v>41654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 s="1">
        <v>41659</v>
      </c>
      <c r="AA240" s="1">
        <v>41645</v>
      </c>
      <c r="AB240" s="1">
        <v>41640</v>
      </c>
      <c r="AC240" s="1">
        <v>41642</v>
      </c>
      <c r="AD240" s="1">
        <v>41640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8808.7142857142808</v>
      </c>
      <c r="AK240">
        <v>21</v>
      </c>
      <c r="AL240">
        <v>31</v>
      </c>
      <c r="AM240">
        <v>184983</v>
      </c>
      <c r="AN240">
        <v>0.29856797651676098</v>
      </c>
      <c r="AO240">
        <v>0.67741935483870896</v>
      </c>
      <c r="AP240">
        <v>12</v>
      </c>
      <c r="AQ240">
        <v>0.27090139127420598</v>
      </c>
      <c r="AR240">
        <v>2.7666585242554598E-2</v>
      </c>
      <c r="AS240">
        <v>9708.3296162842998</v>
      </c>
      <c r="AT240">
        <v>14</v>
      </c>
      <c r="AU240">
        <v>1</v>
      </c>
      <c r="AV240">
        <v>2014</v>
      </c>
      <c r="AW240">
        <v>10.1869629942255</v>
      </c>
      <c r="AX240">
        <v>9.8206159484925593</v>
      </c>
      <c r="AY240">
        <v>-0.36634704573298799</v>
      </c>
      <c r="AZ240">
        <v>86507</v>
      </c>
      <c r="BA240">
        <v>178330.578115357</v>
      </c>
      <c r="BB240">
        <v>3.7303876625907499E-2</v>
      </c>
      <c r="BC240">
        <v>21.178185499459499</v>
      </c>
      <c r="BD240">
        <v>0.99158636609996098</v>
      </c>
      <c r="BE240">
        <f>AK240*AZ240/(AW240*BD240)</f>
        <v>179843.71731204446</v>
      </c>
      <c r="BF240">
        <f>AM240/BE240-1</f>
        <v>2.8576381564880737E-2</v>
      </c>
      <c r="BH240">
        <f t="shared" si="13"/>
        <v>2.9945850371747407E-2</v>
      </c>
      <c r="BI240">
        <f t="shared" si="14"/>
        <v>263.7844399674737</v>
      </c>
      <c r="BJ240">
        <f t="shared" si="15"/>
        <v>-2472.0570400294382</v>
      </c>
      <c r="BK240" s="15">
        <f t="shared" si="12"/>
        <v>3.5616438356164383E-2</v>
      </c>
    </row>
    <row r="241" spans="1:63" x14ac:dyDescent="0.25">
      <c r="A241" s="1">
        <v>41654</v>
      </c>
      <c r="B241">
        <v>10781</v>
      </c>
      <c r="C241">
        <v>10</v>
      </c>
      <c r="D241" s="2">
        <v>41640</v>
      </c>
      <c r="E241">
        <v>2</v>
      </c>
      <c r="F241">
        <v>1</v>
      </c>
      <c r="G241" s="1">
        <v>41653</v>
      </c>
      <c r="H241" s="1">
        <v>41655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 s="1">
        <v>41659</v>
      </c>
      <c r="AA241" s="1">
        <v>41645</v>
      </c>
      <c r="AB241" s="1">
        <v>41640</v>
      </c>
      <c r="AC241" s="1">
        <v>41642</v>
      </c>
      <c r="AD241" s="1">
        <v>41640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8808.7142857142808</v>
      </c>
      <c r="AK241">
        <v>21</v>
      </c>
      <c r="AL241">
        <v>31</v>
      </c>
      <c r="AM241">
        <v>184983</v>
      </c>
      <c r="AN241">
        <v>1.2239016558278299</v>
      </c>
      <c r="AO241">
        <v>0.67741935483870896</v>
      </c>
      <c r="AP241">
        <v>11</v>
      </c>
      <c r="AQ241">
        <v>0.85451036299309702</v>
      </c>
      <c r="AR241">
        <v>0.36939129283473499</v>
      </c>
      <c r="AS241">
        <v>12616.581924457099</v>
      </c>
      <c r="AT241">
        <v>15</v>
      </c>
      <c r="AU241">
        <v>1</v>
      </c>
      <c r="AV241">
        <v>2014</v>
      </c>
      <c r="AW241">
        <v>11.041473357218599</v>
      </c>
      <c r="AX241">
        <v>11.044517604320299</v>
      </c>
      <c r="AY241">
        <v>3.0442471017479902E-3</v>
      </c>
      <c r="AZ241">
        <v>97288</v>
      </c>
      <c r="BA241">
        <v>185034.001704519</v>
      </c>
      <c r="BB241" s="3">
        <v>-2.7563422965226598E-4</v>
      </c>
      <c r="BC241">
        <v>21.178185499459499</v>
      </c>
      <c r="BD241">
        <v>0.99158636609996098</v>
      </c>
      <c r="BE241">
        <f>AK241*AZ241/(AW241*BD241)</f>
        <v>186604.01960979265</v>
      </c>
      <c r="BF241">
        <f>AM241/BE241-1</f>
        <v>-8.6869490441972008E-3</v>
      </c>
      <c r="BH241">
        <f t="shared" si="13"/>
        <v>0.37658083019274635</v>
      </c>
      <c r="BI241">
        <f t="shared" si="14"/>
        <v>3317.1929386449883</v>
      </c>
      <c r="BJ241">
        <f t="shared" si="15"/>
        <v>845.1358986155501</v>
      </c>
      <c r="BK241" s="15">
        <f t="shared" si="12"/>
        <v>3.8356164383561646E-2</v>
      </c>
    </row>
    <row r="242" spans="1:63" x14ac:dyDescent="0.25">
      <c r="A242" s="1">
        <v>41655</v>
      </c>
      <c r="B242">
        <v>10692</v>
      </c>
      <c r="C242">
        <v>11</v>
      </c>
      <c r="D242" s="2">
        <v>41640</v>
      </c>
      <c r="E242">
        <v>3</v>
      </c>
      <c r="F242">
        <v>2</v>
      </c>
      <c r="G242" s="1">
        <v>41654</v>
      </c>
      <c r="H242" s="1">
        <v>41656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 s="1">
        <v>41659</v>
      </c>
      <c r="AA242" s="1">
        <v>41645</v>
      </c>
      <c r="AB242" s="1">
        <v>41640</v>
      </c>
      <c r="AC242" s="1">
        <v>41642</v>
      </c>
      <c r="AD242" s="1">
        <v>41640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8808.7142857142808</v>
      </c>
      <c r="AK242">
        <v>21</v>
      </c>
      <c r="AL242">
        <v>31</v>
      </c>
      <c r="AM242">
        <v>184983</v>
      </c>
      <c r="AN242">
        <v>1.21379802468334</v>
      </c>
      <c r="AO242">
        <v>0.67741935483870896</v>
      </c>
      <c r="AP242">
        <v>10</v>
      </c>
      <c r="AQ242">
        <v>1.30713552352305</v>
      </c>
      <c r="AR242">
        <v>-9.3337498839706101E-2</v>
      </c>
      <c r="AS242">
        <v>8179.7180227972003</v>
      </c>
      <c r="AT242">
        <v>16</v>
      </c>
      <c r="AU242">
        <v>1</v>
      </c>
      <c r="AV242">
        <v>2014</v>
      </c>
      <c r="AW242">
        <v>12.3486088807417</v>
      </c>
      <c r="AX242">
        <v>12.2583156290037</v>
      </c>
      <c r="AY242">
        <v>-9.0293251737957506E-2</v>
      </c>
      <c r="AZ242">
        <v>107980</v>
      </c>
      <c r="BA242">
        <v>183630.40095442699</v>
      </c>
      <c r="BB242">
        <v>7.3658775373934803E-3</v>
      </c>
      <c r="BC242">
        <v>21.178185499459499</v>
      </c>
      <c r="BD242">
        <v>0.99158636609996098</v>
      </c>
      <c r="BE242">
        <f>AK242*AZ242/(AW242*BD242)</f>
        <v>185188.50927395231</v>
      </c>
      <c r="BF242">
        <f>AM242/BE242-1</f>
        <v>-1.1097301595980325E-3</v>
      </c>
      <c r="BH242">
        <f t="shared" si="13"/>
        <v>-8.2339739087051278E-2</v>
      </c>
      <c r="BI242">
        <f t="shared" si="14"/>
        <v>-725.30723597809515</v>
      </c>
      <c r="BJ242">
        <f t="shared" si="15"/>
        <v>119.82866263745495</v>
      </c>
      <c r="BK242" s="15">
        <f t="shared" si="12"/>
        <v>4.1095890410958902E-2</v>
      </c>
    </row>
    <row r="243" spans="1:63" x14ac:dyDescent="0.25">
      <c r="A243" s="1">
        <v>41656</v>
      </c>
      <c r="B243">
        <v>7928</v>
      </c>
      <c r="C243">
        <v>12</v>
      </c>
      <c r="D243" s="2">
        <v>41640</v>
      </c>
      <c r="E243">
        <v>4</v>
      </c>
      <c r="F243">
        <v>3</v>
      </c>
      <c r="G243" s="1">
        <v>41655</v>
      </c>
      <c r="H243" s="1">
        <v>41660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 s="1">
        <v>41659</v>
      </c>
      <c r="AA243" s="1">
        <v>41645</v>
      </c>
      <c r="AB243" s="1">
        <v>41640</v>
      </c>
      <c r="AC243" s="1">
        <v>41642</v>
      </c>
      <c r="AD243" s="1">
        <v>41640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8808.7142857142808</v>
      </c>
      <c r="AK243">
        <v>21</v>
      </c>
      <c r="AL243">
        <v>31</v>
      </c>
      <c r="AM243">
        <v>184983</v>
      </c>
      <c r="AN243">
        <v>0.90001783947714098</v>
      </c>
      <c r="AO243">
        <v>0.67741935483870896</v>
      </c>
      <c r="AP243">
        <v>9</v>
      </c>
      <c r="AQ243">
        <v>0.86370687730075302</v>
      </c>
      <c r="AR243">
        <v>3.63109621763874E-2</v>
      </c>
      <c r="AS243">
        <v>9179.0400289233403</v>
      </c>
      <c r="AT243">
        <v>17</v>
      </c>
      <c r="AU243">
        <v>1</v>
      </c>
      <c r="AV243">
        <v>2014</v>
      </c>
      <c r="AW243">
        <v>13.212315758042401</v>
      </c>
      <c r="AX243">
        <v>13.1583334684808</v>
      </c>
      <c r="AY243">
        <v>-5.3982289561570598E-2</v>
      </c>
      <c r="AZ243">
        <v>115908</v>
      </c>
      <c r="BA243">
        <v>184227.204721349</v>
      </c>
      <c r="BB243">
        <v>4.1025172139677003E-3</v>
      </c>
      <c r="BC243">
        <v>21.178185499459499</v>
      </c>
      <c r="BD243">
        <v>0.99158636609996098</v>
      </c>
      <c r="BE243">
        <f>AK243*AZ243/(AW243*BD243)</f>
        <v>185790.37693503191</v>
      </c>
      <c r="BF243">
        <f>AM243/BE243-1</f>
        <v>-4.3456337639824483E-3</v>
      </c>
      <c r="BH243">
        <f t="shared" si="13"/>
        <v>4.3577875638942443E-2</v>
      </c>
      <c r="BI243">
        <f t="shared" si="14"/>
        <v>383.86505568183264</v>
      </c>
      <c r="BJ243">
        <f t="shared" si="15"/>
        <v>503.6937183192876</v>
      </c>
      <c r="BK243" s="15">
        <f t="shared" si="12"/>
        <v>4.3835616438356165E-2</v>
      </c>
    </row>
    <row r="244" spans="1:63" x14ac:dyDescent="0.25">
      <c r="A244" s="1">
        <v>41660</v>
      </c>
      <c r="B244">
        <v>14621</v>
      </c>
      <c r="C244">
        <v>13</v>
      </c>
      <c r="D244" s="2">
        <v>41640</v>
      </c>
      <c r="E244">
        <v>1</v>
      </c>
      <c r="F244">
        <v>4</v>
      </c>
      <c r="G244" s="1">
        <v>41656</v>
      </c>
      <c r="H244" s="1">
        <v>41661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 s="1">
        <v>41659</v>
      </c>
      <c r="AA244" s="1">
        <v>41645</v>
      </c>
      <c r="AB244" s="1">
        <v>41640</v>
      </c>
      <c r="AC244" s="1">
        <v>41642</v>
      </c>
      <c r="AD244" s="1">
        <v>41640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8808.7142857142808</v>
      </c>
      <c r="AK244">
        <v>21</v>
      </c>
      <c r="AL244">
        <v>31</v>
      </c>
      <c r="AM244">
        <v>184983</v>
      </c>
      <c r="AN244">
        <v>1.6598336063313901</v>
      </c>
      <c r="AO244">
        <v>0.67741935483870896</v>
      </c>
      <c r="AP244">
        <v>8</v>
      </c>
      <c r="AQ244">
        <v>1.7756530688854699</v>
      </c>
      <c r="AR244">
        <v>-0.115819462554084</v>
      </c>
      <c r="AS244">
        <v>8234.15353832443</v>
      </c>
      <c r="AT244">
        <v>21</v>
      </c>
      <c r="AU244">
        <v>1</v>
      </c>
      <c r="AV244">
        <v>2014</v>
      </c>
      <c r="AW244">
        <v>14.987968826927901</v>
      </c>
      <c r="AX244">
        <v>14.8181670748122</v>
      </c>
      <c r="AY244">
        <v>-0.16980175211565399</v>
      </c>
      <c r="AZ244">
        <v>130529</v>
      </c>
      <c r="BA244">
        <v>182887.289909171</v>
      </c>
      <c r="BB244">
        <v>1.14590253476276E-2</v>
      </c>
      <c r="BC244">
        <v>21.178185499459499</v>
      </c>
      <c r="BD244">
        <v>0.99158636609996098</v>
      </c>
      <c r="BE244">
        <f>AK244*AZ244/(AW244*BD244)</f>
        <v>184439.09291380431</v>
      </c>
      <c r="BF244">
        <f>AM244/BE244-1</f>
        <v>2.9489794034602834E-3</v>
      </c>
      <c r="BH244">
        <f t="shared" si="13"/>
        <v>-0.10087976769899676</v>
      </c>
      <c r="BI244">
        <f t="shared" si="14"/>
        <v>-888.62105086969086</v>
      </c>
      <c r="BJ244">
        <f t="shared" si="15"/>
        <v>-384.92733255040326</v>
      </c>
      <c r="BK244" s="15">
        <f t="shared" si="12"/>
        <v>5.4794520547945202E-2</v>
      </c>
    </row>
    <row r="245" spans="1:63" x14ac:dyDescent="0.25">
      <c r="A245" s="1">
        <v>41661</v>
      </c>
      <c r="B245">
        <v>3587</v>
      </c>
      <c r="C245">
        <v>14</v>
      </c>
      <c r="D245" s="2">
        <v>41640</v>
      </c>
      <c r="E245">
        <v>2</v>
      </c>
      <c r="F245">
        <v>1</v>
      </c>
      <c r="G245" s="1">
        <v>41660</v>
      </c>
      <c r="H245" s="1">
        <v>41662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 s="1">
        <v>41659</v>
      </c>
      <c r="AA245" s="1">
        <v>41645</v>
      </c>
      <c r="AB245" s="1">
        <v>41640</v>
      </c>
      <c r="AC245" s="1">
        <v>41642</v>
      </c>
      <c r="AD245" s="1">
        <v>41640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8808.7142857142808</v>
      </c>
      <c r="AK245">
        <v>21</v>
      </c>
      <c r="AL245">
        <v>31</v>
      </c>
      <c r="AM245">
        <v>184983</v>
      </c>
      <c r="AN245">
        <v>0.40721039230632</v>
      </c>
      <c r="AO245">
        <v>0.67741935483870896</v>
      </c>
      <c r="AP245">
        <v>7</v>
      </c>
      <c r="AQ245">
        <v>0.85451036299309702</v>
      </c>
      <c r="AR245">
        <v>-0.44729997068677702</v>
      </c>
      <c r="AS245">
        <v>4197.7255693375</v>
      </c>
      <c r="AT245">
        <v>22</v>
      </c>
      <c r="AU245">
        <v>1</v>
      </c>
      <c r="AV245">
        <v>2014</v>
      </c>
      <c r="AW245">
        <v>15.842479189921001</v>
      </c>
      <c r="AX245">
        <v>15.2253774671186</v>
      </c>
      <c r="AY245">
        <v>-0.61710172280243203</v>
      </c>
      <c r="AZ245">
        <v>134116</v>
      </c>
      <c r="BA245">
        <v>177777.47827447401</v>
      </c>
      <c r="BB245">
        <v>4.0531127989118898E-2</v>
      </c>
      <c r="BC245">
        <v>21.178185499459499</v>
      </c>
      <c r="BD245">
        <v>0.99158636609996098</v>
      </c>
      <c r="BE245">
        <f>AK245*AZ245/(AW245*BD245)</f>
        <v>179285.92440585577</v>
      </c>
      <c r="BF245">
        <f>AM245/BE245-1</f>
        <v>3.1776480016621811E-2</v>
      </c>
      <c r="BH245">
        <f t="shared" si="13"/>
        <v>-0.4401104333287636</v>
      </c>
      <c r="BI245">
        <f t="shared" si="14"/>
        <v>-3876.8070613549826</v>
      </c>
      <c r="BJ245">
        <f t="shared" si="15"/>
        <v>-4261.7343939053862</v>
      </c>
      <c r="BK245" s="15">
        <f t="shared" si="12"/>
        <v>5.7534246575342465E-2</v>
      </c>
    </row>
    <row r="246" spans="1:63" x14ac:dyDescent="0.25">
      <c r="A246" s="1">
        <v>41662</v>
      </c>
      <c r="B246">
        <v>8107</v>
      </c>
      <c r="C246">
        <v>15</v>
      </c>
      <c r="D246" s="2">
        <v>41640</v>
      </c>
      <c r="E246">
        <v>3</v>
      </c>
      <c r="F246">
        <v>2</v>
      </c>
      <c r="G246" s="1">
        <v>41661</v>
      </c>
      <c r="H246" s="1">
        <v>41663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 s="1">
        <v>41659</v>
      </c>
      <c r="AA246" s="1">
        <v>41645</v>
      </c>
      <c r="AB246" s="1">
        <v>41640</v>
      </c>
      <c r="AC246" s="1">
        <v>41642</v>
      </c>
      <c r="AD246" s="1">
        <v>41640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8808.7142857142808</v>
      </c>
      <c r="AK246">
        <v>21</v>
      </c>
      <c r="AL246">
        <v>31</v>
      </c>
      <c r="AM246">
        <v>184983</v>
      </c>
      <c r="AN246">
        <v>0.92033862571155101</v>
      </c>
      <c r="AO246">
        <v>0.67741935483870896</v>
      </c>
      <c r="AP246">
        <v>6</v>
      </c>
      <c r="AQ246">
        <v>0.39950489081956098</v>
      </c>
      <c r="AR246">
        <v>0.52083373489198903</v>
      </c>
      <c r="AS246">
        <v>20292.6176532381</v>
      </c>
      <c r="AT246">
        <v>23</v>
      </c>
      <c r="AU246">
        <v>1</v>
      </c>
      <c r="AV246">
        <v>2014</v>
      </c>
      <c r="AW246">
        <v>16.241984080740501</v>
      </c>
      <c r="AX246">
        <v>16.145716092830099</v>
      </c>
      <c r="AY246">
        <v>-9.6267987910440597E-2</v>
      </c>
      <c r="AZ246">
        <v>142223</v>
      </c>
      <c r="BA246">
        <v>183886.58584769399</v>
      </c>
      <c r="BB246">
        <v>5.9624477079209797E-3</v>
      </c>
      <c r="BC246">
        <v>21.178185499459499</v>
      </c>
      <c r="BD246">
        <v>0.99158636609996098</v>
      </c>
      <c r="BE246">
        <f>AK246*AZ246/(AW246*BD246)</f>
        <v>185446.86790213347</v>
      </c>
      <c r="BF246">
        <f>AM246/BE246-1</f>
        <v>-2.5013520442861426E-3</v>
      </c>
      <c r="BH246">
        <f t="shared" si="13"/>
        <v>0.52419502278462082</v>
      </c>
      <c r="BI246">
        <f t="shared" si="14"/>
        <v>4617.4841857032125</v>
      </c>
      <c r="BJ246">
        <f t="shared" si="15"/>
        <v>355.74979179782622</v>
      </c>
      <c r="BK246" s="15">
        <f t="shared" si="12"/>
        <v>6.0273972602739728E-2</v>
      </c>
    </row>
    <row r="247" spans="1:63" x14ac:dyDescent="0.25">
      <c r="A247" s="1">
        <v>41663</v>
      </c>
      <c r="B247">
        <v>5537</v>
      </c>
      <c r="C247">
        <v>16</v>
      </c>
      <c r="D247" s="2">
        <v>41640</v>
      </c>
      <c r="E247">
        <v>4</v>
      </c>
      <c r="F247">
        <v>3</v>
      </c>
      <c r="G247" s="1">
        <v>41662</v>
      </c>
      <c r="H247" s="1">
        <v>41666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 s="1">
        <v>41659</v>
      </c>
      <c r="AA247" s="1">
        <v>41645</v>
      </c>
      <c r="AB247" s="1">
        <v>41640</v>
      </c>
      <c r="AC247" s="1">
        <v>41642</v>
      </c>
      <c r="AD247" s="1">
        <v>41640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8808.7142857142808</v>
      </c>
      <c r="AK247">
        <v>21</v>
      </c>
      <c r="AL247">
        <v>31</v>
      </c>
      <c r="AM247">
        <v>184983</v>
      </c>
      <c r="AN247">
        <v>0.62858208592140896</v>
      </c>
      <c r="AO247">
        <v>0.67741935483870896</v>
      </c>
      <c r="AP247">
        <v>5</v>
      </c>
      <c r="AQ247">
        <v>0.75851113265246095</v>
      </c>
      <c r="AR247">
        <v>-0.12992904673105199</v>
      </c>
      <c r="AS247">
        <v>7299.8269394379004</v>
      </c>
      <c r="AT247">
        <v>24</v>
      </c>
      <c r="AU247">
        <v>1</v>
      </c>
      <c r="AV247">
        <v>2014</v>
      </c>
      <c r="AW247">
        <v>17.000495213392998</v>
      </c>
      <c r="AX247">
        <v>16.774298178751501</v>
      </c>
      <c r="AY247">
        <v>-0.22619703464149399</v>
      </c>
      <c r="AZ247">
        <v>147760</v>
      </c>
      <c r="BA247">
        <v>182521.74192875699</v>
      </c>
      <c r="BB247">
        <v>1.34847391068808E-2</v>
      </c>
      <c r="BC247">
        <v>21.178185499459499</v>
      </c>
      <c r="BD247">
        <v>0.99158636609996098</v>
      </c>
      <c r="BE247">
        <f>AK247*AZ247/(AW247*BD247)</f>
        <v>184070.44325008194</v>
      </c>
      <c r="BF247">
        <f>AM247/BE247-1</f>
        <v>4.9576495487557715E-3</v>
      </c>
      <c r="BH247">
        <f t="shared" si="13"/>
        <v>-0.12354721175181027</v>
      </c>
      <c r="BI247">
        <f t="shared" si="14"/>
        <v>-1088.2920891183385</v>
      </c>
      <c r="BJ247">
        <f t="shared" si="15"/>
        <v>-732.54229732051226</v>
      </c>
      <c r="BK247" s="15">
        <f t="shared" si="12"/>
        <v>6.3013698630136991E-2</v>
      </c>
    </row>
    <row r="248" spans="1:63" x14ac:dyDescent="0.25">
      <c r="A248" s="1">
        <v>41666</v>
      </c>
      <c r="B248">
        <v>13738</v>
      </c>
      <c r="C248">
        <v>17</v>
      </c>
      <c r="D248" s="2">
        <v>41640</v>
      </c>
      <c r="E248">
        <v>0</v>
      </c>
      <c r="F248">
        <v>4</v>
      </c>
      <c r="G248" s="1">
        <v>41663</v>
      </c>
      <c r="H248" s="1">
        <v>41667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s="1">
        <v>41659</v>
      </c>
      <c r="AA248" s="1">
        <v>41645</v>
      </c>
      <c r="AB248" s="1">
        <v>41640</v>
      </c>
      <c r="AC248" s="1">
        <v>41642</v>
      </c>
      <c r="AD248" s="1">
        <v>41640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8808.7142857142808</v>
      </c>
      <c r="AK248">
        <v>21</v>
      </c>
      <c r="AL248">
        <v>31</v>
      </c>
      <c r="AM248">
        <v>184983</v>
      </c>
      <c r="AN248">
        <v>1.5595919625046599</v>
      </c>
      <c r="AO248">
        <v>0.67741935483870896</v>
      </c>
      <c r="AP248">
        <v>4</v>
      </c>
      <c r="AQ248">
        <v>1.6704573242371801</v>
      </c>
      <c r="AR248">
        <v>-0.110865361732522</v>
      </c>
      <c r="AS248">
        <v>8224.0951628461698</v>
      </c>
      <c r="AT248">
        <v>27</v>
      </c>
      <c r="AU248">
        <v>1</v>
      </c>
      <c r="AV248">
        <v>2014</v>
      </c>
      <c r="AW248">
        <v>18.6709525376302</v>
      </c>
      <c r="AX248">
        <v>18.333890141256202</v>
      </c>
      <c r="AY248">
        <v>-0.33706239637401902</v>
      </c>
      <c r="AZ248">
        <v>161498</v>
      </c>
      <c r="BA248">
        <v>181643.54460034601</v>
      </c>
      <c r="BB248">
        <v>1.8384663253519298E-2</v>
      </c>
      <c r="BC248">
        <v>21.178185499459499</v>
      </c>
      <c r="BD248">
        <v>0.99158636609996098</v>
      </c>
      <c r="BE248">
        <f>AK248*AZ248/(AW248*BD248)</f>
        <v>183184.79439645301</v>
      </c>
      <c r="BF248">
        <f>AM248/BE248-1</f>
        <v>9.8163475274877232E-3</v>
      </c>
      <c r="BH248">
        <f t="shared" si="13"/>
        <v>-9.681074536074985E-2</v>
      </c>
      <c r="BI248">
        <f t="shared" si="14"/>
        <v>-852.77819566988478</v>
      </c>
      <c r="BJ248">
        <f t="shared" si="15"/>
        <v>-1585.320492990397</v>
      </c>
      <c r="BK248" s="15">
        <f t="shared" si="12"/>
        <v>7.1232876712328766E-2</v>
      </c>
    </row>
    <row r="249" spans="1:63" x14ac:dyDescent="0.25">
      <c r="A249" s="1">
        <v>41667</v>
      </c>
      <c r="B249">
        <v>3107</v>
      </c>
      <c r="C249">
        <v>18</v>
      </c>
      <c r="D249" s="2">
        <v>41640</v>
      </c>
      <c r="E249">
        <v>1</v>
      </c>
      <c r="F249">
        <v>0</v>
      </c>
      <c r="G249" s="1">
        <v>41666</v>
      </c>
      <c r="H249" s="1">
        <v>41668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 s="1">
        <v>41659</v>
      </c>
      <c r="AA249" s="1">
        <v>41645</v>
      </c>
      <c r="AB249" s="1">
        <v>41640</v>
      </c>
      <c r="AC249" s="1">
        <v>41642</v>
      </c>
      <c r="AD249" s="1">
        <v>41640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8808.7142857142808</v>
      </c>
      <c r="AK249">
        <v>21</v>
      </c>
      <c r="AL249">
        <v>31</v>
      </c>
      <c r="AM249">
        <v>184983</v>
      </c>
      <c r="AN249">
        <v>0.35271889849337501</v>
      </c>
      <c r="AO249">
        <v>0.67741935483870896</v>
      </c>
      <c r="AP249">
        <v>3</v>
      </c>
      <c r="AQ249">
        <v>0.27090139127420598</v>
      </c>
      <c r="AR249">
        <v>8.1817507219168695E-2</v>
      </c>
      <c r="AS249">
        <v>11469.117915511501</v>
      </c>
      <c r="AT249">
        <v>28</v>
      </c>
      <c r="AU249">
        <v>1</v>
      </c>
      <c r="AV249">
        <v>2014</v>
      </c>
      <c r="AW249">
        <v>18.941853928904401</v>
      </c>
      <c r="AX249">
        <v>18.686609039749499</v>
      </c>
      <c r="AY249">
        <v>-0.255244889154848</v>
      </c>
      <c r="AZ249">
        <v>164605</v>
      </c>
      <c r="BA249">
        <v>182490.32079828301</v>
      </c>
      <c r="BB249">
        <v>1.36592406151325E-2</v>
      </c>
      <c r="BC249">
        <v>21.178185499459499</v>
      </c>
      <c r="BD249">
        <v>0.99158636609996098</v>
      </c>
      <c r="BE249">
        <f>AK249*AZ249/(AW249*BD249)</f>
        <v>184038.75551056871</v>
      </c>
      <c r="BF249">
        <f>AM249/BE249-1</f>
        <v>5.1306828652026848E-3</v>
      </c>
      <c r="BH249">
        <f t="shared" si="13"/>
        <v>8.4096772348361437E-2</v>
      </c>
      <c r="BI249">
        <f t="shared" si="14"/>
        <v>740.78443996747308</v>
      </c>
      <c r="BJ249">
        <f t="shared" si="15"/>
        <v>-844.53605302292397</v>
      </c>
      <c r="BK249" s="15">
        <f t="shared" si="12"/>
        <v>7.3972602739726029E-2</v>
      </c>
    </row>
    <row r="250" spans="1:63" x14ac:dyDescent="0.25">
      <c r="A250" s="1">
        <v>41668</v>
      </c>
      <c r="B250">
        <v>7902</v>
      </c>
      <c r="C250">
        <v>19</v>
      </c>
      <c r="D250" s="2">
        <v>41640</v>
      </c>
      <c r="E250">
        <v>2</v>
      </c>
      <c r="F250">
        <v>1</v>
      </c>
      <c r="G250" s="1">
        <v>41667</v>
      </c>
      <c r="H250" s="1">
        <v>41669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 s="1">
        <v>41659</v>
      </c>
      <c r="AA250" s="1">
        <v>41645</v>
      </c>
      <c r="AB250" s="1">
        <v>41640</v>
      </c>
      <c r="AC250" s="1">
        <v>41642</v>
      </c>
      <c r="AD250" s="1">
        <v>41640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8808.7142857142808</v>
      </c>
      <c r="AK250">
        <v>21</v>
      </c>
      <c r="AL250">
        <v>31</v>
      </c>
      <c r="AM250">
        <v>184983</v>
      </c>
      <c r="AN250">
        <v>0.89706621689560595</v>
      </c>
      <c r="AO250">
        <v>0.67741935483870896</v>
      </c>
      <c r="AP250">
        <v>2</v>
      </c>
      <c r="AQ250">
        <v>0.85451036299309702</v>
      </c>
      <c r="AR250">
        <v>4.2555853902508801E-2</v>
      </c>
      <c r="AS250">
        <v>9247.4010172581402</v>
      </c>
      <c r="AT250">
        <v>29</v>
      </c>
      <c r="AU250">
        <v>1</v>
      </c>
      <c r="AV250">
        <v>2014</v>
      </c>
      <c r="AW250">
        <v>19.7963642918975</v>
      </c>
      <c r="AX250">
        <v>19.583675256645201</v>
      </c>
      <c r="AY250">
        <v>-0.21268903525234201</v>
      </c>
      <c r="AZ250">
        <v>172507</v>
      </c>
      <c r="BA250">
        <v>182995.57164053101</v>
      </c>
      <c r="BB250">
        <v>1.086052706987E-2</v>
      </c>
      <c r="BC250">
        <v>21.178185499459499</v>
      </c>
      <c r="BD250">
        <v>0.99158636609996098</v>
      </c>
      <c r="BE250">
        <f>AK250*AZ250/(AW250*BD250)</f>
        <v>184548.29341823002</v>
      </c>
      <c r="BF250">
        <f>AM250/BE250-1</f>
        <v>2.3555166711015652E-3</v>
      </c>
      <c r="BH250">
        <f t="shared" si="13"/>
        <v>4.9745391260522354E-2</v>
      </c>
      <c r="BI250">
        <f t="shared" si="14"/>
        <v>438.19293864500958</v>
      </c>
      <c r="BJ250">
        <f t="shared" si="15"/>
        <v>-406.34311437791439</v>
      </c>
      <c r="BK250" s="15">
        <f t="shared" si="12"/>
        <v>7.6712328767123292E-2</v>
      </c>
    </row>
    <row r="251" spans="1:63" x14ac:dyDescent="0.25">
      <c r="A251" s="1">
        <v>41669</v>
      </c>
      <c r="B251">
        <v>2315</v>
      </c>
      <c r="C251">
        <v>20</v>
      </c>
      <c r="D251" s="2">
        <v>41640</v>
      </c>
      <c r="E251">
        <v>3</v>
      </c>
      <c r="F251">
        <v>2</v>
      </c>
      <c r="G251" s="1">
        <v>41668</v>
      </c>
      <c r="H251" s="1">
        <v>41670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 s="1">
        <v>41659</v>
      </c>
      <c r="AA251" s="1">
        <v>41645</v>
      </c>
      <c r="AB251" s="1">
        <v>41640</v>
      </c>
      <c r="AC251" s="1">
        <v>41642</v>
      </c>
      <c r="AD251" s="1">
        <v>41640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8808.7142857142808</v>
      </c>
      <c r="AK251">
        <v>21</v>
      </c>
      <c r="AL251">
        <v>31</v>
      </c>
      <c r="AM251">
        <v>184983</v>
      </c>
      <c r="AN251">
        <v>0.262807933702015</v>
      </c>
      <c r="AO251">
        <v>0.67741935483870896</v>
      </c>
      <c r="AP251">
        <v>1</v>
      </c>
      <c r="AQ251">
        <v>0.39950489081956098</v>
      </c>
      <c r="AR251">
        <v>-0.13669695711754601</v>
      </c>
      <c r="AS251">
        <v>5794.6724888671697</v>
      </c>
      <c r="AT251">
        <v>30</v>
      </c>
      <c r="AU251">
        <v>1</v>
      </c>
      <c r="AV251">
        <v>2014</v>
      </c>
      <c r="AW251">
        <v>20.1958691827171</v>
      </c>
      <c r="AX251">
        <v>19.8464831903472</v>
      </c>
      <c r="AY251">
        <v>-0.34938599236988499</v>
      </c>
      <c r="AZ251">
        <v>174822</v>
      </c>
      <c r="BA251">
        <v>181782.817406132</v>
      </c>
      <c r="BB251">
        <v>1.7604428402701398E-2</v>
      </c>
      <c r="BC251">
        <v>21.178185499459499</v>
      </c>
      <c r="BD251">
        <v>0.99158636609996098</v>
      </c>
      <c r="BE251">
        <f>AK251*AZ251/(AW251*BD251)</f>
        <v>183325.24893530767</v>
      </c>
      <c r="BF251">
        <f>AM251/BE251-1</f>
        <v>9.0426772870622063E-3</v>
      </c>
      <c r="BH251">
        <f t="shared" si="13"/>
        <v>-0.13333566922491513</v>
      </c>
      <c r="BI251">
        <f t="shared" si="14"/>
        <v>-1174.5158142967839</v>
      </c>
      <c r="BJ251">
        <f t="shared" si="15"/>
        <v>-1580.8589286746983</v>
      </c>
      <c r="BK251" s="15">
        <f t="shared" si="12"/>
        <v>7.9452054794520555E-2</v>
      </c>
    </row>
    <row r="252" spans="1:63" x14ac:dyDescent="0.25">
      <c r="A252" s="1">
        <v>41670</v>
      </c>
      <c r="B252">
        <v>10161</v>
      </c>
      <c r="C252">
        <v>21</v>
      </c>
      <c r="D252" s="2">
        <v>41640</v>
      </c>
      <c r="E252">
        <v>4</v>
      </c>
      <c r="F252">
        <v>3</v>
      </c>
      <c r="G252" s="1">
        <v>41669</v>
      </c>
      <c r="H252" s="1">
        <v>41673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 s="1">
        <v>41659</v>
      </c>
      <c r="AA252" s="1">
        <v>41645</v>
      </c>
      <c r="AB252" s="1">
        <v>41640</v>
      </c>
      <c r="AC252" s="1">
        <v>41642</v>
      </c>
      <c r="AD252" s="1">
        <v>41640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8808.7142857142808</v>
      </c>
      <c r="AK252">
        <v>21</v>
      </c>
      <c r="AL252">
        <v>31</v>
      </c>
      <c r="AM252">
        <v>184983</v>
      </c>
      <c r="AN252">
        <v>1.1535168096527699</v>
      </c>
      <c r="AO252">
        <v>0.67741935483870896</v>
      </c>
      <c r="AP252">
        <v>0</v>
      </c>
      <c r="AQ252">
        <v>0.98231631674244801</v>
      </c>
      <c r="AR252">
        <v>0.17120049291032899</v>
      </c>
      <c r="AS252">
        <v>10343.918579807199</v>
      </c>
      <c r="AT252">
        <v>31</v>
      </c>
      <c r="AU252">
        <v>1</v>
      </c>
      <c r="AV252">
        <v>2014</v>
      </c>
      <c r="AW252">
        <v>21.178185499459499</v>
      </c>
      <c r="AX252">
        <v>21</v>
      </c>
      <c r="AY252">
        <v>-0.178185499459555</v>
      </c>
      <c r="AZ252">
        <v>184983</v>
      </c>
      <c r="BA252">
        <v>183426.620760269</v>
      </c>
      <c r="BB252">
        <v>8.4850237837883393E-3</v>
      </c>
      <c r="BC252">
        <v>21.178185499459499</v>
      </c>
      <c r="BD252">
        <v>0.99158636609996098</v>
      </c>
      <c r="BE252">
        <f>AK252*AZ252/(AW252*BD252)</f>
        <v>184983.00000000058</v>
      </c>
      <c r="BF252">
        <f>AM252/BE252-1</f>
        <v>-3.1086244689504383E-15</v>
      </c>
      <c r="BH252">
        <f t="shared" si="13"/>
        <v>0.17946534277342763</v>
      </c>
      <c r="BI252">
        <f t="shared" si="14"/>
        <v>1580.8589286789022</v>
      </c>
      <c r="BJ252">
        <f t="shared" si="15"/>
        <v>4.2039118852699175E-9</v>
      </c>
      <c r="BK252" s="15">
        <f t="shared" si="12"/>
        <v>8.2191780821917804E-2</v>
      </c>
    </row>
    <row r="253" spans="1:63" x14ac:dyDescent="0.25">
      <c r="A253" s="1">
        <v>41673</v>
      </c>
      <c r="B253">
        <v>32241</v>
      </c>
      <c r="C253">
        <v>1</v>
      </c>
      <c r="D253" s="2">
        <v>41671</v>
      </c>
      <c r="E253">
        <v>0</v>
      </c>
      <c r="F253">
        <v>4</v>
      </c>
      <c r="G253" s="1">
        <v>41670</v>
      </c>
      <c r="H253" s="1">
        <v>41674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 s="1">
        <v>41687</v>
      </c>
      <c r="AA253" s="1">
        <v>41673</v>
      </c>
      <c r="AB253" s="1">
        <v>41675</v>
      </c>
      <c r="AC253" s="1">
        <v>41677</v>
      </c>
      <c r="AD253" s="1">
        <v>41675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9320.9473684210498</v>
      </c>
      <c r="AK253">
        <v>19</v>
      </c>
      <c r="AL253">
        <v>28</v>
      </c>
      <c r="AM253">
        <v>177098</v>
      </c>
      <c r="AN253">
        <v>3.4589831618651798</v>
      </c>
      <c r="AO253">
        <v>0.67857142857142805</v>
      </c>
      <c r="AP253">
        <v>18</v>
      </c>
      <c r="AQ253">
        <v>3.2976918494419798</v>
      </c>
      <c r="AR253">
        <v>0.161291312423195</v>
      </c>
      <c r="AS253">
        <v>9776.8383075136608</v>
      </c>
      <c r="AT253">
        <v>3</v>
      </c>
      <c r="AU253">
        <v>2</v>
      </c>
      <c r="AV253">
        <v>2014</v>
      </c>
      <c r="AW253">
        <v>3.2976918494419798</v>
      </c>
      <c r="AX253">
        <v>3.4589831618651798</v>
      </c>
      <c r="AY253">
        <v>0.161291312423195</v>
      </c>
      <c r="AZ253">
        <v>32241</v>
      </c>
      <c r="BA253">
        <v>185759.927842759</v>
      </c>
      <c r="BB253">
        <v>-4.6629689962475102E-2</v>
      </c>
      <c r="BC253">
        <v>19.776401614830199</v>
      </c>
      <c r="BD253">
        <v>0.96074100688529596</v>
      </c>
      <c r="BE253">
        <f>AK253*AZ253/(AW253*BD253)</f>
        <v>193350.68089264783</v>
      </c>
      <c r="BF253">
        <f>AM253/BE253-1</f>
        <v>-8.4058048400003527E-2</v>
      </c>
      <c r="BH253">
        <f t="shared" si="13"/>
        <v>0.29075537403485852</v>
      </c>
      <c r="BI253">
        <f t="shared" si="14"/>
        <v>2710.1155384644926</v>
      </c>
      <c r="BJ253">
        <f t="shared" si="15"/>
        <v>2710.1155384686963</v>
      </c>
      <c r="BK253" s="15">
        <f t="shared" si="12"/>
        <v>9.0410958904109592E-2</v>
      </c>
    </row>
    <row r="254" spans="1:63" x14ac:dyDescent="0.25">
      <c r="A254" s="1">
        <v>41674</v>
      </c>
      <c r="B254">
        <v>3901</v>
      </c>
      <c r="C254">
        <v>2</v>
      </c>
      <c r="D254" s="2">
        <v>41671</v>
      </c>
      <c r="E254">
        <v>1</v>
      </c>
      <c r="F254">
        <v>0</v>
      </c>
      <c r="G254" s="1">
        <v>41673</v>
      </c>
      <c r="H254" s="1">
        <v>41675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s="1">
        <v>41687</v>
      </c>
      <c r="AA254" s="1">
        <v>41673</v>
      </c>
      <c r="AB254" s="1">
        <v>41675</v>
      </c>
      <c r="AC254" s="1">
        <v>41677</v>
      </c>
      <c r="AD254" s="1">
        <v>41675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9320.9473684210498</v>
      </c>
      <c r="AK254">
        <v>19</v>
      </c>
      <c r="AL254">
        <v>28</v>
      </c>
      <c r="AM254">
        <v>177098</v>
      </c>
      <c r="AN254">
        <v>0.41851968966335001</v>
      </c>
      <c r="AO254">
        <v>0.67857142857142805</v>
      </c>
      <c r="AP254">
        <v>17</v>
      </c>
      <c r="AQ254">
        <v>0.51010777733035295</v>
      </c>
      <c r="AR254">
        <v>-9.1588087667003507E-2</v>
      </c>
      <c r="AS254">
        <v>7647.4034966019499</v>
      </c>
      <c r="AT254">
        <v>4</v>
      </c>
      <c r="AU254">
        <v>2</v>
      </c>
      <c r="AV254">
        <v>2014</v>
      </c>
      <c r="AW254">
        <v>3.80779962677234</v>
      </c>
      <c r="AX254">
        <v>3.8775028515285301</v>
      </c>
      <c r="AY254">
        <v>6.9703224756191895E-2</v>
      </c>
      <c r="AZ254">
        <v>36142</v>
      </c>
      <c r="BA254">
        <v>180339.84644882</v>
      </c>
      <c r="BB254">
        <v>-1.79763181163657E-2</v>
      </c>
      <c r="BC254">
        <v>19.776401614830199</v>
      </c>
      <c r="BD254">
        <v>0.96074100688529596</v>
      </c>
      <c r="BE254">
        <f>AK254*AZ254/(AW254*BD254)</f>
        <v>187709.11739624699</v>
      </c>
      <c r="BF254">
        <f>AM254/BE254-1</f>
        <v>-5.6529579081911696E-2</v>
      </c>
      <c r="BH254">
        <f t="shared" si="13"/>
        <v>-7.1561769949033627E-2</v>
      </c>
      <c r="BI254">
        <f t="shared" si="14"/>
        <v>-667.02349128599758</v>
      </c>
      <c r="BJ254">
        <f t="shared" si="15"/>
        <v>2043.0920471826987</v>
      </c>
      <c r="BK254" s="15">
        <f t="shared" si="12"/>
        <v>9.3150684931506855E-2</v>
      </c>
    </row>
    <row r="255" spans="1:63" x14ac:dyDescent="0.25">
      <c r="A255" s="1">
        <v>41675</v>
      </c>
      <c r="B255">
        <v>9407</v>
      </c>
      <c r="C255">
        <v>3</v>
      </c>
      <c r="D255" s="2">
        <v>41671</v>
      </c>
      <c r="E255">
        <v>2</v>
      </c>
      <c r="F255">
        <v>1</v>
      </c>
      <c r="G255" s="1">
        <v>41674</v>
      </c>
      <c r="H255" s="1">
        <v>41676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 s="1">
        <v>41687</v>
      </c>
      <c r="AA255" s="1">
        <v>41673</v>
      </c>
      <c r="AB255" s="1">
        <v>41675</v>
      </c>
      <c r="AC255" s="1">
        <v>41677</v>
      </c>
      <c r="AD255" s="1">
        <v>41675</v>
      </c>
      <c r="AE255">
        <v>0</v>
      </c>
      <c r="AF255">
        <v>0</v>
      </c>
      <c r="AG255">
        <v>1</v>
      </c>
      <c r="AH255">
        <v>0</v>
      </c>
      <c r="AI255">
        <v>1</v>
      </c>
      <c r="AJ255">
        <v>9320.9473684210498</v>
      </c>
      <c r="AK255">
        <v>19</v>
      </c>
      <c r="AL255">
        <v>28</v>
      </c>
      <c r="AM255">
        <v>177098</v>
      </c>
      <c r="AN255">
        <v>1.0092321765350201</v>
      </c>
      <c r="AO255">
        <v>0.67857142857142805</v>
      </c>
      <c r="AP255">
        <v>16</v>
      </c>
      <c r="AQ255">
        <v>0.98302779552427699</v>
      </c>
      <c r="AR255">
        <v>2.6204381010748099E-2</v>
      </c>
      <c r="AS255">
        <v>9569.4140520034507</v>
      </c>
      <c r="AT255">
        <v>5</v>
      </c>
      <c r="AU255">
        <v>2</v>
      </c>
      <c r="AV255">
        <v>2014</v>
      </c>
      <c r="AW255">
        <v>4.7908274222966103</v>
      </c>
      <c r="AX255">
        <v>4.8867350280635504</v>
      </c>
      <c r="AY255">
        <v>9.5907605766940102E-2</v>
      </c>
      <c r="AZ255">
        <v>45549</v>
      </c>
      <c r="BA255">
        <v>180643.32603012599</v>
      </c>
      <c r="BB255">
        <v>-1.9626111343496601E-2</v>
      </c>
      <c r="BC255">
        <v>19.776401614830199</v>
      </c>
      <c r="BD255">
        <v>0.96074100688529596</v>
      </c>
      <c r="BE255">
        <f>AK255*AZ255/(AW255*BD255)</f>
        <v>188024.99813739533</v>
      </c>
      <c r="BF255">
        <f>AM255/BE255-1</f>
        <v>-5.8114603088099237E-2</v>
      </c>
      <c r="BH255">
        <f t="shared" si="13"/>
        <v>6.4797062466793398E-2</v>
      </c>
      <c r="BI255">
        <f t="shared" si="14"/>
        <v>603.97000888127229</v>
      </c>
      <c r="BJ255">
        <f t="shared" si="15"/>
        <v>2647.0620560639709</v>
      </c>
      <c r="BK255" s="15">
        <f t="shared" si="12"/>
        <v>9.5890410958904104E-2</v>
      </c>
    </row>
    <row r="256" spans="1:63" x14ac:dyDescent="0.25">
      <c r="A256" s="1">
        <v>41676</v>
      </c>
      <c r="B256">
        <v>2624</v>
      </c>
      <c r="C256">
        <v>4</v>
      </c>
      <c r="D256" s="2">
        <v>41671</v>
      </c>
      <c r="E256">
        <v>3</v>
      </c>
      <c r="F256">
        <v>2</v>
      </c>
      <c r="G256" s="1">
        <v>41675</v>
      </c>
      <c r="H256" s="1">
        <v>41677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s="1">
        <v>41687</v>
      </c>
      <c r="AA256" s="1">
        <v>41673</v>
      </c>
      <c r="AB256" s="1">
        <v>41675</v>
      </c>
      <c r="AC256" s="1">
        <v>41677</v>
      </c>
      <c r="AD256" s="1">
        <v>41675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9320.9473684210498</v>
      </c>
      <c r="AK256">
        <v>19</v>
      </c>
      <c r="AL256">
        <v>28</v>
      </c>
      <c r="AM256">
        <v>177098</v>
      </c>
      <c r="AN256">
        <v>0.281516448520028</v>
      </c>
      <c r="AO256">
        <v>0.67857142857142805</v>
      </c>
      <c r="AP256">
        <v>15</v>
      </c>
      <c r="AQ256">
        <v>0.40084937178770902</v>
      </c>
      <c r="AR256">
        <v>-0.119332923267681</v>
      </c>
      <c r="AS256">
        <v>6546.0998187360801</v>
      </c>
      <c r="AT256">
        <v>6</v>
      </c>
      <c r="AU256">
        <v>2</v>
      </c>
      <c r="AV256">
        <v>2014</v>
      </c>
      <c r="AW256">
        <v>5.1916767940843203</v>
      </c>
      <c r="AX256">
        <v>5.1682514765835803</v>
      </c>
      <c r="AY256">
        <v>-2.3425317500741699E-2</v>
      </c>
      <c r="AZ256">
        <v>48173</v>
      </c>
      <c r="BA256">
        <v>176298.91772980199</v>
      </c>
      <c r="BB256">
        <v>4.53254211929832E-3</v>
      </c>
      <c r="BC256">
        <v>19.776401614830199</v>
      </c>
      <c r="BD256">
        <v>0.96074100688529596</v>
      </c>
      <c r="BE256">
        <f>AK256*AZ256/(AW256*BD256)</f>
        <v>183503.0632255002</v>
      </c>
      <c r="BF256">
        <f>AM256/BE256-1</f>
        <v>-3.4904394035260577E-2</v>
      </c>
      <c r="BH256">
        <f t="shared" si="13"/>
        <v>-0.1035959805406339</v>
      </c>
      <c r="BI256">
        <f t="shared" si="14"/>
        <v>-965.61268219921988</v>
      </c>
      <c r="BJ256">
        <f t="shared" si="15"/>
        <v>1681.4493738647511</v>
      </c>
      <c r="BK256" s="15">
        <f t="shared" si="12"/>
        <v>9.8630136986301367E-2</v>
      </c>
    </row>
    <row r="257" spans="1:63" x14ac:dyDescent="0.25">
      <c r="A257" s="1">
        <v>41677</v>
      </c>
      <c r="B257">
        <v>5526</v>
      </c>
      <c r="C257">
        <v>5</v>
      </c>
      <c r="D257" s="2">
        <v>41671</v>
      </c>
      <c r="E257">
        <v>4</v>
      </c>
      <c r="F257">
        <v>3</v>
      </c>
      <c r="G257" s="1">
        <v>41676</v>
      </c>
      <c r="H257" s="1">
        <v>41680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 s="1">
        <v>41687</v>
      </c>
      <c r="AA257" s="1">
        <v>41673</v>
      </c>
      <c r="AB257" s="1">
        <v>41675</v>
      </c>
      <c r="AC257" s="1">
        <v>41677</v>
      </c>
      <c r="AD257" s="1">
        <v>41675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9320.9473684210498</v>
      </c>
      <c r="AK257">
        <v>19</v>
      </c>
      <c r="AL257">
        <v>28</v>
      </c>
      <c r="AM257">
        <v>177098</v>
      </c>
      <c r="AN257">
        <v>0.59285819150978503</v>
      </c>
      <c r="AO257">
        <v>0.67857142857142805</v>
      </c>
      <c r="AP257">
        <v>14</v>
      </c>
      <c r="AQ257">
        <v>0.87022135659991096</v>
      </c>
      <c r="AR257">
        <v>-0.27736316509012598</v>
      </c>
      <c r="AS257">
        <v>6350.1084615883601</v>
      </c>
      <c r="AT257">
        <v>7</v>
      </c>
      <c r="AU257">
        <v>2</v>
      </c>
      <c r="AV257">
        <v>2014</v>
      </c>
      <c r="AW257">
        <v>6.0618981506842298</v>
      </c>
      <c r="AX257">
        <v>5.7611096680933702</v>
      </c>
      <c r="AY257">
        <v>-0.30078848259086699</v>
      </c>
      <c r="AZ257">
        <v>53699</v>
      </c>
      <c r="BA257">
        <v>168310.48206985</v>
      </c>
      <c r="BB257">
        <v>5.22101643467607E-2</v>
      </c>
      <c r="BC257">
        <v>19.776401614830199</v>
      </c>
      <c r="BD257">
        <v>0.96074100688529596</v>
      </c>
      <c r="BE257">
        <f>AK257*AZ257/(AW257*BD257)</f>
        <v>175188.1941788976</v>
      </c>
      <c r="BF257">
        <f>AM257/BE257-1</f>
        <v>1.0901452749448204E-2</v>
      </c>
      <c r="BH257">
        <f t="shared" si="13"/>
        <v>-0.24319915084310162</v>
      </c>
      <c r="BI257">
        <f t="shared" si="14"/>
        <v>-2266.8464850532418</v>
      </c>
      <c r="BJ257">
        <f t="shared" si="15"/>
        <v>-585.39711118849073</v>
      </c>
      <c r="BK257" s="15">
        <f t="shared" si="12"/>
        <v>0.10136986301369863</v>
      </c>
    </row>
    <row r="258" spans="1:63" x14ac:dyDescent="0.25">
      <c r="A258" s="1">
        <v>41680</v>
      </c>
      <c r="B258">
        <v>13404</v>
      </c>
      <c r="C258">
        <v>6</v>
      </c>
      <c r="D258" s="2">
        <v>41671</v>
      </c>
      <c r="E258">
        <v>0</v>
      </c>
      <c r="F258">
        <v>4</v>
      </c>
      <c r="G258" s="1">
        <v>41677</v>
      </c>
      <c r="H258" s="1">
        <v>41681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s="1">
        <v>41687</v>
      </c>
      <c r="AA258" s="1">
        <v>41673</v>
      </c>
      <c r="AB258" s="1">
        <v>41675</v>
      </c>
      <c r="AC258" s="1">
        <v>41677</v>
      </c>
      <c r="AD258" s="1">
        <v>41675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9320.9473684210498</v>
      </c>
      <c r="AK258">
        <v>19</v>
      </c>
      <c r="AL258">
        <v>28</v>
      </c>
      <c r="AM258">
        <v>177098</v>
      </c>
      <c r="AN258">
        <v>1.4380512484612999</v>
      </c>
      <c r="AO258">
        <v>0.67857142857142805</v>
      </c>
      <c r="AP258">
        <v>13</v>
      </c>
      <c r="AQ258">
        <v>1.6718018052053301</v>
      </c>
      <c r="AR258">
        <v>-0.233750556744029</v>
      </c>
      <c r="AS258">
        <v>8017.6968096727796</v>
      </c>
      <c r="AT258">
        <v>10</v>
      </c>
      <c r="AU258">
        <v>2</v>
      </c>
      <c r="AV258">
        <v>2014</v>
      </c>
      <c r="AW258">
        <v>7.7336999558895698</v>
      </c>
      <c r="AX258">
        <v>7.1991609165546704</v>
      </c>
      <c r="AY258">
        <v>-0.53453903933489599</v>
      </c>
      <c r="AZ258">
        <v>67103</v>
      </c>
      <c r="BA258">
        <v>164857.31374011401</v>
      </c>
      <c r="BB258">
        <v>7.42501863107001E-2</v>
      </c>
      <c r="BC258">
        <v>19.776401614830199</v>
      </c>
      <c r="BD258">
        <v>0.96074100688529596</v>
      </c>
      <c r="BE258">
        <f>AK258*AZ258/(AW258*BD258)</f>
        <v>171593.91819297819</v>
      </c>
      <c r="BF258">
        <f>AM258/BE258-1</f>
        <v>3.2076205642858513E-2</v>
      </c>
      <c r="BH258">
        <f t="shared" si="13"/>
        <v>-0.16811730118432422</v>
      </c>
      <c r="BI258">
        <f t="shared" si="14"/>
        <v>-1567.0125160600758</v>
      </c>
      <c r="BJ258">
        <f t="shared" si="15"/>
        <v>-2152.4096272485667</v>
      </c>
      <c r="BK258" s="15">
        <f t="shared" si="12"/>
        <v>0.1095890410958904</v>
      </c>
    </row>
    <row r="259" spans="1:63" x14ac:dyDescent="0.25">
      <c r="A259" s="1">
        <v>41681</v>
      </c>
      <c r="B259">
        <v>3618</v>
      </c>
      <c r="C259">
        <v>7</v>
      </c>
      <c r="D259" s="2">
        <v>41671</v>
      </c>
      <c r="E259">
        <v>1</v>
      </c>
      <c r="F259">
        <v>0</v>
      </c>
      <c r="G259" s="1">
        <v>41680</v>
      </c>
      <c r="H259" s="1">
        <v>41682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s="1">
        <v>41687</v>
      </c>
      <c r="AA259" s="1">
        <v>41673</v>
      </c>
      <c r="AB259" s="1">
        <v>41675</v>
      </c>
      <c r="AC259" s="1">
        <v>41677</v>
      </c>
      <c r="AD259" s="1">
        <v>41675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9320.9473684210498</v>
      </c>
      <c r="AK259">
        <v>19</v>
      </c>
      <c r="AL259">
        <v>28</v>
      </c>
      <c r="AM259">
        <v>177098</v>
      </c>
      <c r="AN259">
        <v>0.388157969034094</v>
      </c>
      <c r="AO259">
        <v>0.67857142857142805</v>
      </c>
      <c r="AP259">
        <v>12</v>
      </c>
      <c r="AQ259">
        <v>0.27224587224235403</v>
      </c>
      <c r="AR259">
        <v>0.11591209679174</v>
      </c>
      <c r="AS259">
        <v>13289.4576883767</v>
      </c>
      <c r="AT259">
        <v>11</v>
      </c>
      <c r="AU259">
        <v>2</v>
      </c>
      <c r="AV259">
        <v>2014</v>
      </c>
      <c r="AW259">
        <v>8.0059458281319191</v>
      </c>
      <c r="AX259">
        <v>7.5873188855887603</v>
      </c>
      <c r="AY259">
        <v>-0.41862694254315702</v>
      </c>
      <c r="AZ259">
        <v>70721</v>
      </c>
      <c r="BA259">
        <v>167837.633284802</v>
      </c>
      <c r="BB259">
        <v>5.5174554919299401E-2</v>
      </c>
      <c r="BC259">
        <v>19.776401614830199</v>
      </c>
      <c r="BD259">
        <v>0.96074100688529596</v>
      </c>
      <c r="BE259">
        <f>AK259*AZ259/(AW259*BD259)</f>
        <v>174696.02325909765</v>
      </c>
      <c r="BF259">
        <f>AM259/BE259-1</f>
        <v>1.3749464332911021E-2</v>
      </c>
      <c r="BH259">
        <f t="shared" si="13"/>
        <v>0.12660019561560915</v>
      </c>
      <c r="BI259">
        <f t="shared" si="14"/>
        <v>1180.0337601649021</v>
      </c>
      <c r="BJ259">
        <f t="shared" si="15"/>
        <v>-972.37586708366462</v>
      </c>
      <c r="BK259" s="15">
        <f t="shared" ref="BK259:BK322" si="16">YEARFRAC(DATE(YEAR(A259),1,1),A259,3)</f>
        <v>0.11232876712328767</v>
      </c>
    </row>
    <row r="260" spans="1:63" x14ac:dyDescent="0.25">
      <c r="A260" s="1">
        <v>41682</v>
      </c>
      <c r="B260">
        <v>6955</v>
      </c>
      <c r="C260">
        <v>8</v>
      </c>
      <c r="D260" s="2">
        <v>41671</v>
      </c>
      <c r="E260">
        <v>2</v>
      </c>
      <c r="F260">
        <v>1</v>
      </c>
      <c r="G260" s="1">
        <v>41681</v>
      </c>
      <c r="H260" s="1">
        <v>41683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 s="1">
        <v>41687</v>
      </c>
      <c r="AA260" s="1">
        <v>41673</v>
      </c>
      <c r="AB260" s="1">
        <v>41675</v>
      </c>
      <c r="AC260" s="1">
        <v>41677</v>
      </c>
      <c r="AD260" s="1">
        <v>41675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9320.9473684210498</v>
      </c>
      <c r="AK260">
        <v>19</v>
      </c>
      <c r="AL260">
        <v>28</v>
      </c>
      <c r="AM260">
        <v>177098</v>
      </c>
      <c r="AN260">
        <v>0.74616878790274299</v>
      </c>
      <c r="AO260">
        <v>0.67857142857142805</v>
      </c>
      <c r="AP260">
        <v>11</v>
      </c>
      <c r="AQ260">
        <v>0.855854843961245</v>
      </c>
      <c r="AR260">
        <v>-0.109686056058502</v>
      </c>
      <c r="AS260">
        <v>8126.3780290234899</v>
      </c>
      <c r="AT260">
        <v>12</v>
      </c>
      <c r="AU260">
        <v>2</v>
      </c>
      <c r="AV260">
        <v>2014</v>
      </c>
      <c r="AW260">
        <v>8.8618006720931692</v>
      </c>
      <c r="AX260">
        <v>8.3334876734915095</v>
      </c>
      <c r="AY260">
        <v>-0.52831299860165704</v>
      </c>
      <c r="AZ260">
        <v>77676</v>
      </c>
      <c r="BA260">
        <v>166539.96796019099</v>
      </c>
      <c r="BB260">
        <v>6.33963856792156E-2</v>
      </c>
      <c r="BC260">
        <v>19.776401614830199</v>
      </c>
      <c r="BD260">
        <v>0.96074100688529596</v>
      </c>
      <c r="BE260">
        <f>AK260*AZ260/(AW260*BD260)</f>
        <v>173345.33112114252</v>
      </c>
      <c r="BF260">
        <f>AM260/BE260-1</f>
        <v>2.1648514295634191E-2</v>
      </c>
      <c r="BH260">
        <f t="shared" ref="BH260:BH323" si="17">AN260-BD260*AQ260</f>
        <v>-7.6086056632241439E-2</v>
      </c>
      <c r="BI260">
        <f t="shared" ref="BI260:BI323" si="18">BH260*AJ260</f>
        <v>-709.19412933982585</v>
      </c>
      <c r="BJ260">
        <f t="shared" ref="BJ260:BJ323" si="19">BJ259+BI260</f>
        <v>-1681.5699964234905</v>
      </c>
      <c r="BK260" s="15">
        <f t="shared" si="16"/>
        <v>0.11506849315068493</v>
      </c>
    </row>
    <row r="261" spans="1:63" x14ac:dyDescent="0.25">
      <c r="A261" s="1">
        <v>41683</v>
      </c>
      <c r="B261">
        <v>2399</v>
      </c>
      <c r="C261">
        <v>9</v>
      </c>
      <c r="D261" s="2">
        <v>41671</v>
      </c>
      <c r="E261">
        <v>3</v>
      </c>
      <c r="F261">
        <v>2</v>
      </c>
      <c r="G261" s="1">
        <v>41682</v>
      </c>
      <c r="H261" s="1">
        <v>41684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 s="1">
        <v>41687</v>
      </c>
      <c r="AA261" s="1">
        <v>41673</v>
      </c>
      <c r="AB261" s="1">
        <v>41675</v>
      </c>
      <c r="AC261" s="1">
        <v>41677</v>
      </c>
      <c r="AD261" s="1">
        <v>41675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9320.9473684210498</v>
      </c>
      <c r="AK261">
        <v>19</v>
      </c>
      <c r="AL261">
        <v>28</v>
      </c>
      <c r="AM261">
        <v>177098</v>
      </c>
      <c r="AN261">
        <v>0.25737727134129101</v>
      </c>
      <c r="AO261">
        <v>0.67857142857142805</v>
      </c>
      <c r="AP261">
        <v>10</v>
      </c>
      <c r="AQ261">
        <v>0.40084937178770902</v>
      </c>
      <c r="AR261">
        <v>-0.143472100446418</v>
      </c>
      <c r="AS261">
        <v>5984.7917169008597</v>
      </c>
      <c r="AT261">
        <v>13</v>
      </c>
      <c r="AU261">
        <v>2</v>
      </c>
      <c r="AV261">
        <v>2014</v>
      </c>
      <c r="AW261">
        <v>9.2626500438808801</v>
      </c>
      <c r="AX261">
        <v>8.5908649448328003</v>
      </c>
      <c r="AY261">
        <v>-0.67178509904807804</v>
      </c>
      <c r="AZ261">
        <v>80075</v>
      </c>
      <c r="BA261">
        <v>164253.74949851201</v>
      </c>
      <c r="BB261">
        <v>7.8197609130398402E-2</v>
      </c>
      <c r="BC261">
        <v>19.776401614830199</v>
      </c>
      <c r="BD261">
        <v>0.96074100688529596</v>
      </c>
      <c r="BE261">
        <f>AK261*AZ261/(AW261*BD261)</f>
        <v>170965.69035917439</v>
      </c>
      <c r="BF261">
        <f>AM261/BE261-1</f>
        <v>3.5868656617257466E-2</v>
      </c>
      <c r="BH261">
        <f t="shared" si="17"/>
        <v>-0.12773515771937088</v>
      </c>
      <c r="BI261">
        <f t="shared" si="18"/>
        <v>-1190.6126821992177</v>
      </c>
      <c r="BJ261">
        <f t="shared" si="19"/>
        <v>-2872.1826786227084</v>
      </c>
      <c r="BK261" s="15">
        <f t="shared" si="16"/>
        <v>0.11780821917808219</v>
      </c>
    </row>
    <row r="262" spans="1:63" x14ac:dyDescent="0.25">
      <c r="A262" s="1">
        <v>41684</v>
      </c>
      <c r="B262">
        <v>9162</v>
      </c>
      <c r="C262">
        <v>10</v>
      </c>
      <c r="D262" s="2">
        <v>41671</v>
      </c>
      <c r="E262">
        <v>4</v>
      </c>
      <c r="F262">
        <v>3</v>
      </c>
      <c r="G262" s="1">
        <v>41683</v>
      </c>
      <c r="H262" s="1">
        <v>41688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 s="1">
        <v>41687</v>
      </c>
      <c r="AA262" s="1">
        <v>41673</v>
      </c>
      <c r="AB262" s="1">
        <v>41675</v>
      </c>
      <c r="AC262" s="1">
        <v>41677</v>
      </c>
      <c r="AD262" s="1">
        <v>41675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9320.9473684210498</v>
      </c>
      <c r="AK262">
        <v>19</v>
      </c>
      <c r="AL262">
        <v>28</v>
      </c>
      <c r="AM262">
        <v>177098</v>
      </c>
      <c r="AN262">
        <v>0.98294729471817799</v>
      </c>
      <c r="AO262">
        <v>0.67857142857142805</v>
      </c>
      <c r="AP262">
        <v>9</v>
      </c>
      <c r="AQ262">
        <v>1.62815086811543</v>
      </c>
      <c r="AR262">
        <v>-0.64520357339725298</v>
      </c>
      <c r="AS262">
        <v>5627.2426465029703</v>
      </c>
      <c r="AT262">
        <v>14</v>
      </c>
      <c r="AU262">
        <v>2</v>
      </c>
      <c r="AV262">
        <v>2014</v>
      </c>
      <c r="AW262">
        <v>10.890800911996299</v>
      </c>
      <c r="AX262">
        <v>9.5738122395509802</v>
      </c>
      <c r="AY262">
        <v>-1.3169886724453299</v>
      </c>
      <c r="AZ262">
        <v>89237</v>
      </c>
      <c r="BA262">
        <v>155682.122343489</v>
      </c>
      <c r="BB262">
        <v>0.13756157312179501</v>
      </c>
      <c r="BC262">
        <v>19.776401614830199</v>
      </c>
      <c r="BD262">
        <v>0.96074100688529596</v>
      </c>
      <c r="BE262">
        <f>AK262*AZ262/(AW262*BD262)</f>
        <v>162043.79872178918</v>
      </c>
      <c r="BF262">
        <f>AM262/BE262-1</f>
        <v>9.2902051155053345E-2</v>
      </c>
      <c r="BH262">
        <f t="shared" si="17"/>
        <v>-0.58128400967620897</v>
      </c>
      <c r="BI262">
        <f t="shared" si="18"/>
        <v>-5418.1176602966962</v>
      </c>
      <c r="BJ262">
        <f t="shared" si="19"/>
        <v>-8290.3003389194055</v>
      </c>
      <c r="BK262" s="15">
        <f t="shared" si="16"/>
        <v>0.12054794520547946</v>
      </c>
    </row>
    <row r="263" spans="1:63" x14ac:dyDescent="0.25">
      <c r="A263" s="1">
        <v>41688</v>
      </c>
      <c r="B263">
        <v>28853</v>
      </c>
      <c r="C263">
        <v>11</v>
      </c>
      <c r="D263" s="2">
        <v>41671</v>
      </c>
      <c r="E263">
        <v>1</v>
      </c>
      <c r="F263">
        <v>4</v>
      </c>
      <c r="G263" s="1">
        <v>41684</v>
      </c>
      <c r="H263" s="1">
        <v>41689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 s="1">
        <v>41687</v>
      </c>
      <c r="AA263" s="1">
        <v>41673</v>
      </c>
      <c r="AB263" s="1">
        <v>41675</v>
      </c>
      <c r="AC263" s="1">
        <v>41677</v>
      </c>
      <c r="AD263" s="1">
        <v>41675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9320.9473684210498</v>
      </c>
      <c r="AK263">
        <v>19</v>
      </c>
      <c r="AL263">
        <v>28</v>
      </c>
      <c r="AM263">
        <v>177098</v>
      </c>
      <c r="AN263">
        <v>3.0955007961693499</v>
      </c>
      <c r="AO263">
        <v>0.67857142857142805</v>
      </c>
      <c r="AP263">
        <v>8</v>
      </c>
      <c r="AQ263">
        <v>2.6846281825571099</v>
      </c>
      <c r="AR263">
        <v>0.41087261361223298</v>
      </c>
      <c r="AS263">
        <v>10747.4845818378</v>
      </c>
      <c r="AT263">
        <v>18</v>
      </c>
      <c r="AU263">
        <v>2</v>
      </c>
      <c r="AV263">
        <v>2014</v>
      </c>
      <c r="AW263">
        <v>13.5754290945534</v>
      </c>
      <c r="AX263">
        <v>12.6693130357203</v>
      </c>
      <c r="AY263">
        <v>-0.90611605883309698</v>
      </c>
      <c r="AZ263">
        <v>118090</v>
      </c>
      <c r="BA263">
        <v>165277.28032553999</v>
      </c>
      <c r="BB263">
        <v>7.1520535981576899E-2</v>
      </c>
      <c r="BC263">
        <v>19.776401614830199</v>
      </c>
      <c r="BD263">
        <v>0.96074100688529596</v>
      </c>
      <c r="BE263">
        <f>AK263*AZ263/(AW263*BD263)</f>
        <v>172031.04597498785</v>
      </c>
      <c r="BF263">
        <f>AM263/BE263-1</f>
        <v>2.9453718637209469E-2</v>
      </c>
      <c r="BH263">
        <f t="shared" si="17"/>
        <v>0.51626841294678982</v>
      </c>
      <c r="BI263">
        <f t="shared" si="18"/>
        <v>4812.1107050552928</v>
      </c>
      <c r="BJ263">
        <f t="shared" si="19"/>
        <v>-3478.1896338641127</v>
      </c>
      <c r="BK263" s="15">
        <f t="shared" si="16"/>
        <v>0.13150684931506848</v>
      </c>
    </row>
    <row r="264" spans="1:63" x14ac:dyDescent="0.25">
      <c r="A264" s="1">
        <v>41689</v>
      </c>
      <c r="B264">
        <v>4557</v>
      </c>
      <c r="C264">
        <v>12</v>
      </c>
      <c r="D264" s="2">
        <v>41671</v>
      </c>
      <c r="E264">
        <v>2</v>
      </c>
      <c r="F264">
        <v>1</v>
      </c>
      <c r="G264" s="1">
        <v>41688</v>
      </c>
      <c r="H264" s="1">
        <v>41690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 s="1">
        <v>41687</v>
      </c>
      <c r="AA264" s="1">
        <v>41673</v>
      </c>
      <c r="AB264" s="1">
        <v>41675</v>
      </c>
      <c r="AC264" s="1">
        <v>41677</v>
      </c>
      <c r="AD264" s="1">
        <v>41675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9320.9473684210498</v>
      </c>
      <c r="AK264">
        <v>19</v>
      </c>
      <c r="AL264">
        <v>28</v>
      </c>
      <c r="AM264">
        <v>177098</v>
      </c>
      <c r="AN264">
        <v>0.48889880179335699</v>
      </c>
      <c r="AO264">
        <v>0.67857142857142805</v>
      </c>
      <c r="AP264">
        <v>7</v>
      </c>
      <c r="AQ264">
        <v>0.855854843961245</v>
      </c>
      <c r="AR264">
        <v>-0.36695604216788802</v>
      </c>
      <c r="AS264">
        <v>5324.5010321006503</v>
      </c>
      <c r="AT264">
        <v>19</v>
      </c>
      <c r="AU264">
        <v>2</v>
      </c>
      <c r="AV264">
        <v>2014</v>
      </c>
      <c r="AW264">
        <v>14.4312839385146</v>
      </c>
      <c r="AX264">
        <v>13.158211837513599</v>
      </c>
      <c r="AY264">
        <v>-1.27307210100098</v>
      </c>
      <c r="AZ264">
        <v>122647</v>
      </c>
      <c r="BA264">
        <v>161475.09881507</v>
      </c>
      <c r="BB264">
        <v>9.6751148007170107E-2</v>
      </c>
      <c r="BC264">
        <v>19.776401614830199</v>
      </c>
      <c r="BD264">
        <v>0.96074100688529596</v>
      </c>
      <c r="BE264">
        <f>AK264*AZ264/(AW264*BD264)</f>
        <v>168073.49499796075</v>
      </c>
      <c r="BF264">
        <f>AM264/BE264-1</f>
        <v>5.3693802239006994E-2</v>
      </c>
      <c r="BH264">
        <f t="shared" si="17"/>
        <v>-0.33335604274162745</v>
      </c>
      <c r="BI264">
        <f t="shared" si="18"/>
        <v>-3107.1941293398272</v>
      </c>
      <c r="BJ264">
        <f t="shared" si="19"/>
        <v>-6585.3837632039395</v>
      </c>
      <c r="BK264" s="15">
        <f t="shared" si="16"/>
        <v>0.13424657534246576</v>
      </c>
    </row>
    <row r="265" spans="1:63" x14ac:dyDescent="0.25">
      <c r="A265" s="1">
        <v>41690</v>
      </c>
      <c r="B265">
        <v>7908</v>
      </c>
      <c r="C265">
        <v>13</v>
      </c>
      <c r="D265" s="2">
        <v>41671</v>
      </c>
      <c r="E265">
        <v>3</v>
      </c>
      <c r="F265">
        <v>2</v>
      </c>
      <c r="G265" s="1">
        <v>41689</v>
      </c>
      <c r="H265" s="1">
        <v>41691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 s="1">
        <v>41687</v>
      </c>
      <c r="AA265" s="1">
        <v>41673</v>
      </c>
      <c r="AB265" s="1">
        <v>41675</v>
      </c>
      <c r="AC265" s="1">
        <v>41677</v>
      </c>
      <c r="AD265" s="1">
        <v>41675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9320.9473684210498</v>
      </c>
      <c r="AK265">
        <v>19</v>
      </c>
      <c r="AL265">
        <v>28</v>
      </c>
      <c r="AM265">
        <v>177098</v>
      </c>
      <c r="AN265">
        <v>0.84841161390868303</v>
      </c>
      <c r="AO265">
        <v>0.67857142857142805</v>
      </c>
      <c r="AP265">
        <v>6</v>
      </c>
      <c r="AQ265">
        <v>0.40084937178770902</v>
      </c>
      <c r="AR265">
        <v>0.44756224212097301</v>
      </c>
      <c r="AS265">
        <v>19728.108752501801</v>
      </c>
      <c r="AT265">
        <v>20</v>
      </c>
      <c r="AU265">
        <v>2</v>
      </c>
      <c r="AV265">
        <v>2014</v>
      </c>
      <c r="AW265">
        <v>14.8321333103023</v>
      </c>
      <c r="AX265">
        <v>14.0066234514223</v>
      </c>
      <c r="AY265">
        <v>-0.82550985888001205</v>
      </c>
      <c r="AZ265">
        <v>130555</v>
      </c>
      <c r="BA265">
        <v>167241.28270051401</v>
      </c>
      <c r="BB265">
        <v>5.8937106558410501E-2</v>
      </c>
      <c r="BC265">
        <v>19.776401614830199</v>
      </c>
      <c r="BD265">
        <v>0.96074100688529596</v>
      </c>
      <c r="BE265">
        <f>AK265*AZ265/(AW265*BD265)</f>
        <v>174075.3038560398</v>
      </c>
      <c r="BF265">
        <f>AM265/BE265-1</f>
        <v>1.7364301983123109E-2</v>
      </c>
      <c r="BH265">
        <f t="shared" si="17"/>
        <v>0.46329918484802113</v>
      </c>
      <c r="BI265">
        <f t="shared" si="18"/>
        <v>4318.3873178007798</v>
      </c>
      <c r="BJ265">
        <f t="shared" si="19"/>
        <v>-2266.9964454031597</v>
      </c>
      <c r="BK265" s="15">
        <f t="shared" si="16"/>
        <v>0.13698630136986301</v>
      </c>
    </row>
    <row r="266" spans="1:63" x14ac:dyDescent="0.25">
      <c r="A266" s="1">
        <v>41691</v>
      </c>
      <c r="B266">
        <v>6163</v>
      </c>
      <c r="C266">
        <v>14</v>
      </c>
      <c r="D266" s="2">
        <v>41671</v>
      </c>
      <c r="E266">
        <v>4</v>
      </c>
      <c r="F266">
        <v>3</v>
      </c>
      <c r="G266" s="1">
        <v>41690</v>
      </c>
      <c r="H266" s="1">
        <v>41694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 s="1">
        <v>41687</v>
      </c>
      <c r="AA266" s="1">
        <v>41673</v>
      </c>
      <c r="AB266" s="1">
        <v>41675</v>
      </c>
      <c r="AC266" s="1">
        <v>41677</v>
      </c>
      <c r="AD266" s="1">
        <v>41675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9320.9473684210498</v>
      </c>
      <c r="AK266">
        <v>19</v>
      </c>
      <c r="AL266">
        <v>28</v>
      </c>
      <c r="AM266">
        <v>177098</v>
      </c>
      <c r="AN266">
        <v>0.66119888423358797</v>
      </c>
      <c r="AO266">
        <v>0.67857142857142805</v>
      </c>
      <c r="AP266">
        <v>5</v>
      </c>
      <c r="AQ266">
        <v>0.75985561362060905</v>
      </c>
      <c r="AR266">
        <v>-9.8656729387021205E-2</v>
      </c>
      <c r="AS266">
        <v>8110.7514237265896</v>
      </c>
      <c r="AT266">
        <v>21</v>
      </c>
      <c r="AU266">
        <v>2</v>
      </c>
      <c r="AV266">
        <v>2014</v>
      </c>
      <c r="AW266">
        <v>15.5919889239229</v>
      </c>
      <c r="AX266">
        <v>14.667822335655901</v>
      </c>
      <c r="AY266">
        <v>-0.92416658826703402</v>
      </c>
      <c r="AZ266">
        <v>136718</v>
      </c>
      <c r="BA266">
        <v>166601.067552992</v>
      </c>
      <c r="BB266">
        <v>6.3006393663528296E-2</v>
      </c>
      <c r="BC266">
        <v>19.776401614830199</v>
      </c>
      <c r="BD266">
        <v>0.96074100688529596</v>
      </c>
      <c r="BE266">
        <f>AK266*AZ266/(AW266*BD266)</f>
        <v>173408.92744144506</v>
      </c>
      <c r="BF266">
        <f>AM266/BE266-1</f>
        <v>2.1273832973798923E-2</v>
      </c>
      <c r="BH266">
        <f t="shared" si="17"/>
        <v>-6.8825563083720342E-2</v>
      </c>
      <c r="BI266">
        <f t="shared" si="18"/>
        <v>-641.51945110530005</v>
      </c>
      <c r="BJ266">
        <f t="shared" si="19"/>
        <v>-2908.5158965084597</v>
      </c>
      <c r="BK266" s="15">
        <f t="shared" si="16"/>
        <v>0.13972602739726028</v>
      </c>
    </row>
    <row r="267" spans="1:63" x14ac:dyDescent="0.25">
      <c r="A267" s="1">
        <v>41694</v>
      </c>
      <c r="B267">
        <v>16506</v>
      </c>
      <c r="C267">
        <v>15</v>
      </c>
      <c r="D267" s="2">
        <v>41671</v>
      </c>
      <c r="E267">
        <v>0</v>
      </c>
      <c r="F267">
        <v>4</v>
      </c>
      <c r="G267" s="1">
        <v>41691</v>
      </c>
      <c r="H267" s="1">
        <v>41695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 s="1">
        <v>41687</v>
      </c>
      <c r="AA267" s="1">
        <v>41673</v>
      </c>
      <c r="AB267" s="1">
        <v>41675</v>
      </c>
      <c r="AC267" s="1">
        <v>41677</v>
      </c>
      <c r="AD267" s="1">
        <v>41675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9320.9473684210498</v>
      </c>
      <c r="AK267">
        <v>19</v>
      </c>
      <c r="AL267">
        <v>28</v>
      </c>
      <c r="AM267">
        <v>177098</v>
      </c>
      <c r="AN267">
        <v>1.7708500378321601</v>
      </c>
      <c r="AO267">
        <v>0.67857142857142805</v>
      </c>
      <c r="AP267">
        <v>4</v>
      </c>
      <c r="AQ267">
        <v>1.6718018052053301</v>
      </c>
      <c r="AR267">
        <v>9.9048232626827604E-2</v>
      </c>
      <c r="AS267">
        <v>9873.17991200082</v>
      </c>
      <c r="AT267">
        <v>24</v>
      </c>
      <c r="AU267">
        <v>2</v>
      </c>
      <c r="AV267">
        <v>2014</v>
      </c>
      <c r="AW267">
        <v>17.263790729128299</v>
      </c>
      <c r="AX267">
        <v>16.4386723734881</v>
      </c>
      <c r="AY267">
        <v>-0.82511835564020597</v>
      </c>
      <c r="AZ267">
        <v>153224</v>
      </c>
      <c r="BA267">
        <v>168633.647480908</v>
      </c>
      <c r="BB267">
        <v>5.0193734438733498E-2</v>
      </c>
      <c r="BC267">
        <v>19.776401614830199</v>
      </c>
      <c r="BD267">
        <v>0.96074100688529596</v>
      </c>
      <c r="BE267">
        <f>AK267*AZ267/(AW267*BD267)</f>
        <v>175524.56517663974</v>
      </c>
      <c r="BF267">
        <f>AM267/BE267-1</f>
        <v>8.9641858492959248E-3</v>
      </c>
      <c r="BH267">
        <f t="shared" si="17"/>
        <v>0.16468148818653594</v>
      </c>
      <c r="BI267">
        <f t="shared" si="18"/>
        <v>1534.9874839399545</v>
      </c>
      <c r="BJ267">
        <f t="shared" si="19"/>
        <v>-1373.5284125685052</v>
      </c>
      <c r="BK267" s="15">
        <f t="shared" si="16"/>
        <v>0.14794520547945206</v>
      </c>
    </row>
    <row r="268" spans="1:63" x14ac:dyDescent="0.25">
      <c r="A268" s="1">
        <v>41695</v>
      </c>
      <c r="B268">
        <v>2098</v>
      </c>
      <c r="C268">
        <v>16</v>
      </c>
      <c r="D268" s="2">
        <v>41671</v>
      </c>
      <c r="E268">
        <v>1</v>
      </c>
      <c r="F268">
        <v>0</v>
      </c>
      <c r="G268" s="1">
        <v>41694</v>
      </c>
      <c r="H268" s="1">
        <v>41696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 s="1">
        <v>41687</v>
      </c>
      <c r="AA268" s="1">
        <v>41673</v>
      </c>
      <c r="AB268" s="1">
        <v>41675</v>
      </c>
      <c r="AC268" s="1">
        <v>41677</v>
      </c>
      <c r="AD268" s="1">
        <v>41675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9320.9473684210498</v>
      </c>
      <c r="AK268">
        <v>19</v>
      </c>
      <c r="AL268">
        <v>28</v>
      </c>
      <c r="AM268">
        <v>177098</v>
      </c>
      <c r="AN268">
        <v>0.225084416537736</v>
      </c>
      <c r="AO268">
        <v>0.67857142857142805</v>
      </c>
      <c r="AP268">
        <v>3</v>
      </c>
      <c r="AQ268">
        <v>0.27224587224235403</v>
      </c>
      <c r="AR268">
        <v>-4.7161455704618001E-2</v>
      </c>
      <c r="AS268">
        <v>7706.2692731383304</v>
      </c>
      <c r="AT268">
        <v>25</v>
      </c>
      <c r="AU268">
        <v>2</v>
      </c>
      <c r="AV268">
        <v>2014</v>
      </c>
      <c r="AW268">
        <v>17.536036601370601</v>
      </c>
      <c r="AX268">
        <v>16.663756790025801</v>
      </c>
      <c r="AY268">
        <v>-0.87227981134482102</v>
      </c>
      <c r="AZ268">
        <v>155322</v>
      </c>
      <c r="BA268">
        <v>168288.76827100801</v>
      </c>
      <c r="BB268">
        <v>5.2345927892258198E-2</v>
      </c>
      <c r="BC268">
        <v>19.776401614830199</v>
      </c>
      <c r="BD268">
        <v>0.96074100688529596</v>
      </c>
      <c r="BE268">
        <f>AK268*AZ268/(AW268*BD268)</f>
        <v>175165.59308382036</v>
      </c>
      <c r="BF268">
        <f>AM268/BE268-1</f>
        <v>1.1031886354844422E-2</v>
      </c>
      <c r="BH268">
        <f t="shared" si="17"/>
        <v>-3.6473356880748847E-2</v>
      </c>
      <c r="BI268">
        <f t="shared" si="18"/>
        <v>-339.96623983509778</v>
      </c>
      <c r="BJ268">
        <f t="shared" si="19"/>
        <v>-1713.4946524036031</v>
      </c>
      <c r="BK268" s="15">
        <f t="shared" si="16"/>
        <v>0.15068493150684931</v>
      </c>
    </row>
    <row r="269" spans="1:63" x14ac:dyDescent="0.25">
      <c r="A269" s="1">
        <v>41696</v>
      </c>
      <c r="B269">
        <v>7868</v>
      </c>
      <c r="C269">
        <v>17</v>
      </c>
      <c r="D269" s="2">
        <v>41671</v>
      </c>
      <c r="E269">
        <v>2</v>
      </c>
      <c r="F269">
        <v>1</v>
      </c>
      <c r="G269" s="1">
        <v>41695</v>
      </c>
      <c r="H269" s="1">
        <v>41697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 s="1">
        <v>41687</v>
      </c>
      <c r="AA269" s="1">
        <v>41673</v>
      </c>
      <c r="AB269" s="1">
        <v>41675</v>
      </c>
      <c r="AC269" s="1">
        <v>41677</v>
      </c>
      <c r="AD269" s="1">
        <v>41675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9320.9473684210498</v>
      </c>
      <c r="AK269">
        <v>19</v>
      </c>
      <c r="AL269">
        <v>28</v>
      </c>
      <c r="AM269">
        <v>177098</v>
      </c>
      <c r="AN269">
        <v>0.84412020463246296</v>
      </c>
      <c r="AO269">
        <v>0.67857142857142805</v>
      </c>
      <c r="AP269">
        <v>2</v>
      </c>
      <c r="AQ269">
        <v>0.855854843961245</v>
      </c>
      <c r="AR269">
        <v>-1.1734639328782199E-2</v>
      </c>
      <c r="AS269">
        <v>9193.1477113381497</v>
      </c>
      <c r="AT269">
        <v>26</v>
      </c>
      <c r="AU269">
        <v>2</v>
      </c>
      <c r="AV269">
        <v>2014</v>
      </c>
      <c r="AW269">
        <v>18.3918914453319</v>
      </c>
      <c r="AX269">
        <v>17.5078769946583</v>
      </c>
      <c r="AY269">
        <v>-0.88401445067360696</v>
      </c>
      <c r="AZ269">
        <v>163190</v>
      </c>
      <c r="BA269">
        <v>168585.70578323901</v>
      </c>
      <c r="BB269">
        <v>5.0492384139054498E-2</v>
      </c>
      <c r="BC269">
        <v>19.776401614830199</v>
      </c>
      <c r="BD269">
        <v>0.96074100688529596</v>
      </c>
      <c r="BE269">
        <f>AK269*AZ269/(AW269*BD269)</f>
        <v>175474.66442573423</v>
      </c>
      <c r="BF269">
        <f>AM269/BE269-1</f>
        <v>9.2511108630888295E-3</v>
      </c>
      <c r="BH269">
        <f t="shared" si="17"/>
        <v>2.1865360097478526E-2</v>
      </c>
      <c r="BI269">
        <f t="shared" si="18"/>
        <v>203.80587066017108</v>
      </c>
      <c r="BJ269">
        <f t="shared" si="19"/>
        <v>-1509.6887817434322</v>
      </c>
      <c r="BK269" s="15">
        <f t="shared" si="16"/>
        <v>0.15342465753424658</v>
      </c>
    </row>
    <row r="270" spans="1:63" x14ac:dyDescent="0.25">
      <c r="A270" s="1">
        <v>41697</v>
      </c>
      <c r="B270">
        <v>3170</v>
      </c>
      <c r="C270">
        <v>18</v>
      </c>
      <c r="D270" s="2">
        <v>41671</v>
      </c>
      <c r="E270">
        <v>3</v>
      </c>
      <c r="F270">
        <v>2</v>
      </c>
      <c r="G270" s="1">
        <v>41696</v>
      </c>
      <c r="H270" s="1">
        <v>41698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 s="1">
        <v>41687</v>
      </c>
      <c r="AA270" s="1">
        <v>41673</v>
      </c>
      <c r="AB270" s="1">
        <v>41675</v>
      </c>
      <c r="AC270" s="1">
        <v>41677</v>
      </c>
      <c r="AD270" s="1">
        <v>41675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9320.9473684210498</v>
      </c>
      <c r="AK270">
        <v>19</v>
      </c>
      <c r="AL270">
        <v>28</v>
      </c>
      <c r="AM270">
        <v>177098</v>
      </c>
      <c r="AN270">
        <v>0.34009418514042999</v>
      </c>
      <c r="AO270">
        <v>0.67857142857142805</v>
      </c>
      <c r="AP270">
        <v>1</v>
      </c>
      <c r="AQ270">
        <v>0.40084937178770902</v>
      </c>
      <c r="AR270">
        <v>-6.0755186647278997E-2</v>
      </c>
      <c r="AS270">
        <v>7908.2074791895502</v>
      </c>
      <c r="AT270">
        <v>27</v>
      </c>
      <c r="AU270">
        <v>2</v>
      </c>
      <c r="AV270">
        <v>2014</v>
      </c>
      <c r="AW270">
        <v>18.792740817119601</v>
      </c>
      <c r="AX270">
        <v>17.847971179798702</v>
      </c>
      <c r="AY270">
        <v>-0.94476963732088404</v>
      </c>
      <c r="AZ270">
        <v>166360</v>
      </c>
      <c r="BA270">
        <v>168194.731718992</v>
      </c>
      <c r="BB270">
        <v>5.2934287477459603E-2</v>
      </c>
      <c r="BC270">
        <v>19.776401614830199</v>
      </c>
      <c r="BD270">
        <v>0.96074100688529596</v>
      </c>
      <c r="BE270">
        <f>AK270*AZ270/(AW270*BD270)</f>
        <v>175067.71389333851</v>
      </c>
      <c r="BF270">
        <f>AM270/BE270-1</f>
        <v>1.1597147535144403E-2</v>
      </c>
      <c r="BH270">
        <f t="shared" si="17"/>
        <v>-4.5018243920231904E-2</v>
      </c>
      <c r="BI270">
        <f t="shared" si="18"/>
        <v>-419.61268219922249</v>
      </c>
      <c r="BJ270">
        <f t="shared" si="19"/>
        <v>-1929.3014639426547</v>
      </c>
      <c r="BK270" s="15">
        <f t="shared" si="16"/>
        <v>0.15616438356164383</v>
      </c>
    </row>
    <row r="271" spans="1:63" x14ac:dyDescent="0.25">
      <c r="A271" s="1">
        <v>41698</v>
      </c>
      <c r="B271">
        <v>10738</v>
      </c>
      <c r="C271">
        <v>19</v>
      </c>
      <c r="D271" s="2">
        <v>41671</v>
      </c>
      <c r="E271">
        <v>4</v>
      </c>
      <c r="F271">
        <v>3</v>
      </c>
      <c r="G271" s="1">
        <v>41697</v>
      </c>
      <c r="H271" s="1">
        <v>41701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 s="1">
        <v>41687</v>
      </c>
      <c r="AA271" s="1">
        <v>41673</v>
      </c>
      <c r="AB271" s="1">
        <v>41675</v>
      </c>
      <c r="AC271" s="1">
        <v>41677</v>
      </c>
      <c r="AD271" s="1">
        <v>41675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9320.9473684210498</v>
      </c>
      <c r="AK271">
        <v>19</v>
      </c>
      <c r="AL271">
        <v>28</v>
      </c>
      <c r="AM271">
        <v>177098</v>
      </c>
      <c r="AN271">
        <v>1.1520288202012401</v>
      </c>
      <c r="AO271">
        <v>0.67857142857142805</v>
      </c>
      <c r="AP271">
        <v>0</v>
      </c>
      <c r="AQ271">
        <v>0.983660797710596</v>
      </c>
      <c r="AR271">
        <v>0.168368022490647</v>
      </c>
      <c r="AS271">
        <v>10916.3646909503</v>
      </c>
      <c r="AT271">
        <v>28</v>
      </c>
      <c r="AU271">
        <v>2</v>
      </c>
      <c r="AV271">
        <v>2014</v>
      </c>
      <c r="AW271">
        <v>19.776401614830199</v>
      </c>
      <c r="AX271">
        <v>18.999999999999901</v>
      </c>
      <c r="AY271">
        <v>-0.77640161483023795</v>
      </c>
      <c r="AZ271">
        <v>177098</v>
      </c>
      <c r="BA271">
        <v>170145.310837372</v>
      </c>
      <c r="BB271">
        <v>4.0863242885801697E-2</v>
      </c>
      <c r="BC271">
        <v>19.776401614830199</v>
      </c>
      <c r="BD271">
        <v>0.96074100688529596</v>
      </c>
      <c r="BE271">
        <f>AK271*AZ271/(AW271*BD271)</f>
        <v>177098.00000000041</v>
      </c>
      <c r="BF271">
        <f>AM271/BE271-1</f>
        <v>-2.3314683517128287E-15</v>
      </c>
      <c r="BH271">
        <f t="shared" si="17"/>
        <v>0.20698555497516868</v>
      </c>
      <c r="BI271">
        <f t="shared" si="18"/>
        <v>1929.3014639469691</v>
      </c>
      <c r="BJ271">
        <f t="shared" si="19"/>
        <v>4.3144154915353283E-9</v>
      </c>
      <c r="BK271" s="15">
        <f t="shared" si="16"/>
        <v>0.15890410958904111</v>
      </c>
    </row>
    <row r="272" spans="1:63" x14ac:dyDescent="0.25">
      <c r="A272" s="1">
        <v>41701</v>
      </c>
      <c r="B272">
        <v>35500</v>
      </c>
      <c r="C272">
        <v>1</v>
      </c>
      <c r="D272" s="2">
        <v>41699</v>
      </c>
      <c r="E272">
        <v>0</v>
      </c>
      <c r="F272">
        <v>4</v>
      </c>
      <c r="G272" s="1">
        <v>41698</v>
      </c>
      <c r="H272" s="1">
        <v>41702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 s="1">
        <v>41715</v>
      </c>
      <c r="AA272" s="1">
        <v>41701</v>
      </c>
      <c r="AB272" s="1">
        <v>41703</v>
      </c>
      <c r="AC272" s="1">
        <v>41705</v>
      </c>
      <c r="AD272" s="1">
        <v>41703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9713.1428571428496</v>
      </c>
      <c r="AK272">
        <v>21</v>
      </c>
      <c r="AL272">
        <v>31</v>
      </c>
      <c r="AM272">
        <v>203976</v>
      </c>
      <c r="AN272">
        <v>3.65484174608777</v>
      </c>
      <c r="AO272">
        <v>0.67741935483870896</v>
      </c>
      <c r="AP272">
        <v>20</v>
      </c>
      <c r="AQ272">
        <v>3.29634736847383</v>
      </c>
      <c r="AR272">
        <v>0.35849437761393699</v>
      </c>
      <c r="AS272">
        <v>10769.496060858401</v>
      </c>
      <c r="AT272">
        <v>3</v>
      </c>
      <c r="AU272">
        <v>3</v>
      </c>
      <c r="AV272">
        <v>2014</v>
      </c>
      <c r="AW272">
        <v>3.29634736847383</v>
      </c>
      <c r="AX272">
        <v>3.65484174608777</v>
      </c>
      <c r="AY272">
        <v>0.35849437761393599</v>
      </c>
      <c r="AZ272">
        <v>35500</v>
      </c>
      <c r="BA272">
        <v>226159.417278026</v>
      </c>
      <c r="BB272">
        <v>-9.8087524035117696E-2</v>
      </c>
      <c r="BC272">
        <v>22.417937754494002</v>
      </c>
      <c r="BD272">
        <v>0.93674985763533103</v>
      </c>
      <c r="BE272">
        <f>AK272*AZ272/(AW272*BD272)</f>
        <v>241429.89233959324</v>
      </c>
      <c r="BF272">
        <f>AM272/BE272-1</f>
        <v>-0.15513361654036983</v>
      </c>
      <c r="BH272">
        <f t="shared" si="17"/>
        <v>0.56698881795331157</v>
      </c>
      <c r="BI272">
        <f t="shared" si="18"/>
        <v>5507.2433871830754</v>
      </c>
      <c r="BJ272">
        <f t="shared" si="19"/>
        <v>5507.24338718739</v>
      </c>
      <c r="BK272" s="15">
        <f t="shared" si="16"/>
        <v>0.16712328767123288</v>
      </c>
    </row>
    <row r="273" spans="1:63" x14ac:dyDescent="0.25">
      <c r="A273" s="1">
        <v>41702</v>
      </c>
      <c r="B273">
        <v>3942</v>
      </c>
      <c r="C273">
        <v>2</v>
      </c>
      <c r="D273" s="2">
        <v>41699</v>
      </c>
      <c r="E273">
        <v>1</v>
      </c>
      <c r="F273">
        <v>0</v>
      </c>
      <c r="G273" s="1">
        <v>41701</v>
      </c>
      <c r="H273" s="1">
        <v>41703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 s="1">
        <v>41715</v>
      </c>
      <c r="AA273" s="1">
        <v>41701</v>
      </c>
      <c r="AB273" s="1">
        <v>41703</v>
      </c>
      <c r="AC273" s="1">
        <v>41705</v>
      </c>
      <c r="AD273" s="1">
        <v>41703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9713.1428571428496</v>
      </c>
      <c r="AK273">
        <v>21</v>
      </c>
      <c r="AL273">
        <v>31</v>
      </c>
      <c r="AM273">
        <v>203976</v>
      </c>
      <c r="AN273">
        <v>0.40584186374867598</v>
      </c>
      <c r="AO273">
        <v>0.67741935483870896</v>
      </c>
      <c r="AP273">
        <v>19</v>
      </c>
      <c r="AQ273">
        <v>0.50876329636220596</v>
      </c>
      <c r="AR273">
        <v>-0.102921432613529</v>
      </c>
      <c r="AS273">
        <v>7748.20044642834</v>
      </c>
      <c r="AT273">
        <v>4</v>
      </c>
      <c r="AU273">
        <v>3</v>
      </c>
      <c r="AV273">
        <v>2014</v>
      </c>
      <c r="AW273">
        <v>3.80511066483604</v>
      </c>
      <c r="AX273">
        <v>4.0606836098364498</v>
      </c>
      <c r="AY273">
        <v>0.255572945000407</v>
      </c>
      <c r="AZ273">
        <v>39442</v>
      </c>
      <c r="BA273">
        <v>217676.192089327</v>
      </c>
      <c r="BB273">
        <v>-6.2938403864146494E-2</v>
      </c>
      <c r="BC273">
        <v>22.417937754494002</v>
      </c>
      <c r="BD273">
        <v>0.93674985763533103</v>
      </c>
      <c r="BE273">
        <f>AK273*AZ273/(AW273*BD273)</f>
        <v>232373.87261399237</v>
      </c>
      <c r="BF273">
        <f>AM273/BE273-1</f>
        <v>-0.12220768322420428</v>
      </c>
      <c r="BH273">
        <f t="shared" si="17"/>
        <v>-7.0742081688702163E-2</v>
      </c>
      <c r="BI273">
        <f t="shared" si="18"/>
        <v>-687.12794545403335</v>
      </c>
      <c r="BJ273">
        <f t="shared" si="19"/>
        <v>4820.1154417333564</v>
      </c>
      <c r="BK273" s="15">
        <f t="shared" si="16"/>
        <v>0.16986301369863013</v>
      </c>
    </row>
    <row r="274" spans="1:63" x14ac:dyDescent="0.25">
      <c r="A274" s="1">
        <v>41703</v>
      </c>
      <c r="B274">
        <v>10193</v>
      </c>
      <c r="C274">
        <v>3</v>
      </c>
      <c r="D274" s="2">
        <v>41699</v>
      </c>
      <c r="E274">
        <v>2</v>
      </c>
      <c r="F274">
        <v>1</v>
      </c>
      <c r="G274" s="1">
        <v>41702</v>
      </c>
      <c r="H274" s="1">
        <v>41704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 s="1">
        <v>41715</v>
      </c>
      <c r="AA274" s="1">
        <v>41701</v>
      </c>
      <c r="AB274" s="1">
        <v>41703</v>
      </c>
      <c r="AC274" s="1">
        <v>41705</v>
      </c>
      <c r="AD274" s="1">
        <v>41703</v>
      </c>
      <c r="AE274">
        <v>0</v>
      </c>
      <c r="AF274">
        <v>0</v>
      </c>
      <c r="AG274">
        <v>1</v>
      </c>
      <c r="AH274">
        <v>0</v>
      </c>
      <c r="AI274">
        <v>1</v>
      </c>
      <c r="AJ274">
        <v>9713.1428571428496</v>
      </c>
      <c r="AK274">
        <v>21</v>
      </c>
      <c r="AL274">
        <v>31</v>
      </c>
      <c r="AM274">
        <v>203976</v>
      </c>
      <c r="AN274">
        <v>1.0494028709259899</v>
      </c>
      <c r="AO274">
        <v>0.67741935483870896</v>
      </c>
      <c r="AP274">
        <v>18</v>
      </c>
      <c r="AQ274">
        <v>0.98168331455612901</v>
      </c>
      <c r="AR274">
        <v>6.7719556369861503E-2</v>
      </c>
      <c r="AS274">
        <v>10383.1855435057</v>
      </c>
      <c r="AT274">
        <v>5</v>
      </c>
      <c r="AU274">
        <v>3</v>
      </c>
      <c r="AV274">
        <v>2014</v>
      </c>
      <c r="AW274">
        <v>4.7867939793921703</v>
      </c>
      <c r="AX274">
        <v>5.1100864807624404</v>
      </c>
      <c r="AY274">
        <v>0.32329250137026899</v>
      </c>
      <c r="AZ274">
        <v>49635</v>
      </c>
      <c r="BA274">
        <v>217752.21672112899</v>
      </c>
      <c r="BB274">
        <v>-6.3265563623501095E-2</v>
      </c>
      <c r="BC274">
        <v>22.417937754494002</v>
      </c>
      <c r="BD274">
        <v>0.93674985763533103</v>
      </c>
      <c r="BE274">
        <f>AK274*AZ274/(AW274*BD274)</f>
        <v>232455.030493208</v>
      </c>
      <c r="BF274">
        <f>AM274/BE274-1</f>
        <v>-0.12251415008220323</v>
      </c>
      <c r="BH274">
        <f t="shared" si="17"/>
        <v>0.12981116577255625</v>
      </c>
      <c r="BI274">
        <f t="shared" si="18"/>
        <v>1260.874397601091</v>
      </c>
      <c r="BJ274">
        <f t="shared" si="19"/>
        <v>6080.9898393344474</v>
      </c>
      <c r="BK274" s="15">
        <f t="shared" si="16"/>
        <v>0.17260273972602741</v>
      </c>
    </row>
    <row r="275" spans="1:63" x14ac:dyDescent="0.25">
      <c r="A275" s="1">
        <v>41704</v>
      </c>
      <c r="B275">
        <v>3585</v>
      </c>
      <c r="C275">
        <v>4</v>
      </c>
      <c r="D275" s="2">
        <v>41699</v>
      </c>
      <c r="E275">
        <v>3</v>
      </c>
      <c r="F275">
        <v>2</v>
      </c>
      <c r="G275" s="1">
        <v>41703</v>
      </c>
      <c r="H275" s="1">
        <v>41705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 s="1">
        <v>41715</v>
      </c>
      <c r="AA275" s="1">
        <v>41701</v>
      </c>
      <c r="AB275" s="1">
        <v>41703</v>
      </c>
      <c r="AC275" s="1">
        <v>41705</v>
      </c>
      <c r="AD275" s="1">
        <v>41703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9713.1428571428496</v>
      </c>
      <c r="AK275">
        <v>21</v>
      </c>
      <c r="AL275">
        <v>31</v>
      </c>
      <c r="AM275">
        <v>203976</v>
      </c>
      <c r="AN275">
        <v>0.36908753971055402</v>
      </c>
      <c r="AO275">
        <v>0.67741935483870896</v>
      </c>
      <c r="AP275">
        <v>17</v>
      </c>
      <c r="AQ275">
        <v>0.39950489081956098</v>
      </c>
      <c r="AR275">
        <v>-3.0417351109007701E-2</v>
      </c>
      <c r="AS275">
        <v>8973.6072883753004</v>
      </c>
      <c r="AT275">
        <v>6</v>
      </c>
      <c r="AU275">
        <v>3</v>
      </c>
      <c r="AV275">
        <v>2014</v>
      </c>
      <c r="AW275">
        <v>5.1862988702117301</v>
      </c>
      <c r="AX275">
        <v>5.47917402047299</v>
      </c>
      <c r="AY275">
        <v>0.29287515026125999</v>
      </c>
      <c r="AZ275">
        <v>53220</v>
      </c>
      <c r="BA275">
        <v>215494.71558980399</v>
      </c>
      <c r="BB275">
        <v>-5.3452427166380899E-2</v>
      </c>
      <c r="BC275">
        <v>22.417937754494002</v>
      </c>
      <c r="BD275">
        <v>0.93674985763533103</v>
      </c>
      <c r="BE275">
        <f>AK275*AZ275/(AW275*BD275)</f>
        <v>230045.10097688704</v>
      </c>
      <c r="BF275">
        <f>AM275/BE275-1</f>
        <v>-0.11332169590304053</v>
      </c>
      <c r="BH275">
        <f t="shared" si="17"/>
        <v>-5.1486098892881693E-3</v>
      </c>
      <c r="BI275">
        <f t="shared" si="18"/>
        <v>-50.009183370354421</v>
      </c>
      <c r="BJ275">
        <f t="shared" si="19"/>
        <v>6030.9806559640929</v>
      </c>
      <c r="BK275" s="15">
        <f t="shared" si="16"/>
        <v>0.17534246575342466</v>
      </c>
    </row>
    <row r="276" spans="1:63" x14ac:dyDescent="0.25">
      <c r="A276" s="1">
        <v>41705</v>
      </c>
      <c r="B276">
        <v>7260</v>
      </c>
      <c r="C276">
        <v>5</v>
      </c>
      <c r="D276" s="2">
        <v>41699</v>
      </c>
      <c r="E276">
        <v>4</v>
      </c>
      <c r="F276">
        <v>3</v>
      </c>
      <c r="G276" s="1">
        <v>41704</v>
      </c>
      <c r="H276" s="1">
        <v>41708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 s="1">
        <v>41715</v>
      </c>
      <c r="AA276" s="1">
        <v>41701</v>
      </c>
      <c r="AB276" s="1">
        <v>41703</v>
      </c>
      <c r="AC276" s="1">
        <v>41705</v>
      </c>
      <c r="AD276" s="1">
        <v>41703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9713.1428571428496</v>
      </c>
      <c r="AK276">
        <v>21</v>
      </c>
      <c r="AL276">
        <v>31</v>
      </c>
      <c r="AM276">
        <v>203976</v>
      </c>
      <c r="AN276">
        <v>0.74744087539710502</v>
      </c>
      <c r="AO276">
        <v>0.67741935483870896</v>
      </c>
      <c r="AP276">
        <v>16</v>
      </c>
      <c r="AQ276">
        <v>0.86887687563176297</v>
      </c>
      <c r="AR276">
        <v>-0.121436000234658</v>
      </c>
      <c r="AS276">
        <v>8355.6142459439106</v>
      </c>
      <c r="AT276">
        <v>7</v>
      </c>
      <c r="AU276">
        <v>3</v>
      </c>
      <c r="AV276">
        <v>2014</v>
      </c>
      <c r="AW276">
        <v>6.0551757458435</v>
      </c>
      <c r="AX276">
        <v>6.2266148958701004</v>
      </c>
      <c r="AY276">
        <v>0.17143915002660301</v>
      </c>
      <c r="AZ276">
        <v>60480</v>
      </c>
      <c r="BA276">
        <v>209751.13742517299</v>
      </c>
      <c r="BB276">
        <v>-2.7533282994634999E-2</v>
      </c>
      <c r="BC276">
        <v>22.417937754494002</v>
      </c>
      <c r="BD276">
        <v>0.93674985763533103</v>
      </c>
      <c r="BE276">
        <f>AK276*AZ276/(AW276*BD276)</f>
        <v>223913.71155866064</v>
      </c>
      <c r="BF276">
        <f>AM276/BE276-1</f>
        <v>-8.9041941290126769E-2</v>
      </c>
      <c r="BH276">
        <f t="shared" si="17"/>
        <v>-6.6479414153580163E-2</v>
      </c>
      <c r="BI276">
        <f t="shared" si="18"/>
        <v>-645.72404673288838</v>
      </c>
      <c r="BJ276">
        <f t="shared" si="19"/>
        <v>5385.2566092312045</v>
      </c>
      <c r="BK276" s="15">
        <f t="shared" si="16"/>
        <v>0.17808219178082191</v>
      </c>
    </row>
    <row r="277" spans="1:63" x14ac:dyDescent="0.25">
      <c r="A277" s="1">
        <v>41708</v>
      </c>
      <c r="B277">
        <v>16659</v>
      </c>
      <c r="C277">
        <v>6</v>
      </c>
      <c r="D277" s="2">
        <v>41699</v>
      </c>
      <c r="E277">
        <v>0</v>
      </c>
      <c r="F277">
        <v>4</v>
      </c>
      <c r="G277" s="1">
        <v>41705</v>
      </c>
      <c r="H277" s="1">
        <v>41709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 s="1">
        <v>41715</v>
      </c>
      <c r="AA277" s="1">
        <v>41701</v>
      </c>
      <c r="AB277" s="1">
        <v>41703</v>
      </c>
      <c r="AC277" s="1">
        <v>41705</v>
      </c>
      <c r="AD277" s="1">
        <v>41703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9713.1428571428496</v>
      </c>
      <c r="AK277">
        <v>21</v>
      </c>
      <c r="AL277">
        <v>31</v>
      </c>
      <c r="AM277">
        <v>203976</v>
      </c>
      <c r="AN277">
        <v>1.71509883515707</v>
      </c>
      <c r="AO277">
        <v>0.67741935483870896</v>
      </c>
      <c r="AP277">
        <v>15</v>
      </c>
      <c r="AQ277">
        <v>1.6704573242371801</v>
      </c>
      <c r="AR277">
        <v>4.4641510919892102E-2</v>
      </c>
      <c r="AS277">
        <v>9972.7181043714099</v>
      </c>
      <c r="AT277">
        <v>10</v>
      </c>
      <c r="AU277">
        <v>3</v>
      </c>
      <c r="AV277">
        <v>2014</v>
      </c>
      <c r="AW277">
        <v>7.7256330700806801</v>
      </c>
      <c r="AX277">
        <v>7.9417137310271801</v>
      </c>
      <c r="AY277">
        <v>0.216080660946495</v>
      </c>
      <c r="AZ277">
        <v>77139</v>
      </c>
      <c r="BA277">
        <v>209681.06889175301</v>
      </c>
      <c r="BB277">
        <v>-2.7208316525222698E-2</v>
      </c>
      <c r="BC277">
        <v>22.417937754494002</v>
      </c>
      <c r="BD277">
        <v>0.93674985763533103</v>
      </c>
      <c r="BE277">
        <f>AK277*AZ277/(AW277*BD277)</f>
        <v>223838.9119386246</v>
      </c>
      <c r="BF277">
        <f>AM277/BE277-1</f>
        <v>-8.8737528996168935E-2</v>
      </c>
      <c r="BH277">
        <f t="shared" si="17"/>
        <v>0.15029817449199556</v>
      </c>
      <c r="BI277">
        <f t="shared" si="18"/>
        <v>1459.8676400085362</v>
      </c>
      <c r="BJ277">
        <f t="shared" si="19"/>
        <v>6845.1242492397405</v>
      </c>
      <c r="BK277" s="15">
        <f t="shared" si="16"/>
        <v>0.18630136986301371</v>
      </c>
    </row>
    <row r="278" spans="1:63" x14ac:dyDescent="0.25">
      <c r="A278" s="1">
        <v>41709</v>
      </c>
      <c r="B278">
        <v>3074</v>
      </c>
      <c r="C278">
        <v>7</v>
      </c>
      <c r="D278" s="2">
        <v>41699</v>
      </c>
      <c r="E278">
        <v>1</v>
      </c>
      <c r="F278">
        <v>0</v>
      </c>
      <c r="G278" s="1">
        <v>41708</v>
      </c>
      <c r="H278" s="1">
        <v>41710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 s="1">
        <v>41715</v>
      </c>
      <c r="AA278" s="1">
        <v>41701</v>
      </c>
      <c r="AB278" s="1">
        <v>41703</v>
      </c>
      <c r="AC278" s="1">
        <v>41705</v>
      </c>
      <c r="AD278" s="1">
        <v>41703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9713.1428571428496</v>
      </c>
      <c r="AK278">
        <v>21</v>
      </c>
      <c r="AL278">
        <v>31</v>
      </c>
      <c r="AM278">
        <v>203976</v>
      </c>
      <c r="AN278">
        <v>0.31647840922461401</v>
      </c>
      <c r="AO278">
        <v>0.67741935483870896</v>
      </c>
      <c r="AP278">
        <v>14</v>
      </c>
      <c r="AQ278">
        <v>0.27090139127420598</v>
      </c>
      <c r="AR278">
        <v>4.5577017950408298E-2</v>
      </c>
      <c r="AS278">
        <v>11347.3023727977</v>
      </c>
      <c r="AT278">
        <v>11</v>
      </c>
      <c r="AU278">
        <v>3</v>
      </c>
      <c r="AV278">
        <v>2014</v>
      </c>
      <c r="AW278">
        <v>7.9965344613548899</v>
      </c>
      <c r="AX278">
        <v>8.2581921402517899</v>
      </c>
      <c r="AY278">
        <v>0.261657678896903</v>
      </c>
      <c r="AZ278">
        <v>80213</v>
      </c>
      <c r="BA278">
        <v>210650.37712781699</v>
      </c>
      <c r="BB278">
        <v>-3.16846198844827E-2</v>
      </c>
      <c r="BC278">
        <v>22.417937754494002</v>
      </c>
      <c r="BD278">
        <v>0.93674985763533103</v>
      </c>
      <c r="BE278">
        <f>AK278*AZ278/(AW278*BD278)</f>
        <v>224873.66868629126</v>
      </c>
      <c r="BF278">
        <f>AM278/BE278-1</f>
        <v>-9.2930705530688162E-2</v>
      </c>
      <c r="BH278">
        <f t="shared" si="17"/>
        <v>6.2711569515288446E-2</v>
      </c>
      <c r="BI278">
        <f t="shared" si="18"/>
        <v>609.12643349764119</v>
      </c>
      <c r="BJ278">
        <f t="shared" si="19"/>
        <v>7454.2506827373818</v>
      </c>
      <c r="BK278" s="15">
        <f t="shared" si="16"/>
        <v>0.18904109589041096</v>
      </c>
    </row>
    <row r="279" spans="1:63" x14ac:dyDescent="0.25">
      <c r="A279" s="1">
        <v>41710</v>
      </c>
      <c r="B279">
        <v>7375</v>
      </c>
      <c r="C279">
        <v>8</v>
      </c>
      <c r="D279" s="2">
        <v>41699</v>
      </c>
      <c r="E279">
        <v>2</v>
      </c>
      <c r="F279">
        <v>1</v>
      </c>
      <c r="G279" s="1">
        <v>41709</v>
      </c>
      <c r="H279" s="1">
        <v>41711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 s="1">
        <v>41715</v>
      </c>
      <c r="AA279" s="1">
        <v>41701</v>
      </c>
      <c r="AB279" s="1">
        <v>41703</v>
      </c>
      <c r="AC279" s="1">
        <v>41705</v>
      </c>
      <c r="AD279" s="1">
        <v>41703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9713.1428571428496</v>
      </c>
      <c r="AK279">
        <v>21</v>
      </c>
      <c r="AL279">
        <v>31</v>
      </c>
      <c r="AM279">
        <v>203976</v>
      </c>
      <c r="AN279">
        <v>0.75928050358865695</v>
      </c>
      <c r="AO279">
        <v>0.67741935483870896</v>
      </c>
      <c r="AP279">
        <v>13</v>
      </c>
      <c r="AQ279">
        <v>0.85451036299309702</v>
      </c>
      <c r="AR279">
        <v>-9.5229859404440204E-2</v>
      </c>
      <c r="AS279">
        <v>8630.6735639431499</v>
      </c>
      <c r="AT279">
        <v>12</v>
      </c>
      <c r="AU279">
        <v>3</v>
      </c>
      <c r="AV279">
        <v>2014</v>
      </c>
      <c r="AW279">
        <v>8.85104482434798</v>
      </c>
      <c r="AX279">
        <v>9.0174726438404509</v>
      </c>
      <c r="AY279">
        <v>0.16642781949246299</v>
      </c>
      <c r="AZ279">
        <v>87588</v>
      </c>
      <c r="BA279">
        <v>207811.398145924</v>
      </c>
      <c r="BB279">
        <v>-1.8456149085868699E-2</v>
      </c>
      <c r="BC279">
        <v>22.417937754494002</v>
      </c>
      <c r="BD279">
        <v>0.93674985763533103</v>
      </c>
      <c r="BE279">
        <f>AK279*AZ279/(AW279*BD279)</f>
        <v>221842.99944331934</v>
      </c>
      <c r="BF279">
        <f>AM279/BE279-1</f>
        <v>-8.0538937393353827E-2</v>
      </c>
      <c r="BH279">
        <f t="shared" si="17"/>
        <v>-4.1181957293041749E-2</v>
      </c>
      <c r="BI279">
        <f t="shared" si="18"/>
        <v>-400.00623432407036</v>
      </c>
      <c r="BJ279">
        <f t="shared" si="19"/>
        <v>7054.2444484133111</v>
      </c>
      <c r="BK279" s="15">
        <f t="shared" si="16"/>
        <v>0.19178082191780821</v>
      </c>
    </row>
    <row r="280" spans="1:63" x14ac:dyDescent="0.25">
      <c r="A280" s="1">
        <v>41711</v>
      </c>
      <c r="B280">
        <v>2978</v>
      </c>
      <c r="C280">
        <v>9</v>
      </c>
      <c r="D280" s="2">
        <v>41699</v>
      </c>
      <c r="E280">
        <v>3</v>
      </c>
      <c r="F280">
        <v>2</v>
      </c>
      <c r="G280" s="1">
        <v>41710</v>
      </c>
      <c r="H280" s="1">
        <v>41712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 s="1">
        <v>41715</v>
      </c>
      <c r="AA280" s="1">
        <v>41701</v>
      </c>
      <c r="AB280" s="1">
        <v>41703</v>
      </c>
      <c r="AC280" s="1">
        <v>41705</v>
      </c>
      <c r="AD280" s="1">
        <v>41703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9713.1428571428496</v>
      </c>
      <c r="AK280">
        <v>21</v>
      </c>
      <c r="AL280">
        <v>31</v>
      </c>
      <c r="AM280">
        <v>203976</v>
      </c>
      <c r="AN280">
        <v>0.30659489351688402</v>
      </c>
      <c r="AO280">
        <v>0.67741935483870896</v>
      </c>
      <c r="AP280">
        <v>12</v>
      </c>
      <c r="AQ280">
        <v>0.39950489081956198</v>
      </c>
      <c r="AR280">
        <v>-9.2909997302677599E-2</v>
      </c>
      <c r="AS280">
        <v>7454.2266401064498</v>
      </c>
      <c r="AT280">
        <v>13</v>
      </c>
      <c r="AU280">
        <v>3</v>
      </c>
      <c r="AV280">
        <v>2014</v>
      </c>
      <c r="AW280">
        <v>9.2505497151675495</v>
      </c>
      <c r="AX280">
        <v>9.3240675373573296</v>
      </c>
      <c r="AY280">
        <v>7.3517822189785406E-2</v>
      </c>
      <c r="AZ280">
        <v>90566</v>
      </c>
      <c r="BA280">
        <v>205597.07893700499</v>
      </c>
      <c r="BB280">
        <v>-7.8847372024314303E-3</v>
      </c>
      <c r="BC280">
        <v>22.417937754494002</v>
      </c>
      <c r="BD280">
        <v>0.93674985763533103</v>
      </c>
      <c r="BE280">
        <f>AK280*AZ280/(AW280*BD280)</f>
        <v>219479.16752931406</v>
      </c>
      <c r="BF280">
        <f>AM280/BE280-1</f>
        <v>-7.0636168816538891E-2</v>
      </c>
      <c r="BH280">
        <f t="shared" si="17"/>
        <v>-6.7641256082959123E-2</v>
      </c>
      <c r="BI280">
        <f t="shared" si="18"/>
        <v>-657.00918337036478</v>
      </c>
      <c r="BJ280">
        <f t="shared" si="19"/>
        <v>6397.2352650429466</v>
      </c>
      <c r="BK280" s="15">
        <f t="shared" si="16"/>
        <v>0.19452054794520549</v>
      </c>
    </row>
    <row r="281" spans="1:63" x14ac:dyDescent="0.25">
      <c r="A281" s="1">
        <v>41712</v>
      </c>
      <c r="B281">
        <v>10720</v>
      </c>
      <c r="C281">
        <v>10</v>
      </c>
      <c r="D281" s="2">
        <v>41699</v>
      </c>
      <c r="E281">
        <v>4</v>
      </c>
      <c r="F281">
        <v>3</v>
      </c>
      <c r="G281" s="1">
        <v>41711</v>
      </c>
      <c r="H281" s="1">
        <v>41715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 s="1">
        <v>41715</v>
      </c>
      <c r="AA281" s="1">
        <v>41701</v>
      </c>
      <c r="AB281" s="1">
        <v>41703</v>
      </c>
      <c r="AC281" s="1">
        <v>41705</v>
      </c>
      <c r="AD281" s="1">
        <v>41703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9713.1428571428496</v>
      </c>
      <c r="AK281">
        <v>21</v>
      </c>
      <c r="AL281">
        <v>31</v>
      </c>
      <c r="AM281">
        <v>203976</v>
      </c>
      <c r="AN281">
        <v>1.10365925402988</v>
      </c>
      <c r="AO281">
        <v>0.67741935483870896</v>
      </c>
      <c r="AP281">
        <v>11</v>
      </c>
      <c r="AQ281">
        <v>1.93706979609674</v>
      </c>
      <c r="AR281">
        <v>-0.83341054206685605</v>
      </c>
      <c r="AS281">
        <v>5534.1320284902104</v>
      </c>
      <c r="AT281">
        <v>14</v>
      </c>
      <c r="AU281">
        <v>3</v>
      </c>
      <c r="AV281">
        <v>2014</v>
      </c>
      <c r="AW281">
        <v>11.187619511264201</v>
      </c>
      <c r="AX281">
        <v>10.427726791387199</v>
      </c>
      <c r="AY281">
        <v>-0.75989271987706997</v>
      </c>
      <c r="AZ281">
        <v>101286</v>
      </c>
      <c r="BA281">
        <v>190121.41035529599</v>
      </c>
      <c r="BB281">
        <v>7.2872327313437499E-2</v>
      </c>
      <c r="BC281">
        <v>22.417937754494002</v>
      </c>
      <c r="BD281">
        <v>0.93674985763533103</v>
      </c>
      <c r="BE281">
        <f>AK281*AZ281/(AW281*BD281)</f>
        <v>202958.56872103285</v>
      </c>
      <c r="BF281">
        <f>AM281/BE281-1</f>
        <v>5.012999871740309E-3</v>
      </c>
      <c r="BH281">
        <f t="shared" si="17"/>
        <v>-0.71089060169344087</v>
      </c>
      <c r="BI281">
        <f t="shared" si="18"/>
        <v>-6904.9819700486278</v>
      </c>
      <c r="BJ281">
        <f t="shared" si="19"/>
        <v>-507.74670500568118</v>
      </c>
      <c r="BK281" s="15">
        <f t="shared" si="16"/>
        <v>0.19726027397260273</v>
      </c>
    </row>
    <row r="282" spans="1:63" x14ac:dyDescent="0.25">
      <c r="A282" s="1">
        <v>41715</v>
      </c>
      <c r="B282">
        <v>34213</v>
      </c>
      <c r="C282">
        <v>11</v>
      </c>
      <c r="D282" s="2">
        <v>41699</v>
      </c>
      <c r="E282">
        <v>0</v>
      </c>
      <c r="F282">
        <v>4</v>
      </c>
      <c r="G282" s="1">
        <v>41712</v>
      </c>
      <c r="H282" s="1">
        <v>41716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0</v>
      </c>
      <c r="Y282">
        <v>0</v>
      </c>
      <c r="Z282" s="1">
        <v>41715</v>
      </c>
      <c r="AA282" s="1">
        <v>41701</v>
      </c>
      <c r="AB282" s="1">
        <v>41703</v>
      </c>
      <c r="AC282" s="1">
        <v>41705</v>
      </c>
      <c r="AD282" s="1">
        <v>41703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9713.1428571428496</v>
      </c>
      <c r="AK282">
        <v>21</v>
      </c>
      <c r="AL282">
        <v>31</v>
      </c>
      <c r="AM282">
        <v>203976</v>
      </c>
      <c r="AN282">
        <v>3.5223408636310101</v>
      </c>
      <c r="AO282">
        <v>0.67741935483870896</v>
      </c>
      <c r="AP282">
        <v>10</v>
      </c>
      <c r="AQ282">
        <v>3.0987428551867202</v>
      </c>
      <c r="AR282">
        <v>0.42359800844429302</v>
      </c>
      <c r="AS282">
        <v>11040.929047317901</v>
      </c>
      <c r="AT282">
        <v>17</v>
      </c>
      <c r="AU282">
        <v>3</v>
      </c>
      <c r="AV282">
        <v>2014</v>
      </c>
      <c r="AW282">
        <v>14.286362366451</v>
      </c>
      <c r="AX282">
        <v>13.9500676550182</v>
      </c>
      <c r="AY282">
        <v>-0.336294711432778</v>
      </c>
      <c r="AZ282">
        <v>135499</v>
      </c>
      <c r="BA282">
        <v>199174.494319288</v>
      </c>
      <c r="BB282">
        <v>2.4107030858147901E-2</v>
      </c>
      <c r="BC282">
        <v>22.417937754494002</v>
      </c>
      <c r="BD282">
        <v>0.93674985763533103</v>
      </c>
      <c r="BE282">
        <f>AK282*AZ282/(AW282*BD282)</f>
        <v>212622.92456822135</v>
      </c>
      <c r="BF282">
        <f>AM282/BE282-1</f>
        <v>-4.0667884640289254E-2</v>
      </c>
      <c r="BH282">
        <f t="shared" si="17"/>
        <v>0.61959393518635064</v>
      </c>
      <c r="BI282">
        <f t="shared" si="18"/>
        <v>6018.2044058843312</v>
      </c>
      <c r="BJ282">
        <f t="shared" si="19"/>
        <v>5510.45770087865</v>
      </c>
      <c r="BK282" s="15">
        <f t="shared" si="16"/>
        <v>0.20547945205479451</v>
      </c>
    </row>
    <row r="283" spans="1:63" x14ac:dyDescent="0.25">
      <c r="A283" s="1">
        <v>41716</v>
      </c>
      <c r="B283">
        <v>2355</v>
      </c>
      <c r="C283">
        <v>12</v>
      </c>
      <c r="D283" s="2">
        <v>41699</v>
      </c>
      <c r="E283">
        <v>1</v>
      </c>
      <c r="F283">
        <v>0</v>
      </c>
      <c r="G283" s="1">
        <v>41715</v>
      </c>
      <c r="H283" s="1">
        <v>41717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 s="1">
        <v>41715</v>
      </c>
      <c r="AA283" s="1">
        <v>41701</v>
      </c>
      <c r="AB283" s="1">
        <v>41703</v>
      </c>
      <c r="AC283" s="1">
        <v>41705</v>
      </c>
      <c r="AD283" s="1">
        <v>41703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9713.1428571428496</v>
      </c>
      <c r="AK283">
        <v>21</v>
      </c>
      <c r="AL283">
        <v>31</v>
      </c>
      <c r="AM283">
        <v>203976</v>
      </c>
      <c r="AN283">
        <v>0.242454994705259</v>
      </c>
      <c r="AO283">
        <v>0.67741935483870896</v>
      </c>
      <c r="AP283">
        <v>9</v>
      </c>
      <c r="AQ283">
        <v>0.27090139127420598</v>
      </c>
      <c r="AR283">
        <v>-2.8446396568946999E-2</v>
      </c>
      <c r="AS283">
        <v>8693.2000936690201</v>
      </c>
      <c r="AT283">
        <v>18</v>
      </c>
      <c r="AU283">
        <v>3</v>
      </c>
      <c r="AV283">
        <v>2014</v>
      </c>
      <c r="AW283">
        <v>14.557263757725201</v>
      </c>
      <c r="AX283">
        <v>14.192522649723401</v>
      </c>
      <c r="AY283">
        <v>-0.36474110800172499</v>
      </c>
      <c r="AZ283">
        <v>137854</v>
      </c>
      <c r="BA283">
        <v>198865.25711012899</v>
      </c>
      <c r="BB283">
        <v>2.5699526222622001E-2</v>
      </c>
      <c r="BC283">
        <v>22.417937754494002</v>
      </c>
      <c r="BD283">
        <v>0.93674985763533103</v>
      </c>
      <c r="BE283">
        <f>AK283*AZ283/(AW283*BD283)</f>
        <v>212292.80740125466</v>
      </c>
      <c r="BF283">
        <f>AM283/BE283-1</f>
        <v>-3.9176114834333808E-2</v>
      </c>
      <c r="BH283">
        <f t="shared" si="17"/>
        <v>-1.1311845004066567E-2</v>
      </c>
      <c r="BI283">
        <f t="shared" si="18"/>
        <v>-109.87356650235621</v>
      </c>
      <c r="BJ283">
        <f t="shared" si="19"/>
        <v>5400.5841343762941</v>
      </c>
      <c r="BK283" s="15">
        <f t="shared" si="16"/>
        <v>0.20821917808219179</v>
      </c>
    </row>
    <row r="284" spans="1:63" x14ac:dyDescent="0.25">
      <c r="A284" s="1">
        <v>41717</v>
      </c>
      <c r="B284">
        <v>8904</v>
      </c>
      <c r="C284">
        <v>13</v>
      </c>
      <c r="D284" s="2">
        <v>41699</v>
      </c>
      <c r="E284">
        <v>2</v>
      </c>
      <c r="F284">
        <v>1</v>
      </c>
      <c r="G284" s="1">
        <v>41716</v>
      </c>
      <c r="H284" s="1">
        <v>41718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 s="1">
        <v>41715</v>
      </c>
      <c r="AA284" s="1">
        <v>41701</v>
      </c>
      <c r="AB284" s="1">
        <v>41703</v>
      </c>
      <c r="AC284" s="1">
        <v>41705</v>
      </c>
      <c r="AD284" s="1">
        <v>41703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9713.1428571428496</v>
      </c>
      <c r="AK284">
        <v>21</v>
      </c>
      <c r="AL284">
        <v>31</v>
      </c>
      <c r="AM284">
        <v>203976</v>
      </c>
      <c r="AN284">
        <v>0.91669608189198704</v>
      </c>
      <c r="AO284">
        <v>0.67741935483870896</v>
      </c>
      <c r="AP284">
        <v>8</v>
      </c>
      <c r="AQ284">
        <v>0.85451036299309702</v>
      </c>
      <c r="AR284">
        <v>6.2185718898889603E-2</v>
      </c>
      <c r="AS284">
        <v>10420.002361132099</v>
      </c>
      <c r="AT284">
        <v>19</v>
      </c>
      <c r="AU284">
        <v>3</v>
      </c>
      <c r="AV284">
        <v>2014</v>
      </c>
      <c r="AW284">
        <v>15.411774120718301</v>
      </c>
      <c r="AX284">
        <v>15.1092187316154</v>
      </c>
      <c r="AY284">
        <v>-0.30255538910283503</v>
      </c>
      <c r="AZ284">
        <v>146758</v>
      </c>
      <c r="BA284">
        <v>199971.65646600799</v>
      </c>
      <c r="BB284">
        <v>2.0024555503306701E-2</v>
      </c>
      <c r="BC284">
        <v>22.417937754494002</v>
      </c>
      <c r="BD284">
        <v>0.93674985763533103</v>
      </c>
      <c r="BE284">
        <f>AK284*AZ284/(AW284*BD284)</f>
        <v>213473.91177704965</v>
      </c>
      <c r="BF284">
        <f>AM284/BE284-1</f>
        <v>-4.4492142847736726E-2</v>
      </c>
      <c r="BH284">
        <f t="shared" si="17"/>
        <v>0.11623362101028833</v>
      </c>
      <c r="BI284">
        <f t="shared" si="18"/>
        <v>1128.9937656759312</v>
      </c>
      <c r="BJ284">
        <f t="shared" si="19"/>
        <v>6529.5779000522252</v>
      </c>
      <c r="BK284" s="15">
        <f t="shared" si="16"/>
        <v>0.21095890410958903</v>
      </c>
    </row>
    <row r="285" spans="1:63" x14ac:dyDescent="0.25">
      <c r="A285" s="1">
        <v>41718</v>
      </c>
      <c r="B285">
        <v>2799</v>
      </c>
      <c r="C285">
        <v>14</v>
      </c>
      <c r="D285" s="2">
        <v>41699</v>
      </c>
      <c r="E285">
        <v>3</v>
      </c>
      <c r="F285">
        <v>2</v>
      </c>
      <c r="G285" s="1">
        <v>41717</v>
      </c>
      <c r="H285" s="1">
        <v>41719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 s="1">
        <v>41715</v>
      </c>
      <c r="AA285" s="1">
        <v>41701</v>
      </c>
      <c r="AB285" s="1">
        <v>41703</v>
      </c>
      <c r="AC285" s="1">
        <v>41705</v>
      </c>
      <c r="AD285" s="1">
        <v>41703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9713.1428571428496</v>
      </c>
      <c r="AK285">
        <v>21</v>
      </c>
      <c r="AL285">
        <v>31</v>
      </c>
      <c r="AM285">
        <v>203976</v>
      </c>
      <c r="AN285">
        <v>0.28816625485351199</v>
      </c>
      <c r="AO285">
        <v>0.67741935483870896</v>
      </c>
      <c r="AP285">
        <v>7</v>
      </c>
      <c r="AQ285">
        <v>0.39950489081956098</v>
      </c>
      <c r="AR285">
        <v>-0.111338635966049</v>
      </c>
      <c r="AS285">
        <v>7006.1720502545204</v>
      </c>
      <c r="AT285">
        <v>20</v>
      </c>
      <c r="AU285">
        <v>3</v>
      </c>
      <c r="AV285">
        <v>2014</v>
      </c>
      <c r="AW285">
        <v>15.811279011537801</v>
      </c>
      <c r="AX285">
        <v>15.3973849864689</v>
      </c>
      <c r="AY285">
        <v>-0.41389402506888401</v>
      </c>
      <c r="AZ285">
        <v>149557</v>
      </c>
      <c r="BA285">
        <v>198636.492197004</v>
      </c>
      <c r="BB285">
        <v>2.6880799917168199E-2</v>
      </c>
      <c r="BC285">
        <v>22.417937754494002</v>
      </c>
      <c r="BD285">
        <v>0.93674985763533103</v>
      </c>
      <c r="BE285">
        <f>AK285*AZ285/(AW285*BD285)</f>
        <v>212048.59608778582</v>
      </c>
      <c r="BF285">
        <f>AM285/BE285-1</f>
        <v>-3.8069556869142596E-2</v>
      </c>
      <c r="BH285">
        <f t="shared" si="17"/>
        <v>-8.60698947463302E-2</v>
      </c>
      <c r="BI285">
        <f t="shared" si="18"/>
        <v>-836.00918337035409</v>
      </c>
      <c r="BJ285">
        <f t="shared" si="19"/>
        <v>5693.5687166818716</v>
      </c>
      <c r="BK285" s="15">
        <f t="shared" si="16"/>
        <v>0.21369863013698631</v>
      </c>
    </row>
    <row r="286" spans="1:63" x14ac:dyDescent="0.25">
      <c r="A286" s="1">
        <v>41719</v>
      </c>
      <c r="B286">
        <v>5981</v>
      </c>
      <c r="C286">
        <v>15</v>
      </c>
      <c r="D286" s="2">
        <v>41699</v>
      </c>
      <c r="E286">
        <v>4</v>
      </c>
      <c r="F286">
        <v>3</v>
      </c>
      <c r="G286" s="1">
        <v>41718</v>
      </c>
      <c r="H286" s="1">
        <v>41722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 s="1">
        <v>41715</v>
      </c>
      <c r="AA286" s="1">
        <v>41701</v>
      </c>
      <c r="AB286" s="1">
        <v>41703</v>
      </c>
      <c r="AC286" s="1">
        <v>41705</v>
      </c>
      <c r="AD286" s="1">
        <v>41703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9713.1428571428496</v>
      </c>
      <c r="AK286">
        <v>21</v>
      </c>
      <c r="AL286">
        <v>31</v>
      </c>
      <c r="AM286">
        <v>203976</v>
      </c>
      <c r="AN286">
        <v>0.61576361924932299</v>
      </c>
      <c r="AO286">
        <v>0.67741935483870896</v>
      </c>
      <c r="AP286">
        <v>6</v>
      </c>
      <c r="AQ286">
        <v>0.75851113265246095</v>
      </c>
      <c r="AR286">
        <v>-0.14274751340313799</v>
      </c>
      <c r="AS286">
        <v>7885.1842016937198</v>
      </c>
      <c r="AT286">
        <v>21</v>
      </c>
      <c r="AU286">
        <v>3</v>
      </c>
      <c r="AV286">
        <v>2014</v>
      </c>
      <c r="AW286">
        <v>16.5697901441903</v>
      </c>
      <c r="AX286">
        <v>16.0131486057183</v>
      </c>
      <c r="AY286">
        <v>-0.55664153847202102</v>
      </c>
      <c r="AZ286">
        <v>155538</v>
      </c>
      <c r="BA286">
        <v>197123.679393442</v>
      </c>
      <c r="BB286">
        <v>3.4761529551611201E-2</v>
      </c>
      <c r="BC286">
        <v>22.417937754494002</v>
      </c>
      <c r="BD286">
        <v>0.93674985763533103</v>
      </c>
      <c r="BE286">
        <f>AK286*AZ286/(AW286*BD286)</f>
        <v>210433.63688471634</v>
      </c>
      <c r="BF286">
        <f>AM286/BE286-1</f>
        <v>-3.0687284506013102E-2</v>
      </c>
      <c r="BH286">
        <f t="shared" si="17"/>
        <v>-9.4771576277683511E-2</v>
      </c>
      <c r="BI286">
        <f t="shared" si="18"/>
        <v>-920.52985918175034</v>
      </c>
      <c r="BJ286">
        <f t="shared" si="19"/>
        <v>4773.0388575001216</v>
      </c>
      <c r="BK286" s="15">
        <f t="shared" si="16"/>
        <v>0.21643835616438356</v>
      </c>
    </row>
    <row r="287" spans="1:63" x14ac:dyDescent="0.25">
      <c r="A287" s="1">
        <v>41722</v>
      </c>
      <c r="B287">
        <v>13302</v>
      </c>
      <c r="C287">
        <v>16</v>
      </c>
      <c r="D287" s="2">
        <v>41699</v>
      </c>
      <c r="E287">
        <v>0</v>
      </c>
      <c r="F287">
        <v>4</v>
      </c>
      <c r="G287" s="1">
        <v>41719</v>
      </c>
      <c r="H287" s="1">
        <v>41723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 s="1">
        <v>41715</v>
      </c>
      <c r="AA287" s="1">
        <v>41701</v>
      </c>
      <c r="AB287" s="1">
        <v>41703</v>
      </c>
      <c r="AC287" s="1">
        <v>41705</v>
      </c>
      <c r="AD287" s="1">
        <v>41703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9713.1428571428496</v>
      </c>
      <c r="AK287">
        <v>21</v>
      </c>
      <c r="AL287">
        <v>31</v>
      </c>
      <c r="AM287">
        <v>203976</v>
      </c>
      <c r="AN287">
        <v>1.3694846452523799</v>
      </c>
      <c r="AO287">
        <v>0.67741935483870896</v>
      </c>
      <c r="AP287">
        <v>5</v>
      </c>
      <c r="AQ287">
        <v>1.6704573242371801</v>
      </c>
      <c r="AR287">
        <v>-0.30097267898480201</v>
      </c>
      <c r="AS287">
        <v>7963.0887943062899</v>
      </c>
      <c r="AT287">
        <v>24</v>
      </c>
      <c r="AU287">
        <v>3</v>
      </c>
      <c r="AV287">
        <v>2014</v>
      </c>
      <c r="AW287">
        <v>18.240247468427501</v>
      </c>
      <c r="AX287">
        <v>17.382633250970699</v>
      </c>
      <c r="AY287">
        <v>-0.85761421745682398</v>
      </c>
      <c r="AZ287">
        <v>168840</v>
      </c>
      <c r="BA287">
        <v>194385.52059873199</v>
      </c>
      <c r="BB287">
        <v>4.9337416551024298E-2</v>
      </c>
      <c r="BC287">
        <v>22.417937754494002</v>
      </c>
      <c r="BD287">
        <v>0.93674985763533103</v>
      </c>
      <c r="BE287">
        <f>AK287*AZ287/(AW287*BD287)</f>
        <v>207510.59529320535</v>
      </c>
      <c r="BF287">
        <f>AM287/BE287-1</f>
        <v>-1.7033324434403418E-2</v>
      </c>
      <c r="BH287">
        <f t="shared" si="17"/>
        <v>-0.1953160154126945</v>
      </c>
      <c r="BI287">
        <f t="shared" si="18"/>
        <v>-1897.1323599914163</v>
      </c>
      <c r="BJ287">
        <f t="shared" si="19"/>
        <v>2875.9064975087053</v>
      </c>
      <c r="BK287" s="15">
        <f t="shared" si="16"/>
        <v>0.22465753424657534</v>
      </c>
    </row>
    <row r="288" spans="1:63" x14ac:dyDescent="0.25">
      <c r="A288" s="1">
        <v>41723</v>
      </c>
      <c r="B288">
        <v>1822</v>
      </c>
      <c r="C288">
        <v>17</v>
      </c>
      <c r="D288" s="2">
        <v>41699</v>
      </c>
      <c r="E288">
        <v>1</v>
      </c>
      <c r="F288">
        <v>0</v>
      </c>
      <c r="G288" s="1">
        <v>41722</v>
      </c>
      <c r="H288" s="1">
        <v>41724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 s="1">
        <v>41715</v>
      </c>
      <c r="AA288" s="1">
        <v>41701</v>
      </c>
      <c r="AB288" s="1">
        <v>41703</v>
      </c>
      <c r="AC288" s="1">
        <v>41705</v>
      </c>
      <c r="AD288" s="1">
        <v>41703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9713.1428571428496</v>
      </c>
      <c r="AK288">
        <v>21</v>
      </c>
      <c r="AL288">
        <v>31</v>
      </c>
      <c r="AM288">
        <v>203976</v>
      </c>
      <c r="AN288">
        <v>0.18758089186963101</v>
      </c>
      <c r="AO288">
        <v>0.67741935483870896</v>
      </c>
      <c r="AP288">
        <v>4</v>
      </c>
      <c r="AQ288">
        <v>0.27090139127420598</v>
      </c>
      <c r="AR288">
        <v>-8.3320499404574602E-2</v>
      </c>
      <c r="AS288">
        <v>6725.6945098365004</v>
      </c>
      <c r="AT288">
        <v>25</v>
      </c>
      <c r="AU288">
        <v>3</v>
      </c>
      <c r="AV288">
        <v>2014</v>
      </c>
      <c r="AW288">
        <v>18.511148859701699</v>
      </c>
      <c r="AX288">
        <v>17.5702141428403</v>
      </c>
      <c r="AY288">
        <v>-0.94093471686139896</v>
      </c>
      <c r="AZ288">
        <v>170662</v>
      </c>
      <c r="BA288">
        <v>193607.75644790201</v>
      </c>
      <c r="BB288">
        <v>5.35528314687512E-2</v>
      </c>
      <c r="BC288">
        <v>22.417937754494002</v>
      </c>
      <c r="BD288">
        <v>0.93674985763533103</v>
      </c>
      <c r="BE288">
        <f>AK288*AZ288/(AW288*BD288)</f>
        <v>206680.31584934884</v>
      </c>
      <c r="BF288">
        <f>AM288/BE288-1</f>
        <v>-1.3084535110349127E-2</v>
      </c>
      <c r="BH288">
        <f t="shared" si="17"/>
        <v>-6.6185947839694559E-2</v>
      </c>
      <c r="BI288">
        <f t="shared" si="18"/>
        <v>-642.87356650235847</v>
      </c>
      <c r="BJ288">
        <f t="shared" si="19"/>
        <v>2233.0329310063471</v>
      </c>
      <c r="BK288" s="15">
        <f t="shared" si="16"/>
        <v>0.22739726027397261</v>
      </c>
    </row>
    <row r="289" spans="1:63" x14ac:dyDescent="0.25">
      <c r="A289" s="1">
        <v>41724</v>
      </c>
      <c r="B289">
        <v>7314</v>
      </c>
      <c r="C289">
        <v>18</v>
      </c>
      <c r="D289" s="2">
        <v>41699</v>
      </c>
      <c r="E289">
        <v>2</v>
      </c>
      <c r="F289">
        <v>1</v>
      </c>
      <c r="G289" s="1">
        <v>41723</v>
      </c>
      <c r="H289" s="1">
        <v>41725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 s="1">
        <v>41715</v>
      </c>
      <c r="AA289" s="1">
        <v>41701</v>
      </c>
      <c r="AB289" s="1">
        <v>41703</v>
      </c>
      <c r="AC289" s="1">
        <v>41705</v>
      </c>
      <c r="AD289" s="1">
        <v>41703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9713.1428571428496</v>
      </c>
      <c r="AK289">
        <v>21</v>
      </c>
      <c r="AL289">
        <v>31</v>
      </c>
      <c r="AM289">
        <v>203976</v>
      </c>
      <c r="AN289">
        <v>0.75300035298270296</v>
      </c>
      <c r="AO289">
        <v>0.67741935483870896</v>
      </c>
      <c r="AP289">
        <v>3</v>
      </c>
      <c r="AQ289">
        <v>0.85451036299309702</v>
      </c>
      <c r="AR289">
        <v>-0.101510010010393</v>
      </c>
      <c r="AS289">
        <v>8559.2876537871507</v>
      </c>
      <c r="AT289">
        <v>26</v>
      </c>
      <c r="AU289">
        <v>3</v>
      </c>
      <c r="AV289">
        <v>2014</v>
      </c>
      <c r="AW289">
        <v>19.365659222694799</v>
      </c>
      <c r="AX289">
        <v>18.323214495822999</v>
      </c>
      <c r="AY289">
        <v>-1.04244472687179</v>
      </c>
      <c r="AZ289">
        <v>177976</v>
      </c>
      <c r="BA289">
        <v>192996.06365168199</v>
      </c>
      <c r="BB289">
        <v>5.6892022254579198E-2</v>
      </c>
      <c r="BC289">
        <v>22.417937754494002</v>
      </c>
      <c r="BD289">
        <v>0.93674985763533103</v>
      </c>
      <c r="BE289">
        <f>AK289*AZ289/(AW289*BD289)</f>
        <v>206027.32103837095</v>
      </c>
      <c r="BF289">
        <f>AM289/BE289-1</f>
        <v>-9.9565486171074857E-3</v>
      </c>
      <c r="BH289">
        <f t="shared" si="17"/>
        <v>-4.7462107898995742E-2</v>
      </c>
      <c r="BI289">
        <f t="shared" si="18"/>
        <v>-461.00623432407372</v>
      </c>
      <c r="BJ289">
        <f t="shared" si="19"/>
        <v>1772.0266966822733</v>
      </c>
      <c r="BK289" s="15">
        <f t="shared" si="16"/>
        <v>0.23013698630136986</v>
      </c>
    </row>
    <row r="290" spans="1:63" x14ac:dyDescent="0.25">
      <c r="A290" s="1">
        <v>41725</v>
      </c>
      <c r="B290">
        <v>2378</v>
      </c>
      <c r="C290">
        <v>19</v>
      </c>
      <c r="D290" s="2">
        <v>41699</v>
      </c>
      <c r="E290">
        <v>3</v>
      </c>
      <c r="F290">
        <v>2</v>
      </c>
      <c r="G290" s="1">
        <v>41724</v>
      </c>
      <c r="H290" s="1">
        <v>41726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s="1">
        <v>41715</v>
      </c>
      <c r="AA290" s="1">
        <v>41701</v>
      </c>
      <c r="AB290" s="1">
        <v>41703</v>
      </c>
      <c r="AC290" s="1">
        <v>41705</v>
      </c>
      <c r="AD290" s="1">
        <v>41703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9713.1428571428496</v>
      </c>
      <c r="AK290">
        <v>21</v>
      </c>
      <c r="AL290">
        <v>31</v>
      </c>
      <c r="AM290">
        <v>203976</v>
      </c>
      <c r="AN290">
        <v>0.24482292034356901</v>
      </c>
      <c r="AO290">
        <v>0.67741935483870896</v>
      </c>
      <c r="AP290">
        <v>2</v>
      </c>
      <c r="AQ290">
        <v>0.39950489081956198</v>
      </c>
      <c r="AR290">
        <v>-0.154681970475992</v>
      </c>
      <c r="AS290">
        <v>5952.3676797089101</v>
      </c>
      <c r="AT290">
        <v>27</v>
      </c>
      <c r="AU290">
        <v>3</v>
      </c>
      <c r="AV290">
        <v>2014</v>
      </c>
      <c r="AW290">
        <v>19.765164113514299</v>
      </c>
      <c r="AX290">
        <v>18.5680374161666</v>
      </c>
      <c r="AY290">
        <v>-1.1971266973477801</v>
      </c>
      <c r="AZ290">
        <v>180354</v>
      </c>
      <c r="BA290">
        <v>191621.682382609</v>
      </c>
      <c r="BB290">
        <v>6.4472441029523403E-2</v>
      </c>
      <c r="BC290">
        <v>22.417937754494002</v>
      </c>
      <c r="BD290">
        <v>0.93674985763533103</v>
      </c>
      <c r="BE290">
        <f>AK290*AZ290/(AW290*BD290)</f>
        <v>204560.14038403711</v>
      </c>
      <c r="BF290">
        <f>AM290/BE290-1</f>
        <v>-2.8555924088654594E-3</v>
      </c>
      <c r="BH290">
        <f t="shared" si="17"/>
        <v>-0.12941322925627413</v>
      </c>
      <c r="BI290">
        <f t="shared" si="18"/>
        <v>-1257.0091833703691</v>
      </c>
      <c r="BJ290">
        <f t="shared" si="19"/>
        <v>515.01751331190417</v>
      </c>
      <c r="BK290" s="15">
        <f t="shared" si="16"/>
        <v>0.23287671232876711</v>
      </c>
    </row>
    <row r="291" spans="1:63" x14ac:dyDescent="0.25">
      <c r="A291" s="1">
        <v>41726</v>
      </c>
      <c r="B291">
        <v>7287</v>
      </c>
      <c r="C291">
        <v>20</v>
      </c>
      <c r="D291" s="2">
        <v>41699</v>
      </c>
      <c r="E291">
        <v>4</v>
      </c>
      <c r="F291">
        <v>3</v>
      </c>
      <c r="G291" s="1">
        <v>41725</v>
      </c>
      <c r="H291" s="1">
        <v>41729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 s="1">
        <v>41715</v>
      </c>
      <c r="AA291" s="1">
        <v>41701</v>
      </c>
      <c r="AB291" s="1">
        <v>41703</v>
      </c>
      <c r="AC291" s="1">
        <v>41705</v>
      </c>
      <c r="AD291" s="1">
        <v>41703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9713.1428571428496</v>
      </c>
      <c r="AK291">
        <v>21</v>
      </c>
      <c r="AL291">
        <v>31</v>
      </c>
      <c r="AM291">
        <v>203976</v>
      </c>
      <c r="AN291">
        <v>0.75022061418990404</v>
      </c>
      <c r="AO291">
        <v>0.67741935483870896</v>
      </c>
      <c r="AP291">
        <v>1</v>
      </c>
      <c r="AQ291">
        <v>0.75851113265246095</v>
      </c>
      <c r="AR291">
        <v>-8.2905184625568507E-3</v>
      </c>
      <c r="AS291">
        <v>9606.9783109416694</v>
      </c>
      <c r="AT291">
        <v>28</v>
      </c>
      <c r="AU291">
        <v>3</v>
      </c>
      <c r="AV291">
        <v>2014</v>
      </c>
      <c r="AW291">
        <v>20.5236752461668</v>
      </c>
      <c r="AX291">
        <v>19.3182580303565</v>
      </c>
      <c r="AY291">
        <v>-1.20541721581034</v>
      </c>
      <c r="AZ291">
        <v>187641</v>
      </c>
      <c r="BA291">
        <v>191995.87562836401</v>
      </c>
      <c r="BB291">
        <v>6.2397821476251197E-2</v>
      </c>
      <c r="BC291">
        <v>22.417937754494002</v>
      </c>
      <c r="BD291">
        <v>0.93674985763533103</v>
      </c>
      <c r="BE291">
        <f>AK291*AZ291/(AW291*BD291)</f>
        <v>204959.59947410817</v>
      </c>
      <c r="BF291">
        <f>AM291/BE291-1</f>
        <v>-4.798991980038636E-3</v>
      </c>
      <c r="BH291">
        <f t="shared" si="17"/>
        <v>3.9685418662897542E-2</v>
      </c>
      <c r="BI291">
        <f t="shared" si="18"/>
        <v>385.47014081824682</v>
      </c>
      <c r="BJ291">
        <f t="shared" si="19"/>
        <v>900.48765413015099</v>
      </c>
      <c r="BK291" s="15">
        <f t="shared" si="16"/>
        <v>0.23561643835616439</v>
      </c>
    </row>
    <row r="292" spans="1:63" x14ac:dyDescent="0.25">
      <c r="A292" s="1">
        <v>41729</v>
      </c>
      <c r="B292">
        <v>16335</v>
      </c>
      <c r="C292">
        <v>21</v>
      </c>
      <c r="D292" s="2">
        <v>41699</v>
      </c>
      <c r="E292">
        <v>0</v>
      </c>
      <c r="F292">
        <v>4</v>
      </c>
      <c r="G292" s="1">
        <v>41726</v>
      </c>
      <c r="H292" s="1">
        <v>41730</v>
      </c>
      <c r="I292">
        <v>0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 s="1">
        <v>41715</v>
      </c>
      <c r="AA292" s="1">
        <v>41701</v>
      </c>
      <c r="AB292" s="1">
        <v>41703</v>
      </c>
      <c r="AC292" s="1">
        <v>41705</v>
      </c>
      <c r="AD292" s="1">
        <v>41703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9713.1428571428496</v>
      </c>
      <c r="AK292">
        <v>21</v>
      </c>
      <c r="AL292">
        <v>31</v>
      </c>
      <c r="AM292">
        <v>203976</v>
      </c>
      <c r="AN292">
        <v>1.6817419696434801</v>
      </c>
      <c r="AO292">
        <v>0.67741935483870896</v>
      </c>
      <c r="AP292">
        <v>0</v>
      </c>
      <c r="AQ292">
        <v>1.89426250832717</v>
      </c>
      <c r="AR292">
        <v>-0.21252053868368401</v>
      </c>
      <c r="AS292">
        <v>8623.40880854231</v>
      </c>
      <c r="AT292">
        <v>31</v>
      </c>
      <c r="AU292">
        <v>3</v>
      </c>
      <c r="AV292">
        <v>2014</v>
      </c>
      <c r="AW292">
        <v>22.417937754494002</v>
      </c>
      <c r="AX292">
        <v>21</v>
      </c>
      <c r="AY292">
        <v>-1.4179377544940199</v>
      </c>
      <c r="AZ292">
        <v>203976</v>
      </c>
      <c r="BA292">
        <v>191074.48896102401</v>
      </c>
      <c r="BB292">
        <v>6.7520845452096495E-2</v>
      </c>
      <c r="BC292">
        <v>22.417937754494002</v>
      </c>
      <c r="BD292">
        <v>0.93674985763533103</v>
      </c>
      <c r="BE292">
        <f>AK292*AZ292/(AW292*BD292)</f>
        <v>203976.00000000032</v>
      </c>
      <c r="BF292">
        <f>AM292/BE292-1</f>
        <v>-1.5543122344752192E-15</v>
      </c>
      <c r="BH292">
        <f t="shared" si="17"/>
        <v>-9.2708165355941397E-2</v>
      </c>
      <c r="BI292">
        <f t="shared" si="18"/>
        <v>-900.48765412588034</v>
      </c>
      <c r="BJ292">
        <f t="shared" si="19"/>
        <v>4.2706460590125062E-9</v>
      </c>
      <c r="BK292" s="15">
        <f t="shared" si="16"/>
        <v>0.24383561643835616</v>
      </c>
    </row>
    <row r="293" spans="1:63" x14ac:dyDescent="0.25">
      <c r="A293" s="1">
        <v>41730</v>
      </c>
      <c r="B293">
        <v>15481</v>
      </c>
      <c r="C293">
        <v>1</v>
      </c>
      <c r="D293" s="2">
        <v>41730</v>
      </c>
      <c r="E293">
        <v>1</v>
      </c>
      <c r="F293">
        <v>0</v>
      </c>
      <c r="G293" s="1">
        <v>41729</v>
      </c>
      <c r="H293" s="1">
        <v>41731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 s="1">
        <v>41750</v>
      </c>
      <c r="AA293" s="1">
        <v>41736</v>
      </c>
      <c r="AB293" s="1">
        <v>41731</v>
      </c>
      <c r="AC293" s="1">
        <v>41733</v>
      </c>
      <c r="AD293" s="1">
        <v>41731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7617.3636363636297</v>
      </c>
      <c r="AK293">
        <v>22</v>
      </c>
      <c r="AL293">
        <v>30</v>
      </c>
      <c r="AM293">
        <v>167582</v>
      </c>
      <c r="AN293">
        <v>2.0323304412168302</v>
      </c>
      <c r="AO293">
        <v>0.73333333333333295</v>
      </c>
      <c r="AP293">
        <v>21</v>
      </c>
      <c r="AQ293">
        <v>1.9620435784982899</v>
      </c>
      <c r="AR293">
        <v>7.0286862718543994E-2</v>
      </c>
      <c r="AS293">
        <v>7890.2426886200101</v>
      </c>
      <c r="AT293">
        <v>1</v>
      </c>
      <c r="AU293">
        <v>4</v>
      </c>
      <c r="AV293">
        <v>2014</v>
      </c>
      <c r="AW293">
        <v>1.9620435784982899</v>
      </c>
      <c r="AX293">
        <v>2.0323304412168302</v>
      </c>
      <c r="AY293">
        <v>7.0286862718543994E-2</v>
      </c>
      <c r="AZ293">
        <v>15481</v>
      </c>
      <c r="BA293">
        <v>173585.33914964</v>
      </c>
      <c r="BB293">
        <v>-3.4584367430160801E-2</v>
      </c>
      <c r="BC293">
        <v>22.0385681224361</v>
      </c>
      <c r="BD293">
        <v>0.99824997149443095</v>
      </c>
      <c r="BE293">
        <f>AK293*AZ293/(AW293*BD293)</f>
        <v>173889.65099570647</v>
      </c>
      <c r="BF293">
        <f>AM293/BE293-1</f>
        <v>-3.6273872306881616E-2</v>
      </c>
      <c r="BH293">
        <f t="shared" si="17"/>
        <v>7.3720494910080925E-2</v>
      </c>
      <c r="BI293">
        <f t="shared" si="18"/>
        <v>561.55581718278052</v>
      </c>
      <c r="BJ293">
        <f t="shared" si="19"/>
        <v>561.55581718705116</v>
      </c>
      <c r="BK293" s="15">
        <f t="shared" si="16"/>
        <v>0.24657534246575341</v>
      </c>
    </row>
    <row r="294" spans="1:63" x14ac:dyDescent="0.25">
      <c r="A294" s="1">
        <v>41731</v>
      </c>
      <c r="B294">
        <v>10323</v>
      </c>
      <c r="C294">
        <v>2</v>
      </c>
      <c r="D294" s="2">
        <v>41730</v>
      </c>
      <c r="E294">
        <v>2</v>
      </c>
      <c r="F294">
        <v>1</v>
      </c>
      <c r="G294" s="1">
        <v>41730</v>
      </c>
      <c r="H294" s="1">
        <v>41732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 s="1">
        <v>41750</v>
      </c>
      <c r="AA294" s="1">
        <v>41736</v>
      </c>
      <c r="AB294" s="1">
        <v>41731</v>
      </c>
      <c r="AC294" s="1">
        <v>41733</v>
      </c>
      <c r="AD294" s="1">
        <v>41731</v>
      </c>
      <c r="AE294">
        <v>0</v>
      </c>
      <c r="AF294">
        <v>0</v>
      </c>
      <c r="AG294">
        <v>1</v>
      </c>
      <c r="AH294">
        <v>0</v>
      </c>
      <c r="AI294">
        <v>1</v>
      </c>
      <c r="AJ294">
        <v>7617.3636363636297</v>
      </c>
      <c r="AK294">
        <v>22</v>
      </c>
      <c r="AL294">
        <v>30</v>
      </c>
      <c r="AM294">
        <v>167582</v>
      </c>
      <c r="AN294">
        <v>1.3551932785143901</v>
      </c>
      <c r="AO294">
        <v>0.73333333333333295</v>
      </c>
      <c r="AP294">
        <v>20</v>
      </c>
      <c r="AQ294">
        <v>1.2847973626315601</v>
      </c>
      <c r="AR294">
        <v>7.0395915882836196E-2</v>
      </c>
      <c r="AS294">
        <v>8034.73006735949</v>
      </c>
      <c r="AT294">
        <v>2</v>
      </c>
      <c r="AU294">
        <v>4</v>
      </c>
      <c r="AV294">
        <v>2014</v>
      </c>
      <c r="AW294">
        <v>3.2468409411298502</v>
      </c>
      <c r="AX294">
        <v>3.38752371973123</v>
      </c>
      <c r="AY294">
        <v>0.14068277860138001</v>
      </c>
      <c r="AZ294">
        <v>25804</v>
      </c>
      <c r="BA294">
        <v>174843.18150874699</v>
      </c>
      <c r="BB294">
        <v>-4.15296807464249E-2</v>
      </c>
      <c r="BC294">
        <v>22.0385681224361</v>
      </c>
      <c r="BD294">
        <v>0.99824997149443095</v>
      </c>
      <c r="BE294">
        <f>AK294*AZ294/(AW294*BD294)</f>
        <v>175149.69847381883</v>
      </c>
      <c r="BF294">
        <f>AM294/BE294-1</f>
        <v>-4.3207031126862305E-2</v>
      </c>
      <c r="BH294">
        <f t="shared" si="17"/>
        <v>7.2644347891315242E-2</v>
      </c>
      <c r="BI294">
        <f t="shared" si="18"/>
        <v>553.35841401465359</v>
      </c>
      <c r="BJ294">
        <f t="shared" si="19"/>
        <v>1114.9142312017048</v>
      </c>
      <c r="BK294" s="15">
        <f t="shared" si="16"/>
        <v>0.24931506849315069</v>
      </c>
    </row>
    <row r="295" spans="1:63" x14ac:dyDescent="0.25">
      <c r="A295" s="1">
        <v>41732</v>
      </c>
      <c r="B295">
        <v>2711</v>
      </c>
      <c r="C295">
        <v>3</v>
      </c>
      <c r="D295" s="2">
        <v>41730</v>
      </c>
      <c r="E295">
        <v>3</v>
      </c>
      <c r="F295">
        <v>2</v>
      </c>
      <c r="G295" s="1">
        <v>41731</v>
      </c>
      <c r="H295" s="1">
        <v>41733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 s="1">
        <v>41750</v>
      </c>
      <c r="AA295" s="1">
        <v>41736</v>
      </c>
      <c r="AB295" s="1">
        <v>41731</v>
      </c>
      <c r="AC295" s="1">
        <v>41733</v>
      </c>
      <c r="AD295" s="1">
        <v>41731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7617.3636363636297</v>
      </c>
      <c r="AK295">
        <v>22</v>
      </c>
      <c r="AL295">
        <v>30</v>
      </c>
      <c r="AM295">
        <v>167582</v>
      </c>
      <c r="AN295">
        <v>0.3558974114165</v>
      </c>
      <c r="AO295">
        <v>0.73333333333333295</v>
      </c>
      <c r="AP295">
        <v>19</v>
      </c>
      <c r="AQ295">
        <v>0.46475703380699501</v>
      </c>
      <c r="AR295">
        <v>-0.108859622390494</v>
      </c>
      <c r="AS295">
        <v>5833.1553969032002</v>
      </c>
      <c r="AT295">
        <v>3</v>
      </c>
      <c r="AU295">
        <v>4</v>
      </c>
      <c r="AV295">
        <v>2014</v>
      </c>
      <c r="AW295">
        <v>3.7115979749368502</v>
      </c>
      <c r="AX295">
        <v>3.7434211311477301</v>
      </c>
      <c r="AY295">
        <v>3.1823156210885203E-2</v>
      </c>
      <c r="AZ295">
        <v>28515</v>
      </c>
      <c r="BA295">
        <v>169018.844238019</v>
      </c>
      <c r="BB295">
        <v>-8.5010890028095407E-3</v>
      </c>
      <c r="BC295">
        <v>22.0385681224361</v>
      </c>
      <c r="BD295">
        <v>0.99824997149443095</v>
      </c>
      <c r="BE295">
        <f>AK295*AZ295/(AW295*BD295)</f>
        <v>169315.15057795562</v>
      </c>
      <c r="BF295">
        <f>AM295/BE295-1</f>
        <v>-1.023624036029569E-2</v>
      </c>
      <c r="BH295">
        <f t="shared" si="17"/>
        <v>-0.10804628433316904</v>
      </c>
      <c r="BI295">
        <f t="shared" si="18"/>
        <v>-823.02783732368721</v>
      </c>
      <c r="BJ295">
        <f t="shared" si="19"/>
        <v>291.88639387801754</v>
      </c>
      <c r="BK295" s="15">
        <f t="shared" si="16"/>
        <v>0.25205479452054796</v>
      </c>
    </row>
    <row r="296" spans="1:63" x14ac:dyDescent="0.25">
      <c r="A296" s="1">
        <v>41733</v>
      </c>
      <c r="B296">
        <v>8208</v>
      </c>
      <c r="C296">
        <v>4</v>
      </c>
      <c r="D296" s="2">
        <v>41730</v>
      </c>
      <c r="E296">
        <v>4</v>
      </c>
      <c r="F296">
        <v>3</v>
      </c>
      <c r="G296" s="1">
        <v>41732</v>
      </c>
      <c r="H296" s="1">
        <v>41736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 s="1">
        <v>41750</v>
      </c>
      <c r="AA296" s="1">
        <v>41736</v>
      </c>
      <c r="AB296" s="1">
        <v>41731</v>
      </c>
      <c r="AC296" s="1">
        <v>41733</v>
      </c>
      <c r="AD296" s="1">
        <v>41731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7617.3636363636297</v>
      </c>
      <c r="AK296">
        <v>22</v>
      </c>
      <c r="AL296">
        <v>30</v>
      </c>
      <c r="AM296">
        <v>167582</v>
      </c>
      <c r="AN296">
        <v>1.0775381604229499</v>
      </c>
      <c r="AO296">
        <v>0.73333333333333295</v>
      </c>
      <c r="AP296">
        <v>18</v>
      </c>
      <c r="AQ296">
        <v>0.93412901861919695</v>
      </c>
      <c r="AR296">
        <v>0.14340914180375999</v>
      </c>
      <c r="AS296">
        <v>8786.7947964327504</v>
      </c>
      <c r="AT296">
        <v>4</v>
      </c>
      <c r="AU296">
        <v>4</v>
      </c>
      <c r="AV296">
        <v>2014</v>
      </c>
      <c r="AW296">
        <v>4.6457269935560399</v>
      </c>
      <c r="AX296">
        <v>4.8209592915706896</v>
      </c>
      <c r="AY296">
        <v>0.17523229801464499</v>
      </c>
      <c r="AZ296">
        <v>36723</v>
      </c>
      <c r="BA296">
        <v>173903.02984239499</v>
      </c>
      <c r="BB296">
        <v>-3.6348014454515999E-2</v>
      </c>
      <c r="BC296">
        <v>22.0385681224361</v>
      </c>
      <c r="BD296">
        <v>0.99824997149443095</v>
      </c>
      <c r="BE296">
        <f>AK296*AZ296/(AW296*BD296)</f>
        <v>174207.89863089522</v>
      </c>
      <c r="BF296">
        <f>AM296/BE296-1</f>
        <v>-3.80344328986707E-2</v>
      </c>
      <c r="BH296">
        <f t="shared" si="17"/>
        <v>0.14504389421421582</v>
      </c>
      <c r="BI296">
        <f t="shared" si="18"/>
        <v>1104.8520854639407</v>
      </c>
      <c r="BJ296">
        <f t="shared" si="19"/>
        <v>1396.7384793419583</v>
      </c>
      <c r="BK296" s="15">
        <f t="shared" si="16"/>
        <v>0.25479452054794521</v>
      </c>
    </row>
    <row r="297" spans="1:63" x14ac:dyDescent="0.25">
      <c r="A297" s="1">
        <v>41736</v>
      </c>
      <c r="B297">
        <v>12416</v>
      </c>
      <c r="C297">
        <v>5</v>
      </c>
      <c r="D297" s="2">
        <v>41730</v>
      </c>
      <c r="E297">
        <v>0</v>
      </c>
      <c r="F297">
        <v>4</v>
      </c>
      <c r="G297" s="1">
        <v>41733</v>
      </c>
      <c r="H297" s="1">
        <v>41737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 s="1">
        <v>41750</v>
      </c>
      <c r="AA297" s="1">
        <v>41736</v>
      </c>
      <c r="AB297" s="1">
        <v>41731</v>
      </c>
      <c r="AC297" s="1">
        <v>41733</v>
      </c>
      <c r="AD297" s="1">
        <v>41731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7617.3636363636297</v>
      </c>
      <c r="AK297">
        <v>22</v>
      </c>
      <c r="AL297">
        <v>30</v>
      </c>
      <c r="AM297">
        <v>167582</v>
      </c>
      <c r="AN297">
        <v>1.6299602582616199</v>
      </c>
      <c r="AO297">
        <v>0.73333333333333295</v>
      </c>
      <c r="AP297">
        <v>17</v>
      </c>
      <c r="AQ297">
        <v>1.7357094672246101</v>
      </c>
      <c r="AR297">
        <v>-0.105749208962991</v>
      </c>
      <c r="AS297">
        <v>7153.2708868915997</v>
      </c>
      <c r="AT297">
        <v>7</v>
      </c>
      <c r="AU297">
        <v>4</v>
      </c>
      <c r="AV297">
        <v>2014</v>
      </c>
      <c r="AW297">
        <v>6.3814364607806597</v>
      </c>
      <c r="AX297">
        <v>6.45091954983232</v>
      </c>
      <c r="AY297">
        <v>6.94830890516549E-2</v>
      </c>
      <c r="AZ297">
        <v>49139</v>
      </c>
      <c r="BA297">
        <v>169406.68557056299</v>
      </c>
      <c r="BB297">
        <v>-1.0771036363871399E-2</v>
      </c>
      <c r="BC297">
        <v>22.0385681224361</v>
      </c>
      <c r="BD297">
        <v>0.99824997149443095</v>
      </c>
      <c r="BE297">
        <f>AK297*AZ297/(AW297*BD297)</f>
        <v>169703.67183377253</v>
      </c>
      <c r="BF297">
        <f>AM297/BE297-1</f>
        <v>-1.2502215248770487E-2</v>
      </c>
      <c r="BH297">
        <f t="shared" si="17"/>
        <v>-0.10271166791796094</v>
      </c>
      <c r="BI297">
        <f t="shared" si="18"/>
        <v>-782.39212422853245</v>
      </c>
      <c r="BJ297">
        <f t="shared" si="19"/>
        <v>614.34635511342583</v>
      </c>
      <c r="BK297" s="15">
        <f t="shared" si="16"/>
        <v>0.26301369863013696</v>
      </c>
    </row>
    <row r="298" spans="1:63" x14ac:dyDescent="0.25">
      <c r="A298" s="1">
        <v>41737</v>
      </c>
      <c r="B298">
        <v>1982</v>
      </c>
      <c r="C298">
        <v>6</v>
      </c>
      <c r="D298" s="2">
        <v>41730</v>
      </c>
      <c r="E298">
        <v>1</v>
      </c>
      <c r="F298">
        <v>0</v>
      </c>
      <c r="G298" s="1">
        <v>41736</v>
      </c>
      <c r="H298" s="1">
        <v>41738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s="1">
        <v>41750</v>
      </c>
      <c r="AA298" s="1">
        <v>41736</v>
      </c>
      <c r="AB298" s="1">
        <v>41731</v>
      </c>
      <c r="AC298" s="1">
        <v>41733</v>
      </c>
      <c r="AD298" s="1">
        <v>41731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7617.3636363636297</v>
      </c>
      <c r="AK298">
        <v>22</v>
      </c>
      <c r="AL298">
        <v>30</v>
      </c>
      <c r="AM298">
        <v>167582</v>
      </c>
      <c r="AN298">
        <v>0.26019500901051401</v>
      </c>
      <c r="AO298">
        <v>0.73333333333333295</v>
      </c>
      <c r="AP298">
        <v>16</v>
      </c>
      <c r="AQ298">
        <v>0.33615353426163902</v>
      </c>
      <c r="AR298">
        <v>-7.5958525251125605E-2</v>
      </c>
      <c r="AS298">
        <v>5896.11531038475</v>
      </c>
      <c r="AT298">
        <v>8</v>
      </c>
      <c r="AU298">
        <v>4</v>
      </c>
      <c r="AV298">
        <v>2014</v>
      </c>
      <c r="AW298">
        <v>6.7175899950423004</v>
      </c>
      <c r="AX298">
        <v>6.71111455884283</v>
      </c>
      <c r="AY298">
        <v>-6.4754361994712097E-3</v>
      </c>
      <c r="AZ298">
        <v>51121</v>
      </c>
      <c r="BA298">
        <v>167420.45894882199</v>
      </c>
      <c r="BB298" s="3">
        <v>9.6488238171099595E-4</v>
      </c>
      <c r="BC298">
        <v>22.0385681224361</v>
      </c>
      <c r="BD298">
        <v>0.99824997149443095</v>
      </c>
      <c r="BE298">
        <f>AK298*AZ298/(AW298*BD298)</f>
        <v>167713.96316514342</v>
      </c>
      <c r="BF298">
        <f>AM298/BE298-1</f>
        <v>-7.8683469553142427E-4</v>
      </c>
      <c r="BH298">
        <f t="shared" si="17"/>
        <v>-7.5370246983919365E-2</v>
      </c>
      <c r="BI298">
        <f t="shared" si="18"/>
        <v>-574.1225786390529</v>
      </c>
      <c r="BJ298">
        <f t="shared" si="19"/>
        <v>40.223776474372926</v>
      </c>
      <c r="BK298" s="15">
        <f t="shared" si="16"/>
        <v>0.26575342465753427</v>
      </c>
    </row>
    <row r="299" spans="1:63" x14ac:dyDescent="0.25">
      <c r="A299" s="1">
        <v>41738</v>
      </c>
      <c r="B299">
        <v>7326</v>
      </c>
      <c r="C299">
        <v>7</v>
      </c>
      <c r="D299" s="2">
        <v>41730</v>
      </c>
      <c r="E299">
        <v>2</v>
      </c>
      <c r="F299">
        <v>1</v>
      </c>
      <c r="G299" s="1">
        <v>41737</v>
      </c>
      <c r="H299" s="1">
        <v>41739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 s="1">
        <v>41750</v>
      </c>
      <c r="AA299" s="1">
        <v>41736</v>
      </c>
      <c r="AB299" s="1">
        <v>41731</v>
      </c>
      <c r="AC299" s="1">
        <v>41733</v>
      </c>
      <c r="AD299" s="1">
        <v>41731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7617.3636363636297</v>
      </c>
      <c r="AK299">
        <v>22</v>
      </c>
      <c r="AL299">
        <v>30</v>
      </c>
      <c r="AM299">
        <v>167582</v>
      </c>
      <c r="AN299">
        <v>0.96175006862312096</v>
      </c>
      <c r="AO299">
        <v>0.73333333333333295</v>
      </c>
      <c r="AP299">
        <v>15</v>
      </c>
      <c r="AQ299">
        <v>0.919762505980531</v>
      </c>
      <c r="AR299">
        <v>4.1987562642590598E-2</v>
      </c>
      <c r="AS299">
        <v>7965.0996342691396</v>
      </c>
      <c r="AT299">
        <v>9</v>
      </c>
      <c r="AU299">
        <v>4</v>
      </c>
      <c r="AV299">
        <v>2014</v>
      </c>
      <c r="AW299">
        <v>7.6373525010228303</v>
      </c>
      <c r="AX299">
        <v>7.67286462746595</v>
      </c>
      <c r="AY299">
        <v>3.5512126443118797E-2</v>
      </c>
      <c r="AZ299">
        <v>58447</v>
      </c>
      <c r="BA299">
        <v>168361.22201087201</v>
      </c>
      <c r="BB299">
        <v>-4.6282748578670898E-3</v>
      </c>
      <c r="BC299">
        <v>22.0385681224361</v>
      </c>
      <c r="BD299">
        <v>0.99824997149443095</v>
      </c>
      <c r="BE299">
        <f>AK299*AZ299/(AW299*BD299)</f>
        <v>168656.37547560115</v>
      </c>
      <c r="BF299">
        <f>AM299/BE299-1</f>
        <v>-6.3702037505043441E-3</v>
      </c>
      <c r="BH299">
        <f t="shared" si="17"/>
        <v>4.3597173246409548E-2</v>
      </c>
      <c r="BI299">
        <f t="shared" si="18"/>
        <v>332.09552213544538</v>
      </c>
      <c r="BJ299">
        <f t="shared" si="19"/>
        <v>372.3192986098183</v>
      </c>
      <c r="BK299" s="15">
        <f t="shared" si="16"/>
        <v>0.26849315068493151</v>
      </c>
    </row>
    <row r="300" spans="1:63" x14ac:dyDescent="0.25">
      <c r="A300" s="1">
        <v>41739</v>
      </c>
      <c r="B300">
        <v>2359</v>
      </c>
      <c r="C300">
        <v>8</v>
      </c>
      <c r="D300" s="2">
        <v>41730</v>
      </c>
      <c r="E300">
        <v>3</v>
      </c>
      <c r="F300">
        <v>2</v>
      </c>
      <c r="G300" s="1">
        <v>41738</v>
      </c>
      <c r="H300" s="1">
        <v>41740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 s="1">
        <v>41750</v>
      </c>
      <c r="AA300" s="1">
        <v>41736</v>
      </c>
      <c r="AB300" s="1">
        <v>41731</v>
      </c>
      <c r="AC300" s="1">
        <v>41733</v>
      </c>
      <c r="AD300" s="1">
        <v>41731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7617.3636363636297</v>
      </c>
      <c r="AK300">
        <v>22</v>
      </c>
      <c r="AL300">
        <v>30</v>
      </c>
      <c r="AM300">
        <v>167582</v>
      </c>
      <c r="AN300">
        <v>0.309687197909083</v>
      </c>
      <c r="AO300">
        <v>0.73333333333333295</v>
      </c>
      <c r="AP300">
        <v>14</v>
      </c>
      <c r="AQ300">
        <v>0.46475703380699501</v>
      </c>
      <c r="AR300">
        <v>-0.15506983589791101</v>
      </c>
      <c r="AS300">
        <v>5075.7704099205603</v>
      </c>
      <c r="AT300">
        <v>10</v>
      </c>
      <c r="AU300">
        <v>4</v>
      </c>
      <c r="AV300">
        <v>2014</v>
      </c>
      <c r="AW300">
        <v>8.1021095348298307</v>
      </c>
      <c r="AX300">
        <v>7.9825518253750403</v>
      </c>
      <c r="AY300">
        <v>-0.11955770945479301</v>
      </c>
      <c r="AZ300">
        <v>60806</v>
      </c>
      <c r="BA300">
        <v>165109.09834645799</v>
      </c>
      <c r="BB300">
        <v>1.49773796738459E-2</v>
      </c>
      <c r="BC300">
        <v>22.0385681224361</v>
      </c>
      <c r="BD300">
        <v>0.99824997149443095</v>
      </c>
      <c r="BE300">
        <f>AK300*AZ300/(AW300*BD300)</f>
        <v>165398.55052465675</v>
      </c>
      <c r="BF300">
        <f>AM300/BE300-1</f>
        <v>1.3201140326908556E-2</v>
      </c>
      <c r="BH300">
        <f t="shared" si="17"/>
        <v>-0.15425649784058604</v>
      </c>
      <c r="BI300">
        <f t="shared" si="18"/>
        <v>-1175.0278373236849</v>
      </c>
      <c r="BJ300">
        <f t="shared" si="19"/>
        <v>-802.70853871386657</v>
      </c>
      <c r="BK300" s="15">
        <f t="shared" si="16"/>
        <v>0.27123287671232876</v>
      </c>
    </row>
    <row r="301" spans="1:63" x14ac:dyDescent="0.25">
      <c r="A301" s="1">
        <v>41740</v>
      </c>
      <c r="B301">
        <v>7676</v>
      </c>
      <c r="C301">
        <v>9</v>
      </c>
      <c r="D301" s="2">
        <v>41730</v>
      </c>
      <c r="E301">
        <v>4</v>
      </c>
      <c r="F301">
        <v>3</v>
      </c>
      <c r="G301" s="1">
        <v>41739</v>
      </c>
      <c r="H301" s="1">
        <v>41743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 s="1">
        <v>41750</v>
      </c>
      <c r="AA301" s="1">
        <v>41736</v>
      </c>
      <c r="AB301" s="1">
        <v>41731</v>
      </c>
      <c r="AC301" s="1">
        <v>41733</v>
      </c>
      <c r="AD301" s="1">
        <v>41731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7617.3636363636297</v>
      </c>
      <c r="AK301">
        <v>22</v>
      </c>
      <c r="AL301">
        <v>30</v>
      </c>
      <c r="AM301">
        <v>167582</v>
      </c>
      <c r="AN301">
        <v>1.00769772409924</v>
      </c>
      <c r="AO301">
        <v>0.73333333333333295</v>
      </c>
      <c r="AP301">
        <v>13</v>
      </c>
      <c r="AQ301">
        <v>0.82376327563989404</v>
      </c>
      <c r="AR301">
        <v>0.183934448459352</v>
      </c>
      <c r="AS301">
        <v>9318.2109800140297</v>
      </c>
      <c r="AT301">
        <v>11</v>
      </c>
      <c r="AU301">
        <v>4</v>
      </c>
      <c r="AV301">
        <v>2014</v>
      </c>
      <c r="AW301">
        <v>8.9258728104697198</v>
      </c>
      <c r="AX301">
        <v>8.9902495494742798</v>
      </c>
      <c r="AY301">
        <v>6.4376739004559896E-2</v>
      </c>
      <c r="AZ301">
        <v>68482</v>
      </c>
      <c r="BA301">
        <v>168790.66417267401</v>
      </c>
      <c r="BB301">
        <v>-7.1607288151775902E-3</v>
      </c>
      <c r="BC301">
        <v>22.0385681224361</v>
      </c>
      <c r="BD301">
        <v>0.99824997149443095</v>
      </c>
      <c r="BE301">
        <f>AK301*AZ301/(AW301*BD301)</f>
        <v>169086.57049094248</v>
      </c>
      <c r="BF301">
        <f>AM301/BE301-1</f>
        <v>-8.898225841200591E-3</v>
      </c>
      <c r="BH301">
        <f t="shared" si="17"/>
        <v>0.18537605767355669</v>
      </c>
      <c r="BI301">
        <f t="shared" si="18"/>
        <v>1412.0768407749977</v>
      </c>
      <c r="BJ301">
        <f t="shared" si="19"/>
        <v>609.36830206113109</v>
      </c>
      <c r="BK301" s="15">
        <f t="shared" si="16"/>
        <v>0.27397260273972601</v>
      </c>
    </row>
    <row r="302" spans="1:63" x14ac:dyDescent="0.25">
      <c r="A302" s="1">
        <v>41743</v>
      </c>
      <c r="B302">
        <v>13101</v>
      </c>
      <c r="C302">
        <v>10</v>
      </c>
      <c r="D302" s="2">
        <v>41730</v>
      </c>
      <c r="E302">
        <v>0</v>
      </c>
      <c r="F302">
        <v>4</v>
      </c>
      <c r="G302" s="1">
        <v>41740</v>
      </c>
      <c r="H302" s="1">
        <v>41744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 s="1">
        <v>41750</v>
      </c>
      <c r="AA302" s="1">
        <v>41736</v>
      </c>
      <c r="AB302" s="1">
        <v>41731</v>
      </c>
      <c r="AC302" s="1">
        <v>41733</v>
      </c>
      <c r="AD302" s="1">
        <v>41731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7617.3636363636297</v>
      </c>
      <c r="AK302">
        <v>22</v>
      </c>
      <c r="AL302">
        <v>30</v>
      </c>
      <c r="AM302">
        <v>167582</v>
      </c>
      <c r="AN302">
        <v>1.71988638397918</v>
      </c>
      <c r="AO302">
        <v>0.73333333333333295</v>
      </c>
      <c r="AP302">
        <v>12</v>
      </c>
      <c r="AQ302">
        <v>1.7357094672246101</v>
      </c>
      <c r="AR302">
        <v>-1.5823083245431999E-2</v>
      </c>
      <c r="AS302">
        <v>7547.9221882383099</v>
      </c>
      <c r="AT302">
        <v>14</v>
      </c>
      <c r="AU302">
        <v>4</v>
      </c>
      <c r="AV302">
        <v>2014</v>
      </c>
      <c r="AW302">
        <v>10.661582277694301</v>
      </c>
      <c r="AX302">
        <v>10.710135933453399</v>
      </c>
      <c r="AY302">
        <v>4.8553655759126998E-2</v>
      </c>
      <c r="AZ302">
        <v>81583</v>
      </c>
      <c r="BA302">
        <v>168345.18116087199</v>
      </c>
      <c r="BB302">
        <v>-4.5334303934898498E-3</v>
      </c>
      <c r="BC302">
        <v>22.0385681224361</v>
      </c>
      <c r="BD302">
        <v>0.99824997149443095</v>
      </c>
      <c r="BE302">
        <f>AK302*AZ302/(AW302*BD302)</f>
        <v>168640.30650444367</v>
      </c>
      <c r="BF302">
        <f>AM302/BE302-1</f>
        <v>-6.2755252666466532E-3</v>
      </c>
      <c r="BH302">
        <f t="shared" si="17"/>
        <v>-1.2785542200400846E-2</v>
      </c>
      <c r="BI302">
        <f t="shared" si="18"/>
        <v>-97.392124228526029</v>
      </c>
      <c r="BJ302">
        <f t="shared" si="19"/>
        <v>511.97617783260506</v>
      </c>
      <c r="BK302" s="15">
        <f t="shared" si="16"/>
        <v>0.28219178082191781</v>
      </c>
    </row>
    <row r="303" spans="1:63" x14ac:dyDescent="0.25">
      <c r="A303" s="1">
        <v>41744</v>
      </c>
      <c r="B303">
        <v>6541</v>
      </c>
      <c r="C303">
        <v>11</v>
      </c>
      <c r="D303" s="2">
        <v>41730</v>
      </c>
      <c r="E303">
        <v>1</v>
      </c>
      <c r="F303">
        <v>0</v>
      </c>
      <c r="G303" s="1">
        <v>41743</v>
      </c>
      <c r="H303" s="1">
        <v>41745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 s="1">
        <v>41750</v>
      </c>
      <c r="AA303" s="1">
        <v>41736</v>
      </c>
      <c r="AB303" s="1">
        <v>41731</v>
      </c>
      <c r="AC303" s="1">
        <v>41733</v>
      </c>
      <c r="AD303" s="1">
        <v>41731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7617.3636363636297</v>
      </c>
      <c r="AK303">
        <v>22</v>
      </c>
      <c r="AL303">
        <v>30</v>
      </c>
      <c r="AM303">
        <v>167582</v>
      </c>
      <c r="AN303">
        <v>0.85869604134095501</v>
      </c>
      <c r="AO303">
        <v>0.73333333333333295</v>
      </c>
      <c r="AP303">
        <v>11</v>
      </c>
      <c r="AQ303">
        <v>0.48068465711860198</v>
      </c>
      <c r="AR303">
        <v>0.37801138422235298</v>
      </c>
      <c r="AS303">
        <v>13607.6737693462</v>
      </c>
      <c r="AT303">
        <v>15</v>
      </c>
      <c r="AU303">
        <v>4</v>
      </c>
      <c r="AV303">
        <v>2014</v>
      </c>
      <c r="AW303">
        <v>11.1422669348129</v>
      </c>
      <c r="AX303">
        <v>11.568831974794399</v>
      </c>
      <c r="AY303">
        <v>0.42656503998147899</v>
      </c>
      <c r="AZ303">
        <v>88124</v>
      </c>
      <c r="BA303">
        <v>173997.626456303</v>
      </c>
      <c r="BB303">
        <v>-3.68719193874417E-2</v>
      </c>
      <c r="BC303">
        <v>22.0385681224361</v>
      </c>
      <c r="BD303">
        <v>0.99824997149443095</v>
      </c>
      <c r="BE303">
        <f>AK303*AZ303/(AW303*BD303)</f>
        <v>174302.66108179346</v>
      </c>
      <c r="BF303">
        <f>AM303/BE303-1</f>
        <v>-3.8557420983031943E-2</v>
      </c>
      <c r="BH303">
        <f t="shared" si="17"/>
        <v>0.37885259607450028</v>
      </c>
      <c r="BI303">
        <f t="shared" si="18"/>
        <v>2885.8579888798567</v>
      </c>
      <c r="BJ303">
        <f t="shared" si="19"/>
        <v>3397.8341667124619</v>
      </c>
      <c r="BK303" s="15">
        <f t="shared" si="16"/>
        <v>0.28493150684931506</v>
      </c>
    </row>
    <row r="304" spans="1:63" x14ac:dyDescent="0.25">
      <c r="A304" s="1">
        <v>41745</v>
      </c>
      <c r="B304">
        <v>8423</v>
      </c>
      <c r="C304">
        <v>12</v>
      </c>
      <c r="D304" s="2">
        <v>41730</v>
      </c>
      <c r="E304">
        <v>2</v>
      </c>
      <c r="F304">
        <v>1</v>
      </c>
      <c r="G304" s="1">
        <v>41744</v>
      </c>
      <c r="H304" s="1">
        <v>41746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 s="1">
        <v>41750</v>
      </c>
      <c r="AA304" s="1">
        <v>41736</v>
      </c>
      <c r="AB304" s="1">
        <v>41731</v>
      </c>
      <c r="AC304" s="1">
        <v>41733</v>
      </c>
      <c r="AD304" s="1">
        <v>41731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7617.3636363636297</v>
      </c>
      <c r="AK304">
        <v>22</v>
      </c>
      <c r="AL304">
        <v>30</v>
      </c>
      <c r="AM304">
        <v>167582</v>
      </c>
      <c r="AN304">
        <v>1.10576314878686</v>
      </c>
      <c r="AO304">
        <v>0.73333333333333295</v>
      </c>
      <c r="AP304">
        <v>10</v>
      </c>
      <c r="AQ304">
        <v>0.96398154748776999</v>
      </c>
      <c r="AR304">
        <v>0.14178160129909201</v>
      </c>
      <c r="AS304">
        <v>8737.71912123334</v>
      </c>
      <c r="AT304">
        <v>16</v>
      </c>
      <c r="AU304">
        <v>4</v>
      </c>
      <c r="AV304">
        <v>2014</v>
      </c>
      <c r="AW304">
        <v>12.1062484823007</v>
      </c>
      <c r="AX304">
        <v>12.6745951235812</v>
      </c>
      <c r="AY304">
        <v>0.568346641280573</v>
      </c>
      <c r="AZ304">
        <v>96547</v>
      </c>
      <c r="BA304">
        <v>175449.39731786601</v>
      </c>
      <c r="BB304">
        <v>-4.4841404063720697E-2</v>
      </c>
      <c r="BC304">
        <v>22.0385681224361</v>
      </c>
      <c r="BD304">
        <v>0.99824997149443095</v>
      </c>
      <c r="BE304">
        <f>AK304*AZ304/(AW304*BD304)</f>
        <v>175756.97703773569</v>
      </c>
      <c r="BF304">
        <f>AM304/BE304-1</f>
        <v>-4.6512958833950013E-2</v>
      </c>
      <c r="BH304">
        <f t="shared" si="17"/>
        <v>0.14346859648603616</v>
      </c>
      <c r="BI304">
        <f t="shared" si="18"/>
        <v>1092.8524698328586</v>
      </c>
      <c r="BJ304">
        <f t="shared" si="19"/>
        <v>4490.6866365453207</v>
      </c>
      <c r="BK304" s="15">
        <f t="shared" si="16"/>
        <v>0.28767123287671231</v>
      </c>
    </row>
    <row r="305" spans="1:63" x14ac:dyDescent="0.25">
      <c r="A305" s="1">
        <v>41746</v>
      </c>
      <c r="B305">
        <v>9745</v>
      </c>
      <c r="C305">
        <v>13</v>
      </c>
      <c r="D305" s="2">
        <v>41730</v>
      </c>
      <c r="E305">
        <v>3</v>
      </c>
      <c r="F305">
        <v>2</v>
      </c>
      <c r="G305" s="1">
        <v>41745</v>
      </c>
      <c r="H305" s="1">
        <v>41747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 s="1">
        <v>41750</v>
      </c>
      <c r="AA305" s="1">
        <v>41736</v>
      </c>
      <c r="AB305" s="1">
        <v>41731</v>
      </c>
      <c r="AC305" s="1">
        <v>41733</v>
      </c>
      <c r="AD305" s="1">
        <v>41731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7617.3636363636297</v>
      </c>
      <c r="AK305">
        <v>22</v>
      </c>
      <c r="AL305">
        <v>30</v>
      </c>
      <c r="AM305">
        <v>167582</v>
      </c>
      <c r="AN305">
        <v>1.2793140074709599</v>
      </c>
      <c r="AO305">
        <v>0.73333333333333295</v>
      </c>
      <c r="AP305">
        <v>9</v>
      </c>
      <c r="AQ305">
        <v>0.98627057259190698</v>
      </c>
      <c r="AR305">
        <v>0.29304343487906198</v>
      </c>
      <c r="AS305">
        <v>9880.6557458063999</v>
      </c>
      <c r="AT305">
        <v>17</v>
      </c>
      <c r="AU305">
        <v>4</v>
      </c>
      <c r="AV305">
        <v>2014</v>
      </c>
      <c r="AW305">
        <v>13.0925190548926</v>
      </c>
      <c r="AX305">
        <v>13.9539091310522</v>
      </c>
      <c r="AY305">
        <v>0.86139007615963503</v>
      </c>
      <c r="AZ305">
        <v>106292</v>
      </c>
      <c r="BA305">
        <v>178607.64534279099</v>
      </c>
      <c r="BB305">
        <v>-6.1731093994495202E-2</v>
      </c>
      <c r="BC305">
        <v>22.0385681224361</v>
      </c>
      <c r="BD305">
        <v>0.99824997149443095</v>
      </c>
      <c r="BE305">
        <f>AK305*AZ305/(AW305*BD305)</f>
        <v>178920.7617761381</v>
      </c>
      <c r="BF305">
        <f>AM305/BE305-1</f>
        <v>-6.337309132589608E-2</v>
      </c>
      <c r="BH305">
        <f t="shared" si="17"/>
        <v>0.29476943649529264</v>
      </c>
      <c r="BI305">
        <f t="shared" si="18"/>
        <v>2245.3659866706403</v>
      </c>
      <c r="BJ305">
        <f t="shared" si="19"/>
        <v>6736.0526232159609</v>
      </c>
      <c r="BK305" s="15">
        <f t="shared" si="16"/>
        <v>0.29041095890410956</v>
      </c>
    </row>
    <row r="306" spans="1:63" x14ac:dyDescent="0.25">
      <c r="A306" s="1">
        <v>41747</v>
      </c>
      <c r="B306">
        <v>7309</v>
      </c>
      <c r="C306">
        <v>14</v>
      </c>
      <c r="D306" s="2">
        <v>41730</v>
      </c>
      <c r="E306">
        <v>4</v>
      </c>
      <c r="F306">
        <v>3</v>
      </c>
      <c r="G306" s="1">
        <v>41746</v>
      </c>
      <c r="H306" s="1">
        <v>41750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 s="1">
        <v>41750</v>
      </c>
      <c r="AA306" s="1">
        <v>41736</v>
      </c>
      <c r="AB306" s="1">
        <v>41731</v>
      </c>
      <c r="AC306" s="1">
        <v>41733</v>
      </c>
      <c r="AD306" s="1">
        <v>41731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7617.3636363636297</v>
      </c>
      <c r="AK306">
        <v>22</v>
      </c>
      <c r="AL306">
        <v>30</v>
      </c>
      <c r="AM306">
        <v>167582</v>
      </c>
      <c r="AN306">
        <v>0.95951832535713799</v>
      </c>
      <c r="AO306">
        <v>0.73333333333333295</v>
      </c>
      <c r="AP306">
        <v>8</v>
      </c>
      <c r="AQ306">
        <v>1.3452768144248</v>
      </c>
      <c r="AR306">
        <v>-0.38575848906766802</v>
      </c>
      <c r="AS306">
        <v>5433.0825608743298</v>
      </c>
      <c r="AT306">
        <v>18</v>
      </c>
      <c r="AU306">
        <v>4</v>
      </c>
      <c r="AV306">
        <v>2014</v>
      </c>
      <c r="AW306">
        <v>14.4377958693174</v>
      </c>
      <c r="AX306">
        <v>14.9134274564094</v>
      </c>
      <c r="AY306">
        <v>0.47563158709196701</v>
      </c>
      <c r="AZ306">
        <v>113601</v>
      </c>
      <c r="BA306">
        <v>173102.73830032701</v>
      </c>
      <c r="BB306">
        <v>-3.1892842103680999E-2</v>
      </c>
      <c r="BC306">
        <v>22.0385681224361</v>
      </c>
      <c r="BD306">
        <v>0.99824997149443095</v>
      </c>
      <c r="BE306">
        <f>AK306*AZ306/(AW306*BD306)</f>
        <v>173406.20410054602</v>
      </c>
      <c r="BF306">
        <f>AM306/BE306-1</f>
        <v>-3.358705722644717E-2</v>
      </c>
      <c r="BH306">
        <f t="shared" si="17"/>
        <v>-0.38340421629453747</v>
      </c>
      <c r="BI306">
        <f t="shared" si="18"/>
        <v>-2920.5293352305057</v>
      </c>
      <c r="BJ306">
        <f t="shared" si="19"/>
        <v>3815.5232879854552</v>
      </c>
      <c r="BK306" s="15">
        <f t="shared" si="16"/>
        <v>0.29315068493150687</v>
      </c>
    </row>
    <row r="307" spans="1:63" x14ac:dyDescent="0.25">
      <c r="A307" s="1">
        <v>41750</v>
      </c>
      <c r="B307">
        <v>11863</v>
      </c>
      <c r="C307">
        <v>15</v>
      </c>
      <c r="D307" s="2">
        <v>41730</v>
      </c>
      <c r="E307">
        <v>0</v>
      </c>
      <c r="F307">
        <v>4</v>
      </c>
      <c r="G307" s="1">
        <v>41747</v>
      </c>
      <c r="H307" s="1">
        <v>41751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 s="1">
        <v>41750</v>
      </c>
      <c r="AA307" s="1">
        <v>41736</v>
      </c>
      <c r="AB307" s="1">
        <v>41731</v>
      </c>
      <c r="AC307" s="1">
        <v>41733</v>
      </c>
      <c r="AD307" s="1">
        <v>41731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7617.3636363636297</v>
      </c>
      <c r="AK307">
        <v>22</v>
      </c>
      <c r="AL307">
        <v>30</v>
      </c>
      <c r="AM307">
        <v>167582</v>
      </c>
      <c r="AN307">
        <v>1.5573629626093399</v>
      </c>
      <c r="AO307">
        <v>0.73333333333333295</v>
      </c>
      <c r="AP307">
        <v>7</v>
      </c>
      <c r="AQ307">
        <v>1.8409052118729099</v>
      </c>
      <c r="AR307">
        <v>-0.28354224926356097</v>
      </c>
      <c r="AS307">
        <v>6444.1123440194697</v>
      </c>
      <c r="AT307">
        <v>21</v>
      </c>
      <c r="AU307">
        <v>4</v>
      </c>
      <c r="AV307">
        <v>2014</v>
      </c>
      <c r="AW307">
        <v>16.278701081190299</v>
      </c>
      <c r="AX307">
        <v>16.470790419018702</v>
      </c>
      <c r="AY307">
        <v>0.19208933782840601</v>
      </c>
      <c r="AZ307">
        <v>125464</v>
      </c>
      <c r="BA307">
        <v>169559.474446604</v>
      </c>
      <c r="BB307">
        <v>-1.16624237781934E-2</v>
      </c>
      <c r="BC307">
        <v>22.0385681224361</v>
      </c>
      <c r="BD307">
        <v>0.99824997149443095</v>
      </c>
      <c r="BE307">
        <f>AK307*AZ307/(AW307*BD307)</f>
        <v>169856.72856345327</v>
      </c>
      <c r="BF307">
        <f>AM307/BE307-1</f>
        <v>-1.3392042709709395E-2</v>
      </c>
      <c r="BH307">
        <f t="shared" si="17"/>
        <v>-0.28032061266674169</v>
      </c>
      <c r="BI307">
        <f t="shared" si="18"/>
        <v>-2135.3040414508118</v>
      </c>
      <c r="BJ307">
        <f t="shared" si="19"/>
        <v>1680.2192465346434</v>
      </c>
      <c r="BK307" s="15">
        <f t="shared" si="16"/>
        <v>0.30136986301369861</v>
      </c>
    </row>
    <row r="308" spans="1:63" x14ac:dyDescent="0.25">
      <c r="A308" s="1">
        <v>41751</v>
      </c>
      <c r="B308">
        <v>1648</v>
      </c>
      <c r="C308">
        <v>16</v>
      </c>
      <c r="D308" s="2">
        <v>41730</v>
      </c>
      <c r="E308">
        <v>1</v>
      </c>
      <c r="F308">
        <v>0</v>
      </c>
      <c r="G308" s="1">
        <v>41750</v>
      </c>
      <c r="H308" s="1">
        <v>41752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 s="1">
        <v>41750</v>
      </c>
      <c r="AA308" s="1">
        <v>41736</v>
      </c>
      <c r="AB308" s="1">
        <v>41731</v>
      </c>
      <c r="AC308" s="1">
        <v>41733</v>
      </c>
      <c r="AD308" s="1">
        <v>41731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7617.3636363636297</v>
      </c>
      <c r="AK308">
        <v>22</v>
      </c>
      <c r="AL308">
        <v>30</v>
      </c>
      <c r="AM308">
        <v>167582</v>
      </c>
      <c r="AN308">
        <v>0.216347817784726</v>
      </c>
      <c r="AO308">
        <v>0.73333333333333295</v>
      </c>
      <c r="AP308">
        <v>6</v>
      </c>
      <c r="AQ308">
        <v>0.33615353426163902</v>
      </c>
      <c r="AR308">
        <v>-0.119805716476913</v>
      </c>
      <c r="AS308">
        <v>4902.5217111574502</v>
      </c>
      <c r="AT308">
        <v>22</v>
      </c>
      <c r="AU308">
        <v>4</v>
      </c>
      <c r="AV308">
        <v>2014</v>
      </c>
      <c r="AW308">
        <v>16.6148546154519</v>
      </c>
      <c r="AX308">
        <v>16.687138236803399</v>
      </c>
      <c r="AY308">
        <v>7.2283621351491606E-2</v>
      </c>
      <c r="AZ308">
        <v>127112</v>
      </c>
      <c r="BA308">
        <v>168311.07251454701</v>
      </c>
      <c r="BB308">
        <v>-4.3316966831418099E-3</v>
      </c>
      <c r="BC308">
        <v>22.0385681224361</v>
      </c>
      <c r="BD308">
        <v>0.99824997149443095</v>
      </c>
      <c r="BE308">
        <f>AK308*AZ308/(AW308*BD308)</f>
        <v>168606.13806237123</v>
      </c>
      <c r="BF308">
        <f>AM308/BE308-1</f>
        <v>-6.0741445960430518E-3</v>
      </c>
      <c r="BH308">
        <f t="shared" si="17"/>
        <v>-0.11921743820970737</v>
      </c>
      <c r="BI308">
        <f t="shared" si="18"/>
        <v>-908.1225786390529</v>
      </c>
      <c r="BJ308">
        <f t="shared" si="19"/>
        <v>772.09666789559049</v>
      </c>
      <c r="BK308" s="15">
        <f t="shared" si="16"/>
        <v>0.30410958904109592</v>
      </c>
    </row>
    <row r="309" spans="1:63" x14ac:dyDescent="0.25">
      <c r="A309" s="1">
        <v>41752</v>
      </c>
      <c r="B309">
        <v>6975</v>
      </c>
      <c r="C309">
        <v>17</v>
      </c>
      <c r="D309" s="2">
        <v>41730</v>
      </c>
      <c r="E309">
        <v>2</v>
      </c>
      <c r="F309">
        <v>1</v>
      </c>
      <c r="G309" s="1">
        <v>41751</v>
      </c>
      <c r="H309" s="1">
        <v>41753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s="1">
        <v>41750</v>
      </c>
      <c r="AA309" s="1">
        <v>41736</v>
      </c>
      <c r="AB309" s="1">
        <v>41731</v>
      </c>
      <c r="AC309" s="1">
        <v>41733</v>
      </c>
      <c r="AD309" s="1">
        <v>41731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7617.3636363636297</v>
      </c>
      <c r="AK309">
        <v>22</v>
      </c>
      <c r="AL309">
        <v>30</v>
      </c>
      <c r="AM309">
        <v>167582</v>
      </c>
      <c r="AN309">
        <v>0.91567113413135004</v>
      </c>
      <c r="AO309">
        <v>0.73333333333333295</v>
      </c>
      <c r="AP309">
        <v>5</v>
      </c>
      <c r="AQ309">
        <v>0.919762505980531</v>
      </c>
      <c r="AR309">
        <v>-4.0913718491804498E-3</v>
      </c>
      <c r="AS309">
        <v>7583.4793815215999</v>
      </c>
      <c r="AT309">
        <v>23</v>
      </c>
      <c r="AU309">
        <v>4</v>
      </c>
      <c r="AV309">
        <v>2014</v>
      </c>
      <c r="AW309">
        <v>17.5346171214325</v>
      </c>
      <c r="AX309">
        <v>17.6028093709348</v>
      </c>
      <c r="AY309">
        <v>6.8192249502313701E-2</v>
      </c>
      <c r="AZ309">
        <v>134087</v>
      </c>
      <c r="BA309">
        <v>168233.72757847799</v>
      </c>
      <c r="BB309">
        <v>-3.8739412593372601E-3</v>
      </c>
      <c r="BC309">
        <v>22.0385681224361</v>
      </c>
      <c r="BD309">
        <v>0.99824997149443095</v>
      </c>
      <c r="BE309">
        <f>AK309*AZ309/(AW309*BD309)</f>
        <v>168528.65753316681</v>
      </c>
      <c r="BF309">
        <f>AM309/BE309-1</f>
        <v>-5.6171902572742516E-3</v>
      </c>
      <c r="BH309">
        <f t="shared" si="17"/>
        <v>-2.4817612453613691E-3</v>
      </c>
      <c r="BI309">
        <f t="shared" si="18"/>
        <v>-18.904477864552209</v>
      </c>
      <c r="BJ309">
        <f t="shared" si="19"/>
        <v>753.19219003103831</v>
      </c>
      <c r="BK309" s="15">
        <f t="shared" si="16"/>
        <v>0.30684931506849317</v>
      </c>
    </row>
    <row r="310" spans="1:63" x14ac:dyDescent="0.25">
      <c r="A310" s="1">
        <v>41753</v>
      </c>
      <c r="B310">
        <v>1899</v>
      </c>
      <c r="C310">
        <v>18</v>
      </c>
      <c r="D310" s="2">
        <v>41730</v>
      </c>
      <c r="E310">
        <v>3</v>
      </c>
      <c r="F310">
        <v>2</v>
      </c>
      <c r="G310" s="1">
        <v>41752</v>
      </c>
      <c r="H310" s="1">
        <v>41754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 s="1">
        <v>41750</v>
      </c>
      <c r="AA310" s="1">
        <v>41736</v>
      </c>
      <c r="AB310" s="1">
        <v>41731</v>
      </c>
      <c r="AC310" s="1">
        <v>41733</v>
      </c>
      <c r="AD310" s="1">
        <v>41731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7617.3636363636297</v>
      </c>
      <c r="AK310">
        <v>22</v>
      </c>
      <c r="AL310">
        <v>30</v>
      </c>
      <c r="AM310">
        <v>167582</v>
      </c>
      <c r="AN310">
        <v>0.24929885071189001</v>
      </c>
      <c r="AO310">
        <v>0.73333333333333295</v>
      </c>
      <c r="AP310">
        <v>4</v>
      </c>
      <c r="AQ310">
        <v>0.46475703380699501</v>
      </c>
      <c r="AR310">
        <v>-0.215458183095105</v>
      </c>
      <c r="AS310">
        <v>4086.0059382955301</v>
      </c>
      <c r="AT310">
        <v>24</v>
      </c>
      <c r="AU310">
        <v>4</v>
      </c>
      <c r="AV310">
        <v>2014</v>
      </c>
      <c r="AW310">
        <v>17.999374155239501</v>
      </c>
      <c r="AX310">
        <v>17.852108221646699</v>
      </c>
      <c r="AY310">
        <v>-0.147265933592795</v>
      </c>
      <c r="AZ310">
        <v>135986</v>
      </c>
      <c r="BA310">
        <v>166210.89012303899</v>
      </c>
      <c r="BB310">
        <v>8.2492180623365795E-3</v>
      </c>
      <c r="BC310">
        <v>22.0385681224361</v>
      </c>
      <c r="BD310">
        <v>0.99824997149443095</v>
      </c>
      <c r="BE310">
        <f>AK310*AZ310/(AW310*BD310)</f>
        <v>166502.27384851704</v>
      </c>
      <c r="BF310">
        <f>AM310/BE310-1</f>
        <v>6.4847531900091848E-3</v>
      </c>
      <c r="BH310">
        <f t="shared" si="17"/>
        <v>-0.21464484503777903</v>
      </c>
      <c r="BI310">
        <f t="shared" si="18"/>
        <v>-1635.0278373236843</v>
      </c>
      <c r="BJ310">
        <f t="shared" si="19"/>
        <v>-881.83564729264594</v>
      </c>
      <c r="BK310" s="15">
        <f t="shared" si="16"/>
        <v>0.30958904109589042</v>
      </c>
    </row>
    <row r="311" spans="1:63" x14ac:dyDescent="0.25">
      <c r="A311" s="1">
        <v>41754</v>
      </c>
      <c r="B311">
        <v>6775</v>
      </c>
      <c r="C311">
        <v>19</v>
      </c>
      <c r="D311" s="2">
        <v>41730</v>
      </c>
      <c r="E311">
        <v>4</v>
      </c>
      <c r="F311">
        <v>3</v>
      </c>
      <c r="G311" s="1">
        <v>41753</v>
      </c>
      <c r="H311" s="1">
        <v>41757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 s="1">
        <v>41750</v>
      </c>
      <c r="AA311" s="1">
        <v>41736</v>
      </c>
      <c r="AB311" s="1">
        <v>41731</v>
      </c>
      <c r="AC311" s="1">
        <v>41733</v>
      </c>
      <c r="AD311" s="1">
        <v>41731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7617.3636363636297</v>
      </c>
      <c r="AK311">
        <v>22</v>
      </c>
      <c r="AL311">
        <v>30</v>
      </c>
      <c r="AM311">
        <v>167582</v>
      </c>
      <c r="AN311">
        <v>0.88941533100213599</v>
      </c>
      <c r="AO311">
        <v>0.73333333333333295</v>
      </c>
      <c r="AP311">
        <v>3</v>
      </c>
      <c r="AQ311">
        <v>0.82376327563989504</v>
      </c>
      <c r="AR311">
        <v>6.5652055362241293E-2</v>
      </c>
      <c r="AS311">
        <v>8224.4501549759098</v>
      </c>
      <c r="AT311">
        <v>25</v>
      </c>
      <c r="AU311">
        <v>4</v>
      </c>
      <c r="AV311">
        <v>2014</v>
      </c>
      <c r="AW311">
        <v>18.823137430879399</v>
      </c>
      <c r="AX311">
        <v>18.7415235526488</v>
      </c>
      <c r="AY311">
        <v>-8.1613878230552203E-2</v>
      </c>
      <c r="AZ311">
        <v>142761</v>
      </c>
      <c r="BA311">
        <v>166855.39334412999</v>
      </c>
      <c r="BB311">
        <v>4.3547088368394099E-3</v>
      </c>
      <c r="BC311">
        <v>22.0385681224361</v>
      </c>
      <c r="BD311">
        <v>0.99824997149443095</v>
      </c>
      <c r="BE311">
        <f>AK311*AZ311/(AW311*BD311)</f>
        <v>167147.90694593167</v>
      </c>
      <c r="BF311">
        <f>AM311/BE311-1</f>
        <v>2.5970594666719915E-3</v>
      </c>
      <c r="BH311">
        <f t="shared" si="17"/>
        <v>6.7093664576451717E-2</v>
      </c>
      <c r="BI311">
        <f t="shared" si="18"/>
        <v>511.07684077504189</v>
      </c>
      <c r="BJ311">
        <f t="shared" si="19"/>
        <v>-370.75880651760406</v>
      </c>
      <c r="BK311" s="15">
        <f t="shared" si="16"/>
        <v>0.31232876712328766</v>
      </c>
    </row>
    <row r="312" spans="1:63" x14ac:dyDescent="0.25">
      <c r="A312" s="1">
        <v>41757</v>
      </c>
      <c r="B312">
        <v>14004</v>
      </c>
      <c r="C312">
        <v>20</v>
      </c>
      <c r="D312" s="2">
        <v>41730</v>
      </c>
      <c r="E312">
        <v>0</v>
      </c>
      <c r="F312">
        <v>4</v>
      </c>
      <c r="G312" s="1">
        <v>41754</v>
      </c>
      <c r="H312" s="1">
        <v>41758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 s="1">
        <v>41750</v>
      </c>
      <c r="AA312" s="1">
        <v>41736</v>
      </c>
      <c r="AB312" s="1">
        <v>41731</v>
      </c>
      <c r="AC312" s="1">
        <v>41733</v>
      </c>
      <c r="AD312" s="1">
        <v>41731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7617.3636363636297</v>
      </c>
      <c r="AK312">
        <v>22</v>
      </c>
      <c r="AL312">
        <v>30</v>
      </c>
      <c r="AM312">
        <v>167582</v>
      </c>
      <c r="AN312">
        <v>1.8384313351075801</v>
      </c>
      <c r="AO312">
        <v>0.73333333333333295</v>
      </c>
      <c r="AP312">
        <v>2</v>
      </c>
      <c r="AQ312">
        <v>1.7357094672246101</v>
      </c>
      <c r="AR312">
        <v>0.10272186788297</v>
      </c>
      <c r="AS312">
        <v>8068.1705460720004</v>
      </c>
      <c r="AT312">
        <v>28</v>
      </c>
      <c r="AU312">
        <v>4</v>
      </c>
      <c r="AV312">
        <v>2014</v>
      </c>
      <c r="AW312">
        <v>20.558846898104001</v>
      </c>
      <c r="AX312">
        <v>20.579954887756401</v>
      </c>
      <c r="AY312">
        <v>2.1107989652417499E-2</v>
      </c>
      <c r="AZ312">
        <v>156765</v>
      </c>
      <c r="BA312">
        <v>167754.058245263</v>
      </c>
      <c r="BB312">
        <v>-1.0256577221641099E-3</v>
      </c>
      <c r="BC312">
        <v>22.0385681224361</v>
      </c>
      <c r="BD312">
        <v>0.99824997149443095</v>
      </c>
      <c r="BE312">
        <f>AK312*AZ312/(AW312*BD312)</f>
        <v>168048.14729333521</v>
      </c>
      <c r="BF312">
        <f>AM312/BE312-1</f>
        <v>-2.7738912974835106E-3</v>
      </c>
      <c r="BH312">
        <f t="shared" si="17"/>
        <v>0.10575940892799918</v>
      </c>
      <c r="BI312">
        <f t="shared" si="18"/>
        <v>805.60787577145197</v>
      </c>
      <c r="BJ312">
        <f t="shared" si="19"/>
        <v>434.84906925384792</v>
      </c>
      <c r="BK312" s="15">
        <f t="shared" si="16"/>
        <v>0.32054794520547947</v>
      </c>
    </row>
    <row r="313" spans="1:63" x14ac:dyDescent="0.25">
      <c r="A313" s="1">
        <v>41758</v>
      </c>
      <c r="B313">
        <v>1962</v>
      </c>
      <c r="C313">
        <v>21</v>
      </c>
      <c r="D313" s="2">
        <v>41730</v>
      </c>
      <c r="E313">
        <v>1</v>
      </c>
      <c r="F313">
        <v>0</v>
      </c>
      <c r="G313" s="1">
        <v>41757</v>
      </c>
      <c r="H313" s="1">
        <v>41759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 s="1">
        <v>41750</v>
      </c>
      <c r="AA313" s="1">
        <v>41736</v>
      </c>
      <c r="AB313" s="1">
        <v>41731</v>
      </c>
      <c r="AC313" s="1">
        <v>41733</v>
      </c>
      <c r="AD313" s="1">
        <v>41731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7617.3636363636297</v>
      </c>
      <c r="AK313">
        <v>22</v>
      </c>
      <c r="AL313">
        <v>30</v>
      </c>
      <c r="AM313">
        <v>167582</v>
      </c>
      <c r="AN313">
        <v>0.25756942869759197</v>
      </c>
      <c r="AO313">
        <v>0.73333333333333295</v>
      </c>
      <c r="AP313">
        <v>1</v>
      </c>
      <c r="AQ313">
        <v>0.33615353426163902</v>
      </c>
      <c r="AR313">
        <v>-7.8584105564046894E-2</v>
      </c>
      <c r="AS313">
        <v>5836.6186876765296</v>
      </c>
      <c r="AT313">
        <v>29</v>
      </c>
      <c r="AU313">
        <v>4</v>
      </c>
      <c r="AV313">
        <v>2014</v>
      </c>
      <c r="AW313">
        <v>20.895000432365599</v>
      </c>
      <c r="AX313">
        <v>20.837524316454001</v>
      </c>
      <c r="AY313">
        <v>-5.7476115911629898E-2</v>
      </c>
      <c r="AZ313">
        <v>158727</v>
      </c>
      <c r="BA313">
        <v>167121.03028201</v>
      </c>
      <c r="BB313">
        <v>2.7582986845635601E-3</v>
      </c>
      <c r="BC313">
        <v>22.0385681224361</v>
      </c>
      <c r="BD313">
        <v>0.99824997149443095</v>
      </c>
      <c r="BE313">
        <f>AK313*AZ313/(AW313*BD313)</f>
        <v>167414.00957099165</v>
      </c>
      <c r="BF313">
        <f>AM313/BE313-1</f>
        <v>1.0034430776661996E-3</v>
      </c>
      <c r="BH313">
        <f t="shared" si="17"/>
        <v>-7.7995827296841402E-2</v>
      </c>
      <c r="BI313">
        <f t="shared" si="18"/>
        <v>-594.12257863905745</v>
      </c>
      <c r="BJ313">
        <f t="shared" si="19"/>
        <v>-159.27350938520954</v>
      </c>
      <c r="BK313" s="15">
        <f t="shared" si="16"/>
        <v>0.32328767123287672</v>
      </c>
    </row>
    <row r="314" spans="1:63" x14ac:dyDescent="0.25">
      <c r="A314" s="1">
        <v>41759</v>
      </c>
      <c r="B314">
        <v>8855</v>
      </c>
      <c r="C314">
        <v>22</v>
      </c>
      <c r="D314" s="2">
        <v>41730</v>
      </c>
      <c r="E314">
        <v>2</v>
      </c>
      <c r="F314">
        <v>1</v>
      </c>
      <c r="G314" s="1">
        <v>41758</v>
      </c>
      <c r="H314" s="1">
        <v>41760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s="1">
        <v>41750</v>
      </c>
      <c r="AA314" s="1">
        <v>41736</v>
      </c>
      <c r="AB314" s="1">
        <v>41731</v>
      </c>
      <c r="AC314" s="1">
        <v>41733</v>
      </c>
      <c r="AD314" s="1">
        <v>41731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7617.3636363636297</v>
      </c>
      <c r="AK314">
        <v>22</v>
      </c>
      <c r="AL314">
        <v>30</v>
      </c>
      <c r="AM314">
        <v>167582</v>
      </c>
      <c r="AN314">
        <v>1.16247568354596</v>
      </c>
      <c r="AO314">
        <v>0.73333333333333295</v>
      </c>
      <c r="AP314">
        <v>0</v>
      </c>
      <c r="AQ314">
        <v>1.1435676900705101</v>
      </c>
      <c r="AR314">
        <v>1.89079934754471E-2</v>
      </c>
      <c r="AS314">
        <v>7743.3107606021504</v>
      </c>
      <c r="AT314">
        <v>30</v>
      </c>
      <c r="AU314">
        <v>4</v>
      </c>
      <c r="AV314">
        <v>2014</v>
      </c>
      <c r="AW314">
        <v>22.0385681224361</v>
      </c>
      <c r="AX314">
        <v>22</v>
      </c>
      <c r="AY314">
        <v>-3.8568122436181698E-2</v>
      </c>
      <c r="AZ314">
        <v>167582</v>
      </c>
      <c r="BA314">
        <v>167288.72672297899</v>
      </c>
      <c r="BB314">
        <v>1.7530964743719399E-3</v>
      </c>
      <c r="BC314">
        <v>22.0385681224361</v>
      </c>
      <c r="BD314">
        <v>0.99824997149443095</v>
      </c>
      <c r="BE314">
        <f>AK314*AZ314/(AW314*BD314)</f>
        <v>167582.00000000067</v>
      </c>
      <c r="BF314">
        <f>AM314/BE314-1</f>
        <v>-3.9968028886505635E-15</v>
      </c>
      <c r="BH314">
        <f t="shared" si="17"/>
        <v>2.0909269531121044E-2</v>
      </c>
      <c r="BI314">
        <f t="shared" si="18"/>
        <v>159.27350938928745</v>
      </c>
      <c r="BJ314">
        <f t="shared" si="19"/>
        <v>4.0779184473649366E-9</v>
      </c>
      <c r="BK314" s="15">
        <f t="shared" si="16"/>
        <v>0.32602739726027397</v>
      </c>
    </row>
    <row r="315" spans="1:63" x14ac:dyDescent="0.25">
      <c r="A315" s="1">
        <v>41760</v>
      </c>
      <c r="B315">
        <v>15579</v>
      </c>
      <c r="C315">
        <v>1</v>
      </c>
      <c r="D315" s="2">
        <v>41760</v>
      </c>
      <c r="E315">
        <v>3</v>
      </c>
      <c r="F315">
        <v>2</v>
      </c>
      <c r="G315" s="1">
        <v>41759</v>
      </c>
      <c r="H315" s="1">
        <v>41761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s="1">
        <v>41778</v>
      </c>
      <c r="AA315" s="1">
        <v>41764</v>
      </c>
      <c r="AB315" s="1">
        <v>41766</v>
      </c>
      <c r="AC315" s="1">
        <v>41761</v>
      </c>
      <c r="AD315" s="1">
        <v>41761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7726.0476190476102</v>
      </c>
      <c r="AK315">
        <v>21</v>
      </c>
      <c r="AL315">
        <v>31</v>
      </c>
      <c r="AM315">
        <v>162247</v>
      </c>
      <c r="AN315">
        <v>2.0164255733542</v>
      </c>
      <c r="AO315">
        <v>0.67741935483870896</v>
      </c>
      <c r="AP315">
        <v>20</v>
      </c>
      <c r="AQ315">
        <v>2.0253949350562102</v>
      </c>
      <c r="AR315">
        <v>-8.9693617020081499E-3</v>
      </c>
      <c r="AS315">
        <v>7691.8331977400703</v>
      </c>
      <c r="AT315">
        <v>1</v>
      </c>
      <c r="AU315">
        <v>5</v>
      </c>
      <c r="AV315">
        <v>2014</v>
      </c>
      <c r="AW315">
        <v>2.0253949350562102</v>
      </c>
      <c r="AX315">
        <v>2.0164255733542</v>
      </c>
      <c r="AY315">
        <v>-8.9693617020083494E-3</v>
      </c>
      <c r="AZ315">
        <v>15579</v>
      </c>
      <c r="BA315">
        <v>161528.49715254101</v>
      </c>
      <c r="BB315">
        <v>4.4481491509196199E-3</v>
      </c>
      <c r="BC315">
        <v>20.040577245412599</v>
      </c>
      <c r="BD315">
        <v>1.0478740079608699</v>
      </c>
      <c r="BE315">
        <f>AK315*AZ315/(AW315*BD315)</f>
        <v>154148.77735814004</v>
      </c>
      <c r="BF315">
        <f>AM315/BE315-1</f>
        <v>5.2535107839649209E-2</v>
      </c>
      <c r="BH315">
        <f t="shared" si="17"/>
        <v>-0.10593313494679668</v>
      </c>
      <c r="BI315">
        <f t="shared" si="18"/>
        <v>-818.44444503394766</v>
      </c>
      <c r="BJ315">
        <f t="shared" si="19"/>
        <v>-818.44444502986971</v>
      </c>
      <c r="BK315" s="15">
        <f t="shared" si="16"/>
        <v>0.32876712328767121</v>
      </c>
    </row>
    <row r="316" spans="1:63" x14ac:dyDescent="0.25">
      <c r="A316" s="1">
        <v>41761</v>
      </c>
      <c r="B316">
        <v>9101</v>
      </c>
      <c r="C316">
        <v>2</v>
      </c>
      <c r="D316" s="2">
        <v>41760</v>
      </c>
      <c r="E316">
        <v>4</v>
      </c>
      <c r="F316">
        <v>3</v>
      </c>
      <c r="G316" s="1">
        <v>41760</v>
      </c>
      <c r="H316" s="1">
        <v>41764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 s="1">
        <v>41778</v>
      </c>
      <c r="AA316" s="1">
        <v>41764</v>
      </c>
      <c r="AB316" s="1">
        <v>41766</v>
      </c>
      <c r="AC316" s="1">
        <v>41761</v>
      </c>
      <c r="AD316" s="1">
        <v>41761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7726.0476190476102</v>
      </c>
      <c r="AK316">
        <v>21</v>
      </c>
      <c r="AL316">
        <v>31</v>
      </c>
      <c r="AM316">
        <v>162247</v>
      </c>
      <c r="AN316">
        <v>1.17796322890407</v>
      </c>
      <c r="AO316">
        <v>0.67741935483870896</v>
      </c>
      <c r="AP316">
        <v>19</v>
      </c>
      <c r="AQ316">
        <v>1.10673878071976</v>
      </c>
      <c r="AR316">
        <v>7.1224448184314795E-2</v>
      </c>
      <c r="AS316">
        <v>8223.2593260002996</v>
      </c>
      <c r="AT316">
        <v>2</v>
      </c>
      <c r="AU316">
        <v>5</v>
      </c>
      <c r="AV316">
        <v>2014</v>
      </c>
      <c r="AW316">
        <v>3.1321337157759701</v>
      </c>
      <c r="AX316">
        <v>3.1943888022582798</v>
      </c>
      <c r="AY316">
        <v>6.2255086482306099E-2</v>
      </c>
      <c r="AZ316">
        <v>24680</v>
      </c>
      <c r="BA316">
        <v>165471.862644151</v>
      </c>
      <c r="BB316">
        <v>-1.9488888277562001E-2</v>
      </c>
      <c r="BC316">
        <v>20.040577245412599</v>
      </c>
      <c r="BD316">
        <v>1.0478740079608699</v>
      </c>
      <c r="BE316">
        <f>AK316*AZ316/(AW316*BD316)</f>
        <v>157911.9831077359</v>
      </c>
      <c r="BF316">
        <f>AM316/BE316-1</f>
        <v>2.7452108490756633E-2</v>
      </c>
      <c r="BH316">
        <f t="shared" si="17"/>
        <v>1.8240426985528746E-2</v>
      </c>
      <c r="BI316">
        <f t="shared" si="18"/>
        <v>140.92640748195615</v>
      </c>
      <c r="BJ316">
        <f t="shared" si="19"/>
        <v>-677.51803754791354</v>
      </c>
      <c r="BK316" s="15">
        <f t="shared" si="16"/>
        <v>0.33150684931506852</v>
      </c>
    </row>
    <row r="317" spans="1:63" x14ac:dyDescent="0.25">
      <c r="A317" s="1">
        <v>41764</v>
      </c>
      <c r="B317">
        <v>12618</v>
      </c>
      <c r="C317">
        <v>3</v>
      </c>
      <c r="D317" s="2">
        <v>41760</v>
      </c>
      <c r="E317">
        <v>0</v>
      </c>
      <c r="F317">
        <v>4</v>
      </c>
      <c r="G317" s="1">
        <v>41761</v>
      </c>
      <c r="H317" s="1">
        <v>41765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 s="1">
        <v>41778</v>
      </c>
      <c r="AA317" s="1">
        <v>41764</v>
      </c>
      <c r="AB317" s="1">
        <v>41766</v>
      </c>
      <c r="AC317" s="1">
        <v>41761</v>
      </c>
      <c r="AD317" s="1">
        <v>41761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7726.0476190476102</v>
      </c>
      <c r="AK317">
        <v>21</v>
      </c>
      <c r="AL317">
        <v>31</v>
      </c>
      <c r="AM317">
        <v>162247</v>
      </c>
      <c r="AN317">
        <v>1.6331765764544099</v>
      </c>
      <c r="AO317">
        <v>0.67741935483870896</v>
      </c>
      <c r="AP317">
        <v>18</v>
      </c>
      <c r="AQ317">
        <v>1.6704573242371801</v>
      </c>
      <c r="AR317">
        <v>-3.7280747782766903E-2</v>
      </c>
      <c r="AS317">
        <v>7553.6200876978401</v>
      </c>
      <c r="AT317">
        <v>5</v>
      </c>
      <c r="AU317">
        <v>5</v>
      </c>
      <c r="AV317">
        <v>2014</v>
      </c>
      <c r="AW317">
        <v>4.8025910400131604</v>
      </c>
      <c r="AX317">
        <v>4.8275653787127002</v>
      </c>
      <c r="AY317">
        <v>2.4974338699538901E-2</v>
      </c>
      <c r="AZ317">
        <v>37298</v>
      </c>
      <c r="BA317">
        <v>163090.71363233399</v>
      </c>
      <c r="BB317">
        <v>-5.1732781931167404E-3</v>
      </c>
      <c r="BC317">
        <v>20.040577245412599</v>
      </c>
      <c r="BD317">
        <v>1.0478740079608699</v>
      </c>
      <c r="BE317">
        <f>AK317*AZ317/(AW317*BD317)</f>
        <v>155639.6211694415</v>
      </c>
      <c r="BF317">
        <f>AM317/BE317-1</f>
        <v>4.2453064206351421E-2</v>
      </c>
      <c r="BH317">
        <f t="shared" si="17"/>
        <v>-0.11725223502159432</v>
      </c>
      <c r="BI317">
        <f t="shared" si="18"/>
        <v>-905.89635121659956</v>
      </c>
      <c r="BJ317">
        <f t="shared" si="19"/>
        <v>-1583.4143887645132</v>
      </c>
      <c r="BK317" s="15">
        <f t="shared" si="16"/>
        <v>0.33972602739726027</v>
      </c>
    </row>
    <row r="318" spans="1:63" x14ac:dyDescent="0.25">
      <c r="A318" s="1">
        <v>41765</v>
      </c>
      <c r="B318">
        <v>2101</v>
      </c>
      <c r="C318">
        <v>4</v>
      </c>
      <c r="D318" s="2">
        <v>41760</v>
      </c>
      <c r="E318">
        <v>1</v>
      </c>
      <c r="F318">
        <v>0</v>
      </c>
      <c r="G318" s="1">
        <v>41764</v>
      </c>
      <c r="H318" s="1">
        <v>41766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 s="1">
        <v>41778</v>
      </c>
      <c r="AA318" s="1">
        <v>41764</v>
      </c>
      <c r="AB318" s="1">
        <v>41766</v>
      </c>
      <c r="AC318" s="1">
        <v>41761</v>
      </c>
      <c r="AD318" s="1">
        <v>41761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7726.0476190476102</v>
      </c>
      <c r="AK318">
        <v>21</v>
      </c>
      <c r="AL318">
        <v>31</v>
      </c>
      <c r="AM318">
        <v>162247</v>
      </c>
      <c r="AN318">
        <v>0.27193723150505</v>
      </c>
      <c r="AO318">
        <v>0.67741935483870896</v>
      </c>
      <c r="AP318">
        <v>17</v>
      </c>
      <c r="AQ318">
        <v>0.27090139127420598</v>
      </c>
      <c r="AR318">
        <v>1.0358402308445001E-3</v>
      </c>
      <c r="AS318">
        <v>7755.5895527807297</v>
      </c>
      <c r="AT318">
        <v>6</v>
      </c>
      <c r="AU318">
        <v>5</v>
      </c>
      <c r="AV318">
        <v>2014</v>
      </c>
      <c r="AW318">
        <v>5.0734924312873702</v>
      </c>
      <c r="AX318">
        <v>5.0995026102177503</v>
      </c>
      <c r="AY318">
        <v>2.6010178930383699E-2</v>
      </c>
      <c r="AZ318">
        <v>39399</v>
      </c>
      <c r="BA318">
        <v>163078.78866590801</v>
      </c>
      <c r="BB318">
        <v>-5.1005325261072E-3</v>
      </c>
      <c r="BC318">
        <v>20.040577245412599</v>
      </c>
      <c r="BD318">
        <v>1.0478740079608699</v>
      </c>
      <c r="BE318">
        <f>AK318*AZ318/(AW318*BD318)</f>
        <v>155628.24101654629</v>
      </c>
      <c r="BF318">
        <f>AM318/BE318-1</f>
        <v>4.2529292500003368E-2</v>
      </c>
      <c r="BH318">
        <f t="shared" si="17"/>
        <v>-1.1933295131628052E-2</v>
      </c>
      <c r="BI318">
        <f t="shared" si="18"/>
        <v>-92.197206439107347</v>
      </c>
      <c r="BJ318">
        <f t="shared" si="19"/>
        <v>-1675.6115952036205</v>
      </c>
      <c r="BK318" s="15">
        <f t="shared" si="16"/>
        <v>0.34246575342465752</v>
      </c>
    </row>
    <row r="319" spans="1:63" x14ac:dyDescent="0.25">
      <c r="A319" s="1">
        <v>41766</v>
      </c>
      <c r="B319">
        <v>9499</v>
      </c>
      <c r="C319">
        <v>5</v>
      </c>
      <c r="D319" s="2">
        <v>41760</v>
      </c>
      <c r="E319">
        <v>2</v>
      </c>
      <c r="F319">
        <v>1</v>
      </c>
      <c r="G319" s="1">
        <v>41765</v>
      </c>
      <c r="H319" s="1">
        <v>41767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 s="1">
        <v>41778</v>
      </c>
      <c r="AA319" s="1">
        <v>41764</v>
      </c>
      <c r="AB319" s="1">
        <v>41766</v>
      </c>
      <c r="AC319" s="1">
        <v>41761</v>
      </c>
      <c r="AD319" s="1">
        <v>41761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7726.0476190476102</v>
      </c>
      <c r="AK319">
        <v>21</v>
      </c>
      <c r="AL319">
        <v>31</v>
      </c>
      <c r="AM319">
        <v>162247</v>
      </c>
      <c r="AN319">
        <v>1.2294772784704799</v>
      </c>
      <c r="AO319">
        <v>0.67741935483870896</v>
      </c>
      <c r="AP319">
        <v>16</v>
      </c>
      <c r="AQ319">
        <v>0.98168331455612901</v>
      </c>
      <c r="AR319">
        <v>0.24779396391434999</v>
      </c>
      <c r="AS319">
        <v>9676.2365817483496</v>
      </c>
      <c r="AT319">
        <v>7</v>
      </c>
      <c r="AU319">
        <v>5</v>
      </c>
      <c r="AV319">
        <v>2014</v>
      </c>
      <c r="AW319">
        <v>6.0551757458434903</v>
      </c>
      <c r="AX319">
        <v>6.32897988868823</v>
      </c>
      <c r="AY319">
        <v>0.27380414284473498</v>
      </c>
      <c r="AZ319">
        <v>48898</v>
      </c>
      <c r="BA319">
        <v>169583.51715965799</v>
      </c>
      <c r="BB319">
        <v>-4.3261970753628802E-2</v>
      </c>
      <c r="BC319">
        <v>20.040577245412599</v>
      </c>
      <c r="BD319">
        <v>1.0478740079608699</v>
      </c>
      <c r="BE319">
        <f>AK319*AZ319/(AW319*BD319)</f>
        <v>161835.78929461486</v>
      </c>
      <c r="BF319">
        <f>AM319/BE319-1</f>
        <v>2.5409132749774077E-3</v>
      </c>
      <c r="BH319">
        <f t="shared" si="17"/>
        <v>0.2007968490982377</v>
      </c>
      <c r="BI319">
        <f t="shared" si="18"/>
        <v>1551.3660178877017</v>
      </c>
      <c r="BJ319">
        <f t="shared" si="19"/>
        <v>-124.24557731591881</v>
      </c>
      <c r="BK319" s="15">
        <f t="shared" si="16"/>
        <v>0.34520547945205482</v>
      </c>
    </row>
    <row r="320" spans="1:63" x14ac:dyDescent="0.25">
      <c r="A320" s="1">
        <v>41767</v>
      </c>
      <c r="B320">
        <v>2382</v>
      </c>
      <c r="C320">
        <v>6</v>
      </c>
      <c r="D320" s="2">
        <v>41760</v>
      </c>
      <c r="E320">
        <v>3</v>
      </c>
      <c r="F320">
        <v>2</v>
      </c>
      <c r="G320" s="1">
        <v>41766</v>
      </c>
      <c r="H320" s="1">
        <v>41768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 s="1">
        <v>41778</v>
      </c>
      <c r="AA320" s="1">
        <v>41764</v>
      </c>
      <c r="AB320" s="1">
        <v>41766</v>
      </c>
      <c r="AC320" s="1">
        <v>41761</v>
      </c>
      <c r="AD320" s="1">
        <v>41761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7726.0476190476102</v>
      </c>
      <c r="AK320">
        <v>21</v>
      </c>
      <c r="AL320">
        <v>31</v>
      </c>
      <c r="AM320">
        <v>162247</v>
      </c>
      <c r="AN320">
        <v>0.30830770368635402</v>
      </c>
      <c r="AO320">
        <v>0.67741935483870896</v>
      </c>
      <c r="AP320">
        <v>15</v>
      </c>
      <c r="AQ320">
        <v>0.39950489081956098</v>
      </c>
      <c r="AR320">
        <v>-9.1197187133207097E-2</v>
      </c>
      <c r="AS320">
        <v>5962.38007277823</v>
      </c>
      <c r="AT320">
        <v>8</v>
      </c>
      <c r="AU320">
        <v>5</v>
      </c>
      <c r="AV320">
        <v>2014</v>
      </c>
      <c r="AW320">
        <v>6.4546806366630598</v>
      </c>
      <c r="AX320">
        <v>6.6372875923745802</v>
      </c>
      <c r="AY320">
        <v>0.18260695571152699</v>
      </c>
      <c r="AZ320">
        <v>51280</v>
      </c>
      <c r="BA320">
        <v>166837.06919335999</v>
      </c>
      <c r="BB320">
        <v>-2.7512286181680601E-2</v>
      </c>
      <c r="BC320">
        <v>20.040577245412599</v>
      </c>
      <c r="BD320">
        <v>1.0478740079608699</v>
      </c>
      <c r="BE320">
        <f>AK320*AZ320/(AW320*BD320)</f>
        <v>159214.81774132405</v>
      </c>
      <c r="BF320">
        <f>AM320/BE320-1</f>
        <v>1.9044598371505517E-2</v>
      </c>
      <c r="BH320">
        <f t="shared" si="17"/>
        <v>-0.1103230874567091</v>
      </c>
      <c r="BI320">
        <f t="shared" si="18"/>
        <v>-852.36142717088865</v>
      </c>
      <c r="BJ320">
        <f t="shared" si="19"/>
        <v>-976.60700448680745</v>
      </c>
      <c r="BK320" s="15">
        <f t="shared" si="16"/>
        <v>0.34794520547945207</v>
      </c>
    </row>
    <row r="321" spans="1:63" x14ac:dyDescent="0.25">
      <c r="A321" s="1">
        <v>41768</v>
      </c>
      <c r="B321">
        <v>6788</v>
      </c>
      <c r="C321">
        <v>7</v>
      </c>
      <c r="D321" s="2">
        <v>41760</v>
      </c>
      <c r="E321">
        <v>4</v>
      </c>
      <c r="F321">
        <v>3</v>
      </c>
      <c r="G321" s="1">
        <v>41767</v>
      </c>
      <c r="H321" s="1">
        <v>41771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s="1">
        <v>41778</v>
      </c>
      <c r="AA321" s="1">
        <v>41764</v>
      </c>
      <c r="AB321" s="1">
        <v>41766</v>
      </c>
      <c r="AC321" s="1">
        <v>41761</v>
      </c>
      <c r="AD321" s="1">
        <v>41761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7726.0476190476102</v>
      </c>
      <c r="AK321">
        <v>21</v>
      </c>
      <c r="AL321">
        <v>31</v>
      </c>
      <c r="AM321">
        <v>162247</v>
      </c>
      <c r="AN321">
        <v>0.87858635290637099</v>
      </c>
      <c r="AO321">
        <v>0.67741935483870896</v>
      </c>
      <c r="AP321">
        <v>14</v>
      </c>
      <c r="AQ321">
        <v>0.75851113265246095</v>
      </c>
      <c r="AR321">
        <v>0.120075220253909</v>
      </c>
      <c r="AS321">
        <v>8949.1105770100203</v>
      </c>
      <c r="AT321">
        <v>9</v>
      </c>
      <c r="AU321">
        <v>5</v>
      </c>
      <c r="AV321">
        <v>2014</v>
      </c>
      <c r="AW321">
        <v>7.2131917693155199</v>
      </c>
      <c r="AX321">
        <v>7.5158739452809602</v>
      </c>
      <c r="AY321">
        <v>0.30268217596543601</v>
      </c>
      <c r="AZ321">
        <v>58068</v>
      </c>
      <c r="BA321">
        <v>169055.25861483</v>
      </c>
      <c r="BB321">
        <v>-4.0272385908691699E-2</v>
      </c>
      <c r="BC321">
        <v>20.040577245412599</v>
      </c>
      <c r="BD321">
        <v>1.0478740079608699</v>
      </c>
      <c r="BE321">
        <f>AK321*AZ321/(AW321*BD321)</f>
        <v>161331.66519112966</v>
      </c>
      <c r="BF321">
        <f>AM321/BE321-1</f>
        <v>5.6736215285817515E-3</v>
      </c>
      <c r="BH321">
        <f t="shared" si="17"/>
        <v>8.3762252250897618E-2</v>
      </c>
      <c r="BI321">
        <f t="shared" si="18"/>
        <v>647.15114956911282</v>
      </c>
      <c r="BJ321">
        <f t="shared" si="19"/>
        <v>-329.45585491769464</v>
      </c>
      <c r="BK321" s="15">
        <f t="shared" si="16"/>
        <v>0.35068493150684932</v>
      </c>
    </row>
    <row r="322" spans="1:63" x14ac:dyDescent="0.25">
      <c r="A322" s="1">
        <v>41771</v>
      </c>
      <c r="B322">
        <v>12975</v>
      </c>
      <c r="C322">
        <v>8</v>
      </c>
      <c r="D322" s="2">
        <v>41760</v>
      </c>
      <c r="E322">
        <v>0</v>
      </c>
      <c r="F322">
        <v>4</v>
      </c>
      <c r="G322" s="1">
        <v>41768</v>
      </c>
      <c r="H322" s="1">
        <v>41772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 s="1">
        <v>41778</v>
      </c>
      <c r="AA322" s="1">
        <v>41764</v>
      </c>
      <c r="AB322" s="1">
        <v>41766</v>
      </c>
      <c r="AC322" s="1">
        <v>41761</v>
      </c>
      <c r="AD322" s="1">
        <v>41761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7726.0476190476102</v>
      </c>
      <c r="AK322">
        <v>21</v>
      </c>
      <c r="AL322">
        <v>31</v>
      </c>
      <c r="AM322">
        <v>162247</v>
      </c>
      <c r="AN322">
        <v>1.67938390232176</v>
      </c>
      <c r="AO322">
        <v>0.67741935483870896</v>
      </c>
      <c r="AP322">
        <v>13</v>
      </c>
      <c r="AQ322">
        <v>1.6704573242371801</v>
      </c>
      <c r="AR322">
        <v>8.9265780845835998E-3</v>
      </c>
      <c r="AS322">
        <v>7767.3340179013703</v>
      </c>
      <c r="AT322">
        <v>12</v>
      </c>
      <c r="AU322">
        <v>5</v>
      </c>
      <c r="AV322">
        <v>2014</v>
      </c>
      <c r="AW322">
        <v>8.8836490935526999</v>
      </c>
      <c r="AX322">
        <v>9.1952578476027291</v>
      </c>
      <c r="AY322">
        <v>0.31160875405001998</v>
      </c>
      <c r="AZ322">
        <v>71043</v>
      </c>
      <c r="BA322">
        <v>167938.08313328601</v>
      </c>
      <c r="BB322">
        <v>-3.3887984351766598E-2</v>
      </c>
      <c r="BC322">
        <v>20.040577245412599</v>
      </c>
      <c r="BD322">
        <v>1.0478740079608699</v>
      </c>
      <c r="BE322">
        <f>AK322*AZ322/(AW322*BD322)</f>
        <v>160265.52987996038</v>
      </c>
      <c r="BF322">
        <f>AM322/BE322-1</f>
        <v>1.2363669976468206E-2</v>
      </c>
      <c r="BH322">
        <f t="shared" si="17"/>
        <v>-7.1044909154244218E-2</v>
      </c>
      <c r="BI322">
        <f t="shared" si="18"/>
        <v>-548.89635121660228</v>
      </c>
      <c r="BJ322">
        <f t="shared" si="19"/>
        <v>-878.35220613429692</v>
      </c>
      <c r="BK322" s="15">
        <f t="shared" si="16"/>
        <v>0.35890410958904112</v>
      </c>
    </row>
    <row r="323" spans="1:63" x14ac:dyDescent="0.25">
      <c r="A323" s="1">
        <v>41772</v>
      </c>
      <c r="B323">
        <v>1757</v>
      </c>
      <c r="C323">
        <v>9</v>
      </c>
      <c r="D323" s="2">
        <v>41760</v>
      </c>
      <c r="E323">
        <v>1</v>
      </c>
      <c r="F323">
        <v>0</v>
      </c>
      <c r="G323" s="1">
        <v>41771</v>
      </c>
      <c r="H323" s="1">
        <v>41773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 s="1">
        <v>41778</v>
      </c>
      <c r="AA323" s="1">
        <v>41764</v>
      </c>
      <c r="AB323" s="1">
        <v>41766</v>
      </c>
      <c r="AC323" s="1">
        <v>41761</v>
      </c>
      <c r="AD323" s="1">
        <v>41761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7726.0476190476102</v>
      </c>
      <c r="AK323">
        <v>21</v>
      </c>
      <c r="AL323">
        <v>31</v>
      </c>
      <c r="AM323">
        <v>162247</v>
      </c>
      <c r="AN323">
        <v>0.227412525347155</v>
      </c>
      <c r="AO323">
        <v>0.67741935483870896</v>
      </c>
      <c r="AP323">
        <v>12</v>
      </c>
      <c r="AQ323">
        <v>0.27090139127420598</v>
      </c>
      <c r="AR323">
        <v>-4.3488865927050403E-2</v>
      </c>
      <c r="AS323">
        <v>6485.75480449107</v>
      </c>
      <c r="AT323">
        <v>13</v>
      </c>
      <c r="AU323">
        <v>5</v>
      </c>
      <c r="AV323">
        <v>2014</v>
      </c>
      <c r="AW323">
        <v>9.1545504848269097</v>
      </c>
      <c r="AX323">
        <v>9.4226703729498809</v>
      </c>
      <c r="AY323">
        <v>0.268119888122969</v>
      </c>
      <c r="AZ323">
        <v>72800</v>
      </c>
      <c r="BA323">
        <v>166998.91518801299</v>
      </c>
      <c r="BB323">
        <v>-2.84547668029092E-2</v>
      </c>
      <c r="BC323">
        <v>20.040577245412599</v>
      </c>
      <c r="BD323">
        <v>1.0478740079608699</v>
      </c>
      <c r="BE323">
        <f>AK323*AZ323/(AW323*BD323)</f>
        <v>159369.2695107387</v>
      </c>
      <c r="BF323">
        <f>AM323/BE323-1</f>
        <v>1.8056997425513144E-2</v>
      </c>
      <c r="BH323">
        <f t="shared" si="17"/>
        <v>-5.6458001289523052E-2</v>
      </c>
      <c r="BI323">
        <f t="shared" si="18"/>
        <v>-436.19720643910648</v>
      </c>
      <c r="BJ323">
        <f t="shared" si="19"/>
        <v>-1314.5494125734035</v>
      </c>
      <c r="BK323" s="15">
        <f t="shared" ref="BK323:BK386" si="20">YEARFRAC(DATE(YEAR(A323),1,1),A323,3)</f>
        <v>0.36164383561643837</v>
      </c>
    </row>
    <row r="324" spans="1:63" x14ac:dyDescent="0.25">
      <c r="A324" s="1">
        <v>41773</v>
      </c>
      <c r="B324">
        <v>6714</v>
      </c>
      <c r="C324">
        <v>10</v>
      </c>
      <c r="D324" s="2">
        <v>41760</v>
      </c>
      <c r="E324">
        <v>2</v>
      </c>
      <c r="F324">
        <v>1</v>
      </c>
      <c r="G324" s="1">
        <v>41772</v>
      </c>
      <c r="H324" s="1">
        <v>41774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s="1">
        <v>41778</v>
      </c>
      <c r="AA324" s="1">
        <v>41764</v>
      </c>
      <c r="AB324" s="1">
        <v>41766</v>
      </c>
      <c r="AC324" s="1">
        <v>41761</v>
      </c>
      <c r="AD324" s="1">
        <v>41761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7726.0476190476102</v>
      </c>
      <c r="AK324">
        <v>21</v>
      </c>
      <c r="AL324">
        <v>31</v>
      </c>
      <c r="AM324">
        <v>162247</v>
      </c>
      <c r="AN324">
        <v>0.86900836379100999</v>
      </c>
      <c r="AO324">
        <v>0.67741935483870896</v>
      </c>
      <c r="AP324">
        <v>11</v>
      </c>
      <c r="AQ324">
        <v>0.85451036299309702</v>
      </c>
      <c r="AR324">
        <v>1.44980007979122E-2</v>
      </c>
      <c r="AS324">
        <v>7857.1311604494003</v>
      </c>
      <c r="AT324">
        <v>14</v>
      </c>
      <c r="AU324">
        <v>5</v>
      </c>
      <c r="AV324">
        <v>2014</v>
      </c>
      <c r="AW324">
        <v>10.009060847820001</v>
      </c>
      <c r="AX324">
        <v>10.291678736740799</v>
      </c>
      <c r="AY324">
        <v>0.28261788892088102</v>
      </c>
      <c r="AZ324">
        <v>79514</v>
      </c>
      <c r="BA324">
        <v>166828.23947100699</v>
      </c>
      <c r="BB324">
        <v>-2.74608153004181E-2</v>
      </c>
      <c r="BC324">
        <v>20.040577245412599</v>
      </c>
      <c r="BD324">
        <v>1.0478740079608699</v>
      </c>
      <c r="BE324">
        <f>AK324*AZ324/(AW324*BD324)</f>
        <v>159206.39142071098</v>
      </c>
      <c r="BF324">
        <f>AM324/BE324-1</f>
        <v>1.9098533370146331E-2</v>
      </c>
      <c r="BH324">
        <f t="shared" ref="BH324:BH387" si="21">AN324-BD324*AQ324</f>
        <v>-2.64108351226644E-2</v>
      </c>
      <c r="BI324">
        <f t="shared" ref="BI324:BI387" si="22">BH324*AJ324</f>
        <v>-204.05136981652029</v>
      </c>
      <c r="BJ324">
        <f t="shared" ref="BJ324:BJ387" si="23">BJ323+BI324</f>
        <v>-1518.6007823899238</v>
      </c>
      <c r="BK324" s="15">
        <f t="shared" si="20"/>
        <v>0.36438356164383562</v>
      </c>
    </row>
    <row r="325" spans="1:63" x14ac:dyDescent="0.25">
      <c r="A325" s="1">
        <v>41774</v>
      </c>
      <c r="B325">
        <v>5961</v>
      </c>
      <c r="C325">
        <v>11</v>
      </c>
      <c r="D325" s="2">
        <v>41760</v>
      </c>
      <c r="E325">
        <v>3</v>
      </c>
      <c r="F325">
        <v>2</v>
      </c>
      <c r="G325" s="1">
        <v>41773</v>
      </c>
      <c r="H325" s="1">
        <v>41775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 s="1">
        <v>41778</v>
      </c>
      <c r="AA325" s="1">
        <v>41764</v>
      </c>
      <c r="AB325" s="1">
        <v>41766</v>
      </c>
      <c r="AC325" s="1">
        <v>41761</v>
      </c>
      <c r="AD325" s="1">
        <v>41761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7726.0476190476102</v>
      </c>
      <c r="AK325">
        <v>21</v>
      </c>
      <c r="AL325">
        <v>31</v>
      </c>
      <c r="AM325">
        <v>162247</v>
      </c>
      <c r="AN325">
        <v>0.77154585292794298</v>
      </c>
      <c r="AO325">
        <v>0.67741935483870896</v>
      </c>
      <c r="AP325">
        <v>10</v>
      </c>
      <c r="AQ325">
        <v>0.54403601367652399</v>
      </c>
      <c r="AR325">
        <v>0.22750983925141799</v>
      </c>
      <c r="AS325">
        <v>10956.9952174973</v>
      </c>
      <c r="AT325">
        <v>15</v>
      </c>
      <c r="AU325">
        <v>5</v>
      </c>
      <c r="AV325">
        <v>2014</v>
      </c>
      <c r="AW325">
        <v>10.553096861496501</v>
      </c>
      <c r="AX325">
        <v>11.063224589668801</v>
      </c>
      <c r="AY325">
        <v>0.51012772817230101</v>
      </c>
      <c r="AZ325">
        <v>85475</v>
      </c>
      <c r="BA325">
        <v>170089.882008858</v>
      </c>
      <c r="BB325">
        <v>-4.6110220762278803E-2</v>
      </c>
      <c r="BC325">
        <v>20.040577245412599</v>
      </c>
      <c r="BD325">
        <v>1.0478740079608699</v>
      </c>
      <c r="BE325">
        <f>AK325*AZ325/(AW325*BD325)</f>
        <v>162319.01995531752</v>
      </c>
      <c r="BF325">
        <f>AM325/BE325-1</f>
        <v>-4.4369387726306275E-4</v>
      </c>
      <c r="BH325">
        <f t="shared" si="21"/>
        <v>0.20146465480166909</v>
      </c>
      <c r="BI325">
        <f t="shared" si="22"/>
        <v>1556.5255165526842</v>
      </c>
      <c r="BJ325">
        <f t="shared" si="23"/>
        <v>37.924734162760387</v>
      </c>
      <c r="BK325" s="15">
        <f t="shared" si="20"/>
        <v>0.36712328767123287</v>
      </c>
    </row>
    <row r="326" spans="1:63" x14ac:dyDescent="0.25">
      <c r="A326" s="1">
        <v>41775</v>
      </c>
      <c r="B326">
        <v>13429</v>
      </c>
      <c r="C326">
        <v>12</v>
      </c>
      <c r="D326" s="2">
        <v>41760</v>
      </c>
      <c r="E326">
        <v>4</v>
      </c>
      <c r="F326">
        <v>3</v>
      </c>
      <c r="G326" s="1">
        <v>41774</v>
      </c>
      <c r="H326" s="1">
        <v>41778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 s="1">
        <v>41778</v>
      </c>
      <c r="AA326" s="1">
        <v>41764</v>
      </c>
      <c r="AB326" s="1">
        <v>41766</v>
      </c>
      <c r="AC326" s="1">
        <v>41761</v>
      </c>
      <c r="AD326" s="1">
        <v>41761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7726.0476190476102</v>
      </c>
      <c r="AK326">
        <v>21</v>
      </c>
      <c r="AL326">
        <v>31</v>
      </c>
      <c r="AM326">
        <v>162247</v>
      </c>
      <c r="AN326">
        <v>1.73814615986736</v>
      </c>
      <c r="AO326">
        <v>0.67741935483870896</v>
      </c>
      <c r="AP326">
        <v>9</v>
      </c>
      <c r="AQ326">
        <v>1.5216106424989899</v>
      </c>
      <c r="AR326">
        <v>0.21653551736836901</v>
      </c>
      <c r="AS326">
        <v>8825.5166104418804</v>
      </c>
      <c r="AT326">
        <v>16</v>
      </c>
      <c r="AU326">
        <v>5</v>
      </c>
      <c r="AV326">
        <v>2014</v>
      </c>
      <c r="AW326">
        <v>12.0747075039955</v>
      </c>
      <c r="AX326">
        <v>12.801370749536201</v>
      </c>
      <c r="AY326">
        <v>0.72666324554066997</v>
      </c>
      <c r="AZ326">
        <v>98904</v>
      </c>
      <c r="BA326">
        <v>172011.123193893</v>
      </c>
      <c r="BB326">
        <v>-5.6764487159861203E-2</v>
      </c>
      <c r="BC326">
        <v>20.040577245412599</v>
      </c>
      <c r="BD326">
        <v>1.0478740079608699</v>
      </c>
      <c r="BE326">
        <f>AK326*AZ326/(AW326*BD326)</f>
        <v>164152.48578273426</v>
      </c>
      <c r="BF326">
        <f>AM326/BE326-1</f>
        <v>-1.16080227091796E-2</v>
      </c>
      <c r="BH326">
        <f t="shared" si="21"/>
        <v>0.1436899173560291</v>
      </c>
      <c r="BI326">
        <f t="shared" si="22"/>
        <v>1110.1551438696965</v>
      </c>
      <c r="BJ326">
        <f t="shared" si="23"/>
        <v>1148.0798780324569</v>
      </c>
      <c r="BK326" s="15">
        <f t="shared" si="20"/>
        <v>0.36986301369863012</v>
      </c>
    </row>
    <row r="327" spans="1:63" x14ac:dyDescent="0.25">
      <c r="A327" s="1">
        <v>41778</v>
      </c>
      <c r="B327">
        <v>12124</v>
      </c>
      <c r="C327">
        <v>13</v>
      </c>
      <c r="D327" s="2">
        <v>41760</v>
      </c>
      <c r="E327">
        <v>0</v>
      </c>
      <c r="F327">
        <v>4</v>
      </c>
      <c r="G327" s="1">
        <v>41775</v>
      </c>
      <c r="H327" s="1">
        <v>41779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 s="1">
        <v>41778</v>
      </c>
      <c r="AA327" s="1">
        <v>41764</v>
      </c>
      <c r="AB327" s="1">
        <v>41766</v>
      </c>
      <c r="AC327" s="1">
        <v>41761</v>
      </c>
      <c r="AD327" s="1">
        <v>41761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7726.0476190476102</v>
      </c>
      <c r="AK327">
        <v>21</v>
      </c>
      <c r="AL327">
        <v>31</v>
      </c>
      <c r="AM327">
        <v>162247</v>
      </c>
      <c r="AN327">
        <v>1.56923702749511</v>
      </c>
      <c r="AO327">
        <v>0.67741935483870896</v>
      </c>
      <c r="AP327">
        <v>8</v>
      </c>
      <c r="AQ327">
        <v>1.7756530688854699</v>
      </c>
      <c r="AR327">
        <v>-0.20641604139036099</v>
      </c>
      <c r="AS327">
        <v>6827.91036855519</v>
      </c>
      <c r="AT327">
        <v>19</v>
      </c>
      <c r="AU327">
        <v>5</v>
      </c>
      <c r="AV327">
        <v>2014</v>
      </c>
      <c r="AW327">
        <v>13.850360572881</v>
      </c>
      <c r="AX327">
        <v>14.370607777031299</v>
      </c>
      <c r="AY327">
        <v>0.52024720415030801</v>
      </c>
      <c r="AZ327">
        <v>111028</v>
      </c>
      <c r="BA327">
        <v>168341.32134908001</v>
      </c>
      <c r="BB327">
        <v>-3.6202171280592998E-2</v>
      </c>
      <c r="BC327">
        <v>20.040577245412599</v>
      </c>
      <c r="BD327">
        <v>1.0478740079608699</v>
      </c>
      <c r="BE327">
        <f>AK327*AZ327/(AW327*BD327)</f>
        <v>160650.34543290923</v>
      </c>
      <c r="BF327">
        <f>AM327/BE327-1</f>
        <v>9.9386936441885343E-3</v>
      </c>
      <c r="BH327">
        <f t="shared" si="21"/>
        <v>-0.29142367054592611</v>
      </c>
      <c r="BI327">
        <f t="shared" si="22"/>
        <v>-2251.5531559554674</v>
      </c>
      <c r="BJ327">
        <f t="shared" si="23"/>
        <v>-1103.4732779230105</v>
      </c>
      <c r="BK327" s="15">
        <f t="shared" si="20"/>
        <v>0.37808219178082192</v>
      </c>
    </row>
    <row r="328" spans="1:63" x14ac:dyDescent="0.25">
      <c r="A328" s="1">
        <v>41779</v>
      </c>
      <c r="B328">
        <v>1717</v>
      </c>
      <c r="C328">
        <v>14</v>
      </c>
      <c r="D328" s="2">
        <v>41760</v>
      </c>
      <c r="E328">
        <v>1</v>
      </c>
      <c r="F328">
        <v>0</v>
      </c>
      <c r="G328" s="1">
        <v>41778</v>
      </c>
      <c r="H328" s="1">
        <v>41780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 s="1">
        <v>41778</v>
      </c>
      <c r="AA328" s="1">
        <v>41764</v>
      </c>
      <c r="AB328" s="1">
        <v>41766</v>
      </c>
      <c r="AC328" s="1">
        <v>41761</v>
      </c>
      <c r="AD328" s="1">
        <v>41761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7726.0476190476102</v>
      </c>
      <c r="AK328">
        <v>21</v>
      </c>
      <c r="AL328">
        <v>31</v>
      </c>
      <c r="AM328">
        <v>162247</v>
      </c>
      <c r="AN328">
        <v>0.22223523393344699</v>
      </c>
      <c r="AO328">
        <v>0.67741935483870896</v>
      </c>
      <c r="AP328">
        <v>7</v>
      </c>
      <c r="AQ328">
        <v>0.27090139127420598</v>
      </c>
      <c r="AR328">
        <v>-4.8666157340759103E-2</v>
      </c>
      <c r="AS328">
        <v>6338.0996012015703</v>
      </c>
      <c r="AT328">
        <v>20</v>
      </c>
      <c r="AU328">
        <v>5</v>
      </c>
      <c r="AV328">
        <v>2014</v>
      </c>
      <c r="AW328">
        <v>14.121261964155201</v>
      </c>
      <c r="AX328">
        <v>14.5928430109647</v>
      </c>
      <c r="AY328">
        <v>0.47158104680954999</v>
      </c>
      <c r="AZ328">
        <v>112745</v>
      </c>
      <c r="BA328">
        <v>167665.25583973399</v>
      </c>
      <c r="BB328">
        <v>-3.2315913112696097E-2</v>
      </c>
      <c r="BC328">
        <v>20.040577245412599</v>
      </c>
      <c r="BD328">
        <v>1.0478740079608699</v>
      </c>
      <c r="BE328">
        <f>AK328*AZ328/(AW328*BD328)</f>
        <v>160005.16719181376</v>
      </c>
      <c r="BF328">
        <f>AM328/BE328-1</f>
        <v>1.4011002566552966E-2</v>
      </c>
      <c r="BH328">
        <f t="shared" si="21"/>
        <v>-6.1635292703231065E-2</v>
      </c>
      <c r="BI328">
        <f t="shared" si="22"/>
        <v>-476.19720643910091</v>
      </c>
      <c r="BJ328">
        <f t="shared" si="23"/>
        <v>-1579.6704843621114</v>
      </c>
      <c r="BK328" s="15">
        <f t="shared" si="20"/>
        <v>0.38082191780821917</v>
      </c>
    </row>
    <row r="329" spans="1:63" x14ac:dyDescent="0.25">
      <c r="A329" s="1">
        <v>41780</v>
      </c>
      <c r="B329">
        <v>8997</v>
      </c>
      <c r="C329">
        <v>15</v>
      </c>
      <c r="D329" s="2">
        <v>41760</v>
      </c>
      <c r="E329">
        <v>2</v>
      </c>
      <c r="F329">
        <v>1</v>
      </c>
      <c r="G329" s="1">
        <v>41779</v>
      </c>
      <c r="H329" s="1">
        <v>41781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 s="1">
        <v>41778</v>
      </c>
      <c r="AA329" s="1">
        <v>41764</v>
      </c>
      <c r="AB329" s="1">
        <v>41766</v>
      </c>
      <c r="AC329" s="1">
        <v>41761</v>
      </c>
      <c r="AD329" s="1">
        <v>41761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7726.0476190476102</v>
      </c>
      <c r="AK329">
        <v>21</v>
      </c>
      <c r="AL329">
        <v>31</v>
      </c>
      <c r="AM329">
        <v>162247</v>
      </c>
      <c r="AN329">
        <v>1.1645022712284301</v>
      </c>
      <c r="AO329">
        <v>0.67741935483870896</v>
      </c>
      <c r="AP329">
        <v>6</v>
      </c>
      <c r="AQ329">
        <v>0.85451036299309702</v>
      </c>
      <c r="AR329">
        <v>0.30999190823533701</v>
      </c>
      <c r="AS329">
        <v>10528.8366175995</v>
      </c>
      <c r="AT329">
        <v>21</v>
      </c>
      <c r="AU329">
        <v>5</v>
      </c>
      <c r="AV329">
        <v>2014</v>
      </c>
      <c r="AW329">
        <v>14.975772327148301</v>
      </c>
      <c r="AX329">
        <v>15.757345282193199</v>
      </c>
      <c r="AY329">
        <v>0.781572955044888</v>
      </c>
      <c r="AZ329">
        <v>121742</v>
      </c>
      <c r="BA329">
        <v>170714.53439268601</v>
      </c>
      <c r="BB329">
        <v>-4.9600547620677803E-2</v>
      </c>
      <c r="BC329">
        <v>20.040577245412599</v>
      </c>
      <c r="BD329">
        <v>1.0478740079608699</v>
      </c>
      <c r="BE329">
        <f>AK329*AZ329/(AW329*BD329)</f>
        <v>162915.13397196631</v>
      </c>
      <c r="BF329">
        <f>AM329/BE329-1</f>
        <v>-4.1011166714645109E-3</v>
      </c>
      <c r="BH329">
        <f t="shared" si="21"/>
        <v>0.2690830723147557</v>
      </c>
      <c r="BI329">
        <f t="shared" si="22"/>
        <v>2078.948630183434</v>
      </c>
      <c r="BJ329">
        <f t="shared" si="23"/>
        <v>499.2781458213226</v>
      </c>
      <c r="BK329" s="15">
        <f t="shared" si="20"/>
        <v>0.38356164383561642</v>
      </c>
    </row>
    <row r="330" spans="1:63" x14ac:dyDescent="0.25">
      <c r="A330" s="1">
        <v>41781</v>
      </c>
      <c r="B330">
        <v>2303</v>
      </c>
      <c r="C330">
        <v>16</v>
      </c>
      <c r="D330" s="2">
        <v>41760</v>
      </c>
      <c r="E330">
        <v>3</v>
      </c>
      <c r="F330">
        <v>2</v>
      </c>
      <c r="G330" s="1">
        <v>41780</v>
      </c>
      <c r="H330" s="1">
        <v>41782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 s="1">
        <v>41778</v>
      </c>
      <c r="AA330" s="1">
        <v>41764</v>
      </c>
      <c r="AB330" s="1">
        <v>41766</v>
      </c>
      <c r="AC330" s="1">
        <v>41761</v>
      </c>
      <c r="AD330" s="1">
        <v>41761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7726.0476190476102</v>
      </c>
      <c r="AK330">
        <v>21</v>
      </c>
      <c r="AL330">
        <v>31</v>
      </c>
      <c r="AM330">
        <v>162247</v>
      </c>
      <c r="AN330">
        <v>0.29808255314428</v>
      </c>
      <c r="AO330">
        <v>0.67741935483870896</v>
      </c>
      <c r="AP330">
        <v>5</v>
      </c>
      <c r="AQ330">
        <v>0.39950489081956098</v>
      </c>
      <c r="AR330">
        <v>-0.101422337675281</v>
      </c>
      <c r="AS330">
        <v>5764.6353096592202</v>
      </c>
      <c r="AT330">
        <v>22</v>
      </c>
      <c r="AU330">
        <v>5</v>
      </c>
      <c r="AV330">
        <v>2014</v>
      </c>
      <c r="AW330">
        <v>15.375277217967801</v>
      </c>
      <c r="AX330">
        <v>16.055427835337401</v>
      </c>
      <c r="AY330">
        <v>0.68015061736960503</v>
      </c>
      <c r="AZ330">
        <v>124045</v>
      </c>
      <c r="BA330">
        <v>169424.262279694</v>
      </c>
      <c r="BB330">
        <v>-4.2362659179509099E-2</v>
      </c>
      <c r="BC330">
        <v>20.040577245412599</v>
      </c>
      <c r="BD330">
        <v>1.0478740079608699</v>
      </c>
      <c r="BE330">
        <f>AK330*AZ330/(AW330*BD330)</f>
        <v>161683.81026015675</v>
      </c>
      <c r="BF330">
        <f>AM330/BE330-1</f>
        <v>3.4832784985525667E-3</v>
      </c>
      <c r="BH330">
        <f t="shared" si="21"/>
        <v>-0.12054823799878311</v>
      </c>
      <c r="BI330">
        <f t="shared" si="22"/>
        <v>-931.36142717088296</v>
      </c>
      <c r="BJ330">
        <f t="shared" si="23"/>
        <v>-432.08328134956037</v>
      </c>
      <c r="BK330" s="15">
        <f t="shared" si="20"/>
        <v>0.38630136986301372</v>
      </c>
    </row>
    <row r="331" spans="1:63" x14ac:dyDescent="0.25">
      <c r="A331" s="1">
        <v>41782</v>
      </c>
      <c r="B331">
        <v>7334</v>
      </c>
      <c r="C331">
        <v>17</v>
      </c>
      <c r="D331" s="2">
        <v>41760</v>
      </c>
      <c r="E331">
        <v>4</v>
      </c>
      <c r="F331">
        <v>3</v>
      </c>
      <c r="G331" s="1">
        <v>41781</v>
      </c>
      <c r="H331" s="1">
        <v>41786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s="1">
        <v>41778</v>
      </c>
      <c r="AA331" s="1">
        <v>41764</v>
      </c>
      <c r="AB331" s="1">
        <v>41766</v>
      </c>
      <c r="AC331" s="1">
        <v>41761</v>
      </c>
      <c r="AD331" s="1">
        <v>41761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7726.0476190476102</v>
      </c>
      <c r="AK331">
        <v>21</v>
      </c>
      <c r="AL331">
        <v>31</v>
      </c>
      <c r="AM331">
        <v>162247</v>
      </c>
      <c r="AN331">
        <v>0.94925638070349505</v>
      </c>
      <c r="AO331">
        <v>0.67741935483870896</v>
      </c>
      <c r="AP331">
        <v>4</v>
      </c>
      <c r="AQ331">
        <v>0.75851113265246095</v>
      </c>
      <c r="AR331">
        <v>0.19074524805103299</v>
      </c>
      <c r="AS331">
        <v>9668.9418049192009</v>
      </c>
      <c r="AT331">
        <v>23</v>
      </c>
      <c r="AU331">
        <v>5</v>
      </c>
      <c r="AV331">
        <v>2014</v>
      </c>
      <c r="AW331">
        <v>16.1337883506203</v>
      </c>
      <c r="AX331">
        <v>17.0046842160409</v>
      </c>
      <c r="AY331">
        <v>0.87089586542063901</v>
      </c>
      <c r="AZ331">
        <v>131379</v>
      </c>
      <c r="BA331">
        <v>171005.03242277299</v>
      </c>
      <c r="BB331">
        <v>-5.1215056648867399E-2</v>
      </c>
      <c r="BC331">
        <v>20.040577245412599</v>
      </c>
      <c r="BD331">
        <v>1.0478740079608699</v>
      </c>
      <c r="BE331">
        <f>AK331*AZ331/(AW331*BD331)</f>
        <v>163192.36007728122</v>
      </c>
      <c r="BF331">
        <f>AM331/BE331-1</f>
        <v>-5.7929187177239161E-3</v>
      </c>
      <c r="BH331">
        <f t="shared" si="21"/>
        <v>0.15443228004802168</v>
      </c>
      <c r="BI331">
        <f t="shared" si="22"/>
        <v>1193.1511495691116</v>
      </c>
      <c r="BJ331">
        <f t="shared" si="23"/>
        <v>761.0678682195512</v>
      </c>
      <c r="BK331" s="15">
        <f t="shared" si="20"/>
        <v>0.38904109589041097</v>
      </c>
    </row>
    <row r="332" spans="1:63" x14ac:dyDescent="0.25">
      <c r="A332" s="1">
        <v>41786</v>
      </c>
      <c r="B332">
        <v>14321</v>
      </c>
      <c r="C332">
        <v>18</v>
      </c>
      <c r="D332" s="2">
        <v>41760</v>
      </c>
      <c r="E332">
        <v>1</v>
      </c>
      <c r="F332">
        <v>4</v>
      </c>
      <c r="G332" s="1">
        <v>41782</v>
      </c>
      <c r="H332" s="1">
        <v>41787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 s="1">
        <v>41778</v>
      </c>
      <c r="AA332" s="1">
        <v>41764</v>
      </c>
      <c r="AB332" s="1">
        <v>41766</v>
      </c>
      <c r="AC332" s="1">
        <v>41761</v>
      </c>
      <c r="AD332" s="1">
        <v>41761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7726.0476190476102</v>
      </c>
      <c r="AK332">
        <v>21</v>
      </c>
      <c r="AL332">
        <v>31</v>
      </c>
      <c r="AM332">
        <v>162247</v>
      </c>
      <c r="AN332">
        <v>1.8535997583930599</v>
      </c>
      <c r="AO332">
        <v>0.67741935483870896</v>
      </c>
      <c r="AP332">
        <v>3</v>
      </c>
      <c r="AQ332">
        <v>1.6704573242371801</v>
      </c>
      <c r="AR332">
        <v>0.18314243415588199</v>
      </c>
      <c r="AS332">
        <v>8573.1013849992705</v>
      </c>
      <c r="AT332">
        <v>27</v>
      </c>
      <c r="AU332">
        <v>5</v>
      </c>
      <c r="AV332">
        <v>2014</v>
      </c>
      <c r="AW332">
        <v>17.804245674857501</v>
      </c>
      <c r="AX332">
        <v>18.858283974433999</v>
      </c>
      <c r="AY332">
        <v>1.0540382995765201</v>
      </c>
      <c r="AZ332">
        <v>145700</v>
      </c>
      <c r="BA332">
        <v>171852.26804192999</v>
      </c>
      <c r="BB332">
        <v>-5.5892588159424703E-2</v>
      </c>
      <c r="BC332">
        <v>20.040577245412599</v>
      </c>
      <c r="BD332">
        <v>1.0478740079608699</v>
      </c>
      <c r="BE332">
        <f>AK332*AZ332/(AW332*BD332)</f>
        <v>164000.88821398484</v>
      </c>
      <c r="BF332">
        <f>AM332/BE332-1</f>
        <v>-1.0694382409053849E-2</v>
      </c>
      <c r="BH332">
        <f t="shared" si="21"/>
        <v>0.10317094691705564</v>
      </c>
      <c r="BI332">
        <f t="shared" si="22"/>
        <v>797.10364878340511</v>
      </c>
      <c r="BJ332">
        <f t="shared" si="23"/>
        <v>1558.1715170029563</v>
      </c>
      <c r="BK332" s="15">
        <f t="shared" si="20"/>
        <v>0.4</v>
      </c>
    </row>
    <row r="333" spans="1:63" x14ac:dyDescent="0.25">
      <c r="A333" s="1">
        <v>41787</v>
      </c>
      <c r="B333">
        <v>3171</v>
      </c>
      <c r="C333">
        <v>19</v>
      </c>
      <c r="D333" s="2">
        <v>41760</v>
      </c>
      <c r="E333">
        <v>2</v>
      </c>
      <c r="F333">
        <v>1</v>
      </c>
      <c r="G333" s="1">
        <v>41786</v>
      </c>
      <c r="H333" s="1">
        <v>41788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 s="1">
        <v>41778</v>
      </c>
      <c r="AA333" s="1">
        <v>41764</v>
      </c>
      <c r="AB333" s="1">
        <v>41766</v>
      </c>
      <c r="AC333" s="1">
        <v>41761</v>
      </c>
      <c r="AD333" s="1">
        <v>41761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7726.0476190476102</v>
      </c>
      <c r="AK333">
        <v>21</v>
      </c>
      <c r="AL333">
        <v>31</v>
      </c>
      <c r="AM333">
        <v>162247</v>
      </c>
      <c r="AN333">
        <v>0.41042977682175902</v>
      </c>
      <c r="AO333">
        <v>0.67741935483870896</v>
      </c>
      <c r="AP333">
        <v>2</v>
      </c>
      <c r="AQ333">
        <v>0.85451036299309702</v>
      </c>
      <c r="AR333">
        <v>-0.444080586171338</v>
      </c>
      <c r="AS333">
        <v>3710.89706729</v>
      </c>
      <c r="AT333">
        <v>28</v>
      </c>
      <c r="AU333">
        <v>5</v>
      </c>
      <c r="AV333">
        <v>2014</v>
      </c>
      <c r="AW333">
        <v>18.658756037850601</v>
      </c>
      <c r="AX333">
        <v>19.268713751255799</v>
      </c>
      <c r="AY333">
        <v>0.60995771340518701</v>
      </c>
      <c r="AZ333">
        <v>148871</v>
      </c>
      <c r="BA333">
        <v>167550.880329754</v>
      </c>
      <c r="BB333">
        <v>-3.1655341465926003E-2</v>
      </c>
      <c r="BC333">
        <v>20.040577245412599</v>
      </c>
      <c r="BD333">
        <v>1.0478740079608699</v>
      </c>
      <c r="BE333">
        <f>AK333*AZ333/(AW333*BD333)</f>
        <v>159896.01713263581</v>
      </c>
      <c r="BF333">
        <f>AM333/BE333-1</f>
        <v>1.4703198425599417E-2</v>
      </c>
      <c r="BH333">
        <f t="shared" si="21"/>
        <v>-0.48498942209191537</v>
      </c>
      <c r="BI333">
        <f t="shared" si="22"/>
        <v>-3747.0513698165191</v>
      </c>
      <c r="BJ333">
        <f t="shared" si="23"/>
        <v>-2188.879852813563</v>
      </c>
      <c r="BK333" s="15">
        <f t="shared" si="20"/>
        <v>0.40273972602739727</v>
      </c>
    </row>
    <row r="334" spans="1:63" x14ac:dyDescent="0.25">
      <c r="A334" s="1">
        <v>41788</v>
      </c>
      <c r="B334">
        <v>6169</v>
      </c>
      <c r="C334">
        <v>20</v>
      </c>
      <c r="D334" s="2">
        <v>41760</v>
      </c>
      <c r="E334">
        <v>3</v>
      </c>
      <c r="F334">
        <v>2</v>
      </c>
      <c r="G334" s="1">
        <v>41787</v>
      </c>
      <c r="H334" s="1">
        <v>41789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s="1">
        <v>41778</v>
      </c>
      <c r="AA334" s="1">
        <v>41764</v>
      </c>
      <c r="AB334" s="1">
        <v>41766</v>
      </c>
      <c r="AC334" s="1">
        <v>41761</v>
      </c>
      <c r="AD334" s="1">
        <v>41761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7726.0476190476102</v>
      </c>
      <c r="AK334">
        <v>21</v>
      </c>
      <c r="AL334">
        <v>31</v>
      </c>
      <c r="AM334">
        <v>162247</v>
      </c>
      <c r="AN334">
        <v>0.79846776827922805</v>
      </c>
      <c r="AO334">
        <v>0.67741935483870896</v>
      </c>
      <c r="AP334">
        <v>1</v>
      </c>
      <c r="AQ334">
        <v>0.39950489081956198</v>
      </c>
      <c r="AR334">
        <v>0.39896287745966602</v>
      </c>
      <c r="AS334">
        <v>15441.613211153999</v>
      </c>
      <c r="AT334">
        <v>29</v>
      </c>
      <c r="AU334">
        <v>5</v>
      </c>
      <c r="AV334">
        <v>2014</v>
      </c>
      <c r="AW334">
        <v>19.058260928670101</v>
      </c>
      <c r="AX334">
        <v>20.067181519535001</v>
      </c>
      <c r="AY334">
        <v>1.00892059086485</v>
      </c>
      <c r="AZ334">
        <v>155040</v>
      </c>
      <c r="BA334">
        <v>170836.15405338901</v>
      </c>
      <c r="BB334">
        <v>-5.0277144793985297E-2</v>
      </c>
      <c r="BC334">
        <v>20.040577245412599</v>
      </c>
      <c r="BD334">
        <v>1.0478740079608699</v>
      </c>
      <c r="BE334">
        <f>AK334*AZ334/(AW334*BD334)</f>
        <v>163031.1972198188</v>
      </c>
      <c r="BF334">
        <f>AM334/BE334-1</f>
        <v>-4.8101052632365526E-3</v>
      </c>
      <c r="BH334">
        <f t="shared" si="21"/>
        <v>0.37983697713616388</v>
      </c>
      <c r="BI334">
        <f t="shared" si="22"/>
        <v>2934.6385728291007</v>
      </c>
      <c r="BJ334">
        <f t="shared" si="23"/>
        <v>745.75872001553762</v>
      </c>
      <c r="BK334" s="15">
        <f t="shared" si="20"/>
        <v>0.40547945205479452</v>
      </c>
    </row>
    <row r="335" spans="1:63" x14ac:dyDescent="0.25">
      <c r="A335" s="1">
        <v>41789</v>
      </c>
      <c r="B335">
        <v>7207</v>
      </c>
      <c r="C335">
        <v>21</v>
      </c>
      <c r="D335" s="2">
        <v>41760</v>
      </c>
      <c r="E335">
        <v>4</v>
      </c>
      <c r="F335">
        <v>3</v>
      </c>
      <c r="G335" s="1">
        <v>41788</v>
      </c>
      <c r="H335" s="1">
        <v>41792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s="1">
        <v>41778</v>
      </c>
      <c r="AA335" s="1">
        <v>41764</v>
      </c>
      <c r="AB335" s="1">
        <v>41766</v>
      </c>
      <c r="AC335" s="1">
        <v>41761</v>
      </c>
      <c r="AD335" s="1">
        <v>41761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7726.0476190476102</v>
      </c>
      <c r="AK335">
        <v>21</v>
      </c>
      <c r="AL335">
        <v>31</v>
      </c>
      <c r="AM335">
        <v>162247</v>
      </c>
      <c r="AN335">
        <v>0.93281848046496996</v>
      </c>
      <c r="AO335">
        <v>0.67741935483870896</v>
      </c>
      <c r="AP335">
        <v>0</v>
      </c>
      <c r="AQ335">
        <v>0.98231631674244801</v>
      </c>
      <c r="AR335">
        <v>-4.9497836277478703E-2</v>
      </c>
      <c r="AS335">
        <v>7336.7405968576404</v>
      </c>
      <c r="AT335">
        <v>30</v>
      </c>
      <c r="AU335">
        <v>5</v>
      </c>
      <c r="AV335">
        <v>2014</v>
      </c>
      <c r="AW335">
        <v>20.040577245412599</v>
      </c>
      <c r="AX335">
        <v>21</v>
      </c>
      <c r="AY335">
        <v>0.95942275458737203</v>
      </c>
      <c r="AZ335">
        <v>162247</v>
      </c>
      <c r="BA335">
        <v>170014.41416962701</v>
      </c>
      <c r="BB335">
        <v>-4.5686797837493999E-2</v>
      </c>
      <c r="BC335">
        <v>20.040577245412599</v>
      </c>
      <c r="BD335">
        <v>1.0478740079608699</v>
      </c>
      <c r="BE335">
        <f>AK335*AZ335/(AW335*BD335)</f>
        <v>162247.0000000007</v>
      </c>
      <c r="BF335">
        <f>AM335/BE335-1</f>
        <v>-4.3298697960381105E-15</v>
      </c>
      <c r="BH335">
        <f t="shared" si="21"/>
        <v>-9.6525255445298441E-2</v>
      </c>
      <c r="BI335">
        <f t="shared" si="22"/>
        <v>-745.75872001111043</v>
      </c>
      <c r="BJ335">
        <f t="shared" si="23"/>
        <v>4.4271928345551714E-9</v>
      </c>
      <c r="BK335" s="15">
        <f t="shared" si="20"/>
        <v>0.40821917808219177</v>
      </c>
    </row>
    <row r="336" spans="1:63" x14ac:dyDescent="0.25">
      <c r="A336" s="1">
        <v>41792</v>
      </c>
      <c r="B336">
        <v>27093</v>
      </c>
      <c r="C336">
        <v>1</v>
      </c>
      <c r="D336" s="2">
        <v>41791</v>
      </c>
      <c r="E336">
        <v>0</v>
      </c>
      <c r="F336">
        <v>4</v>
      </c>
      <c r="G336" s="1">
        <v>41789</v>
      </c>
      <c r="H336" s="1">
        <v>41793</v>
      </c>
      <c r="I336">
        <v>1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s="1">
        <v>41806</v>
      </c>
      <c r="AA336" s="1">
        <v>41792</v>
      </c>
      <c r="AB336" s="1">
        <v>41794</v>
      </c>
      <c r="AC336" s="1">
        <v>41796</v>
      </c>
      <c r="AD336" s="1">
        <v>41794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8126.4761904761899</v>
      </c>
      <c r="AK336">
        <v>21</v>
      </c>
      <c r="AL336">
        <v>30</v>
      </c>
      <c r="AM336">
        <v>170656</v>
      </c>
      <c r="AN336">
        <v>3.3339173542096301</v>
      </c>
      <c r="AO336">
        <v>0.7</v>
      </c>
      <c r="AP336">
        <v>20</v>
      </c>
      <c r="AQ336">
        <v>3.32269919544953</v>
      </c>
      <c r="AR336">
        <v>1.12181587601049E-2</v>
      </c>
      <c r="AS336">
        <v>8153.9129503820604</v>
      </c>
      <c r="AT336">
        <v>2</v>
      </c>
      <c r="AU336">
        <v>6</v>
      </c>
      <c r="AV336">
        <v>2014</v>
      </c>
      <c r="AW336">
        <v>3.32269919544953</v>
      </c>
      <c r="AX336">
        <v>3.3339173542096301</v>
      </c>
      <c r="AY336">
        <v>1.1218158760105E-2</v>
      </c>
      <c r="AZ336">
        <v>27093</v>
      </c>
      <c r="BA336">
        <v>171232.17195802301</v>
      </c>
      <c r="BB336">
        <v>-3.36485808382158E-3</v>
      </c>
      <c r="BC336">
        <v>21.377308303941501</v>
      </c>
      <c r="BD336">
        <v>0.98235005555530996</v>
      </c>
      <c r="BE336">
        <f>AK336*AZ336/(AW336*BD336)</f>
        <v>174308.71102381934</v>
      </c>
      <c r="BF336">
        <f>AM336/BE336-1</f>
        <v>-2.0955412970268594E-2</v>
      </c>
      <c r="BH336">
        <f t="shared" si="21"/>
        <v>6.9863614966200416E-2</v>
      </c>
      <c r="BI336">
        <f t="shared" si="22"/>
        <v>567.7450036034237</v>
      </c>
      <c r="BJ336">
        <f t="shared" si="23"/>
        <v>567.74500360785089</v>
      </c>
      <c r="BK336" s="15">
        <f t="shared" si="20"/>
        <v>0.41643835616438357</v>
      </c>
    </row>
    <row r="337" spans="1:63" x14ac:dyDescent="0.25">
      <c r="A337" s="1">
        <v>41793</v>
      </c>
      <c r="B337">
        <v>2699</v>
      </c>
      <c r="C337">
        <v>2</v>
      </c>
      <c r="D337" s="2">
        <v>41791</v>
      </c>
      <c r="E337">
        <v>1</v>
      </c>
      <c r="F337">
        <v>0</v>
      </c>
      <c r="G337" s="1">
        <v>41792</v>
      </c>
      <c r="H337" s="1">
        <v>41794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s="1">
        <v>41806</v>
      </c>
      <c r="AA337" s="1">
        <v>41792</v>
      </c>
      <c r="AB337" s="1">
        <v>41794</v>
      </c>
      <c r="AC337" s="1">
        <v>41796</v>
      </c>
      <c r="AD337" s="1">
        <v>41794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8126.4761904761899</v>
      </c>
      <c r="AK337">
        <v>21</v>
      </c>
      <c r="AL337">
        <v>30</v>
      </c>
      <c r="AM337">
        <v>170656</v>
      </c>
      <c r="AN337">
        <v>0.332124273392087</v>
      </c>
      <c r="AO337">
        <v>0.7</v>
      </c>
      <c r="AP337">
        <v>19</v>
      </c>
      <c r="AQ337">
        <v>0.53511512333790001</v>
      </c>
      <c r="AR337">
        <v>-0.20299084994581301</v>
      </c>
      <c r="AS337">
        <v>5043.7744744801503</v>
      </c>
      <c r="AT337">
        <v>3</v>
      </c>
      <c r="AU337">
        <v>6</v>
      </c>
      <c r="AV337">
        <v>2014</v>
      </c>
      <c r="AW337">
        <v>3.8578143187874301</v>
      </c>
      <c r="AX337">
        <v>3.6660416276017198</v>
      </c>
      <c r="AY337">
        <v>-0.191772691185708</v>
      </c>
      <c r="AZ337">
        <v>29792</v>
      </c>
      <c r="BA337">
        <v>162172.65744315099</v>
      </c>
      <c r="BB337">
        <v>5.2310560180726301E-2</v>
      </c>
      <c r="BC337">
        <v>21.377308303941501</v>
      </c>
      <c r="BD337">
        <v>0.98235005555530996</v>
      </c>
      <c r="BE337">
        <f>AK337*AZ337/(AW337*BD337)</f>
        <v>165086.42364913155</v>
      </c>
      <c r="BF337">
        <f>AM337/BE337-1</f>
        <v>3.3737337254975186E-2</v>
      </c>
      <c r="BH337">
        <f t="shared" si="21"/>
        <v>-0.19354609774738557</v>
      </c>
      <c r="BI337">
        <f t="shared" si="22"/>
        <v>-1572.8477551037063</v>
      </c>
      <c r="BJ337">
        <f t="shared" si="23"/>
        <v>-1005.1027514958554</v>
      </c>
      <c r="BK337" s="15">
        <f t="shared" si="20"/>
        <v>0.41917808219178082</v>
      </c>
    </row>
    <row r="338" spans="1:63" x14ac:dyDescent="0.25">
      <c r="A338" s="1">
        <v>41794</v>
      </c>
      <c r="B338">
        <v>9980</v>
      </c>
      <c r="C338">
        <v>3</v>
      </c>
      <c r="D338" s="2">
        <v>41791</v>
      </c>
      <c r="E338">
        <v>2</v>
      </c>
      <c r="F338">
        <v>1</v>
      </c>
      <c r="G338" s="1">
        <v>41793</v>
      </c>
      <c r="H338" s="1">
        <v>41795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s="1">
        <v>41806</v>
      </c>
      <c r="AA338" s="1">
        <v>41792</v>
      </c>
      <c r="AB338" s="1">
        <v>41794</v>
      </c>
      <c r="AC338" s="1">
        <v>41796</v>
      </c>
      <c r="AD338" s="1">
        <v>41794</v>
      </c>
      <c r="AE338">
        <v>0</v>
      </c>
      <c r="AF338">
        <v>0</v>
      </c>
      <c r="AG338">
        <v>1</v>
      </c>
      <c r="AH338">
        <v>0</v>
      </c>
      <c r="AI338">
        <v>1</v>
      </c>
      <c r="AJ338">
        <v>8126.4761904761899</v>
      </c>
      <c r="AK338">
        <v>21</v>
      </c>
      <c r="AL338">
        <v>30</v>
      </c>
      <c r="AM338">
        <v>170656</v>
      </c>
      <c r="AN338">
        <v>1.2280845677854799</v>
      </c>
      <c r="AO338">
        <v>0.7</v>
      </c>
      <c r="AP338">
        <v>18</v>
      </c>
      <c r="AQ338">
        <v>1.0080351415318201</v>
      </c>
      <c r="AR338">
        <v>0.220049426253662</v>
      </c>
      <c r="AS338">
        <v>9900.4484951132308</v>
      </c>
      <c r="AT338">
        <v>4</v>
      </c>
      <c r="AU338">
        <v>6</v>
      </c>
      <c r="AV338">
        <v>2014</v>
      </c>
      <c r="AW338">
        <v>4.8658494603192501</v>
      </c>
      <c r="AX338">
        <v>4.8941261953872104</v>
      </c>
      <c r="AY338">
        <v>2.8276735067954001E-2</v>
      </c>
      <c r="AZ338">
        <v>39772</v>
      </c>
      <c r="BA338">
        <v>171647.72704357299</v>
      </c>
      <c r="BB338">
        <v>-5.7776881794764298E-3</v>
      </c>
      <c r="BC338">
        <v>21.377308303941501</v>
      </c>
      <c r="BD338">
        <v>0.98235005555530996</v>
      </c>
      <c r="BE338">
        <f>AK338*AZ338/(AW338*BD338)</f>
        <v>174731.73241339475</v>
      </c>
      <c r="BF338">
        <f>AM338/BE338-1</f>
        <v>-2.3325656748781287E-2</v>
      </c>
      <c r="BH338">
        <f t="shared" si="21"/>
        <v>0.23784119049999175</v>
      </c>
      <c r="BI338">
        <f t="shared" si="22"/>
        <v>1932.8107717126948</v>
      </c>
      <c r="BJ338">
        <f t="shared" si="23"/>
        <v>927.70802021683937</v>
      </c>
      <c r="BK338" s="15">
        <f t="shared" si="20"/>
        <v>0.42191780821917807</v>
      </c>
    </row>
    <row r="339" spans="1:63" x14ac:dyDescent="0.25">
      <c r="A339" s="1">
        <v>41795</v>
      </c>
      <c r="B339">
        <v>2101</v>
      </c>
      <c r="C339">
        <v>4</v>
      </c>
      <c r="D339" s="2">
        <v>41791</v>
      </c>
      <c r="E339">
        <v>3</v>
      </c>
      <c r="F339">
        <v>2</v>
      </c>
      <c r="G339" s="1">
        <v>41794</v>
      </c>
      <c r="H339" s="1">
        <v>41796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 s="1">
        <v>41806</v>
      </c>
      <c r="AA339" s="1">
        <v>41792</v>
      </c>
      <c r="AB339" s="1">
        <v>41794</v>
      </c>
      <c r="AC339" s="1">
        <v>41796</v>
      </c>
      <c r="AD339" s="1">
        <v>41794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8126.4761904761899</v>
      </c>
      <c r="AK339">
        <v>21</v>
      </c>
      <c r="AL339">
        <v>30</v>
      </c>
      <c r="AM339">
        <v>170656</v>
      </c>
      <c r="AN339">
        <v>0.258537642977686</v>
      </c>
      <c r="AO339">
        <v>0.7</v>
      </c>
      <c r="AP339">
        <v>17</v>
      </c>
      <c r="AQ339">
        <v>0.42585671779525602</v>
      </c>
      <c r="AR339">
        <v>-0.16731907481757</v>
      </c>
      <c r="AS339">
        <v>4933.5842601645199</v>
      </c>
      <c r="AT339">
        <v>5</v>
      </c>
      <c r="AU339">
        <v>6</v>
      </c>
      <c r="AV339">
        <v>2014</v>
      </c>
      <c r="AW339">
        <v>5.2917061781145103</v>
      </c>
      <c r="AX339">
        <v>5.1526638383648899</v>
      </c>
      <c r="AY339">
        <v>-0.139042339749615</v>
      </c>
      <c r="AZ339">
        <v>41873</v>
      </c>
      <c r="BA339">
        <v>166171.92459338601</v>
      </c>
      <c r="BB339">
        <v>2.6984554807234901E-2</v>
      </c>
      <c r="BC339">
        <v>21.377308303941501</v>
      </c>
      <c r="BD339">
        <v>0.98235005555530996</v>
      </c>
      <c r="BE339">
        <f>AK339*AZ339/(AW339*BD339)</f>
        <v>169157.54588057846</v>
      </c>
      <c r="BF339">
        <f>AM339/BE339-1</f>
        <v>8.8583344693320409E-3</v>
      </c>
      <c r="BH339">
        <f t="shared" si="21"/>
        <v>-0.15980272740708573</v>
      </c>
      <c r="BI339">
        <f t="shared" si="22"/>
        <v>-1298.6330594468391</v>
      </c>
      <c r="BJ339">
        <f t="shared" si="23"/>
        <v>-370.9250392299997</v>
      </c>
      <c r="BK339" s="15">
        <f t="shared" si="20"/>
        <v>0.42465753424657532</v>
      </c>
    </row>
    <row r="340" spans="1:63" x14ac:dyDescent="0.25">
      <c r="A340" s="1">
        <v>41796</v>
      </c>
      <c r="B340">
        <v>7150</v>
      </c>
      <c r="C340">
        <v>5</v>
      </c>
      <c r="D340" s="2">
        <v>41791</v>
      </c>
      <c r="E340">
        <v>4</v>
      </c>
      <c r="F340">
        <v>3</v>
      </c>
      <c r="G340" s="1">
        <v>41795</v>
      </c>
      <c r="H340" s="1">
        <v>41799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 s="1">
        <v>41806</v>
      </c>
      <c r="AA340" s="1">
        <v>41792</v>
      </c>
      <c r="AB340" s="1">
        <v>41794</v>
      </c>
      <c r="AC340" s="1">
        <v>41796</v>
      </c>
      <c r="AD340" s="1">
        <v>41794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8126.4761904761899</v>
      </c>
      <c r="AK340">
        <v>21</v>
      </c>
      <c r="AL340">
        <v>30</v>
      </c>
      <c r="AM340">
        <v>170656</v>
      </c>
      <c r="AN340">
        <v>0.87984014625914098</v>
      </c>
      <c r="AO340">
        <v>0.7</v>
      </c>
      <c r="AP340">
        <v>16</v>
      </c>
      <c r="AQ340">
        <v>0.89522870260745802</v>
      </c>
      <c r="AR340">
        <v>-1.53885563483168E-2</v>
      </c>
      <c r="AS340">
        <v>7986.7859231666598</v>
      </c>
      <c r="AT340">
        <v>6</v>
      </c>
      <c r="AU340">
        <v>6</v>
      </c>
      <c r="AV340">
        <v>2014</v>
      </c>
      <c r="AW340">
        <v>6.18693488072197</v>
      </c>
      <c r="AX340">
        <v>6.0325039846240296</v>
      </c>
      <c r="AY340">
        <v>-0.15443089609793201</v>
      </c>
      <c r="AZ340">
        <v>49023</v>
      </c>
      <c r="BA340">
        <v>166396.28828287599</v>
      </c>
      <c r="BB340">
        <v>2.5599800098193799E-2</v>
      </c>
      <c r="BC340">
        <v>21.377308303941501</v>
      </c>
      <c r="BD340">
        <v>0.98235005555530996</v>
      </c>
      <c r="BE340">
        <f>AK340*AZ340/(AW340*BD340)</f>
        <v>169385.94072640967</v>
      </c>
      <c r="BF340">
        <f>AM340/BE340-1</f>
        <v>7.4980206039751973E-3</v>
      </c>
      <c r="BH340">
        <f t="shared" si="21"/>
        <v>4.1218051799651878E-4</v>
      </c>
      <c r="BI340">
        <f t="shared" si="22"/>
        <v>3.3495751656768524</v>
      </c>
      <c r="BJ340">
        <f t="shared" si="23"/>
        <v>-367.57546406432283</v>
      </c>
      <c r="BK340" s="15">
        <f t="shared" si="20"/>
        <v>0.42739726027397262</v>
      </c>
    </row>
    <row r="341" spans="1:63" x14ac:dyDescent="0.25">
      <c r="A341" s="1">
        <v>41799</v>
      </c>
      <c r="B341">
        <v>13199</v>
      </c>
      <c r="C341">
        <v>6</v>
      </c>
      <c r="D341" s="2">
        <v>41791</v>
      </c>
      <c r="E341">
        <v>0</v>
      </c>
      <c r="F341">
        <v>4</v>
      </c>
      <c r="G341" s="1">
        <v>41796</v>
      </c>
      <c r="H341" s="1">
        <v>41800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 s="1">
        <v>41806</v>
      </c>
      <c r="AA341" s="1">
        <v>41792</v>
      </c>
      <c r="AB341" s="1">
        <v>41794</v>
      </c>
      <c r="AC341" s="1">
        <v>41796</v>
      </c>
      <c r="AD341" s="1">
        <v>41794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8126.4761904761899</v>
      </c>
      <c r="AK341">
        <v>21</v>
      </c>
      <c r="AL341">
        <v>30</v>
      </c>
      <c r="AM341">
        <v>170656</v>
      </c>
      <c r="AN341">
        <v>1.6241972154509601</v>
      </c>
      <c r="AO341">
        <v>0.7</v>
      </c>
      <c r="AP341">
        <v>15</v>
      </c>
      <c r="AQ341">
        <v>1.69680915121287</v>
      </c>
      <c r="AR341">
        <v>-7.2611935761913701E-2</v>
      </c>
      <c r="AS341">
        <v>7778.7180665340902</v>
      </c>
      <c r="AT341">
        <v>9</v>
      </c>
      <c r="AU341">
        <v>6</v>
      </c>
      <c r="AV341">
        <v>2014</v>
      </c>
      <c r="AW341">
        <v>7.8837440319348504</v>
      </c>
      <c r="AX341">
        <v>7.6567012000750001</v>
      </c>
      <c r="AY341">
        <v>-0.227042831859845</v>
      </c>
      <c r="AZ341">
        <v>62222</v>
      </c>
      <c r="BA341">
        <v>165741.301938149</v>
      </c>
      <c r="BB341">
        <v>2.96528264492836E-2</v>
      </c>
      <c r="BC341">
        <v>21.377308303941501</v>
      </c>
      <c r="BD341">
        <v>0.98235005555530996</v>
      </c>
      <c r="BE341">
        <f>AK341*AZ341/(AW341*BD341)</f>
        <v>168719.18620135699</v>
      </c>
      <c r="BF341">
        <f>AM341/BE341-1</f>
        <v>1.14795112651358E-2</v>
      </c>
      <c r="BH341">
        <f t="shared" si="21"/>
        <v>-4.2663348509761168E-2</v>
      </c>
      <c r="BI341">
        <f t="shared" si="22"/>
        <v>-346.70268587056199</v>
      </c>
      <c r="BJ341">
        <f t="shared" si="23"/>
        <v>-714.27814993488482</v>
      </c>
      <c r="BK341" s="15">
        <f t="shared" si="20"/>
        <v>0.43561643835616437</v>
      </c>
    </row>
    <row r="342" spans="1:63" x14ac:dyDescent="0.25">
      <c r="A342" s="1">
        <v>41800</v>
      </c>
      <c r="B342">
        <v>1981</v>
      </c>
      <c r="C342">
        <v>7</v>
      </c>
      <c r="D342" s="2">
        <v>41791</v>
      </c>
      <c r="E342">
        <v>1</v>
      </c>
      <c r="F342">
        <v>0</v>
      </c>
      <c r="G342" s="1">
        <v>41799</v>
      </c>
      <c r="H342" s="1">
        <v>41801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s="1">
        <v>41806</v>
      </c>
      <c r="AA342" s="1">
        <v>41792</v>
      </c>
      <c r="AB342" s="1">
        <v>41794</v>
      </c>
      <c r="AC342" s="1">
        <v>41796</v>
      </c>
      <c r="AD342" s="1">
        <v>41794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8126.4761904761899</v>
      </c>
      <c r="AK342">
        <v>21</v>
      </c>
      <c r="AL342">
        <v>30</v>
      </c>
      <c r="AM342">
        <v>170656</v>
      </c>
      <c r="AN342">
        <v>0.243771095068441</v>
      </c>
      <c r="AO342">
        <v>0.7</v>
      </c>
      <c r="AP342">
        <v>14</v>
      </c>
      <c r="AQ342">
        <v>0.29725321824989998</v>
      </c>
      <c r="AR342">
        <v>-5.3482123181459E-2</v>
      </c>
      <c r="AS342">
        <v>6664.3517323824999</v>
      </c>
      <c r="AT342">
        <v>10</v>
      </c>
      <c r="AU342">
        <v>6</v>
      </c>
      <c r="AV342">
        <v>2014</v>
      </c>
      <c r="AW342">
        <v>8.1809972501847508</v>
      </c>
      <c r="AX342">
        <v>7.9004722951434401</v>
      </c>
      <c r="AY342">
        <v>-0.28052495504130398</v>
      </c>
      <c r="AZ342">
        <v>64203</v>
      </c>
      <c r="BA342">
        <v>164804.23581239401</v>
      </c>
      <c r="BB342">
        <v>3.5507365200653403E-2</v>
      </c>
      <c r="BC342">
        <v>21.377308303941501</v>
      </c>
      <c r="BD342">
        <v>0.98235005555530996</v>
      </c>
      <c r="BE342">
        <f>AK342*AZ342/(AW342*BD342)</f>
        <v>167765.28375033574</v>
      </c>
      <c r="BF342">
        <f>AM342/BE342-1</f>
        <v>1.7230717732794831E-2</v>
      </c>
      <c r="BH342">
        <f t="shared" si="21"/>
        <v>-4.8235620393342921E-2</v>
      </c>
      <c r="BI342">
        <f t="shared" si="22"/>
        <v>-391.98562065934897</v>
      </c>
      <c r="BJ342">
        <f t="shared" si="23"/>
        <v>-1106.2637705942338</v>
      </c>
      <c r="BK342" s="15">
        <f t="shared" si="20"/>
        <v>0.43835616438356162</v>
      </c>
    </row>
    <row r="343" spans="1:63" x14ac:dyDescent="0.25">
      <c r="A343" s="1">
        <v>41801</v>
      </c>
      <c r="B343">
        <v>7620</v>
      </c>
      <c r="C343">
        <v>8</v>
      </c>
      <c r="D343" s="2">
        <v>41791</v>
      </c>
      <c r="E343">
        <v>2</v>
      </c>
      <c r="F343">
        <v>1</v>
      </c>
      <c r="G343" s="1">
        <v>41800</v>
      </c>
      <c r="H343" s="1">
        <v>41802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s="1">
        <v>41806</v>
      </c>
      <c r="AA343" s="1">
        <v>41792</v>
      </c>
      <c r="AB343" s="1">
        <v>41794</v>
      </c>
      <c r="AC343" s="1">
        <v>41796</v>
      </c>
      <c r="AD343" s="1">
        <v>41794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8126.4761904761899</v>
      </c>
      <c r="AK343">
        <v>21</v>
      </c>
      <c r="AL343">
        <v>30</v>
      </c>
      <c r="AM343">
        <v>170656</v>
      </c>
      <c r="AN343">
        <v>0.93767579223701403</v>
      </c>
      <c r="AO343">
        <v>0.7</v>
      </c>
      <c r="AP343">
        <v>13</v>
      </c>
      <c r="AQ343">
        <v>0.88086218996879195</v>
      </c>
      <c r="AR343">
        <v>5.6813602268222699E-2</v>
      </c>
      <c r="AS343">
        <v>8650.6153706858095</v>
      </c>
      <c r="AT343">
        <v>11</v>
      </c>
      <c r="AU343">
        <v>6</v>
      </c>
      <c r="AV343">
        <v>2014</v>
      </c>
      <c r="AW343">
        <v>9.0618594401535404</v>
      </c>
      <c r="AX343">
        <v>8.8381480873804605</v>
      </c>
      <c r="AY343">
        <v>-0.22371135277308299</v>
      </c>
      <c r="AZ343">
        <v>71823</v>
      </c>
      <c r="BA343">
        <v>166442.99218731199</v>
      </c>
      <c r="BB343">
        <v>2.5312016789185598E-2</v>
      </c>
      <c r="BC343">
        <v>21.377308303941501</v>
      </c>
      <c r="BD343">
        <v>0.98235005555530996</v>
      </c>
      <c r="BE343">
        <f>AK343*AZ343/(AW343*BD343)</f>
        <v>169433.48376279618</v>
      </c>
      <c r="BF343">
        <f>AM343/BE343-1</f>
        <v>7.2153166543829084E-3</v>
      </c>
      <c r="BH343">
        <f t="shared" si="21"/>
        <v>7.2360770984599254E-2</v>
      </c>
      <c r="BI343">
        <f t="shared" si="22"/>
        <v>588.03808253084617</v>
      </c>
      <c r="BJ343">
        <f t="shared" si="23"/>
        <v>-518.22568806338768</v>
      </c>
      <c r="BK343" s="15">
        <f t="shared" si="20"/>
        <v>0.44109589041095892</v>
      </c>
    </row>
    <row r="344" spans="1:63" x14ac:dyDescent="0.25">
      <c r="A344" s="1">
        <v>41802</v>
      </c>
      <c r="B344">
        <v>2262</v>
      </c>
      <c r="C344">
        <v>9</v>
      </c>
      <c r="D344" s="2">
        <v>41791</v>
      </c>
      <c r="E344">
        <v>3</v>
      </c>
      <c r="F344">
        <v>2</v>
      </c>
      <c r="G344" s="1">
        <v>41801</v>
      </c>
      <c r="H344" s="1">
        <v>41803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 s="1">
        <v>41806</v>
      </c>
      <c r="AA344" s="1">
        <v>41792</v>
      </c>
      <c r="AB344" s="1">
        <v>41794</v>
      </c>
      <c r="AC344" s="1">
        <v>41796</v>
      </c>
      <c r="AD344" s="1">
        <v>41794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8126.4761904761899</v>
      </c>
      <c r="AK344">
        <v>21</v>
      </c>
      <c r="AL344">
        <v>30</v>
      </c>
      <c r="AM344">
        <v>170656</v>
      </c>
      <c r="AN344">
        <v>0.278349428089255</v>
      </c>
      <c r="AO344">
        <v>0.7</v>
      </c>
      <c r="AP344">
        <v>12</v>
      </c>
      <c r="AQ344">
        <v>0.42585671779525602</v>
      </c>
      <c r="AR344">
        <v>-0.14750728970599999</v>
      </c>
      <c r="AS344">
        <v>5311.6456908577502</v>
      </c>
      <c r="AT344">
        <v>12</v>
      </c>
      <c r="AU344">
        <v>6</v>
      </c>
      <c r="AV344">
        <v>2014</v>
      </c>
      <c r="AW344">
        <v>9.4877161579487996</v>
      </c>
      <c r="AX344">
        <v>9.1164975154697103</v>
      </c>
      <c r="AY344">
        <v>-0.37121864247908198</v>
      </c>
      <c r="AZ344">
        <v>74085</v>
      </c>
      <c r="BA344">
        <v>163978.87269177599</v>
      </c>
      <c r="BB344">
        <v>4.0719436587260002E-2</v>
      </c>
      <c r="BC344">
        <v>21.377308303941501</v>
      </c>
      <c r="BD344">
        <v>0.98235005555530996</v>
      </c>
      <c r="BE344">
        <f>AK344*AZ344/(AW344*BD344)</f>
        <v>166925.09127928095</v>
      </c>
      <c r="BF344">
        <f>AM344/BE344-1</f>
        <v>2.2350796348985735E-2</v>
      </c>
      <c r="BH344">
        <f t="shared" si="21"/>
        <v>-0.13999094229551673</v>
      </c>
      <c r="BI344">
        <f t="shared" si="22"/>
        <v>-1137.6330594468429</v>
      </c>
      <c r="BJ344">
        <f t="shared" si="23"/>
        <v>-1655.8587475102306</v>
      </c>
      <c r="BK344" s="15">
        <f t="shared" si="20"/>
        <v>0.44383561643835617</v>
      </c>
    </row>
    <row r="345" spans="1:63" x14ac:dyDescent="0.25">
      <c r="A345" s="1">
        <v>41803</v>
      </c>
      <c r="B345">
        <v>7059</v>
      </c>
      <c r="C345">
        <v>10</v>
      </c>
      <c r="D345" s="2">
        <v>41791</v>
      </c>
      <c r="E345">
        <v>4</v>
      </c>
      <c r="F345">
        <v>3</v>
      </c>
      <c r="G345" s="1">
        <v>41802</v>
      </c>
      <c r="H345" s="1">
        <v>41806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 s="1">
        <v>41806</v>
      </c>
      <c r="AA345" s="1">
        <v>41792</v>
      </c>
      <c r="AB345" s="1">
        <v>41794</v>
      </c>
      <c r="AC345" s="1">
        <v>41796</v>
      </c>
      <c r="AD345" s="1">
        <v>41794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8126.4761904761899</v>
      </c>
      <c r="AK345">
        <v>21</v>
      </c>
      <c r="AL345">
        <v>30</v>
      </c>
      <c r="AM345">
        <v>170656</v>
      </c>
      <c r="AN345">
        <v>0.86864218076129696</v>
      </c>
      <c r="AO345">
        <v>0.7</v>
      </c>
      <c r="AP345">
        <v>11</v>
      </c>
      <c r="AQ345">
        <v>0.784862959628155</v>
      </c>
      <c r="AR345">
        <v>8.3779221133141596E-2</v>
      </c>
      <c r="AS345">
        <v>8993.92679117427</v>
      </c>
      <c r="AT345">
        <v>13</v>
      </c>
      <c r="AU345">
        <v>6</v>
      </c>
      <c r="AV345">
        <v>2014</v>
      </c>
      <c r="AW345">
        <v>10.2725791175769</v>
      </c>
      <c r="AX345">
        <v>9.9851396962310108</v>
      </c>
      <c r="AY345">
        <v>-0.28743942134594203</v>
      </c>
      <c r="AZ345">
        <v>81144</v>
      </c>
      <c r="BA345">
        <v>165880.83484159401</v>
      </c>
      <c r="BB345">
        <v>2.8786720075077099E-2</v>
      </c>
      <c r="BC345">
        <v>21.377308303941501</v>
      </c>
      <c r="BD345">
        <v>0.98235005555530996</v>
      </c>
      <c r="BE345">
        <f>AK345*AZ345/(AW345*BD345)</f>
        <v>168861.22610114326</v>
      </c>
      <c r="BF345">
        <f>AM345/BE345-1</f>
        <v>1.0628691620311548E-2</v>
      </c>
      <c r="BH345">
        <f t="shared" si="21"/>
        <v>9.7632008767273848E-2</v>
      </c>
      <c r="BI345">
        <f t="shared" si="22"/>
        <v>793.40419467561355</v>
      </c>
      <c r="BJ345">
        <f t="shared" si="23"/>
        <v>-862.45455283461706</v>
      </c>
      <c r="BK345" s="15">
        <f t="shared" si="20"/>
        <v>0.44657534246575342</v>
      </c>
    </row>
    <row r="346" spans="1:63" x14ac:dyDescent="0.25">
      <c r="A346" s="1">
        <v>41806</v>
      </c>
      <c r="B346">
        <v>24021</v>
      </c>
      <c r="C346">
        <v>11</v>
      </c>
      <c r="D346" s="2">
        <v>41791</v>
      </c>
      <c r="E346">
        <v>0</v>
      </c>
      <c r="F346">
        <v>4</v>
      </c>
      <c r="G346" s="1">
        <v>41803</v>
      </c>
      <c r="H346" s="1">
        <v>41807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 s="1">
        <v>41806</v>
      </c>
      <c r="AA346" s="1">
        <v>41792</v>
      </c>
      <c r="AB346" s="1">
        <v>41794</v>
      </c>
      <c r="AC346" s="1">
        <v>41796</v>
      </c>
      <c r="AD346" s="1">
        <v>41794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8126.4761904761899</v>
      </c>
      <c r="AK346">
        <v>21</v>
      </c>
      <c r="AL346">
        <v>30</v>
      </c>
      <c r="AM346">
        <v>170656</v>
      </c>
      <c r="AN346">
        <v>2.9558937277329802</v>
      </c>
      <c r="AO346">
        <v>0.7</v>
      </c>
      <c r="AP346">
        <v>10</v>
      </c>
      <c r="AQ346">
        <v>2.7096355285646601</v>
      </c>
      <c r="AR346">
        <v>0.24625819916831801</v>
      </c>
      <c r="AS346">
        <v>8865.0299078135704</v>
      </c>
      <c r="AT346">
        <v>16</v>
      </c>
      <c r="AU346">
        <v>6</v>
      </c>
      <c r="AV346">
        <v>2014</v>
      </c>
      <c r="AW346">
        <v>12.9822146461416</v>
      </c>
      <c r="AX346">
        <v>12.9410334239639</v>
      </c>
      <c r="AY346">
        <v>-4.1181222177623697E-2</v>
      </c>
      <c r="AZ346">
        <v>105165</v>
      </c>
      <c r="BA346">
        <v>170114.65764482299</v>
      </c>
      <c r="BB346">
        <v>3.1822205250906501E-3</v>
      </c>
      <c r="BC346">
        <v>21.377308303941501</v>
      </c>
      <c r="BD346">
        <v>0.98235005555530996</v>
      </c>
      <c r="BE346">
        <f>AK346*AZ346/(AW346*BD346)</f>
        <v>173171.11826156563</v>
      </c>
      <c r="BF346">
        <f>AM346/BE346-1</f>
        <v>-1.4523889935079581E-2</v>
      </c>
      <c r="BH346">
        <f t="shared" si="21"/>
        <v>0.29408311571284473</v>
      </c>
      <c r="BI346">
        <f t="shared" si="22"/>
        <v>2389.8594378614871</v>
      </c>
      <c r="BJ346">
        <f t="shared" si="23"/>
        <v>1527.40488502687</v>
      </c>
      <c r="BK346" s="15">
        <f t="shared" si="20"/>
        <v>0.45479452054794522</v>
      </c>
    </row>
    <row r="347" spans="1:63" x14ac:dyDescent="0.25">
      <c r="A347" s="1">
        <v>41807</v>
      </c>
      <c r="B347">
        <v>3078</v>
      </c>
      <c r="C347">
        <v>12</v>
      </c>
      <c r="D347" s="2">
        <v>41791</v>
      </c>
      <c r="E347">
        <v>1</v>
      </c>
      <c r="F347">
        <v>0</v>
      </c>
      <c r="G347" s="1">
        <v>41806</v>
      </c>
      <c r="H347" s="1">
        <v>41808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 s="1">
        <v>41806</v>
      </c>
      <c r="AA347" s="1">
        <v>41792</v>
      </c>
      <c r="AB347" s="1">
        <v>41794</v>
      </c>
      <c r="AC347" s="1">
        <v>41796</v>
      </c>
      <c r="AD347" s="1">
        <v>41794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8126.4761904761899</v>
      </c>
      <c r="AK347">
        <v>21</v>
      </c>
      <c r="AL347">
        <v>30</v>
      </c>
      <c r="AM347">
        <v>170656</v>
      </c>
      <c r="AN347">
        <v>0.37876195387211697</v>
      </c>
      <c r="AO347">
        <v>0.7</v>
      </c>
      <c r="AP347">
        <v>9</v>
      </c>
      <c r="AQ347">
        <v>0.29725321824989998</v>
      </c>
      <c r="AR347">
        <v>8.1508735622216305E-2</v>
      </c>
      <c r="AS347">
        <v>10354.8079920612</v>
      </c>
      <c r="AT347">
        <v>17</v>
      </c>
      <c r="AU347">
        <v>6</v>
      </c>
      <c r="AV347">
        <v>2014</v>
      </c>
      <c r="AW347">
        <v>13.279467864391499</v>
      </c>
      <c r="AX347">
        <v>13.319795377836099</v>
      </c>
      <c r="AY347">
        <v>4.0327513444594801E-2</v>
      </c>
      <c r="AZ347">
        <v>108243</v>
      </c>
      <c r="BA347">
        <v>171174.25360810201</v>
      </c>
      <c r="BB347">
        <v>-3.0276376100865001E-3</v>
      </c>
      <c r="BC347">
        <v>21.377308303941501</v>
      </c>
      <c r="BD347">
        <v>0.98235005555530996</v>
      </c>
      <c r="BE347">
        <f>AK347*AZ347/(AW347*BD347)</f>
        <v>174249.75205130927</v>
      </c>
      <c r="BF347">
        <f>AM347/BE347-1</f>
        <v>-2.0624144419161494E-2</v>
      </c>
      <c r="BH347">
        <f t="shared" si="21"/>
        <v>8.6755238410333058E-2</v>
      </c>
      <c r="BI347">
        <f t="shared" si="22"/>
        <v>705.014379340657</v>
      </c>
      <c r="BJ347">
        <f t="shared" si="23"/>
        <v>2232.4192643675269</v>
      </c>
      <c r="BK347" s="15">
        <f t="shared" si="20"/>
        <v>0.45753424657534247</v>
      </c>
    </row>
    <row r="348" spans="1:63" x14ac:dyDescent="0.25">
      <c r="A348" s="1">
        <v>41808</v>
      </c>
      <c r="B348">
        <v>8440</v>
      </c>
      <c r="C348">
        <v>13</v>
      </c>
      <c r="D348" s="2">
        <v>41791</v>
      </c>
      <c r="E348">
        <v>2</v>
      </c>
      <c r="F348">
        <v>1</v>
      </c>
      <c r="G348" s="1">
        <v>41807</v>
      </c>
      <c r="H348" s="1">
        <v>41809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s="1">
        <v>41806</v>
      </c>
      <c r="AA348" s="1">
        <v>41792</v>
      </c>
      <c r="AB348" s="1">
        <v>41794</v>
      </c>
      <c r="AC348" s="1">
        <v>41796</v>
      </c>
      <c r="AD348" s="1">
        <v>41794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8126.4761904761899</v>
      </c>
      <c r="AK348">
        <v>21</v>
      </c>
      <c r="AL348">
        <v>30</v>
      </c>
      <c r="AM348">
        <v>170656</v>
      </c>
      <c r="AN348">
        <v>1.0385805362835101</v>
      </c>
      <c r="AO348">
        <v>0.7</v>
      </c>
      <c r="AP348">
        <v>8</v>
      </c>
      <c r="AQ348">
        <v>0.88086218996879195</v>
      </c>
      <c r="AR348">
        <v>0.15771834631472501</v>
      </c>
      <c r="AS348">
        <v>9581.5214866913702</v>
      </c>
      <c r="AT348">
        <v>18</v>
      </c>
      <c r="AU348">
        <v>6</v>
      </c>
      <c r="AV348">
        <v>2014</v>
      </c>
      <c r="AW348">
        <v>14.160330054360299</v>
      </c>
      <c r="AX348">
        <v>14.3583759141196</v>
      </c>
      <c r="AY348">
        <v>0.19804585975931799</v>
      </c>
      <c r="AZ348">
        <v>116683</v>
      </c>
      <c r="BA348">
        <v>173042.78859273301</v>
      </c>
      <c r="BB348">
        <v>-1.37930543777285E-2</v>
      </c>
      <c r="BC348">
        <v>21.377308303941501</v>
      </c>
      <c r="BD348">
        <v>0.98235005555530996</v>
      </c>
      <c r="BE348">
        <f>AK348*AZ348/(AW348*BD348)</f>
        <v>176151.85912003092</v>
      </c>
      <c r="BF348">
        <f>AM348/BE348-1</f>
        <v>-3.119955217892989E-2</v>
      </c>
      <c r="BH348">
        <f t="shared" si="21"/>
        <v>0.17326551503109533</v>
      </c>
      <c r="BI348">
        <f t="shared" si="22"/>
        <v>1408.0380825307907</v>
      </c>
      <c r="BJ348">
        <f t="shared" si="23"/>
        <v>3640.4573468983176</v>
      </c>
      <c r="BK348" s="15">
        <f t="shared" si="20"/>
        <v>0.46027397260273972</v>
      </c>
    </row>
    <row r="349" spans="1:63" x14ac:dyDescent="0.25">
      <c r="A349" s="1">
        <v>41809</v>
      </c>
      <c r="B349">
        <v>1849</v>
      </c>
      <c r="C349">
        <v>14</v>
      </c>
      <c r="D349" s="2">
        <v>41791</v>
      </c>
      <c r="E349">
        <v>3</v>
      </c>
      <c r="F349">
        <v>2</v>
      </c>
      <c r="G349" s="1">
        <v>41808</v>
      </c>
      <c r="H349" s="1">
        <v>41810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s="1">
        <v>41806</v>
      </c>
      <c r="AA349" s="1">
        <v>41792</v>
      </c>
      <c r="AB349" s="1">
        <v>41794</v>
      </c>
      <c r="AC349" s="1">
        <v>41796</v>
      </c>
      <c r="AD349" s="1">
        <v>41794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8126.4761904761899</v>
      </c>
      <c r="AK349">
        <v>21</v>
      </c>
      <c r="AL349">
        <v>30</v>
      </c>
      <c r="AM349">
        <v>170656</v>
      </c>
      <c r="AN349">
        <v>0.227527892368273</v>
      </c>
      <c r="AO349">
        <v>0.7</v>
      </c>
      <c r="AP349">
        <v>7</v>
      </c>
      <c r="AQ349">
        <v>0.42585671779525602</v>
      </c>
      <c r="AR349">
        <v>-0.19832882542698299</v>
      </c>
      <c r="AS349">
        <v>4341.8359338620603</v>
      </c>
      <c r="AT349">
        <v>19</v>
      </c>
      <c r="AU349">
        <v>6</v>
      </c>
      <c r="AV349">
        <v>2014</v>
      </c>
      <c r="AW349">
        <v>14.5861867721555</v>
      </c>
      <c r="AX349">
        <v>14.585903806487901</v>
      </c>
      <c r="AY349" s="3">
        <v>-2.8296566766350297E-4</v>
      </c>
      <c r="AZ349">
        <v>118532</v>
      </c>
      <c r="BA349">
        <v>170652.68934796</v>
      </c>
      <c r="BB349" s="3">
        <v>1.9399940615061299E-5</v>
      </c>
      <c r="BC349">
        <v>21.377308303941501</v>
      </c>
      <c r="BD349">
        <v>0.98235005555530996</v>
      </c>
      <c r="BE349">
        <f>AK349*AZ349/(AW349*BD349)</f>
        <v>173718.81681372112</v>
      </c>
      <c r="BF349">
        <f>AM349/BE349-1</f>
        <v>-1.7630886911953692E-2</v>
      </c>
      <c r="BH349">
        <f t="shared" si="21"/>
        <v>-0.19081247801649873</v>
      </c>
      <c r="BI349">
        <f t="shared" si="22"/>
        <v>-1550.6330594468384</v>
      </c>
      <c r="BJ349">
        <f t="shared" si="23"/>
        <v>2089.824287451479</v>
      </c>
      <c r="BK349" s="15">
        <f t="shared" si="20"/>
        <v>0.46301369863013697</v>
      </c>
    </row>
    <row r="350" spans="1:63" x14ac:dyDescent="0.25">
      <c r="A350" s="1">
        <v>41810</v>
      </c>
      <c r="B350">
        <v>7019</v>
      </c>
      <c r="C350">
        <v>15</v>
      </c>
      <c r="D350" s="2">
        <v>41791</v>
      </c>
      <c r="E350">
        <v>4</v>
      </c>
      <c r="F350">
        <v>3</v>
      </c>
      <c r="G350" s="1">
        <v>41809</v>
      </c>
      <c r="H350" s="1">
        <v>41813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 s="1">
        <v>41806</v>
      </c>
      <c r="AA350" s="1">
        <v>41792</v>
      </c>
      <c r="AB350" s="1">
        <v>41794</v>
      </c>
      <c r="AC350" s="1">
        <v>41796</v>
      </c>
      <c r="AD350" s="1">
        <v>41794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8126.4761904761899</v>
      </c>
      <c r="AK350">
        <v>21</v>
      </c>
      <c r="AL350">
        <v>30</v>
      </c>
      <c r="AM350">
        <v>170656</v>
      </c>
      <c r="AN350">
        <v>0.86371999812488198</v>
      </c>
      <c r="AO350">
        <v>0.7</v>
      </c>
      <c r="AP350">
        <v>6</v>
      </c>
      <c r="AQ350">
        <v>0.784862959628155</v>
      </c>
      <c r="AR350">
        <v>7.88570384967269E-2</v>
      </c>
      <c r="AS350">
        <v>8942.9624801320497</v>
      </c>
      <c r="AT350">
        <v>20</v>
      </c>
      <c r="AU350">
        <v>6</v>
      </c>
      <c r="AV350">
        <v>2014</v>
      </c>
      <c r="AW350">
        <v>15.3710497317837</v>
      </c>
      <c r="AX350">
        <v>15.449623804612701</v>
      </c>
      <c r="AY350">
        <v>7.8574072829061495E-2</v>
      </c>
      <c r="AZ350">
        <v>125551</v>
      </c>
      <c r="BA350">
        <v>171528.36312461999</v>
      </c>
      <c r="BB350">
        <v>-5.08582434257076E-3</v>
      </c>
      <c r="BC350">
        <v>21.377308303941501</v>
      </c>
      <c r="BD350">
        <v>0.98235005555530996</v>
      </c>
      <c r="BE350">
        <f>AK350*AZ350/(AW350*BD350)</f>
        <v>174610.22387549828</v>
      </c>
      <c r="BF350">
        <f>AM350/BE350-1</f>
        <v>-2.2646004270160836E-2</v>
      </c>
      <c r="BH350">
        <f t="shared" si="21"/>
        <v>9.2709826130858874E-2</v>
      </c>
      <c r="BI350">
        <f t="shared" si="22"/>
        <v>753.40419467561196</v>
      </c>
      <c r="BJ350">
        <f t="shared" si="23"/>
        <v>2843.228482127091</v>
      </c>
      <c r="BK350" s="15">
        <f t="shared" si="20"/>
        <v>0.46575342465753422</v>
      </c>
    </row>
    <row r="351" spans="1:63" x14ac:dyDescent="0.25">
      <c r="A351" s="1">
        <v>41813</v>
      </c>
      <c r="B351">
        <v>13726</v>
      </c>
      <c r="C351">
        <v>16</v>
      </c>
      <c r="D351" s="2">
        <v>41791</v>
      </c>
      <c r="E351">
        <v>0</v>
      </c>
      <c r="F351">
        <v>4</v>
      </c>
      <c r="G351" s="1">
        <v>41810</v>
      </c>
      <c r="H351" s="1">
        <v>41814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 s="1">
        <v>41806</v>
      </c>
      <c r="AA351" s="1">
        <v>41792</v>
      </c>
      <c r="AB351" s="1">
        <v>41794</v>
      </c>
      <c r="AC351" s="1">
        <v>41796</v>
      </c>
      <c r="AD351" s="1">
        <v>41794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8126.4761904761899</v>
      </c>
      <c r="AK351">
        <v>21</v>
      </c>
      <c r="AL351">
        <v>30</v>
      </c>
      <c r="AM351">
        <v>170656</v>
      </c>
      <c r="AN351">
        <v>1.6890469716857299</v>
      </c>
      <c r="AO351">
        <v>0.7</v>
      </c>
      <c r="AP351">
        <v>5</v>
      </c>
      <c r="AQ351">
        <v>1.69680915121287</v>
      </c>
      <c r="AR351">
        <v>-7.7621795271489999E-3</v>
      </c>
      <c r="AS351">
        <v>8089.3010213839598</v>
      </c>
      <c r="AT351">
        <v>23</v>
      </c>
      <c r="AU351">
        <v>6</v>
      </c>
      <c r="AV351">
        <v>2014</v>
      </c>
      <c r="AW351">
        <v>17.0678588829966</v>
      </c>
      <c r="AX351">
        <v>17.1386707762985</v>
      </c>
      <c r="AY351">
        <v>7.0811893301914994E-2</v>
      </c>
      <c r="AZ351">
        <v>139277</v>
      </c>
      <c r="BA351">
        <v>171364.02521547501</v>
      </c>
      <c r="BB351">
        <v>-4.1317027572431702E-3</v>
      </c>
      <c r="BC351">
        <v>21.377308303941501</v>
      </c>
      <c r="BD351">
        <v>0.98235005555530996</v>
      </c>
      <c r="BE351">
        <f>AK351*AZ351/(AW351*BD351)</f>
        <v>174442.93329693479</v>
      </c>
      <c r="BF351">
        <f>AM351/BE351-1</f>
        <v>-2.170872287780623E-2</v>
      </c>
      <c r="BH351">
        <f t="shared" si="21"/>
        <v>2.2186407725008683E-2</v>
      </c>
      <c r="BI351">
        <f t="shared" si="22"/>
        <v>180.29731412948007</v>
      </c>
      <c r="BJ351">
        <f t="shared" si="23"/>
        <v>3023.5257962565711</v>
      </c>
      <c r="BK351" s="15">
        <f t="shared" si="20"/>
        <v>0.47397260273972602</v>
      </c>
    </row>
    <row r="352" spans="1:63" x14ac:dyDescent="0.25">
      <c r="A352" s="1">
        <v>41814</v>
      </c>
      <c r="B352">
        <v>1551</v>
      </c>
      <c r="C352">
        <v>17</v>
      </c>
      <c r="D352" s="2">
        <v>41791</v>
      </c>
      <c r="E352">
        <v>1</v>
      </c>
      <c r="F352">
        <v>0</v>
      </c>
      <c r="G352" s="1">
        <v>41813</v>
      </c>
      <c r="H352" s="1">
        <v>41815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 s="1">
        <v>41806</v>
      </c>
      <c r="AA352" s="1">
        <v>41792</v>
      </c>
      <c r="AB352" s="1">
        <v>41794</v>
      </c>
      <c r="AC352" s="1">
        <v>41796</v>
      </c>
      <c r="AD352" s="1">
        <v>41794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8126.4761904761899</v>
      </c>
      <c r="AK352">
        <v>21</v>
      </c>
      <c r="AL352">
        <v>30</v>
      </c>
      <c r="AM352">
        <v>170656</v>
      </c>
      <c r="AN352">
        <v>0.190857631726982</v>
      </c>
      <c r="AO352">
        <v>0.7</v>
      </c>
      <c r="AP352">
        <v>4</v>
      </c>
      <c r="AQ352">
        <v>0.29725321824989998</v>
      </c>
      <c r="AR352">
        <v>-0.106395586522917</v>
      </c>
      <c r="AS352">
        <v>5217.7736178320301</v>
      </c>
      <c r="AT352">
        <v>24</v>
      </c>
      <c r="AU352">
        <v>6</v>
      </c>
      <c r="AV352">
        <v>2014</v>
      </c>
      <c r="AW352">
        <v>17.365112101246499</v>
      </c>
      <c r="AX352">
        <v>17.329528408025499</v>
      </c>
      <c r="AY352">
        <v>-3.5583693221003097E-2</v>
      </c>
      <c r="AZ352">
        <v>140828</v>
      </c>
      <c r="BA352">
        <v>170306.30051548599</v>
      </c>
      <c r="BB352">
        <v>2.05335612044277E-3</v>
      </c>
      <c r="BC352">
        <v>21.377308303941501</v>
      </c>
      <c r="BD352">
        <v>0.98235005555530996</v>
      </c>
      <c r="BE352">
        <f>AK352*AZ352/(AW352*BD352)</f>
        <v>173366.20439158491</v>
      </c>
      <c r="BF352">
        <f>AM352/BE352-1</f>
        <v>-1.5632829945698812E-2</v>
      </c>
      <c r="BH352">
        <f t="shared" si="21"/>
        <v>-0.10114908373480191</v>
      </c>
      <c r="BI352">
        <f t="shared" si="22"/>
        <v>-821.98562065935016</v>
      </c>
      <c r="BJ352">
        <f t="shared" si="23"/>
        <v>2201.5401755972207</v>
      </c>
      <c r="BK352" s="15">
        <f t="shared" si="20"/>
        <v>0.47671232876712327</v>
      </c>
    </row>
    <row r="353" spans="1:63" x14ac:dyDescent="0.25">
      <c r="A353" s="1">
        <v>41815</v>
      </c>
      <c r="B353">
        <v>6899</v>
      </c>
      <c r="C353">
        <v>18</v>
      </c>
      <c r="D353" s="2">
        <v>41791</v>
      </c>
      <c r="E353">
        <v>2</v>
      </c>
      <c r="F353">
        <v>1</v>
      </c>
      <c r="G353" s="1">
        <v>41814</v>
      </c>
      <c r="H353" s="1">
        <v>41816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 s="1">
        <v>41806</v>
      </c>
      <c r="AA353" s="1">
        <v>41792</v>
      </c>
      <c r="AB353" s="1">
        <v>41794</v>
      </c>
      <c r="AC353" s="1">
        <v>41796</v>
      </c>
      <c r="AD353" s="1">
        <v>41794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8126.4761904761899</v>
      </c>
      <c r="AK353">
        <v>21</v>
      </c>
      <c r="AL353">
        <v>30</v>
      </c>
      <c r="AM353">
        <v>170656</v>
      </c>
      <c r="AN353">
        <v>0.84895345021563795</v>
      </c>
      <c r="AO353">
        <v>0.7</v>
      </c>
      <c r="AP353">
        <v>3</v>
      </c>
      <c r="AQ353">
        <v>0.88086218996879195</v>
      </c>
      <c r="AR353">
        <v>-3.19087397531536E-2</v>
      </c>
      <c r="AS353">
        <v>7832.0991394175098</v>
      </c>
      <c r="AT353">
        <v>25</v>
      </c>
      <c r="AU353">
        <v>6</v>
      </c>
      <c r="AV353">
        <v>2014</v>
      </c>
      <c r="AW353">
        <v>18.245974291215202</v>
      </c>
      <c r="AX353">
        <v>18.178481858241099</v>
      </c>
      <c r="AY353">
        <v>-6.74924329741593E-2</v>
      </c>
      <c r="AZ353">
        <v>147727</v>
      </c>
      <c r="BA353">
        <v>170024.73808667</v>
      </c>
      <c r="BB353">
        <v>3.7127650977939399E-3</v>
      </c>
      <c r="BC353">
        <v>21.377308303941501</v>
      </c>
      <c r="BD353">
        <v>0.98235005555530996</v>
      </c>
      <c r="BE353">
        <f>AK353*AZ353/(AW353*BD353)</f>
        <v>173079.58311312797</v>
      </c>
      <c r="BF353">
        <f>AM353/BE353-1</f>
        <v>-1.400270944461357E-2</v>
      </c>
      <c r="BH353">
        <f t="shared" si="21"/>
        <v>-1.6361571036776823E-2</v>
      </c>
      <c r="BI353">
        <f t="shared" si="22"/>
        <v>-132.96191746915167</v>
      </c>
      <c r="BJ353">
        <f t="shared" si="23"/>
        <v>2068.5782581280691</v>
      </c>
      <c r="BK353" s="15">
        <f t="shared" si="20"/>
        <v>0.47945205479452052</v>
      </c>
    </row>
    <row r="354" spans="1:63" x14ac:dyDescent="0.25">
      <c r="A354" s="1">
        <v>41816</v>
      </c>
      <c r="B354">
        <v>2901</v>
      </c>
      <c r="C354">
        <v>19</v>
      </c>
      <c r="D354" s="2">
        <v>41791</v>
      </c>
      <c r="E354">
        <v>3</v>
      </c>
      <c r="F354">
        <v>2</v>
      </c>
      <c r="G354" s="1">
        <v>41815</v>
      </c>
      <c r="H354" s="1">
        <v>41817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 s="1">
        <v>41806</v>
      </c>
      <c r="AA354" s="1">
        <v>41792</v>
      </c>
      <c r="AB354" s="1">
        <v>41794</v>
      </c>
      <c r="AC354" s="1">
        <v>41796</v>
      </c>
      <c r="AD354" s="1">
        <v>41794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8126.4761904761899</v>
      </c>
      <c r="AK354">
        <v>21</v>
      </c>
      <c r="AL354">
        <v>30</v>
      </c>
      <c r="AM354">
        <v>170656</v>
      </c>
      <c r="AN354">
        <v>0.35698129570598103</v>
      </c>
      <c r="AO354">
        <v>0.7</v>
      </c>
      <c r="AP354">
        <v>2</v>
      </c>
      <c r="AQ354">
        <v>0.42585671779525602</v>
      </c>
      <c r="AR354">
        <v>-6.8875422089274593E-2</v>
      </c>
      <c r="AS354">
        <v>6812.1503754104097</v>
      </c>
      <c r="AT354">
        <v>26</v>
      </c>
      <c r="AU354">
        <v>6</v>
      </c>
      <c r="AV354">
        <v>2014</v>
      </c>
      <c r="AW354">
        <v>18.6718310090105</v>
      </c>
      <c r="AX354">
        <v>18.535463153947099</v>
      </c>
      <c r="AY354">
        <v>-0.13636785506343299</v>
      </c>
      <c r="AZ354">
        <v>150628</v>
      </c>
      <c r="BA354">
        <v>169409.63092872399</v>
      </c>
      <c r="BB354">
        <v>7.3571323214760504E-3</v>
      </c>
      <c r="BC354">
        <v>21.377308303941501</v>
      </c>
      <c r="BD354">
        <v>0.98235005555530996</v>
      </c>
      <c r="BE354">
        <f>AK354*AZ354/(AW354*BD354)</f>
        <v>172453.42428668195</v>
      </c>
      <c r="BF354">
        <f>AM354/BE354-1</f>
        <v>-1.0422665099963258E-2</v>
      </c>
      <c r="BH354">
        <f t="shared" si="21"/>
        <v>-6.1359074678790704E-2</v>
      </c>
      <c r="BI354">
        <f t="shared" si="22"/>
        <v>-498.63305944684311</v>
      </c>
      <c r="BJ354">
        <f t="shared" si="23"/>
        <v>1569.945198681226</v>
      </c>
      <c r="BK354" s="15">
        <f t="shared" si="20"/>
        <v>0.48219178082191783</v>
      </c>
    </row>
    <row r="355" spans="1:63" x14ac:dyDescent="0.25">
      <c r="A355" s="1">
        <v>41817</v>
      </c>
      <c r="B355">
        <v>5760</v>
      </c>
      <c r="C355">
        <v>20</v>
      </c>
      <c r="D355" s="2">
        <v>41791</v>
      </c>
      <c r="E355">
        <v>4</v>
      </c>
      <c r="F355">
        <v>3</v>
      </c>
      <c r="G355" s="1">
        <v>41816</v>
      </c>
      <c r="H355" s="1">
        <v>41820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 s="1">
        <v>41806</v>
      </c>
      <c r="AA355" s="1">
        <v>41792</v>
      </c>
      <c r="AB355" s="1">
        <v>41794</v>
      </c>
      <c r="AC355" s="1">
        <v>41796</v>
      </c>
      <c r="AD355" s="1">
        <v>41794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8126.4761904761899</v>
      </c>
      <c r="AK355">
        <v>21</v>
      </c>
      <c r="AL355">
        <v>30</v>
      </c>
      <c r="AM355">
        <v>170656</v>
      </c>
      <c r="AN355">
        <v>0.70879429964372698</v>
      </c>
      <c r="AO355">
        <v>0.7</v>
      </c>
      <c r="AP355">
        <v>1</v>
      </c>
      <c r="AQ355">
        <v>0.784862959628155</v>
      </c>
      <c r="AR355">
        <v>-7.6068659984428105E-2</v>
      </c>
      <c r="AS355">
        <v>7338.86079007845</v>
      </c>
      <c r="AT355">
        <v>27</v>
      </c>
      <c r="AU355">
        <v>6</v>
      </c>
      <c r="AV355">
        <v>2014</v>
      </c>
      <c r="AW355">
        <v>19.456693968638699</v>
      </c>
      <c r="AX355">
        <v>19.244257453590802</v>
      </c>
      <c r="AY355">
        <v>-0.21243651504786201</v>
      </c>
      <c r="AZ355">
        <v>156388</v>
      </c>
      <c r="BA355">
        <v>168792.70472638099</v>
      </c>
      <c r="BB355">
        <v>1.1038956195642701E-2</v>
      </c>
      <c r="BC355">
        <v>21.377308303941501</v>
      </c>
      <c r="BD355">
        <v>0.98235005555530996</v>
      </c>
      <c r="BE355">
        <f>AK355*AZ355/(AW355*BD355)</f>
        <v>171825.41373295404</v>
      </c>
      <c r="BF355">
        <f>AM355/BE355-1</f>
        <v>-6.8058252126284025E-3</v>
      </c>
      <c r="BH355">
        <f t="shared" si="21"/>
        <v>-6.2215872350296131E-2</v>
      </c>
      <c r="BI355">
        <f t="shared" si="22"/>
        <v>-505.59580532438741</v>
      </c>
      <c r="BJ355">
        <f t="shared" si="23"/>
        <v>1064.3493933568386</v>
      </c>
      <c r="BK355" s="15">
        <f t="shared" si="20"/>
        <v>0.48493150684931507</v>
      </c>
    </row>
    <row r="356" spans="1:63" x14ac:dyDescent="0.25">
      <c r="A356" s="1">
        <v>41820</v>
      </c>
      <c r="B356">
        <v>14268</v>
      </c>
      <c r="C356">
        <v>21</v>
      </c>
      <c r="D356" s="2">
        <v>41791</v>
      </c>
      <c r="E356">
        <v>0</v>
      </c>
      <c r="F356">
        <v>4</v>
      </c>
      <c r="G356" s="1">
        <v>41817</v>
      </c>
      <c r="H356" s="1">
        <v>41821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 s="1">
        <v>41806</v>
      </c>
      <c r="AA356" s="1">
        <v>41792</v>
      </c>
      <c r="AB356" s="1">
        <v>41794</v>
      </c>
      <c r="AC356" s="1">
        <v>41796</v>
      </c>
      <c r="AD356" s="1">
        <v>41794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8126.4761904761899</v>
      </c>
      <c r="AK356">
        <v>21</v>
      </c>
      <c r="AL356">
        <v>30</v>
      </c>
      <c r="AM356">
        <v>170656</v>
      </c>
      <c r="AN356">
        <v>1.7557425464091501</v>
      </c>
      <c r="AO356">
        <v>0.7</v>
      </c>
      <c r="AP356">
        <v>0</v>
      </c>
      <c r="AQ356">
        <v>1.92061433530286</v>
      </c>
      <c r="AR356">
        <v>-0.16487178889371601</v>
      </c>
      <c r="AS356">
        <v>7428.8730109629396</v>
      </c>
      <c r="AT356">
        <v>30</v>
      </c>
      <c r="AU356">
        <v>6</v>
      </c>
      <c r="AV356">
        <v>2014</v>
      </c>
      <c r="AW356">
        <v>21.377308303941501</v>
      </c>
      <c r="AX356">
        <v>21</v>
      </c>
      <c r="AY356">
        <v>-0.377308303941575</v>
      </c>
      <c r="AZ356">
        <v>170656</v>
      </c>
      <c r="BA356">
        <v>167643.93108084699</v>
      </c>
      <c r="BB356">
        <v>1.7967062092455899E-2</v>
      </c>
      <c r="BC356">
        <v>21.377308303941501</v>
      </c>
      <c r="BD356">
        <v>0.98235005555530996</v>
      </c>
      <c r="BE356">
        <f>AK356*AZ356/(AW356*BD356)</f>
        <v>170656.00000000064</v>
      </c>
      <c r="BF356">
        <f>AM356/BE356-1</f>
        <v>-3.7747582837255322E-15</v>
      </c>
      <c r="BH356">
        <f t="shared" si="21"/>
        <v>-0.13097305257593916</v>
      </c>
      <c r="BI356">
        <f t="shared" si="22"/>
        <v>-1064.3493933523557</v>
      </c>
      <c r="BJ356">
        <f t="shared" si="23"/>
        <v>4.4828993850387633E-9</v>
      </c>
      <c r="BK356" s="15">
        <f t="shared" si="20"/>
        <v>0.49315068493150682</v>
      </c>
    </row>
    <row r="357" spans="1:63" x14ac:dyDescent="0.25">
      <c r="A357" s="1">
        <v>41821</v>
      </c>
      <c r="B357">
        <v>13487</v>
      </c>
      <c r="C357">
        <v>1</v>
      </c>
      <c r="D357" s="2">
        <v>41821</v>
      </c>
      <c r="E357">
        <v>1</v>
      </c>
      <c r="F357">
        <v>0</v>
      </c>
      <c r="G357" s="1">
        <v>41820</v>
      </c>
      <c r="H357" s="1">
        <v>41822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 s="1">
        <v>41841</v>
      </c>
      <c r="AA357" s="1">
        <v>41827</v>
      </c>
      <c r="AB357" s="1">
        <v>41822</v>
      </c>
      <c r="AC357" s="1">
        <v>41824</v>
      </c>
      <c r="AD357" s="1">
        <v>41822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7495.5454545454504</v>
      </c>
      <c r="AK357">
        <v>22</v>
      </c>
      <c r="AL357">
        <v>31</v>
      </c>
      <c r="AM357">
        <v>164902</v>
      </c>
      <c r="AN357">
        <v>1.79933536282155</v>
      </c>
      <c r="AO357">
        <v>0.70967741935483797</v>
      </c>
      <c r="AP357">
        <v>21</v>
      </c>
      <c r="AQ357">
        <v>1.93443690261899</v>
      </c>
      <c r="AR357">
        <v>-0.13510153979744</v>
      </c>
      <c r="AS357">
        <v>6972.0547523365703</v>
      </c>
      <c r="AT357">
        <v>1</v>
      </c>
      <c r="AU357">
        <v>7</v>
      </c>
      <c r="AV357">
        <v>2014</v>
      </c>
      <c r="AW357">
        <v>1.93443690261899</v>
      </c>
      <c r="AX357">
        <v>1.79933536282155</v>
      </c>
      <c r="AY357">
        <v>-0.13510153979744</v>
      </c>
      <c r="AZ357">
        <v>13487</v>
      </c>
      <c r="BA357">
        <v>153385.20455140399</v>
      </c>
      <c r="BB357">
        <v>7.5084135280699404E-2</v>
      </c>
      <c r="BC357">
        <v>21.346043886385701</v>
      </c>
      <c r="BD357">
        <v>1.0306359397129901</v>
      </c>
      <c r="BE357">
        <f>AK357*AZ357/(AW357*BD357)</f>
        <v>148825.7867216618</v>
      </c>
      <c r="BF357">
        <f>AM357/BE357-1</f>
        <v>0.10802034803554839</v>
      </c>
      <c r="BH357">
        <f t="shared" si="21"/>
        <v>-0.19436483212465849</v>
      </c>
      <c r="BI357">
        <f t="shared" si="22"/>
        <v>-1456.8704339554736</v>
      </c>
      <c r="BJ357">
        <f t="shared" si="23"/>
        <v>-1456.8704339509907</v>
      </c>
      <c r="BK357" s="15">
        <f t="shared" si="20"/>
        <v>0.49589041095890413</v>
      </c>
    </row>
    <row r="358" spans="1:63" x14ac:dyDescent="0.25">
      <c r="A358" s="1">
        <v>41822</v>
      </c>
      <c r="B358">
        <v>11012</v>
      </c>
      <c r="C358">
        <v>2</v>
      </c>
      <c r="D358" s="2">
        <v>41821</v>
      </c>
      <c r="E358">
        <v>2</v>
      </c>
      <c r="F358">
        <v>1</v>
      </c>
      <c r="G358" s="1">
        <v>41821</v>
      </c>
      <c r="H358" s="1">
        <v>41823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 s="1">
        <v>41841</v>
      </c>
      <c r="AA358" s="1">
        <v>41827</v>
      </c>
      <c r="AB358" s="1">
        <v>41822</v>
      </c>
      <c r="AC358" s="1">
        <v>41824</v>
      </c>
      <c r="AD358" s="1">
        <v>41822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7495.5454545454504</v>
      </c>
      <c r="AK358">
        <v>22</v>
      </c>
      <c r="AL358">
        <v>31</v>
      </c>
      <c r="AM358">
        <v>164902</v>
      </c>
      <c r="AN358">
        <v>1.4691392463402499</v>
      </c>
      <c r="AO358">
        <v>0.70967741935483797</v>
      </c>
      <c r="AP358">
        <v>20</v>
      </c>
      <c r="AQ358">
        <v>1.25719068675226</v>
      </c>
      <c r="AR358">
        <v>0.211948559587986</v>
      </c>
      <c r="AS358">
        <v>8759.2121991037002</v>
      </c>
      <c r="AT358">
        <v>2</v>
      </c>
      <c r="AU358">
        <v>7</v>
      </c>
      <c r="AV358">
        <v>2014</v>
      </c>
      <c r="AW358">
        <v>3.19162758937125</v>
      </c>
      <c r="AX358">
        <v>3.2684746091618</v>
      </c>
      <c r="AY358">
        <v>7.6847019790545895E-2</v>
      </c>
      <c r="AZ358">
        <v>24499</v>
      </c>
      <c r="BA358">
        <v>168872.45924145399</v>
      </c>
      <c r="BB358">
        <v>-2.3511585366194299E-2</v>
      </c>
      <c r="BC358">
        <v>21.346043886385701</v>
      </c>
      <c r="BD358">
        <v>1.0306359397129901</v>
      </c>
      <c r="BE358">
        <f>AK358*AZ358/(AW358*BD358)</f>
        <v>163852.67846227295</v>
      </c>
      <c r="BF358">
        <f>AM358/BE358-1</f>
        <v>6.4040548349575399E-3</v>
      </c>
      <c r="BH358">
        <f t="shared" si="21"/>
        <v>0.17343334150091527</v>
      </c>
      <c r="BI358">
        <f t="shared" si="22"/>
        <v>1299.9774945538143</v>
      </c>
      <c r="BJ358">
        <f t="shared" si="23"/>
        <v>-156.89293939717641</v>
      </c>
      <c r="BK358" s="15">
        <f t="shared" si="20"/>
        <v>0.49863013698630138</v>
      </c>
    </row>
    <row r="359" spans="1:63" x14ac:dyDescent="0.25">
      <c r="A359" s="1">
        <v>41823</v>
      </c>
      <c r="B359">
        <v>5920</v>
      </c>
      <c r="C359">
        <v>3</v>
      </c>
      <c r="D359" s="2">
        <v>41821</v>
      </c>
      <c r="E359">
        <v>3</v>
      </c>
      <c r="F359">
        <v>2</v>
      </c>
      <c r="G359" s="1">
        <v>41822</v>
      </c>
      <c r="H359" s="1">
        <v>41827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 s="1">
        <v>41841</v>
      </c>
      <c r="AA359" s="1">
        <v>41827</v>
      </c>
      <c r="AB359" s="1">
        <v>41822</v>
      </c>
      <c r="AC359" s="1">
        <v>41824</v>
      </c>
      <c r="AD359" s="1">
        <v>41822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7495.5454545454504</v>
      </c>
      <c r="AK359">
        <v>22</v>
      </c>
      <c r="AL359">
        <v>31</v>
      </c>
      <c r="AM359">
        <v>164902</v>
      </c>
      <c r="AN359">
        <v>0.78980242810881596</v>
      </c>
      <c r="AO359">
        <v>0.70967741935483797</v>
      </c>
      <c r="AP359">
        <v>19</v>
      </c>
      <c r="AQ359">
        <v>0.54751610090699898</v>
      </c>
      <c r="AR359">
        <v>0.242286327201817</v>
      </c>
      <c r="AS359">
        <v>10812.467414552901</v>
      </c>
      <c r="AT359">
        <v>3</v>
      </c>
      <c r="AU359">
        <v>7</v>
      </c>
      <c r="AV359">
        <v>2014</v>
      </c>
      <c r="AW359">
        <v>3.73914369027825</v>
      </c>
      <c r="AX359">
        <v>4.0582770372706198</v>
      </c>
      <c r="AY359">
        <v>0.31913334699236301</v>
      </c>
      <c r="AZ359">
        <v>30419</v>
      </c>
      <c r="BA359">
        <v>178976.27249253899</v>
      </c>
      <c r="BB359">
        <v>-7.8637644513050706E-2</v>
      </c>
      <c r="BC359">
        <v>21.346043886385701</v>
      </c>
      <c r="BD359">
        <v>1.0306359397129901</v>
      </c>
      <c r="BE359">
        <f>AK359*AZ359/(AW359*BD359)</f>
        <v>173656.15305670458</v>
      </c>
      <c r="BF359">
        <f>AM359/BE359-1</f>
        <v>-5.0410842936535971E-2</v>
      </c>
      <c r="BH359">
        <f t="shared" si="21"/>
        <v>0.22551265694253875</v>
      </c>
      <c r="BI359">
        <f t="shared" si="22"/>
        <v>1690.3403706881138</v>
      </c>
      <c r="BJ359">
        <f t="shared" si="23"/>
        <v>1533.4474312909374</v>
      </c>
      <c r="BK359" s="15">
        <f t="shared" si="20"/>
        <v>0.50136986301369868</v>
      </c>
    </row>
    <row r="360" spans="1:63" x14ac:dyDescent="0.25">
      <c r="A360" s="1">
        <v>41827</v>
      </c>
      <c r="B360">
        <v>18901</v>
      </c>
      <c r="C360">
        <v>4</v>
      </c>
      <c r="D360" s="2">
        <v>41821</v>
      </c>
      <c r="E360">
        <v>0</v>
      </c>
      <c r="F360">
        <v>3</v>
      </c>
      <c r="G360" s="1">
        <v>41823</v>
      </c>
      <c r="H360" s="1">
        <v>41828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 s="1">
        <v>41841</v>
      </c>
      <c r="AA360" s="1">
        <v>41827</v>
      </c>
      <c r="AB360" s="1">
        <v>41822</v>
      </c>
      <c r="AC360" s="1">
        <v>41824</v>
      </c>
      <c r="AD360" s="1">
        <v>41822</v>
      </c>
      <c r="AE360">
        <v>0</v>
      </c>
      <c r="AF360">
        <v>1</v>
      </c>
      <c r="AG360">
        <v>0</v>
      </c>
      <c r="AH360">
        <v>1</v>
      </c>
      <c r="AI360">
        <v>0</v>
      </c>
      <c r="AJ360">
        <v>7495.5454545454504</v>
      </c>
      <c r="AK360">
        <v>22</v>
      </c>
      <c r="AL360">
        <v>31</v>
      </c>
      <c r="AM360">
        <v>164902</v>
      </c>
      <c r="AN360">
        <v>2.5216310293386299</v>
      </c>
      <c r="AO360">
        <v>0.70967741935483797</v>
      </c>
      <c r="AP360">
        <v>18</v>
      </c>
      <c r="AQ360">
        <v>2.3060782757028702</v>
      </c>
      <c r="AR360">
        <v>0.21555275363576001</v>
      </c>
      <c r="AS360">
        <v>8196.1658453415203</v>
      </c>
      <c r="AT360">
        <v>7</v>
      </c>
      <c r="AU360">
        <v>7</v>
      </c>
      <c r="AV360">
        <v>2014</v>
      </c>
      <c r="AW360">
        <v>6.0452219659811304</v>
      </c>
      <c r="AX360">
        <v>6.5799080666092502</v>
      </c>
      <c r="AY360">
        <v>0.53468610062812305</v>
      </c>
      <c r="AZ360">
        <v>49320</v>
      </c>
      <c r="BA360">
        <v>179487.20594643999</v>
      </c>
      <c r="BB360">
        <v>-8.1260421151090195E-2</v>
      </c>
      <c r="BC360">
        <v>21.346043886385701</v>
      </c>
      <c r="BD360">
        <v>1.0306359397129901</v>
      </c>
      <c r="BE360">
        <f>AK360*AZ360/(AW360*BD360)</f>
        <v>174151.89887170406</v>
      </c>
      <c r="BF360">
        <f>AM360/BE360-1</f>
        <v>-5.3113970801537902E-2</v>
      </c>
      <c r="BH360">
        <f t="shared" si="21"/>
        <v>0.14490387860789067</v>
      </c>
      <c r="BI360">
        <f t="shared" si="22"/>
        <v>1086.1336086453807</v>
      </c>
      <c r="BJ360">
        <f t="shared" si="23"/>
        <v>2619.5810399363181</v>
      </c>
      <c r="BK360" s="15">
        <f t="shared" si="20"/>
        <v>0.51232876712328768</v>
      </c>
    </row>
    <row r="361" spans="1:63" x14ac:dyDescent="0.25">
      <c r="A361" s="1">
        <v>41828</v>
      </c>
      <c r="B361">
        <v>2247</v>
      </c>
      <c r="C361">
        <v>5</v>
      </c>
      <c r="D361" s="2">
        <v>41821</v>
      </c>
      <c r="E361">
        <v>1</v>
      </c>
      <c r="F361">
        <v>0</v>
      </c>
      <c r="G361" s="1">
        <v>41827</v>
      </c>
      <c r="H361" s="1">
        <v>41829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 s="1">
        <v>41841</v>
      </c>
      <c r="AA361" s="1">
        <v>41827</v>
      </c>
      <c r="AB361" s="1">
        <v>41822</v>
      </c>
      <c r="AC361" s="1">
        <v>41824</v>
      </c>
      <c r="AD361" s="1">
        <v>41822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7495.5454545454504</v>
      </c>
      <c r="AK361">
        <v>22</v>
      </c>
      <c r="AL361">
        <v>31</v>
      </c>
      <c r="AM361">
        <v>164902</v>
      </c>
      <c r="AN361">
        <v>0.29977804999332902</v>
      </c>
      <c r="AO361">
        <v>0.70967741935483797</v>
      </c>
      <c r="AP361">
        <v>17</v>
      </c>
      <c r="AQ361">
        <v>0.30854685838234103</v>
      </c>
      <c r="AR361">
        <v>-8.7688083890117997E-3</v>
      </c>
      <c r="AS361">
        <v>7282.5243199060196</v>
      </c>
      <c r="AT361">
        <v>8</v>
      </c>
      <c r="AU361">
        <v>7</v>
      </c>
      <c r="AV361">
        <v>2014</v>
      </c>
      <c r="AW361">
        <v>6.3537688243634696</v>
      </c>
      <c r="AX361">
        <v>6.8796861166025796</v>
      </c>
      <c r="AY361">
        <v>0.52591729223911099</v>
      </c>
      <c r="AZ361">
        <v>51567</v>
      </c>
      <c r="BA361">
        <v>178551.349814596</v>
      </c>
      <c r="BB361">
        <v>-7.6444954511795005E-2</v>
      </c>
      <c r="BC361">
        <v>21.346043886385701</v>
      </c>
      <c r="BD361">
        <v>1.0306359397129901</v>
      </c>
      <c r="BE361">
        <f>AK361*AZ361/(AW361*BD361)</f>
        <v>173243.86132344589</v>
      </c>
      <c r="BF361">
        <f>AM361/BE361-1</f>
        <v>-4.81509778165915E-2</v>
      </c>
      <c r="BH361">
        <f t="shared" si="21"/>
        <v>-1.8221431341045868E-2</v>
      </c>
      <c r="BI361">
        <f t="shared" si="22"/>
        <v>-136.57956686368837</v>
      </c>
      <c r="BJ361">
        <f t="shared" si="23"/>
        <v>2483.0014730726298</v>
      </c>
      <c r="BK361" s="15">
        <f t="shared" si="20"/>
        <v>0.51506849315068493</v>
      </c>
    </row>
    <row r="362" spans="1:63" x14ac:dyDescent="0.25">
      <c r="A362" s="1">
        <v>41829</v>
      </c>
      <c r="B362">
        <v>6825</v>
      </c>
      <c r="C362">
        <v>6</v>
      </c>
      <c r="D362" s="2">
        <v>41821</v>
      </c>
      <c r="E362">
        <v>2</v>
      </c>
      <c r="F362">
        <v>1</v>
      </c>
      <c r="G362" s="1">
        <v>41828</v>
      </c>
      <c r="H362" s="1">
        <v>41830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s="1">
        <v>41841</v>
      </c>
      <c r="AA362" s="1">
        <v>41827</v>
      </c>
      <c r="AB362" s="1">
        <v>41822</v>
      </c>
      <c r="AC362" s="1">
        <v>41824</v>
      </c>
      <c r="AD362" s="1">
        <v>41822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7495.5454545454504</v>
      </c>
      <c r="AK362">
        <v>22</v>
      </c>
      <c r="AL362">
        <v>31</v>
      </c>
      <c r="AM362">
        <v>164902</v>
      </c>
      <c r="AN362">
        <v>0.91054080605450505</v>
      </c>
      <c r="AO362">
        <v>0.70967741935483797</v>
      </c>
      <c r="AP362">
        <v>16</v>
      </c>
      <c r="AQ362">
        <v>0.89215583010123201</v>
      </c>
      <c r="AR362">
        <v>1.83849759532725E-2</v>
      </c>
      <c r="AS362">
        <v>7650.0088546477</v>
      </c>
      <c r="AT362">
        <v>9</v>
      </c>
      <c r="AU362">
        <v>7</v>
      </c>
      <c r="AV362">
        <v>2014</v>
      </c>
      <c r="AW362">
        <v>7.2459246544646998</v>
      </c>
      <c r="AX362">
        <v>7.7902269226570899</v>
      </c>
      <c r="AY362">
        <v>0.54430226819238303</v>
      </c>
      <c r="AZ362">
        <v>58392</v>
      </c>
      <c r="BA362">
        <v>177289.17443385901</v>
      </c>
      <c r="BB362">
        <v>-6.9869886153038199E-2</v>
      </c>
      <c r="BC362">
        <v>21.346043886385701</v>
      </c>
      <c r="BD362">
        <v>1.0306359397129901</v>
      </c>
      <c r="BE362">
        <f>AK362*AZ362/(AW362*BD362)</f>
        <v>172019.20445664972</v>
      </c>
      <c r="BF362">
        <f>AM362/BE362-1</f>
        <v>-4.1374476059987342E-2</v>
      </c>
      <c r="BH362">
        <f t="shared" si="21"/>
        <v>-8.9470562723008573E-3</v>
      </c>
      <c r="BI362">
        <f t="shared" si="22"/>
        <v>-67.063066973407047</v>
      </c>
      <c r="BJ362">
        <f t="shared" si="23"/>
        <v>2415.9384060992229</v>
      </c>
      <c r="BK362" s="15">
        <f t="shared" si="20"/>
        <v>0.51780821917808217</v>
      </c>
    </row>
    <row r="363" spans="1:63" x14ac:dyDescent="0.25">
      <c r="A363" s="1">
        <v>41830</v>
      </c>
      <c r="B363">
        <v>2115</v>
      </c>
      <c r="C363">
        <v>7</v>
      </c>
      <c r="D363" s="2">
        <v>41821</v>
      </c>
      <c r="E363">
        <v>3</v>
      </c>
      <c r="F363">
        <v>2</v>
      </c>
      <c r="G363" s="1">
        <v>41829</v>
      </c>
      <c r="H363" s="1">
        <v>41831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 s="1">
        <v>41841</v>
      </c>
      <c r="AA363" s="1">
        <v>41827</v>
      </c>
      <c r="AB363" s="1">
        <v>41822</v>
      </c>
      <c r="AC363" s="1">
        <v>41824</v>
      </c>
      <c r="AD363" s="1">
        <v>41822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7495.5454545454504</v>
      </c>
      <c r="AK363">
        <v>22</v>
      </c>
      <c r="AL363">
        <v>31</v>
      </c>
      <c r="AM363">
        <v>164902</v>
      </c>
      <c r="AN363">
        <v>0.28216759044765899</v>
      </c>
      <c r="AO363">
        <v>0.70967741935483797</v>
      </c>
      <c r="AP363">
        <v>15</v>
      </c>
      <c r="AQ363">
        <v>0.43715035792769602</v>
      </c>
      <c r="AR363">
        <v>-0.154982767480036</v>
      </c>
      <c r="AS363">
        <v>4838.1522779167299</v>
      </c>
      <c r="AT363">
        <v>10</v>
      </c>
      <c r="AU363">
        <v>7</v>
      </c>
      <c r="AV363">
        <v>2014</v>
      </c>
      <c r="AW363">
        <v>7.6830750123923996</v>
      </c>
      <c r="AX363">
        <v>8.0723945131047508</v>
      </c>
      <c r="AY363">
        <v>0.389319500712347</v>
      </c>
      <c r="AZ363">
        <v>60507</v>
      </c>
      <c r="BA363">
        <v>173257.97260249499</v>
      </c>
      <c r="BB363">
        <v>-4.82285027175424E-2</v>
      </c>
      <c r="BC363">
        <v>21.346043886385701</v>
      </c>
      <c r="BD363">
        <v>1.0306359397129901</v>
      </c>
      <c r="BE363">
        <f>AK363*AZ363/(AW363*BD363)</f>
        <v>168107.83121995928</v>
      </c>
      <c r="BF363">
        <f>AM363/BE363-1</f>
        <v>-1.9070088506255467E-2</v>
      </c>
      <c r="BH363">
        <f t="shared" si="21"/>
        <v>-0.16837527949102193</v>
      </c>
      <c r="BI363">
        <f t="shared" si="22"/>
        <v>-1262.0645608467491</v>
      </c>
      <c r="BJ363">
        <f t="shared" si="23"/>
        <v>1153.8738452524738</v>
      </c>
      <c r="BK363" s="15">
        <f t="shared" si="20"/>
        <v>0.52054794520547942</v>
      </c>
    </row>
    <row r="364" spans="1:63" x14ac:dyDescent="0.25">
      <c r="A364" s="1">
        <v>41831</v>
      </c>
      <c r="B364">
        <v>5831</v>
      </c>
      <c r="C364">
        <v>8</v>
      </c>
      <c r="D364" s="2">
        <v>41821</v>
      </c>
      <c r="E364">
        <v>4</v>
      </c>
      <c r="F364">
        <v>3</v>
      </c>
      <c r="G364" s="1">
        <v>41830</v>
      </c>
      <c r="H364" s="1">
        <v>41834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s="1">
        <v>41841</v>
      </c>
      <c r="AA364" s="1">
        <v>41827</v>
      </c>
      <c r="AB364" s="1">
        <v>41822</v>
      </c>
      <c r="AC364" s="1">
        <v>41824</v>
      </c>
      <c r="AD364" s="1">
        <v>41822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7495.5454545454504</v>
      </c>
      <c r="AK364">
        <v>22</v>
      </c>
      <c r="AL364">
        <v>31</v>
      </c>
      <c r="AM364">
        <v>164902</v>
      </c>
      <c r="AN364">
        <v>0.77792870917271995</v>
      </c>
      <c r="AO364">
        <v>0.70967741935483797</v>
      </c>
      <c r="AP364">
        <v>14</v>
      </c>
      <c r="AQ364">
        <v>0.79615659976059605</v>
      </c>
      <c r="AR364">
        <v>-1.8227890587875599E-2</v>
      </c>
      <c r="AS364">
        <v>7323.9360218245702</v>
      </c>
      <c r="AT364">
        <v>11</v>
      </c>
      <c r="AU364">
        <v>7</v>
      </c>
      <c r="AV364">
        <v>2014</v>
      </c>
      <c r="AW364">
        <v>8.4792316121530007</v>
      </c>
      <c r="AX364">
        <v>8.8503232222774706</v>
      </c>
      <c r="AY364">
        <v>0.37109161012447101</v>
      </c>
      <c r="AZ364">
        <v>66338</v>
      </c>
      <c r="BA364">
        <v>172118.89788553899</v>
      </c>
      <c r="BB364">
        <v>-4.1929724011704202E-2</v>
      </c>
      <c r="BC364">
        <v>21.346043886385701</v>
      </c>
      <c r="BD364">
        <v>1.0306359397129901</v>
      </c>
      <c r="BE364">
        <f>AK364*AZ364/(AW364*BD364)</f>
        <v>167002.61581550396</v>
      </c>
      <c r="BF364">
        <f>AM364/BE364-1</f>
        <v>-1.2578340795719067E-2</v>
      </c>
      <c r="BH364">
        <f t="shared" si="21"/>
        <v>-4.2618896180240839E-2</v>
      </c>
      <c r="BI364">
        <f t="shared" si="22"/>
        <v>-319.45187354154871</v>
      </c>
      <c r="BJ364">
        <f t="shared" si="23"/>
        <v>834.42197171092505</v>
      </c>
      <c r="BK364" s="15">
        <f t="shared" si="20"/>
        <v>0.52328767123287667</v>
      </c>
    </row>
    <row r="365" spans="1:63" x14ac:dyDescent="0.25">
      <c r="A365" s="1">
        <v>41834</v>
      </c>
      <c r="B365">
        <v>11401</v>
      </c>
      <c r="C365">
        <v>9</v>
      </c>
      <c r="D365" s="2">
        <v>41821</v>
      </c>
      <c r="E365">
        <v>0</v>
      </c>
      <c r="F365">
        <v>4</v>
      </c>
      <c r="G365" s="1">
        <v>41831</v>
      </c>
      <c r="H365" s="1">
        <v>41835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 s="1">
        <v>41841</v>
      </c>
      <c r="AA365" s="1">
        <v>41827</v>
      </c>
      <c r="AB365" s="1">
        <v>41822</v>
      </c>
      <c r="AC365" s="1">
        <v>41824</v>
      </c>
      <c r="AD365" s="1">
        <v>41822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7495.5454545454504</v>
      </c>
      <c r="AK365">
        <v>22</v>
      </c>
      <c r="AL365">
        <v>31</v>
      </c>
      <c r="AM365">
        <v>164902</v>
      </c>
      <c r="AN365">
        <v>1.52103673697104</v>
      </c>
      <c r="AO365">
        <v>0.70967741935483797</v>
      </c>
      <c r="AP365">
        <v>13</v>
      </c>
      <c r="AQ365">
        <v>1.7081027913453199</v>
      </c>
      <c r="AR365">
        <v>-0.18706605437427001</v>
      </c>
      <c r="AS365">
        <v>6674.6568518984996</v>
      </c>
      <c r="AT365">
        <v>14</v>
      </c>
      <c r="AU365">
        <v>7</v>
      </c>
      <c r="AV365">
        <v>2014</v>
      </c>
      <c r="AW365">
        <v>10.1873344034983</v>
      </c>
      <c r="AX365">
        <v>10.371359959248499</v>
      </c>
      <c r="AY365">
        <v>0.18402555575020099</v>
      </c>
      <c r="AZ365">
        <v>77739</v>
      </c>
      <c r="BA365">
        <v>167880.81477061301</v>
      </c>
      <c r="BB365">
        <v>-1.7743628267968901E-2</v>
      </c>
      <c r="BC365">
        <v>21.346043886385701</v>
      </c>
      <c r="BD365">
        <v>1.0306359397129901</v>
      </c>
      <c r="BE365">
        <f>AK365*AZ365/(AW365*BD365)</f>
        <v>162890.51089889708</v>
      </c>
      <c r="BF365">
        <f>AM365/BE365-1</f>
        <v>1.2348718719112028E-2</v>
      </c>
      <c r="BH365">
        <f t="shared" si="21"/>
        <v>-0.23939538851352515</v>
      </c>
      <c r="BI365">
        <f t="shared" si="22"/>
        <v>-1794.3990162116957</v>
      </c>
      <c r="BJ365">
        <f t="shared" si="23"/>
        <v>-959.9770445007706</v>
      </c>
      <c r="BK365" s="15">
        <f t="shared" si="20"/>
        <v>0.53150684931506853</v>
      </c>
    </row>
    <row r="366" spans="1:63" x14ac:dyDescent="0.25">
      <c r="A366" s="1">
        <v>41835</v>
      </c>
      <c r="B366">
        <v>5478</v>
      </c>
      <c r="C366">
        <v>10</v>
      </c>
      <c r="D366" s="2">
        <v>41821</v>
      </c>
      <c r="E366">
        <v>1</v>
      </c>
      <c r="F366">
        <v>0</v>
      </c>
      <c r="G366" s="1">
        <v>41834</v>
      </c>
      <c r="H366" s="1">
        <v>41836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 s="1">
        <v>41841</v>
      </c>
      <c r="AA366" s="1">
        <v>41827</v>
      </c>
      <c r="AB366" s="1">
        <v>41822</v>
      </c>
      <c r="AC366" s="1">
        <v>41824</v>
      </c>
      <c r="AD366" s="1">
        <v>41822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7495.5454545454504</v>
      </c>
      <c r="AK366">
        <v>22</v>
      </c>
      <c r="AL366">
        <v>31</v>
      </c>
      <c r="AM366">
        <v>164902</v>
      </c>
      <c r="AN366">
        <v>0.73083407114528598</v>
      </c>
      <c r="AO366">
        <v>0.70967741935483797</v>
      </c>
      <c r="AP366">
        <v>12</v>
      </c>
      <c r="AQ366">
        <v>0.30854685838234103</v>
      </c>
      <c r="AR366">
        <v>0.42228721276294401</v>
      </c>
      <c r="AS366">
        <v>17754.191466152701</v>
      </c>
      <c r="AT366">
        <v>15</v>
      </c>
      <c r="AU366">
        <v>7</v>
      </c>
      <c r="AV366">
        <v>2014</v>
      </c>
      <c r="AW366">
        <v>10.4958812618806</v>
      </c>
      <c r="AX366">
        <v>11.1021940303938</v>
      </c>
      <c r="AY366">
        <v>0.60631276851314497</v>
      </c>
      <c r="AZ366">
        <v>83217</v>
      </c>
      <c r="BA366">
        <v>174427.84977466101</v>
      </c>
      <c r="BB366">
        <v>-5.4611977313068098E-2</v>
      </c>
      <c r="BC366">
        <v>21.346043886385701</v>
      </c>
      <c r="BD366">
        <v>1.0306359397129901</v>
      </c>
      <c r="BE366">
        <f>AK366*AZ366/(AW366*BD366)</f>
        <v>169242.93346808426</v>
      </c>
      <c r="BF366">
        <f>AM366/BE366-1</f>
        <v>-2.5649126844654146E-2</v>
      </c>
      <c r="BH366">
        <f t="shared" si="21"/>
        <v>0.41283458981091109</v>
      </c>
      <c r="BI366">
        <f t="shared" si="22"/>
        <v>3094.4204331363103</v>
      </c>
      <c r="BJ366">
        <f t="shared" si="23"/>
        <v>2134.4433886355396</v>
      </c>
      <c r="BK366" s="15">
        <f t="shared" si="20"/>
        <v>0.53424657534246578</v>
      </c>
    </row>
    <row r="367" spans="1:63" x14ac:dyDescent="0.25">
      <c r="A367" s="1">
        <v>41836</v>
      </c>
      <c r="B367">
        <v>14500</v>
      </c>
      <c r="C367">
        <v>11</v>
      </c>
      <c r="D367" s="2">
        <v>41821</v>
      </c>
      <c r="E367">
        <v>2</v>
      </c>
      <c r="F367">
        <v>1</v>
      </c>
      <c r="G367" s="1">
        <v>41835</v>
      </c>
      <c r="H367" s="1">
        <v>41837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 s="1">
        <v>41841</v>
      </c>
      <c r="AA367" s="1">
        <v>41827</v>
      </c>
      <c r="AB367" s="1">
        <v>41822</v>
      </c>
      <c r="AC367" s="1">
        <v>41824</v>
      </c>
      <c r="AD367" s="1">
        <v>41822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7495.5454545454504</v>
      </c>
      <c r="AK367">
        <v>22</v>
      </c>
      <c r="AL367">
        <v>31</v>
      </c>
      <c r="AM367">
        <v>164902</v>
      </c>
      <c r="AN367">
        <v>1.93448229857733</v>
      </c>
      <c r="AO367">
        <v>0.70967741935483797</v>
      </c>
      <c r="AP367">
        <v>11</v>
      </c>
      <c r="AQ367">
        <v>1.79978646280472</v>
      </c>
      <c r="AR367">
        <v>0.13469583577260999</v>
      </c>
      <c r="AS367">
        <v>8056.5113137942399</v>
      </c>
      <c r="AT367">
        <v>16</v>
      </c>
      <c r="AU367">
        <v>7</v>
      </c>
      <c r="AV367">
        <v>2014</v>
      </c>
      <c r="AW367">
        <v>12.2956677246853</v>
      </c>
      <c r="AX367">
        <v>13.036676328971099</v>
      </c>
      <c r="AY367">
        <v>0.74100860428575599</v>
      </c>
      <c r="AZ367">
        <v>97717</v>
      </c>
      <c r="BA367">
        <v>174839.955676746</v>
      </c>
      <c r="BB367">
        <v>-5.6840300824146997E-2</v>
      </c>
      <c r="BC367">
        <v>21.346043886385701</v>
      </c>
      <c r="BD367">
        <v>1.0306359397129901</v>
      </c>
      <c r="BE367">
        <f>AK367*AZ367/(AW367*BD367)</f>
        <v>169642.78940771002</v>
      </c>
      <c r="BF367">
        <f>AM367/BE367-1</f>
        <v>-2.7945717140480775E-2</v>
      </c>
      <c r="BH367">
        <f t="shared" si="21"/>
        <v>7.9557686201868982E-2</v>
      </c>
      <c r="BI367">
        <f t="shared" si="22"/>
        <v>596.3282531845723</v>
      </c>
      <c r="BJ367">
        <f t="shared" si="23"/>
        <v>2730.7716418201117</v>
      </c>
      <c r="BK367" s="15">
        <f t="shared" si="20"/>
        <v>0.53698630136986303</v>
      </c>
    </row>
    <row r="368" spans="1:63" x14ac:dyDescent="0.25">
      <c r="A368" s="1">
        <v>41837</v>
      </c>
      <c r="B368">
        <v>2450</v>
      </c>
      <c r="C368">
        <v>12</v>
      </c>
      <c r="D368" s="2">
        <v>41821</v>
      </c>
      <c r="E368">
        <v>3</v>
      </c>
      <c r="F368">
        <v>2</v>
      </c>
      <c r="G368" s="1">
        <v>41836</v>
      </c>
      <c r="H368" s="1">
        <v>41838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 s="1">
        <v>41841</v>
      </c>
      <c r="AA368" s="1">
        <v>41827</v>
      </c>
      <c r="AB368" s="1">
        <v>41822</v>
      </c>
      <c r="AC368" s="1">
        <v>41824</v>
      </c>
      <c r="AD368" s="1">
        <v>41822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7495.5454545454504</v>
      </c>
      <c r="AK368">
        <v>22</v>
      </c>
      <c r="AL368">
        <v>31</v>
      </c>
      <c r="AM368">
        <v>164902</v>
      </c>
      <c r="AN368">
        <v>0.32686080217341201</v>
      </c>
      <c r="AO368">
        <v>0.70967741935483797</v>
      </c>
      <c r="AP368">
        <v>10</v>
      </c>
      <c r="AQ368">
        <v>0.43715035792769602</v>
      </c>
      <c r="AR368">
        <v>-0.11028955575428399</v>
      </c>
      <c r="AS368">
        <v>5604.4789980595697</v>
      </c>
      <c r="AT368">
        <v>17</v>
      </c>
      <c r="AU368">
        <v>7</v>
      </c>
      <c r="AV368">
        <v>2014</v>
      </c>
      <c r="AW368">
        <v>12.732818082613001</v>
      </c>
      <c r="AX368">
        <v>13.363537131144501</v>
      </c>
      <c r="AY368">
        <v>0.63071904853147098</v>
      </c>
      <c r="AZ368">
        <v>100167</v>
      </c>
      <c r="BA368">
        <v>173070.406386246</v>
      </c>
      <c r="BB368">
        <v>-4.7197013959840099E-2</v>
      </c>
      <c r="BC368">
        <v>21.346043886385701</v>
      </c>
      <c r="BD368">
        <v>1.0306359397129901</v>
      </c>
      <c r="BE368">
        <f>AK368*AZ368/(AW368*BD368)</f>
        <v>167925.84046161291</v>
      </c>
      <c r="BF368">
        <f>AM368/BE368-1</f>
        <v>-1.8006999121163547E-2</v>
      </c>
      <c r="BH368">
        <f t="shared" si="21"/>
        <v>-0.12368206776526891</v>
      </c>
      <c r="BI368">
        <f t="shared" si="22"/>
        <v>-927.0645608467438</v>
      </c>
      <c r="BJ368">
        <f t="shared" si="23"/>
        <v>1803.7070809733677</v>
      </c>
      <c r="BK368" s="15">
        <f t="shared" si="20"/>
        <v>0.53972602739726028</v>
      </c>
    </row>
    <row r="369" spans="1:63" x14ac:dyDescent="0.25">
      <c r="A369" s="1">
        <v>41838</v>
      </c>
      <c r="B369">
        <v>9721</v>
      </c>
      <c r="C369">
        <v>13</v>
      </c>
      <c r="D369" s="2">
        <v>41821</v>
      </c>
      <c r="E369">
        <v>4</v>
      </c>
      <c r="F369">
        <v>3</v>
      </c>
      <c r="G369" s="1">
        <v>41837</v>
      </c>
      <c r="H369" s="1">
        <v>41841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s="1">
        <v>41841</v>
      </c>
      <c r="AA369" s="1">
        <v>41827</v>
      </c>
      <c r="AB369" s="1">
        <v>41822</v>
      </c>
      <c r="AC369" s="1">
        <v>41824</v>
      </c>
      <c r="AD369" s="1">
        <v>41822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7495.5454545454504</v>
      </c>
      <c r="AK369">
        <v>22</v>
      </c>
      <c r="AL369">
        <v>31</v>
      </c>
      <c r="AM369">
        <v>164902</v>
      </c>
      <c r="AN369">
        <v>1.2969036154807001</v>
      </c>
      <c r="AO369">
        <v>0.70967741935483797</v>
      </c>
      <c r="AP369">
        <v>9</v>
      </c>
      <c r="AQ369">
        <v>0.79615659976059605</v>
      </c>
      <c r="AR369">
        <v>0.50074701572011304</v>
      </c>
      <c r="AS369">
        <v>12209.9094611827</v>
      </c>
      <c r="AT369">
        <v>18</v>
      </c>
      <c r="AU369">
        <v>7</v>
      </c>
      <c r="AV369">
        <v>2014</v>
      </c>
      <c r="AW369">
        <v>13.528974682373599</v>
      </c>
      <c r="AX369">
        <v>14.6604407466252</v>
      </c>
      <c r="AY369">
        <v>1.1314660642515799</v>
      </c>
      <c r="AZ369">
        <v>109888</v>
      </c>
      <c r="BA369">
        <v>178693.21635657299</v>
      </c>
      <c r="BB369">
        <v>-7.7178175186311496E-2</v>
      </c>
      <c r="BC369">
        <v>21.346043886385701</v>
      </c>
      <c r="BD369">
        <v>1.0306359397129901</v>
      </c>
      <c r="BE369">
        <f>AK369*AZ369/(AW369*BD369)</f>
        <v>173381.51084303969</v>
      </c>
      <c r="BF369">
        <f>AM369/BE369-1</f>
        <v>-4.8906661395493933E-2</v>
      </c>
      <c r="BH369">
        <f t="shared" si="21"/>
        <v>0.47635601012773932</v>
      </c>
      <c r="BI369">
        <f t="shared" si="22"/>
        <v>3570.5481264583832</v>
      </c>
      <c r="BJ369">
        <f t="shared" si="23"/>
        <v>5374.2552074317509</v>
      </c>
      <c r="BK369" s="15">
        <f t="shared" si="20"/>
        <v>0.54246575342465753</v>
      </c>
    </row>
    <row r="370" spans="1:63" x14ac:dyDescent="0.25">
      <c r="A370" s="1">
        <v>41841</v>
      </c>
      <c r="B370">
        <v>13020</v>
      </c>
      <c r="C370">
        <v>14</v>
      </c>
      <c r="D370" s="2">
        <v>41821</v>
      </c>
      <c r="E370">
        <v>0</v>
      </c>
      <c r="F370">
        <v>4</v>
      </c>
      <c r="G370" s="1">
        <v>41838</v>
      </c>
      <c r="H370" s="1">
        <v>41842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s="1">
        <v>41841</v>
      </c>
      <c r="AA370" s="1">
        <v>41827</v>
      </c>
      <c r="AB370" s="1">
        <v>41822</v>
      </c>
      <c r="AC370" s="1">
        <v>41824</v>
      </c>
      <c r="AD370" s="1">
        <v>41822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7495.5454545454504</v>
      </c>
      <c r="AK370">
        <v>22</v>
      </c>
      <c r="AL370">
        <v>31</v>
      </c>
      <c r="AM370">
        <v>164902</v>
      </c>
      <c r="AN370">
        <v>1.73703169155013</v>
      </c>
      <c r="AO370">
        <v>0.70967741935483797</v>
      </c>
      <c r="AP370">
        <v>8</v>
      </c>
      <c r="AQ370">
        <v>1.81329853599361</v>
      </c>
      <c r="AR370">
        <v>-7.6266844443479198E-2</v>
      </c>
      <c r="AS370">
        <v>7180.2848464031704</v>
      </c>
      <c r="AT370">
        <v>21</v>
      </c>
      <c r="AU370">
        <v>7</v>
      </c>
      <c r="AV370">
        <v>2014</v>
      </c>
      <c r="AW370">
        <v>15.3422732183672</v>
      </c>
      <c r="AX370">
        <v>16.397472438175399</v>
      </c>
      <c r="AY370">
        <v>1.0551992198080999</v>
      </c>
      <c r="AZ370">
        <v>122908</v>
      </c>
      <c r="BA370">
        <v>176243.50456507801</v>
      </c>
      <c r="BB370">
        <v>-6.4351333645267794E-2</v>
      </c>
      <c r="BC370">
        <v>21.346043886385701</v>
      </c>
      <c r="BD370">
        <v>1.0306359397129901</v>
      </c>
      <c r="BE370">
        <f>AK370*AZ370/(AW370*BD370)</f>
        <v>171004.61741530159</v>
      </c>
      <c r="BF370">
        <f>AM370/BE370-1</f>
        <v>-3.5686857510290437E-2</v>
      </c>
      <c r="BH370">
        <f t="shared" si="21"/>
        <v>-0.13181894907383329</v>
      </c>
      <c r="BI370">
        <f t="shared" si="22"/>
        <v>-988.05492455332933</v>
      </c>
      <c r="BJ370">
        <f t="shared" si="23"/>
        <v>4386.2002828784216</v>
      </c>
      <c r="BK370" s="15">
        <f t="shared" si="20"/>
        <v>0.55068493150684927</v>
      </c>
    </row>
    <row r="371" spans="1:63" x14ac:dyDescent="0.25">
      <c r="A371" s="1">
        <v>41842</v>
      </c>
      <c r="B371">
        <v>1865</v>
      </c>
      <c r="C371">
        <v>15</v>
      </c>
      <c r="D371" s="2">
        <v>41821</v>
      </c>
      <c r="E371">
        <v>1</v>
      </c>
      <c r="F371">
        <v>0</v>
      </c>
      <c r="G371" s="1">
        <v>41841</v>
      </c>
      <c r="H371" s="1">
        <v>41843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s="1">
        <v>41841</v>
      </c>
      <c r="AA371" s="1">
        <v>41827</v>
      </c>
      <c r="AB371" s="1">
        <v>41822</v>
      </c>
      <c r="AC371" s="1">
        <v>41824</v>
      </c>
      <c r="AD371" s="1">
        <v>41822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7495.5454545454504</v>
      </c>
      <c r="AK371">
        <v>22</v>
      </c>
      <c r="AL371">
        <v>31</v>
      </c>
      <c r="AM371">
        <v>164902</v>
      </c>
      <c r="AN371">
        <v>0.24881444736874</v>
      </c>
      <c r="AO371">
        <v>0.70967741935483797</v>
      </c>
      <c r="AP371">
        <v>7</v>
      </c>
      <c r="AQ371">
        <v>0.30854685838234103</v>
      </c>
      <c r="AR371">
        <v>-5.9732411013601099E-2</v>
      </c>
      <c r="AS371">
        <v>6044.4627755339197</v>
      </c>
      <c r="AT371">
        <v>22</v>
      </c>
      <c r="AU371">
        <v>7</v>
      </c>
      <c r="AV371">
        <v>2014</v>
      </c>
      <c r="AW371">
        <v>15.6508200767496</v>
      </c>
      <c r="AX371">
        <v>16.6462868855441</v>
      </c>
      <c r="AY371">
        <v>0.995466808794503</v>
      </c>
      <c r="AZ371">
        <v>124773</v>
      </c>
      <c r="BA371">
        <v>175390.55375621401</v>
      </c>
      <c r="BB371">
        <v>-5.9801132567226301E-2</v>
      </c>
      <c r="BC371">
        <v>21.346043886385701</v>
      </c>
      <c r="BD371">
        <v>1.0306359397129901</v>
      </c>
      <c r="BE371">
        <f>AK371*AZ371/(AW371*BD371)</f>
        <v>170177.02080625825</v>
      </c>
      <c r="BF371">
        <f>AM371/BE371-1</f>
        <v>-3.0997256746336577E-2</v>
      </c>
      <c r="BH371">
        <f t="shared" si="21"/>
        <v>-6.9185033965634885E-2</v>
      </c>
      <c r="BI371">
        <f t="shared" si="22"/>
        <v>-518.57956686368721</v>
      </c>
      <c r="BJ371">
        <f t="shared" si="23"/>
        <v>3867.6207160147342</v>
      </c>
      <c r="BK371" s="15">
        <f t="shared" si="20"/>
        <v>0.55342465753424652</v>
      </c>
    </row>
    <row r="372" spans="1:63" x14ac:dyDescent="0.25">
      <c r="A372" s="1">
        <v>41843</v>
      </c>
      <c r="B372">
        <v>6937</v>
      </c>
      <c r="C372">
        <v>16</v>
      </c>
      <c r="D372" s="2">
        <v>41821</v>
      </c>
      <c r="E372">
        <v>2</v>
      </c>
      <c r="F372">
        <v>1</v>
      </c>
      <c r="G372" s="1">
        <v>41842</v>
      </c>
      <c r="H372" s="1">
        <v>41844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s="1">
        <v>41841</v>
      </c>
      <c r="AA372" s="1">
        <v>41827</v>
      </c>
      <c r="AB372" s="1">
        <v>41822</v>
      </c>
      <c r="AC372" s="1">
        <v>41824</v>
      </c>
      <c r="AD372" s="1">
        <v>41822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7495.5454545454504</v>
      </c>
      <c r="AK372">
        <v>22</v>
      </c>
      <c r="AL372">
        <v>31</v>
      </c>
      <c r="AM372">
        <v>164902</v>
      </c>
      <c r="AN372">
        <v>0.92548301415386103</v>
      </c>
      <c r="AO372">
        <v>0.70967741935483797</v>
      </c>
      <c r="AP372">
        <v>6</v>
      </c>
      <c r="AQ372">
        <v>0.89215583010123201</v>
      </c>
      <c r="AR372">
        <v>3.3327184052628502E-2</v>
      </c>
      <c r="AS372">
        <v>7775.5474614932</v>
      </c>
      <c r="AT372">
        <v>23</v>
      </c>
      <c r="AU372">
        <v>7</v>
      </c>
      <c r="AV372">
        <v>2014</v>
      </c>
      <c r="AW372">
        <v>16.542975906850799</v>
      </c>
      <c r="AX372">
        <v>17.571769899698001</v>
      </c>
      <c r="AY372">
        <v>1.0287939928471299</v>
      </c>
      <c r="AZ372">
        <v>131710</v>
      </c>
      <c r="BA372">
        <v>175157.11902838599</v>
      </c>
      <c r="BB372">
        <v>-5.8548114317432301E-2</v>
      </c>
      <c r="BC372">
        <v>21.346043886385701</v>
      </c>
      <c r="BD372">
        <v>1.0306359397129901</v>
      </c>
      <c r="BE372">
        <f>AK372*AZ372/(AW372*BD372)</f>
        <v>169950.52499058424</v>
      </c>
      <c r="BF372">
        <f>AM372/BE372-1</f>
        <v>-2.9705851104984471E-2</v>
      </c>
      <c r="BH372">
        <f t="shared" si="21"/>
        <v>5.995151827055123E-3</v>
      </c>
      <c r="BI372">
        <f t="shared" si="22"/>
        <v>44.936933026592882</v>
      </c>
      <c r="BJ372">
        <f t="shared" si="23"/>
        <v>3912.5576490413268</v>
      </c>
      <c r="BK372" s="15">
        <f t="shared" si="20"/>
        <v>0.55616438356164388</v>
      </c>
    </row>
    <row r="373" spans="1:63" x14ac:dyDescent="0.25">
      <c r="A373" s="1">
        <v>41844</v>
      </c>
      <c r="B373">
        <v>1988</v>
      </c>
      <c r="C373">
        <v>17</v>
      </c>
      <c r="D373" s="2">
        <v>41821</v>
      </c>
      <c r="E373">
        <v>3</v>
      </c>
      <c r="F373">
        <v>2</v>
      </c>
      <c r="G373" s="1">
        <v>41843</v>
      </c>
      <c r="H373" s="1">
        <v>41845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 s="1">
        <v>41841</v>
      </c>
      <c r="AA373" s="1">
        <v>41827</v>
      </c>
      <c r="AB373" s="1">
        <v>41822</v>
      </c>
      <c r="AC373" s="1">
        <v>41824</v>
      </c>
      <c r="AD373" s="1">
        <v>41822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7495.5454545454504</v>
      </c>
      <c r="AK373">
        <v>22</v>
      </c>
      <c r="AL373">
        <v>31</v>
      </c>
      <c r="AM373">
        <v>164902</v>
      </c>
      <c r="AN373">
        <v>0.26522419376356798</v>
      </c>
      <c r="AO373">
        <v>0.70967741935483797</v>
      </c>
      <c r="AP373">
        <v>5</v>
      </c>
      <c r="AQ373">
        <v>0.43715035792769602</v>
      </c>
      <c r="AR373">
        <v>-0.17192616416412801</v>
      </c>
      <c r="AS373">
        <v>4547.6343869968996</v>
      </c>
      <c r="AT373">
        <v>24</v>
      </c>
      <c r="AU373">
        <v>7</v>
      </c>
      <c r="AV373">
        <v>2014</v>
      </c>
      <c r="AW373">
        <v>16.980126264778502</v>
      </c>
      <c r="AX373">
        <v>17.836994093461499</v>
      </c>
      <c r="AY373">
        <v>0.85686782868300404</v>
      </c>
      <c r="AZ373">
        <v>133698</v>
      </c>
      <c r="BA373">
        <v>173223.446877493</v>
      </c>
      <c r="BB373">
        <v>-4.80388020645868E-2</v>
      </c>
      <c r="BC373">
        <v>21.346043886385701</v>
      </c>
      <c r="BD373">
        <v>1.0306359397129901</v>
      </c>
      <c r="BE373">
        <f>AK373*AZ373/(AW373*BD373)</f>
        <v>168074.33178172793</v>
      </c>
      <c r="BF373">
        <f>AM373/BE373-1</f>
        <v>-1.8874576195535453E-2</v>
      </c>
      <c r="BH373">
        <f t="shared" si="21"/>
        <v>-0.18531867617511294</v>
      </c>
      <c r="BI373">
        <f t="shared" si="22"/>
        <v>-1389.064560846748</v>
      </c>
      <c r="BJ373">
        <f t="shared" si="23"/>
        <v>2523.4930881945788</v>
      </c>
      <c r="BK373" s="15">
        <f t="shared" si="20"/>
        <v>0.55890410958904113</v>
      </c>
    </row>
    <row r="374" spans="1:63" x14ac:dyDescent="0.25">
      <c r="A374" s="1">
        <v>41845</v>
      </c>
      <c r="B374">
        <v>5410</v>
      </c>
      <c r="C374">
        <v>18</v>
      </c>
      <c r="D374" s="2">
        <v>41821</v>
      </c>
      <c r="E374">
        <v>4</v>
      </c>
      <c r="F374">
        <v>3</v>
      </c>
      <c r="G374" s="1">
        <v>41844</v>
      </c>
      <c r="H374" s="1">
        <v>41848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 s="1">
        <v>41841</v>
      </c>
      <c r="AA374" s="1">
        <v>41827</v>
      </c>
      <c r="AB374" s="1">
        <v>41822</v>
      </c>
      <c r="AC374" s="1">
        <v>41824</v>
      </c>
      <c r="AD374" s="1">
        <v>41822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7495.5454545454504</v>
      </c>
      <c r="AK374">
        <v>22</v>
      </c>
      <c r="AL374">
        <v>31</v>
      </c>
      <c r="AM374">
        <v>164902</v>
      </c>
      <c r="AN374">
        <v>0.72176201622781999</v>
      </c>
      <c r="AO374">
        <v>0.70967741935483797</v>
      </c>
      <c r="AP374">
        <v>4</v>
      </c>
      <c r="AQ374">
        <v>0.79615659976059605</v>
      </c>
      <c r="AR374">
        <v>-7.4394583532776198E-2</v>
      </c>
      <c r="AS374">
        <v>6795.1455801870898</v>
      </c>
      <c r="AT374">
        <v>25</v>
      </c>
      <c r="AU374">
        <v>7</v>
      </c>
      <c r="AV374">
        <v>2014</v>
      </c>
      <c r="AW374">
        <v>17.776282864539098</v>
      </c>
      <c r="AX374">
        <v>18.558756109689298</v>
      </c>
      <c r="AY374">
        <v>0.78247324515022798</v>
      </c>
      <c r="AZ374">
        <v>139108</v>
      </c>
      <c r="BA374">
        <v>172160.62679250899</v>
      </c>
      <c r="BB374">
        <v>-4.21619445034737E-2</v>
      </c>
      <c r="BC374">
        <v>21.346043886385701</v>
      </c>
      <c r="BD374">
        <v>1.0306359397129901</v>
      </c>
      <c r="BE374">
        <f>AK374*AZ374/(AW374*BD374)</f>
        <v>167043.10431911843</v>
      </c>
      <c r="BF374">
        <f>AM374/BE374-1</f>
        <v>-1.2817675580478194E-2</v>
      </c>
      <c r="BH374">
        <f t="shared" si="21"/>
        <v>-9.8785589125140794E-2</v>
      </c>
      <c r="BI374">
        <f t="shared" si="22"/>
        <v>-740.45187354154359</v>
      </c>
      <c r="BJ374">
        <f t="shared" si="23"/>
        <v>1783.0412146530352</v>
      </c>
      <c r="BK374" s="15">
        <f t="shared" si="20"/>
        <v>0.56164383561643838</v>
      </c>
    </row>
    <row r="375" spans="1:63" x14ac:dyDescent="0.25">
      <c r="A375" s="1">
        <v>41848</v>
      </c>
      <c r="B375">
        <v>12974</v>
      </c>
      <c r="C375">
        <v>19</v>
      </c>
      <c r="D375" s="2">
        <v>41821</v>
      </c>
      <c r="E375">
        <v>0</v>
      </c>
      <c r="F375">
        <v>4</v>
      </c>
      <c r="G375" s="1">
        <v>41845</v>
      </c>
      <c r="H375" s="1">
        <v>41849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 s="1">
        <v>41841</v>
      </c>
      <c r="AA375" s="1">
        <v>41827</v>
      </c>
      <c r="AB375" s="1">
        <v>41822</v>
      </c>
      <c r="AC375" s="1">
        <v>41824</v>
      </c>
      <c r="AD375" s="1">
        <v>41822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7495.5454545454504</v>
      </c>
      <c r="AK375">
        <v>22</v>
      </c>
      <c r="AL375">
        <v>31</v>
      </c>
      <c r="AM375">
        <v>164902</v>
      </c>
      <c r="AN375">
        <v>1.7308947132236101</v>
      </c>
      <c r="AO375">
        <v>0.70967741935483797</v>
      </c>
      <c r="AP375">
        <v>3</v>
      </c>
      <c r="AQ375">
        <v>1.7081027913453199</v>
      </c>
      <c r="AR375">
        <v>2.2791921878291498E-2</v>
      </c>
      <c r="AS375">
        <v>7595.56161709772</v>
      </c>
      <c r="AT375">
        <v>28</v>
      </c>
      <c r="AU375">
        <v>7</v>
      </c>
      <c r="AV375">
        <v>2014</v>
      </c>
      <c r="AW375">
        <v>19.484385655884399</v>
      </c>
      <c r="AX375">
        <v>20.289650822913</v>
      </c>
      <c r="AY375">
        <v>0.80526516702851902</v>
      </c>
      <c r="AZ375">
        <v>152082</v>
      </c>
      <c r="BA375">
        <v>171717.19237601501</v>
      </c>
      <c r="BB375">
        <v>-3.9688468473747102E-2</v>
      </c>
      <c r="BC375">
        <v>21.346043886385701</v>
      </c>
      <c r="BD375">
        <v>1.0306359397129901</v>
      </c>
      <c r="BE375">
        <f>AK375*AZ375/(AW375*BD375)</f>
        <v>166612.85111388232</v>
      </c>
      <c r="BF375">
        <f>AM375/BE375-1</f>
        <v>-1.0268422288223888E-2</v>
      </c>
      <c r="BH375">
        <f t="shared" si="21"/>
        <v>-2.9537412260955076E-2</v>
      </c>
      <c r="BI375">
        <f t="shared" si="22"/>
        <v>-221.39901621163688</v>
      </c>
      <c r="BJ375">
        <f t="shared" si="23"/>
        <v>1561.6421984413982</v>
      </c>
      <c r="BK375" s="15">
        <f t="shared" si="20"/>
        <v>0.56986301369863013</v>
      </c>
    </row>
    <row r="376" spans="1:63" x14ac:dyDescent="0.25">
      <c r="A376" s="1">
        <v>41849</v>
      </c>
      <c r="B376">
        <v>1475</v>
      </c>
      <c r="C376">
        <v>20</v>
      </c>
      <c r="D376" s="2">
        <v>41821</v>
      </c>
      <c r="E376">
        <v>1</v>
      </c>
      <c r="F376">
        <v>0</v>
      </c>
      <c r="G376" s="1">
        <v>41848</v>
      </c>
      <c r="H376" s="1">
        <v>41850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s="1">
        <v>41841</v>
      </c>
      <c r="AA376" s="1">
        <v>41827</v>
      </c>
      <c r="AB376" s="1">
        <v>41822</v>
      </c>
      <c r="AC376" s="1">
        <v>41824</v>
      </c>
      <c r="AD376" s="1">
        <v>41822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7495.5454545454504</v>
      </c>
      <c r="AK376">
        <v>22</v>
      </c>
      <c r="AL376">
        <v>31</v>
      </c>
      <c r="AM376">
        <v>164902</v>
      </c>
      <c r="AN376">
        <v>0.19678354416562499</v>
      </c>
      <c r="AO376">
        <v>0.70967741935483797</v>
      </c>
      <c r="AP376">
        <v>2</v>
      </c>
      <c r="AQ376">
        <v>0.30854685838234103</v>
      </c>
      <c r="AR376">
        <v>-0.111763314216715</v>
      </c>
      <c r="AS376">
        <v>4780.47324070377</v>
      </c>
      <c r="AT376">
        <v>29</v>
      </c>
      <c r="AU376">
        <v>7</v>
      </c>
      <c r="AV376">
        <v>2014</v>
      </c>
      <c r="AW376">
        <v>19.792932514266798</v>
      </c>
      <c r="AX376">
        <v>20.486434367078601</v>
      </c>
      <c r="AY376">
        <v>0.69350185281180199</v>
      </c>
      <c r="AZ376">
        <v>153557</v>
      </c>
      <c r="BA376">
        <v>170679.81197657</v>
      </c>
      <c r="BB376">
        <v>-3.38517596759665E-2</v>
      </c>
      <c r="BC376">
        <v>21.346043886385701</v>
      </c>
      <c r="BD376">
        <v>1.0306359397129901</v>
      </c>
      <c r="BE376">
        <f>AK376*AZ376/(AW376*BD376)</f>
        <v>165606.30713508869</v>
      </c>
      <c r="BF376">
        <f>AM376/BE376-1</f>
        <v>-4.2529004315891017E-3</v>
      </c>
      <c r="BH376">
        <f t="shared" si="21"/>
        <v>-0.1212159371687499</v>
      </c>
      <c r="BI376">
        <f t="shared" si="22"/>
        <v>-908.57956686369016</v>
      </c>
      <c r="BJ376">
        <f t="shared" si="23"/>
        <v>653.06263157770809</v>
      </c>
      <c r="BK376" s="15">
        <f t="shared" si="20"/>
        <v>0.57260273972602738</v>
      </c>
    </row>
    <row r="377" spans="1:63" x14ac:dyDescent="0.25">
      <c r="A377" s="1">
        <v>41850</v>
      </c>
      <c r="B377">
        <v>6821</v>
      </c>
      <c r="C377">
        <v>21</v>
      </c>
      <c r="D377" s="2">
        <v>41821</v>
      </c>
      <c r="E377">
        <v>2</v>
      </c>
      <c r="F377">
        <v>1</v>
      </c>
      <c r="G377" s="1">
        <v>41849</v>
      </c>
      <c r="H377" s="1">
        <v>41851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 s="1">
        <v>41841</v>
      </c>
      <c r="AA377" s="1">
        <v>41827</v>
      </c>
      <c r="AB377" s="1">
        <v>41822</v>
      </c>
      <c r="AC377" s="1">
        <v>41824</v>
      </c>
      <c r="AD377" s="1">
        <v>41822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7495.5454545454504</v>
      </c>
      <c r="AK377">
        <v>22</v>
      </c>
      <c r="AL377">
        <v>31</v>
      </c>
      <c r="AM377">
        <v>164902</v>
      </c>
      <c r="AN377">
        <v>0.91000715576524205</v>
      </c>
      <c r="AO377">
        <v>0.70967741935483797</v>
      </c>
      <c r="AP377">
        <v>1</v>
      </c>
      <c r="AQ377">
        <v>0.89215583010123201</v>
      </c>
      <c r="AR377">
        <v>1.78513256640098E-2</v>
      </c>
      <c r="AS377">
        <v>7645.5253329746402</v>
      </c>
      <c r="AT377">
        <v>30</v>
      </c>
      <c r="AU377">
        <v>7</v>
      </c>
      <c r="AV377">
        <v>2014</v>
      </c>
      <c r="AW377">
        <v>20.685088344368001</v>
      </c>
      <c r="AX377">
        <v>21.396441522843801</v>
      </c>
      <c r="AY377">
        <v>0.71135317847581403</v>
      </c>
      <c r="AZ377">
        <v>160378</v>
      </c>
      <c r="BA377">
        <v>170572.92389861401</v>
      </c>
      <c r="BB377">
        <v>-3.3246331064739898E-2</v>
      </c>
      <c r="BC377">
        <v>21.346043886385701</v>
      </c>
      <c r="BD377">
        <v>1.0306359397129901</v>
      </c>
      <c r="BE377">
        <f>AK377*AZ377/(AW377*BD377)</f>
        <v>165502.59633495347</v>
      </c>
      <c r="BF377">
        <f>AM377/BE377-1</f>
        <v>-3.6289239459298406E-3</v>
      </c>
      <c r="BH377">
        <f t="shared" si="21"/>
        <v>-9.4807065615638564E-3</v>
      </c>
      <c r="BI377">
        <f t="shared" si="22"/>
        <v>-71.063066973409192</v>
      </c>
      <c r="BJ377">
        <f t="shared" si="23"/>
        <v>581.99956460429894</v>
      </c>
      <c r="BK377" s="15">
        <f t="shared" si="20"/>
        <v>0.57534246575342463</v>
      </c>
    </row>
    <row r="378" spans="1:63" x14ac:dyDescent="0.25">
      <c r="A378" s="1">
        <v>41851</v>
      </c>
      <c r="B378">
        <v>4524</v>
      </c>
      <c r="C378">
        <v>22</v>
      </c>
      <c r="D378" s="2">
        <v>41821</v>
      </c>
      <c r="E378">
        <v>3</v>
      </c>
      <c r="F378">
        <v>2</v>
      </c>
      <c r="G378" s="1">
        <v>41850</v>
      </c>
      <c r="H378" s="1">
        <v>41852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 s="1">
        <v>41841</v>
      </c>
      <c r="AA378" s="1">
        <v>41827</v>
      </c>
      <c r="AB378" s="1">
        <v>41822</v>
      </c>
      <c r="AC378" s="1">
        <v>41824</v>
      </c>
      <c r="AD378" s="1">
        <v>41822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7495.5454545454504</v>
      </c>
      <c r="AK378">
        <v>22</v>
      </c>
      <c r="AL378">
        <v>31</v>
      </c>
      <c r="AM378">
        <v>164902</v>
      </c>
      <c r="AN378">
        <v>0.60355847715612898</v>
      </c>
      <c r="AO378">
        <v>0.70967741935483797</v>
      </c>
      <c r="AP378">
        <v>0</v>
      </c>
      <c r="AQ378">
        <v>0.66095554201768403</v>
      </c>
      <c r="AR378">
        <v>-5.7397064861554797E-2</v>
      </c>
      <c r="AS378">
        <v>6844.6358527983402</v>
      </c>
      <c r="AT378">
        <v>31</v>
      </c>
      <c r="AU378">
        <v>7</v>
      </c>
      <c r="AV378">
        <v>2014</v>
      </c>
      <c r="AW378">
        <v>21.346043886385701</v>
      </c>
      <c r="AX378">
        <v>22</v>
      </c>
      <c r="AY378">
        <v>0.65395611361425998</v>
      </c>
      <c r="AZ378">
        <v>164902</v>
      </c>
      <c r="BA378">
        <v>169953.92773055201</v>
      </c>
      <c r="BB378">
        <v>-2.9725277891557201E-2</v>
      </c>
      <c r="BC378">
        <v>21.346043886385701</v>
      </c>
      <c r="BD378">
        <v>1.0306359397129901</v>
      </c>
      <c r="BE378">
        <f>AK378*AZ378/(AW378*BD378)</f>
        <v>164902.00000000111</v>
      </c>
      <c r="BF378">
        <f>AM378/BE378-1</f>
        <v>-6.6613381477509392E-15</v>
      </c>
      <c r="BH378">
        <f t="shared" si="21"/>
        <v>-7.7646058999775502E-2</v>
      </c>
      <c r="BI378">
        <f t="shared" si="22"/>
        <v>-581.99956459913517</v>
      </c>
      <c r="BJ378">
        <f t="shared" si="23"/>
        <v>5.1637698561535217E-9</v>
      </c>
      <c r="BK378" s="15">
        <f t="shared" si="20"/>
        <v>0.57808219178082187</v>
      </c>
    </row>
    <row r="379" spans="1:63" x14ac:dyDescent="0.25">
      <c r="A379" s="1">
        <v>41852</v>
      </c>
      <c r="B379">
        <v>19198</v>
      </c>
      <c r="C379">
        <v>1</v>
      </c>
      <c r="D379" s="2">
        <v>41852</v>
      </c>
      <c r="E379">
        <v>4</v>
      </c>
      <c r="F379">
        <v>3</v>
      </c>
      <c r="G379" s="1">
        <v>41851</v>
      </c>
      <c r="H379" s="1">
        <v>41855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 s="1">
        <v>41869</v>
      </c>
      <c r="AA379" s="1">
        <v>41855</v>
      </c>
      <c r="AB379" s="1">
        <v>41857</v>
      </c>
      <c r="AC379" s="1">
        <v>41852</v>
      </c>
      <c r="AD379" s="1">
        <v>41852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7660.9047619047597</v>
      </c>
      <c r="AK379">
        <v>21</v>
      </c>
      <c r="AL379">
        <v>31</v>
      </c>
      <c r="AM379">
        <v>160879</v>
      </c>
      <c r="AN379">
        <v>2.5059703255241499</v>
      </c>
      <c r="AO379">
        <v>0.67741935483870896</v>
      </c>
      <c r="AP379">
        <v>20</v>
      </c>
      <c r="AQ379">
        <v>2.4947669198684101</v>
      </c>
      <c r="AR379">
        <v>1.12034056557343E-2</v>
      </c>
      <c r="AS379">
        <v>7695.3080654975802</v>
      </c>
      <c r="AT379">
        <v>1</v>
      </c>
      <c r="AU379">
        <v>8</v>
      </c>
      <c r="AV379">
        <v>2014</v>
      </c>
      <c r="AW379">
        <v>2.4947669198684101</v>
      </c>
      <c r="AX379">
        <v>2.5059703255241499</v>
      </c>
      <c r="AY379">
        <v>1.12034056557344E-2</v>
      </c>
      <c r="AZ379">
        <v>19198</v>
      </c>
      <c r="BA379">
        <v>161601.469375449</v>
      </c>
      <c r="BB379">
        <v>-4.47068568275688E-3</v>
      </c>
      <c r="BC379">
        <v>20.675073255713802</v>
      </c>
      <c r="BD379">
        <v>1.01571586906935</v>
      </c>
      <c r="BE379">
        <f>AK379*AZ379/(AW379*BD379)</f>
        <v>159101.05797944966</v>
      </c>
      <c r="BF379">
        <f>AM379/BE379-1</f>
        <v>1.1174922675749821E-2</v>
      </c>
      <c r="BH379">
        <f t="shared" si="21"/>
        <v>-2.8004024615457812E-2</v>
      </c>
      <c r="BI379">
        <f t="shared" si="22"/>
        <v>-214.53616552905885</v>
      </c>
      <c r="BJ379">
        <f t="shared" si="23"/>
        <v>-214.53616552389508</v>
      </c>
      <c r="BK379" s="15">
        <f t="shared" si="20"/>
        <v>0.58082191780821912</v>
      </c>
    </row>
    <row r="380" spans="1:63" x14ac:dyDescent="0.25">
      <c r="A380" s="1">
        <v>41855</v>
      </c>
      <c r="B380">
        <v>17163</v>
      </c>
      <c r="C380">
        <v>2</v>
      </c>
      <c r="D380" s="2">
        <v>41852</v>
      </c>
      <c r="E380">
        <v>0</v>
      </c>
      <c r="F380">
        <v>4</v>
      </c>
      <c r="G380" s="1">
        <v>41852</v>
      </c>
      <c r="H380" s="1">
        <v>41856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 s="1">
        <v>41869</v>
      </c>
      <c r="AA380" s="1">
        <v>41855</v>
      </c>
      <c r="AB380" s="1">
        <v>41857</v>
      </c>
      <c r="AC380" s="1">
        <v>41852</v>
      </c>
      <c r="AD380" s="1">
        <v>41852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7660.9047619047597</v>
      </c>
      <c r="AK380">
        <v>21</v>
      </c>
      <c r="AL380">
        <v>31</v>
      </c>
      <c r="AM380">
        <v>160879</v>
      </c>
      <c r="AN380">
        <v>2.2403359046239699</v>
      </c>
      <c r="AO380">
        <v>0.67741935483870896</v>
      </c>
      <c r="AP380">
        <v>19</v>
      </c>
      <c r="AQ380">
        <v>1.9083192293251801</v>
      </c>
      <c r="AR380">
        <v>0.33201667529878698</v>
      </c>
      <c r="AS380">
        <v>8993.7782611293696</v>
      </c>
      <c r="AT380">
        <v>4</v>
      </c>
      <c r="AU380">
        <v>8</v>
      </c>
      <c r="AV380">
        <v>2014</v>
      </c>
      <c r="AW380">
        <v>4.4030861491935998</v>
      </c>
      <c r="AX380">
        <v>4.7463062301481198</v>
      </c>
      <c r="AY380">
        <v>0.34322008095452</v>
      </c>
      <c r="AZ380">
        <v>36361</v>
      </c>
      <c r="BA380">
        <v>173419.50035200699</v>
      </c>
      <c r="BB380">
        <v>-7.2313092394758999E-2</v>
      </c>
      <c r="BC380">
        <v>20.675073255713802</v>
      </c>
      <c r="BD380">
        <v>1.01571586906935</v>
      </c>
      <c r="BE380">
        <f>AK380*AZ380/(AW380*BD380)</f>
        <v>170736.23208319416</v>
      </c>
      <c r="BF380">
        <f>AM380/BE380-1</f>
        <v>-5.7733686417485552E-2</v>
      </c>
      <c r="BH380">
        <f t="shared" si="21"/>
        <v>0.30202578014819248</v>
      </c>
      <c r="BI380">
        <f t="shared" si="22"/>
        <v>2313.790737355288</v>
      </c>
      <c r="BJ380">
        <f t="shared" si="23"/>
        <v>2099.2545718313932</v>
      </c>
      <c r="BK380" s="15">
        <f t="shared" si="20"/>
        <v>0.58904109589041098</v>
      </c>
    </row>
    <row r="381" spans="1:63" x14ac:dyDescent="0.25">
      <c r="A381" s="1">
        <v>41856</v>
      </c>
      <c r="B381">
        <v>2402</v>
      </c>
      <c r="C381">
        <v>3</v>
      </c>
      <c r="D381" s="2">
        <v>41852</v>
      </c>
      <c r="E381">
        <v>1</v>
      </c>
      <c r="F381">
        <v>0</v>
      </c>
      <c r="G381" s="1">
        <v>41855</v>
      </c>
      <c r="H381" s="1">
        <v>41857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s="1">
        <v>41869</v>
      </c>
      <c r="AA381" s="1">
        <v>41855</v>
      </c>
      <c r="AB381" s="1">
        <v>41857</v>
      </c>
      <c r="AC381" s="1">
        <v>41852</v>
      </c>
      <c r="AD381" s="1">
        <v>41852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7660.9047619047597</v>
      </c>
      <c r="AK381">
        <v>21</v>
      </c>
      <c r="AL381">
        <v>31</v>
      </c>
      <c r="AM381">
        <v>160879</v>
      </c>
      <c r="AN381">
        <v>0.313539989681686</v>
      </c>
      <c r="AO381">
        <v>0.67741935483870896</v>
      </c>
      <c r="AP381">
        <v>18</v>
      </c>
      <c r="AQ381">
        <v>0.27090139127420598</v>
      </c>
      <c r="AR381">
        <v>4.2638598407479703E-2</v>
      </c>
      <c r="AS381">
        <v>8866.6949575341805</v>
      </c>
      <c r="AT381">
        <v>5</v>
      </c>
      <c r="AU381">
        <v>8</v>
      </c>
      <c r="AV381">
        <v>2014</v>
      </c>
      <c r="AW381">
        <v>4.6739875404677997</v>
      </c>
      <c r="AX381">
        <v>5.0598462198298098</v>
      </c>
      <c r="AY381">
        <v>0.38585867936200102</v>
      </c>
      <c r="AZ381">
        <v>38763</v>
      </c>
      <c r="BA381">
        <v>174160.28454336099</v>
      </c>
      <c r="BB381">
        <v>-7.6258973612636699E-2</v>
      </c>
      <c r="BC381">
        <v>20.675073255713802</v>
      </c>
      <c r="BD381">
        <v>1.01571586906935</v>
      </c>
      <c r="BE381">
        <f>AK381*AZ381/(AW381*BD381)</f>
        <v>171465.55434142845</v>
      </c>
      <c r="BF381">
        <f>AM381/BE381-1</f>
        <v>-6.1741580587947764E-2</v>
      </c>
      <c r="BH381">
        <f t="shared" si="21"/>
        <v>3.8381147611509847E-2</v>
      </c>
      <c r="BI381">
        <f t="shared" si="22"/>
        <v>294.03431650438529</v>
      </c>
      <c r="BJ381">
        <f t="shared" si="23"/>
        <v>2393.2888883357782</v>
      </c>
      <c r="BK381" s="15">
        <f t="shared" si="20"/>
        <v>0.59178082191780823</v>
      </c>
    </row>
    <row r="382" spans="1:63" x14ac:dyDescent="0.25">
      <c r="A382" s="1">
        <v>41857</v>
      </c>
      <c r="B382">
        <v>9489</v>
      </c>
      <c r="C382">
        <v>4</v>
      </c>
      <c r="D382" s="2">
        <v>41852</v>
      </c>
      <c r="E382">
        <v>2</v>
      </c>
      <c r="F382">
        <v>1</v>
      </c>
      <c r="G382" s="1">
        <v>41856</v>
      </c>
      <c r="H382" s="1">
        <v>41858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 s="1">
        <v>41869</v>
      </c>
      <c r="AA382" s="1">
        <v>41855</v>
      </c>
      <c r="AB382" s="1">
        <v>41857</v>
      </c>
      <c r="AC382" s="1">
        <v>41852</v>
      </c>
      <c r="AD382" s="1">
        <v>41852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7660.9047619047597</v>
      </c>
      <c r="AK382">
        <v>21</v>
      </c>
      <c r="AL382">
        <v>31</v>
      </c>
      <c r="AM382">
        <v>160879</v>
      </c>
      <c r="AN382">
        <v>1.2386265454161201</v>
      </c>
      <c r="AO382">
        <v>0.67741935483870896</v>
      </c>
      <c r="AP382">
        <v>17</v>
      </c>
      <c r="AQ382">
        <v>0.98168331455612901</v>
      </c>
      <c r="AR382">
        <v>0.25694323085998999</v>
      </c>
      <c r="AS382">
        <v>9666.0499972849902</v>
      </c>
      <c r="AT382">
        <v>6</v>
      </c>
      <c r="AU382">
        <v>8</v>
      </c>
      <c r="AV382">
        <v>2014</v>
      </c>
      <c r="AW382">
        <v>5.6556708550239296</v>
      </c>
      <c r="AX382">
        <v>6.29847276524593</v>
      </c>
      <c r="AY382">
        <v>0.64280191022199096</v>
      </c>
      <c r="AZ382">
        <v>48252</v>
      </c>
      <c r="BA382">
        <v>179163.89160092099</v>
      </c>
      <c r="BB382">
        <v>-0.10205678966635801</v>
      </c>
      <c r="BC382">
        <v>20.675073255713802</v>
      </c>
      <c r="BD382">
        <v>1.01571586906935</v>
      </c>
      <c r="BE382">
        <f>AK382*AZ382/(AW382*BD382)</f>
        <v>176391.74207751697</v>
      </c>
      <c r="BF382">
        <f>AM382/BE382-1</f>
        <v>-8.7944831741044616E-2</v>
      </c>
      <c r="BH382">
        <f t="shared" si="21"/>
        <v>0.24151522442086137</v>
      </c>
      <c r="BI382">
        <f t="shared" si="22"/>
        <v>1850.2251328382736</v>
      </c>
      <c r="BJ382">
        <f t="shared" si="23"/>
        <v>4243.5140211740518</v>
      </c>
      <c r="BK382" s="15">
        <f t="shared" si="20"/>
        <v>0.59452054794520548</v>
      </c>
    </row>
    <row r="383" spans="1:63" x14ac:dyDescent="0.25">
      <c r="A383" s="1">
        <v>41858</v>
      </c>
      <c r="B383">
        <v>2090</v>
      </c>
      <c r="C383">
        <v>5</v>
      </c>
      <c r="D383" s="2">
        <v>41852</v>
      </c>
      <c r="E383">
        <v>3</v>
      </c>
      <c r="F383">
        <v>2</v>
      </c>
      <c r="G383" s="1">
        <v>41857</v>
      </c>
      <c r="H383" s="1">
        <v>41859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 s="1">
        <v>41869</v>
      </c>
      <c r="AA383" s="1">
        <v>41855</v>
      </c>
      <c r="AB383" s="1">
        <v>41857</v>
      </c>
      <c r="AC383" s="1">
        <v>41852</v>
      </c>
      <c r="AD383" s="1">
        <v>41852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7660.9047619047597</v>
      </c>
      <c r="AK383">
        <v>21</v>
      </c>
      <c r="AL383">
        <v>31</v>
      </c>
      <c r="AM383">
        <v>160879</v>
      </c>
      <c r="AN383">
        <v>0.27281372957315703</v>
      </c>
      <c r="AO383">
        <v>0.67741935483870896</v>
      </c>
      <c r="AP383">
        <v>16</v>
      </c>
      <c r="AQ383">
        <v>0.39950489081956198</v>
      </c>
      <c r="AR383">
        <v>-0.126691161246404</v>
      </c>
      <c r="AS383">
        <v>5231.4753787180898</v>
      </c>
      <c r="AT383">
        <v>7</v>
      </c>
      <c r="AU383">
        <v>8</v>
      </c>
      <c r="AV383">
        <v>2014</v>
      </c>
      <c r="AW383">
        <v>6.0551757458435</v>
      </c>
      <c r="AX383">
        <v>6.5712864948190797</v>
      </c>
      <c r="AY383">
        <v>0.51611074897558695</v>
      </c>
      <c r="AZ383">
        <v>50342</v>
      </c>
      <c r="BA383">
        <v>174591.464289981</v>
      </c>
      <c r="BB383">
        <v>-7.8540290304265001E-2</v>
      </c>
      <c r="BC383">
        <v>20.675073255713802</v>
      </c>
      <c r="BD383">
        <v>1.01571586906935</v>
      </c>
      <c r="BE383">
        <f>AK383*AZ383/(AW383*BD383)</f>
        <v>171890.06257227369</v>
      </c>
      <c r="BF383">
        <f>AM383/BE383-1</f>
        <v>-6.405875015400575E-2</v>
      </c>
      <c r="BH383">
        <f t="shared" si="21"/>
        <v>-0.13296972780309013</v>
      </c>
      <c r="BI383">
        <f t="shared" si="22"/>
        <v>-1018.668420915873</v>
      </c>
      <c r="BJ383">
        <f t="shared" si="23"/>
        <v>3224.8456002581788</v>
      </c>
      <c r="BK383" s="15">
        <f t="shared" si="20"/>
        <v>0.59726027397260273</v>
      </c>
    </row>
    <row r="384" spans="1:63" x14ac:dyDescent="0.25">
      <c r="A384" s="1">
        <v>41859</v>
      </c>
      <c r="B384">
        <v>6194</v>
      </c>
      <c r="C384">
        <v>6</v>
      </c>
      <c r="D384" s="2">
        <v>41852</v>
      </c>
      <c r="E384">
        <v>4</v>
      </c>
      <c r="F384">
        <v>3</v>
      </c>
      <c r="G384" s="1">
        <v>41858</v>
      </c>
      <c r="H384" s="1">
        <v>41862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 s="1">
        <v>41869</v>
      </c>
      <c r="AA384" s="1">
        <v>41855</v>
      </c>
      <c r="AB384" s="1">
        <v>41857</v>
      </c>
      <c r="AC384" s="1">
        <v>41852</v>
      </c>
      <c r="AD384" s="1">
        <v>41852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7660.9047619047597</v>
      </c>
      <c r="AK384">
        <v>21</v>
      </c>
      <c r="AL384">
        <v>31</v>
      </c>
      <c r="AM384">
        <v>160879</v>
      </c>
      <c r="AN384">
        <v>0.80852068946226596</v>
      </c>
      <c r="AO384">
        <v>0.67741935483870896</v>
      </c>
      <c r="AP384">
        <v>15</v>
      </c>
      <c r="AQ384">
        <v>0.75851113265246095</v>
      </c>
      <c r="AR384">
        <v>5.0009556809805102E-2</v>
      </c>
      <c r="AS384">
        <v>8165.9974829110297</v>
      </c>
      <c r="AT384">
        <v>8</v>
      </c>
      <c r="AU384">
        <v>8</v>
      </c>
      <c r="AV384">
        <v>2014</v>
      </c>
      <c r="AW384">
        <v>6.8136868784959601</v>
      </c>
      <c r="AX384">
        <v>7.3798071842813497</v>
      </c>
      <c r="AY384">
        <v>0.56612030578539196</v>
      </c>
      <c r="AZ384">
        <v>56536</v>
      </c>
      <c r="BA384">
        <v>174245.75287528799</v>
      </c>
      <c r="BB384">
        <v>-7.6712072774909601E-2</v>
      </c>
      <c r="BC384">
        <v>20.675073255713802</v>
      </c>
      <c r="BD384">
        <v>1.01571586906935</v>
      </c>
      <c r="BE384">
        <f>AK384*AZ384/(AW384*BD384)</f>
        <v>171549.70024731502</v>
      </c>
      <c r="BF384">
        <f>AM384/BE384-1</f>
        <v>-6.2201800597328827E-2</v>
      </c>
      <c r="BH384">
        <f t="shared" si="21"/>
        <v>3.8088895161394576E-2</v>
      </c>
      <c r="BI384">
        <f t="shared" si="22"/>
        <v>291.79539831761889</v>
      </c>
      <c r="BJ384">
        <f t="shared" si="23"/>
        <v>3516.6409985757978</v>
      </c>
      <c r="BK384" s="15">
        <f t="shared" si="20"/>
        <v>0.6</v>
      </c>
    </row>
    <row r="385" spans="1:63" x14ac:dyDescent="0.25">
      <c r="A385" s="1">
        <v>41862</v>
      </c>
      <c r="B385">
        <v>12056</v>
      </c>
      <c r="C385">
        <v>7</v>
      </c>
      <c r="D385" s="2">
        <v>41852</v>
      </c>
      <c r="E385">
        <v>0</v>
      </c>
      <c r="F385">
        <v>4</v>
      </c>
      <c r="G385" s="1">
        <v>41859</v>
      </c>
      <c r="H385" s="1">
        <v>41863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 s="1">
        <v>41869</v>
      </c>
      <c r="AA385" s="1">
        <v>41855</v>
      </c>
      <c r="AB385" s="1">
        <v>41857</v>
      </c>
      <c r="AC385" s="1">
        <v>41852</v>
      </c>
      <c r="AD385" s="1">
        <v>41852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7660.9047619047597</v>
      </c>
      <c r="AK385">
        <v>21</v>
      </c>
      <c r="AL385">
        <v>31</v>
      </c>
      <c r="AM385">
        <v>160879</v>
      </c>
      <c r="AN385">
        <v>1.5737044611167399</v>
      </c>
      <c r="AO385">
        <v>0.67741935483870896</v>
      </c>
      <c r="AP385">
        <v>14</v>
      </c>
      <c r="AQ385">
        <v>1.6704573242371801</v>
      </c>
      <c r="AR385">
        <v>-9.6752863120445107E-2</v>
      </c>
      <c r="AS385">
        <v>7217.1852732037696</v>
      </c>
      <c r="AT385">
        <v>11</v>
      </c>
      <c r="AU385">
        <v>8</v>
      </c>
      <c r="AV385">
        <v>2014</v>
      </c>
      <c r="AW385">
        <v>8.4841442027331393</v>
      </c>
      <c r="AX385">
        <v>8.9535116453980894</v>
      </c>
      <c r="AY385">
        <v>0.46936744266494801</v>
      </c>
      <c r="AZ385">
        <v>68592</v>
      </c>
      <c r="BA385">
        <v>169779.29247548201</v>
      </c>
      <c r="BB385">
        <v>-5.2422720967386198E-2</v>
      </c>
      <c r="BC385">
        <v>20.675073255713802</v>
      </c>
      <c r="BD385">
        <v>1.01571586906935</v>
      </c>
      <c r="BE385">
        <f>AK385*AZ385/(AW385*BD385)</f>
        <v>167152.34805875679</v>
      </c>
      <c r="BF385">
        <f>AM385/BE385-1</f>
        <v>-3.7530720517019667E-2</v>
      </c>
      <c r="BH385">
        <f t="shared" si="21"/>
        <v>-0.12300555171408845</v>
      </c>
      <c r="BI385">
        <f t="shared" si="22"/>
        <v>-942.33381686718235</v>
      </c>
      <c r="BJ385">
        <f t="shared" si="23"/>
        <v>2574.3071817086156</v>
      </c>
      <c r="BK385" s="15">
        <f t="shared" si="20"/>
        <v>0.60821917808219184</v>
      </c>
    </row>
    <row r="386" spans="1:63" x14ac:dyDescent="0.25">
      <c r="A386" s="1">
        <v>41863</v>
      </c>
      <c r="B386">
        <v>2185</v>
      </c>
      <c r="C386">
        <v>8</v>
      </c>
      <c r="D386" s="2">
        <v>41852</v>
      </c>
      <c r="E386">
        <v>1</v>
      </c>
      <c r="F386">
        <v>0</v>
      </c>
      <c r="G386" s="1">
        <v>41862</v>
      </c>
      <c r="H386" s="1">
        <v>41864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 s="1">
        <v>41869</v>
      </c>
      <c r="AA386" s="1">
        <v>41855</v>
      </c>
      <c r="AB386" s="1">
        <v>41857</v>
      </c>
      <c r="AC386" s="1">
        <v>41852</v>
      </c>
      <c r="AD386" s="1">
        <v>41852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7660.9047619047597</v>
      </c>
      <c r="AK386">
        <v>21</v>
      </c>
      <c r="AL386">
        <v>31</v>
      </c>
      <c r="AM386">
        <v>160879</v>
      </c>
      <c r="AN386">
        <v>0.28521435364466402</v>
      </c>
      <c r="AO386">
        <v>0.67741935483870896</v>
      </c>
      <c r="AP386">
        <v>13</v>
      </c>
      <c r="AQ386">
        <v>0.27090139127420598</v>
      </c>
      <c r="AR386">
        <v>1.4312962370458201E-2</v>
      </c>
      <c r="AS386">
        <v>8065.6654796886696</v>
      </c>
      <c r="AT386">
        <v>12</v>
      </c>
      <c r="AU386">
        <v>8</v>
      </c>
      <c r="AV386">
        <v>2014</v>
      </c>
      <c r="AW386">
        <v>8.7550455940073508</v>
      </c>
      <c r="AX386">
        <v>9.2387259990427495</v>
      </c>
      <c r="AY386">
        <v>0.48368040503540499</v>
      </c>
      <c r="AZ386">
        <v>70777</v>
      </c>
      <c r="BA386">
        <v>169766.90572775001</v>
      </c>
      <c r="BB386">
        <v>-5.2353582635259403E-2</v>
      </c>
      <c r="BC386">
        <v>20.675073255713802</v>
      </c>
      <c r="BD386">
        <v>1.01571586906935</v>
      </c>
      <c r="BE386">
        <f>AK386*AZ386/(AW386*BD386)</f>
        <v>167140.15296748205</v>
      </c>
      <c r="BF386">
        <f>AM386/BE386-1</f>
        <v>-3.7460495615916911E-2</v>
      </c>
      <c r="BH386">
        <f t="shared" si="21"/>
        <v>1.0055511574487863E-2</v>
      </c>
      <c r="BI386">
        <f t="shared" si="22"/>
        <v>77.034316504382502</v>
      </c>
      <c r="BJ386">
        <f t="shared" si="23"/>
        <v>2651.341498212998</v>
      </c>
      <c r="BK386" s="15">
        <f t="shared" si="20"/>
        <v>0.61095890410958908</v>
      </c>
    </row>
    <row r="387" spans="1:63" x14ac:dyDescent="0.25">
      <c r="A387" s="1">
        <v>41864</v>
      </c>
      <c r="B387">
        <v>6661</v>
      </c>
      <c r="C387">
        <v>9</v>
      </c>
      <c r="D387" s="2">
        <v>41852</v>
      </c>
      <c r="E387">
        <v>2</v>
      </c>
      <c r="F387">
        <v>1</v>
      </c>
      <c r="G387" s="1">
        <v>41863</v>
      </c>
      <c r="H387" s="1">
        <v>41865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 s="1">
        <v>41869</v>
      </c>
      <c r="AA387" s="1">
        <v>41855</v>
      </c>
      <c r="AB387" s="1">
        <v>41857</v>
      </c>
      <c r="AC387" s="1">
        <v>41852</v>
      </c>
      <c r="AD387" s="1">
        <v>41852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7660.9047619047597</v>
      </c>
      <c r="AK387">
        <v>21</v>
      </c>
      <c r="AL387">
        <v>31</v>
      </c>
      <c r="AM387">
        <v>160879</v>
      </c>
      <c r="AN387">
        <v>0.86947954674009598</v>
      </c>
      <c r="AO387">
        <v>0.67741935483870896</v>
      </c>
      <c r="AP387">
        <v>12</v>
      </c>
      <c r="AQ387">
        <v>0.85451036299309702</v>
      </c>
      <c r="AR387">
        <v>1.49691837469988E-2</v>
      </c>
      <c r="AS387">
        <v>7795.1073368712296</v>
      </c>
      <c r="AT387">
        <v>13</v>
      </c>
      <c r="AU387">
        <v>8</v>
      </c>
      <c r="AV387">
        <v>2014</v>
      </c>
      <c r="AW387">
        <v>9.6095559570004507</v>
      </c>
      <c r="AX387">
        <v>10.1082055457828</v>
      </c>
      <c r="AY387">
        <v>0.49864958878240401</v>
      </c>
      <c r="AZ387">
        <v>77438</v>
      </c>
      <c r="BA387">
        <v>169227.17420832801</v>
      </c>
      <c r="BB387">
        <v>-4.9331168279461997E-2</v>
      </c>
      <c r="BC387">
        <v>20.675073255713802</v>
      </c>
      <c r="BD387">
        <v>1.01571586906935</v>
      </c>
      <c r="BE387">
        <f>AK387*AZ387/(AW387*BD387)</f>
        <v>166608.77255307959</v>
      </c>
      <c r="BF387">
        <f>AM387/BE387-1</f>
        <v>-3.4390581391830044E-2</v>
      </c>
      <c r="BH387">
        <f t="shared" si="21"/>
        <v>1.5398107637967229E-3</v>
      </c>
      <c r="BI387">
        <f t="shared" si="22"/>
        <v>11.79634361280252</v>
      </c>
      <c r="BJ387">
        <f t="shared" si="23"/>
        <v>2663.1378418258005</v>
      </c>
      <c r="BK387" s="15">
        <f t="shared" ref="BK387:BK450" si="24">YEARFRAC(DATE(YEAR(A387),1,1),A387,3)</f>
        <v>0.61369863013698633</v>
      </c>
    </row>
    <row r="388" spans="1:63" x14ac:dyDescent="0.25">
      <c r="A388" s="1">
        <v>41865</v>
      </c>
      <c r="B388">
        <v>2167</v>
      </c>
      <c r="C388">
        <v>10</v>
      </c>
      <c r="D388" s="2">
        <v>41852</v>
      </c>
      <c r="E388">
        <v>3</v>
      </c>
      <c r="F388">
        <v>2</v>
      </c>
      <c r="G388" s="1">
        <v>41864</v>
      </c>
      <c r="H388" s="1">
        <v>41866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 s="1">
        <v>41869</v>
      </c>
      <c r="AA388" s="1">
        <v>41855</v>
      </c>
      <c r="AB388" s="1">
        <v>41857</v>
      </c>
      <c r="AC388" s="1">
        <v>41852</v>
      </c>
      <c r="AD388" s="1">
        <v>41852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7660.9047619047597</v>
      </c>
      <c r="AK388">
        <v>21</v>
      </c>
      <c r="AL388">
        <v>31</v>
      </c>
      <c r="AM388">
        <v>160879</v>
      </c>
      <c r="AN388">
        <v>0.28286476171532599</v>
      </c>
      <c r="AO388">
        <v>0.67741935483870896</v>
      </c>
      <c r="AP388">
        <v>11</v>
      </c>
      <c r="AQ388">
        <v>0.39950489081956198</v>
      </c>
      <c r="AR388">
        <v>-0.116640129104235</v>
      </c>
      <c r="AS388">
        <v>5424.2139453024402</v>
      </c>
      <c r="AT388">
        <v>14</v>
      </c>
      <c r="AU388">
        <v>8</v>
      </c>
      <c r="AV388">
        <v>2014</v>
      </c>
      <c r="AW388">
        <v>10.009060847820001</v>
      </c>
      <c r="AX388">
        <v>10.391070307498101</v>
      </c>
      <c r="AY388">
        <v>0.38200945967816902</v>
      </c>
      <c r="AZ388">
        <v>79605</v>
      </c>
      <c r="BA388">
        <v>167019.16647495399</v>
      </c>
      <c r="BB388">
        <v>-3.6763244629622903E-2</v>
      </c>
      <c r="BC388">
        <v>20.675073255713802</v>
      </c>
      <c r="BD388">
        <v>1.01571586906935</v>
      </c>
      <c r="BE388">
        <f>AK388*AZ388/(AW388*BD388)</f>
        <v>164434.92866561798</v>
      </c>
      <c r="BF388">
        <f>AM388/BE388-1</f>
        <v>-2.1625141899438094E-2</v>
      </c>
      <c r="BH388">
        <f t="shared" ref="BH388:BH451" si="25">AN388-BD388*AQ388</f>
        <v>-0.12291869566092117</v>
      </c>
      <c r="BI388">
        <f t="shared" ref="BI388:BI451" si="26">BH388*AJ388</f>
        <v>-941.66842091587296</v>
      </c>
      <c r="BJ388">
        <f t="shared" ref="BJ388:BJ451" si="27">BJ387+BI388</f>
        <v>1721.4694209099275</v>
      </c>
      <c r="BK388" s="15">
        <f t="shared" si="24"/>
        <v>0.61643835616438358</v>
      </c>
    </row>
    <row r="389" spans="1:63" x14ac:dyDescent="0.25">
      <c r="A389" s="1">
        <v>41866</v>
      </c>
      <c r="B389">
        <v>9866</v>
      </c>
      <c r="C389">
        <v>11</v>
      </c>
      <c r="D389" s="2">
        <v>41852</v>
      </c>
      <c r="E389">
        <v>4</v>
      </c>
      <c r="F389">
        <v>3</v>
      </c>
      <c r="G389" s="1">
        <v>41865</v>
      </c>
      <c r="H389" s="1">
        <v>41869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 s="1">
        <v>41869</v>
      </c>
      <c r="AA389" s="1">
        <v>41855</v>
      </c>
      <c r="AB389" s="1">
        <v>41857</v>
      </c>
      <c r="AC389" s="1">
        <v>41852</v>
      </c>
      <c r="AD389" s="1">
        <v>41852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7660.9047619047597</v>
      </c>
      <c r="AK389">
        <v>21</v>
      </c>
      <c r="AL389">
        <v>31</v>
      </c>
      <c r="AM389">
        <v>160879</v>
      </c>
      <c r="AN389">
        <v>1.2878374430472499</v>
      </c>
      <c r="AO389">
        <v>0.67741935483870896</v>
      </c>
      <c r="AP389">
        <v>10</v>
      </c>
      <c r="AQ389">
        <v>1.66614176535595</v>
      </c>
      <c r="AR389">
        <v>-0.37830432230869598</v>
      </c>
      <c r="AS389">
        <v>5921.4649108158101</v>
      </c>
      <c r="AT389">
        <v>15</v>
      </c>
      <c r="AU389">
        <v>8</v>
      </c>
      <c r="AV389">
        <v>2014</v>
      </c>
      <c r="AW389">
        <v>11.6752026131759</v>
      </c>
      <c r="AX389">
        <v>11.678907750545401</v>
      </c>
      <c r="AY389">
        <v>3.7051373694723098E-3</v>
      </c>
      <c r="AZ389">
        <v>89471</v>
      </c>
      <c r="BA389">
        <v>160930.055113526</v>
      </c>
      <c r="BB389" s="3">
        <v>-3.1725033270335601E-4</v>
      </c>
      <c r="BC389">
        <v>20.675073255713802</v>
      </c>
      <c r="BD389">
        <v>1.01571586906935</v>
      </c>
      <c r="BE389">
        <f>AK389*AZ389/(AW389*BD389)</f>
        <v>158440.03231039396</v>
      </c>
      <c r="BF389">
        <f>AM389/BE389-1</f>
        <v>1.5393632871949725E-2</v>
      </c>
      <c r="BH389">
        <f t="shared" si="25"/>
        <v>-0.4044891881440098</v>
      </c>
      <c r="BI389">
        <f t="shared" si="26"/>
        <v>-3098.7531475914348</v>
      </c>
      <c r="BJ389">
        <f t="shared" si="27"/>
        <v>-1377.2837266815072</v>
      </c>
      <c r="BK389" s="15">
        <f t="shared" si="24"/>
        <v>0.61917808219178083</v>
      </c>
    </row>
    <row r="390" spans="1:63" x14ac:dyDescent="0.25">
      <c r="A390" s="1">
        <v>41869</v>
      </c>
      <c r="B390">
        <v>20984</v>
      </c>
      <c r="C390">
        <v>12</v>
      </c>
      <c r="D390" s="2">
        <v>41852</v>
      </c>
      <c r="E390">
        <v>0</v>
      </c>
      <c r="F390">
        <v>4</v>
      </c>
      <c r="G390" s="1">
        <v>41866</v>
      </c>
      <c r="H390" s="1">
        <v>41870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 s="1">
        <v>41869</v>
      </c>
      <c r="AA390" s="1">
        <v>41855</v>
      </c>
      <c r="AB390" s="1">
        <v>41857</v>
      </c>
      <c r="AC390" s="1">
        <v>41852</v>
      </c>
      <c r="AD390" s="1">
        <v>41852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7660.9047619047597</v>
      </c>
      <c r="AK390">
        <v>21</v>
      </c>
      <c r="AL390">
        <v>31</v>
      </c>
      <c r="AM390">
        <v>160879</v>
      </c>
      <c r="AN390">
        <v>2.7391020580684802</v>
      </c>
      <c r="AO390">
        <v>0.67741935483870896</v>
      </c>
      <c r="AP390">
        <v>9</v>
      </c>
      <c r="AQ390">
        <v>2.5387525787320002</v>
      </c>
      <c r="AR390">
        <v>0.20034947933647801</v>
      </c>
      <c r="AS390">
        <v>8265.4765871200198</v>
      </c>
      <c r="AT390">
        <v>18</v>
      </c>
      <c r="AU390">
        <v>8</v>
      </c>
      <c r="AV390">
        <v>2014</v>
      </c>
      <c r="AW390">
        <v>14.2139551919079</v>
      </c>
      <c r="AX390">
        <v>14.418009808613901</v>
      </c>
      <c r="AY390">
        <v>0.20405461670595099</v>
      </c>
      <c r="AZ390">
        <v>110455</v>
      </c>
      <c r="BA390">
        <v>163188.56846548399</v>
      </c>
      <c r="BB390">
        <v>-1.41527589046333E-2</v>
      </c>
      <c r="BC390">
        <v>20.675073255713802</v>
      </c>
      <c r="BD390">
        <v>1.01571586906935</v>
      </c>
      <c r="BE390">
        <f>AK390*AZ390/(AW390*BD390)</f>
        <v>160663.60035804767</v>
      </c>
      <c r="BF390">
        <f>AM390/BE390-1</f>
        <v>1.3406872587959917E-3</v>
      </c>
      <c r="BH390">
        <f t="shared" si="25"/>
        <v>0.16045077620965342</v>
      </c>
      <c r="BI390">
        <f t="shared" si="26"/>
        <v>1229.1981155158489</v>
      </c>
      <c r="BJ390">
        <f t="shared" si="27"/>
        <v>-148.08561116565829</v>
      </c>
      <c r="BK390" s="15">
        <f t="shared" si="24"/>
        <v>0.62739726027397258</v>
      </c>
    </row>
    <row r="391" spans="1:63" x14ac:dyDescent="0.25">
      <c r="A391" s="1">
        <v>41870</v>
      </c>
      <c r="B391">
        <v>1806</v>
      </c>
      <c r="C391">
        <v>13</v>
      </c>
      <c r="D391" s="2">
        <v>41852</v>
      </c>
      <c r="E391">
        <v>1</v>
      </c>
      <c r="F391">
        <v>0</v>
      </c>
      <c r="G391" s="1">
        <v>41869</v>
      </c>
      <c r="H391" s="1">
        <v>41871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s="1">
        <v>41869</v>
      </c>
      <c r="AA391" s="1">
        <v>41855</v>
      </c>
      <c r="AB391" s="1">
        <v>41857</v>
      </c>
      <c r="AC391" s="1">
        <v>41852</v>
      </c>
      <c r="AD391" s="1">
        <v>41852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7660.9047619047597</v>
      </c>
      <c r="AK391">
        <v>21</v>
      </c>
      <c r="AL391">
        <v>31</v>
      </c>
      <c r="AM391">
        <v>160879</v>
      </c>
      <c r="AN391">
        <v>0.235742390243599</v>
      </c>
      <c r="AO391">
        <v>0.67741935483870896</v>
      </c>
      <c r="AP391">
        <v>8</v>
      </c>
      <c r="AQ391">
        <v>0.27090139127420598</v>
      </c>
      <c r="AR391">
        <v>-3.5159001030607102E-2</v>
      </c>
      <c r="AS391">
        <v>6666.6324285207002</v>
      </c>
      <c r="AT391">
        <v>19</v>
      </c>
      <c r="AU391">
        <v>8</v>
      </c>
      <c r="AV391">
        <v>2014</v>
      </c>
      <c r="AW391">
        <v>14.484856583182101</v>
      </c>
      <c r="AX391">
        <v>14.6537521988575</v>
      </c>
      <c r="AY391">
        <v>0.168895615675344</v>
      </c>
      <c r="AZ391">
        <v>112261</v>
      </c>
      <c r="BA391">
        <v>162754.87344052599</v>
      </c>
      <c r="BB391">
        <v>-1.1525758958071701E-2</v>
      </c>
      <c r="BC391">
        <v>20.675073255713802</v>
      </c>
      <c r="BD391">
        <v>1.01571586906935</v>
      </c>
      <c r="BE391">
        <f>AK391*AZ391/(AW391*BD391)</f>
        <v>160236.61576701771</v>
      </c>
      <c r="BF391">
        <f>AM391/BE391-1</f>
        <v>4.0089727925627372E-3</v>
      </c>
      <c r="BH391">
        <f t="shared" si="25"/>
        <v>-3.9416451826577159E-2</v>
      </c>
      <c r="BI391">
        <f t="shared" si="26"/>
        <v>-301.96568349561454</v>
      </c>
      <c r="BJ391">
        <f t="shared" si="27"/>
        <v>-450.05129466127283</v>
      </c>
      <c r="BK391" s="15">
        <f t="shared" si="24"/>
        <v>0.63013698630136983</v>
      </c>
    </row>
    <row r="392" spans="1:63" x14ac:dyDescent="0.25">
      <c r="A392" s="1">
        <v>41871</v>
      </c>
      <c r="B392">
        <v>8723</v>
      </c>
      <c r="C392">
        <v>14</v>
      </c>
      <c r="D392" s="2">
        <v>41852</v>
      </c>
      <c r="E392">
        <v>2</v>
      </c>
      <c r="F392">
        <v>1</v>
      </c>
      <c r="G392" s="1">
        <v>41870</v>
      </c>
      <c r="H392" s="1">
        <v>41872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 s="1">
        <v>41869</v>
      </c>
      <c r="AA392" s="1">
        <v>41855</v>
      </c>
      <c r="AB392" s="1">
        <v>41857</v>
      </c>
      <c r="AC392" s="1">
        <v>41852</v>
      </c>
      <c r="AD392" s="1">
        <v>41852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7660.9047619047597</v>
      </c>
      <c r="AK392">
        <v>21</v>
      </c>
      <c r="AL392">
        <v>31</v>
      </c>
      <c r="AM392">
        <v>160879</v>
      </c>
      <c r="AN392">
        <v>1.1386383555342801</v>
      </c>
      <c r="AO392">
        <v>0.67741935483870896</v>
      </c>
      <c r="AP392">
        <v>7</v>
      </c>
      <c r="AQ392">
        <v>0.85451036299309702</v>
      </c>
      <c r="AR392">
        <v>0.28412799254118498</v>
      </c>
      <c r="AS392">
        <v>10208.185152308601</v>
      </c>
      <c r="AT392">
        <v>20</v>
      </c>
      <c r="AU392">
        <v>8</v>
      </c>
      <c r="AV392">
        <v>2014</v>
      </c>
      <c r="AW392">
        <v>15.3393669461752</v>
      </c>
      <c r="AX392">
        <v>15.792390554391799</v>
      </c>
      <c r="AY392">
        <v>0.45302360821652898</v>
      </c>
      <c r="AZ392">
        <v>120984</v>
      </c>
      <c r="BA392">
        <v>165630.303317927</v>
      </c>
      <c r="BB392">
        <v>-2.8686195839460499E-2</v>
      </c>
      <c r="BC392">
        <v>20.675073255713802</v>
      </c>
      <c r="BD392">
        <v>1.01571586906935</v>
      </c>
      <c r="BE392">
        <f>AK392*AZ392/(AW392*BD392)</f>
        <v>163067.55497449005</v>
      </c>
      <c r="BF392">
        <f>AM392/BE392-1</f>
        <v>-1.3421155268026341E-2</v>
      </c>
      <c r="BH392">
        <f t="shared" si="25"/>
        <v>0.2706986195579808</v>
      </c>
      <c r="BI392">
        <f t="shared" si="26"/>
        <v>2073.7963436127802</v>
      </c>
      <c r="BJ392">
        <f t="shared" si="27"/>
        <v>1623.7450489515074</v>
      </c>
      <c r="BK392" s="15">
        <f t="shared" si="24"/>
        <v>0.63287671232876708</v>
      </c>
    </row>
    <row r="393" spans="1:63" x14ac:dyDescent="0.25">
      <c r="A393" s="1">
        <v>41872</v>
      </c>
      <c r="B393">
        <v>2407</v>
      </c>
      <c r="C393">
        <v>15</v>
      </c>
      <c r="D393" s="2">
        <v>41852</v>
      </c>
      <c r="E393">
        <v>3</v>
      </c>
      <c r="F393">
        <v>2</v>
      </c>
      <c r="G393" s="1">
        <v>41871</v>
      </c>
      <c r="H393" s="1">
        <v>41873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 s="1">
        <v>41869</v>
      </c>
      <c r="AA393" s="1">
        <v>41855</v>
      </c>
      <c r="AB393" s="1">
        <v>41857</v>
      </c>
      <c r="AC393" s="1">
        <v>41852</v>
      </c>
      <c r="AD393" s="1">
        <v>41852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7660.9047619047597</v>
      </c>
      <c r="AK393">
        <v>21</v>
      </c>
      <c r="AL393">
        <v>31</v>
      </c>
      <c r="AM393">
        <v>160879</v>
      </c>
      <c r="AN393">
        <v>0.31419265410650199</v>
      </c>
      <c r="AO393">
        <v>0.67741935483870896</v>
      </c>
      <c r="AP393">
        <v>6</v>
      </c>
      <c r="AQ393">
        <v>0.39950489081956098</v>
      </c>
      <c r="AR393">
        <v>-8.5312236713059403E-2</v>
      </c>
      <c r="AS393">
        <v>6024.9575294614597</v>
      </c>
      <c r="AT393">
        <v>21</v>
      </c>
      <c r="AU393">
        <v>8</v>
      </c>
      <c r="AV393">
        <v>2014</v>
      </c>
      <c r="AW393">
        <v>15.7388718369948</v>
      </c>
      <c r="AX393">
        <v>16.1065832084983</v>
      </c>
      <c r="AY393">
        <v>0.367711371503471</v>
      </c>
      <c r="AZ393">
        <v>123391</v>
      </c>
      <c r="BA393">
        <v>164637.658075927</v>
      </c>
      <c r="BB393">
        <v>-2.2829880598726399E-2</v>
      </c>
      <c r="BC393">
        <v>20.675073255713802</v>
      </c>
      <c r="BD393">
        <v>1.01571586906935</v>
      </c>
      <c r="BE393">
        <f>AK393*AZ393/(AW393*BD393)</f>
        <v>162090.26863661894</v>
      </c>
      <c r="BF393">
        <f>AM393/BE393-1</f>
        <v>-7.4728029437376442E-3</v>
      </c>
      <c r="BH393">
        <f t="shared" si="25"/>
        <v>-9.159080326974417E-2</v>
      </c>
      <c r="BI393">
        <f t="shared" si="26"/>
        <v>-701.66842091586511</v>
      </c>
      <c r="BJ393">
        <f t="shared" si="27"/>
        <v>922.07662803564233</v>
      </c>
      <c r="BK393" s="15">
        <f t="shared" si="24"/>
        <v>0.63561643835616444</v>
      </c>
    </row>
    <row r="394" spans="1:63" x14ac:dyDescent="0.25">
      <c r="A394" s="1">
        <v>41873</v>
      </c>
      <c r="B394">
        <v>5032</v>
      </c>
      <c r="C394">
        <v>16</v>
      </c>
      <c r="D394" s="2">
        <v>41852</v>
      </c>
      <c r="E394">
        <v>4</v>
      </c>
      <c r="F394">
        <v>3</v>
      </c>
      <c r="G394" s="1">
        <v>41872</v>
      </c>
      <c r="H394" s="1">
        <v>41876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s="1">
        <v>41869</v>
      </c>
      <c r="AA394" s="1">
        <v>41855</v>
      </c>
      <c r="AB394" s="1">
        <v>41857</v>
      </c>
      <c r="AC394" s="1">
        <v>41852</v>
      </c>
      <c r="AD394" s="1">
        <v>41852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7660.9047619047597</v>
      </c>
      <c r="AK394">
        <v>21</v>
      </c>
      <c r="AL394">
        <v>31</v>
      </c>
      <c r="AM394">
        <v>160879</v>
      </c>
      <c r="AN394">
        <v>0.65684147713498897</v>
      </c>
      <c r="AO394">
        <v>0.67741935483870896</v>
      </c>
      <c r="AP394">
        <v>5</v>
      </c>
      <c r="AQ394">
        <v>0.75851113265246095</v>
      </c>
      <c r="AR394">
        <v>-0.10166965551747099</v>
      </c>
      <c r="AS394">
        <v>6634.0489722325301</v>
      </c>
      <c r="AT394">
        <v>22</v>
      </c>
      <c r="AU394">
        <v>8</v>
      </c>
      <c r="AV394">
        <v>2014</v>
      </c>
      <c r="AW394">
        <v>16.497382969647301</v>
      </c>
      <c r="AX394">
        <v>16.7634246856333</v>
      </c>
      <c r="AY394">
        <v>0.26604171598599802</v>
      </c>
      <c r="AZ394">
        <v>128423</v>
      </c>
      <c r="BA394">
        <v>163473.38271541899</v>
      </c>
      <c r="BB394">
        <v>-1.5870367838023001E-2</v>
      </c>
      <c r="BC394">
        <v>20.675073255713802</v>
      </c>
      <c r="BD394">
        <v>1.01571586906935</v>
      </c>
      <c r="BE394">
        <f>AK394*AZ394/(AW394*BD394)</f>
        <v>160944.00776193663</v>
      </c>
      <c r="BF394">
        <f>AM394/BE394-1</f>
        <v>-4.0391539169815083E-4</v>
      </c>
      <c r="BH394">
        <f t="shared" si="25"/>
        <v>-0.11359031716588242</v>
      </c>
      <c r="BI394">
        <f t="shared" si="26"/>
        <v>-870.2046016823806</v>
      </c>
      <c r="BJ394">
        <f t="shared" si="27"/>
        <v>51.872026353261731</v>
      </c>
      <c r="BK394" s="15">
        <f t="shared" si="24"/>
        <v>0.63835616438356169</v>
      </c>
    </row>
    <row r="395" spans="1:63" x14ac:dyDescent="0.25">
      <c r="A395" s="1">
        <v>41876</v>
      </c>
      <c r="B395">
        <v>12561</v>
      </c>
      <c r="C395">
        <v>17</v>
      </c>
      <c r="D395" s="2">
        <v>41852</v>
      </c>
      <c r="E395">
        <v>0</v>
      </c>
      <c r="F395">
        <v>4</v>
      </c>
      <c r="G395" s="1">
        <v>41873</v>
      </c>
      <c r="H395" s="1">
        <v>41877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s="1">
        <v>41869</v>
      </c>
      <c r="AA395" s="1">
        <v>41855</v>
      </c>
      <c r="AB395" s="1">
        <v>41857</v>
      </c>
      <c r="AC395" s="1">
        <v>41852</v>
      </c>
      <c r="AD395" s="1">
        <v>41852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7660.9047619047597</v>
      </c>
      <c r="AK395">
        <v>21</v>
      </c>
      <c r="AL395">
        <v>31</v>
      </c>
      <c r="AM395">
        <v>160879</v>
      </c>
      <c r="AN395">
        <v>1.6396235680231701</v>
      </c>
      <c r="AO395">
        <v>0.67741935483870896</v>
      </c>
      <c r="AP395">
        <v>4</v>
      </c>
      <c r="AQ395">
        <v>1.6704573242371801</v>
      </c>
      <c r="AR395">
        <v>-3.0833756214012301E-2</v>
      </c>
      <c r="AS395">
        <v>7519.4976954804697</v>
      </c>
      <c r="AT395">
        <v>25</v>
      </c>
      <c r="AU395">
        <v>8</v>
      </c>
      <c r="AV395">
        <v>2014</v>
      </c>
      <c r="AW395">
        <v>18.167840293884399</v>
      </c>
      <c r="AX395">
        <v>18.403048253656401</v>
      </c>
      <c r="AY395">
        <v>0.235207959771987</v>
      </c>
      <c r="AZ395">
        <v>140984</v>
      </c>
      <c r="BA395">
        <v>162961.80239962699</v>
      </c>
      <c r="BB395">
        <v>-1.27809239279287E-2</v>
      </c>
      <c r="BC395">
        <v>20.675073255713802</v>
      </c>
      <c r="BD395">
        <v>1.01571586906935</v>
      </c>
      <c r="BE395">
        <f>AK395*AZ395/(AW395*BD395)</f>
        <v>160440.34297597656</v>
      </c>
      <c r="BF395">
        <f>AM395/BE395-1</f>
        <v>2.7340818143795076E-3</v>
      </c>
      <c r="BH395">
        <f t="shared" si="25"/>
        <v>-5.7086444807658232E-2</v>
      </c>
      <c r="BI395">
        <f t="shared" si="26"/>
        <v>-437.33381686720219</v>
      </c>
      <c r="BJ395">
        <f t="shared" si="27"/>
        <v>-385.46179051394046</v>
      </c>
      <c r="BK395" s="15">
        <f t="shared" si="24"/>
        <v>0.64657534246575343</v>
      </c>
    </row>
    <row r="396" spans="1:63" x14ac:dyDescent="0.25">
      <c r="A396" s="1">
        <v>41877</v>
      </c>
      <c r="B396">
        <v>2060</v>
      </c>
      <c r="C396">
        <v>18</v>
      </c>
      <c r="D396" s="2">
        <v>41852</v>
      </c>
      <c r="E396">
        <v>1</v>
      </c>
      <c r="F396">
        <v>0</v>
      </c>
      <c r="G396" s="1">
        <v>41876</v>
      </c>
      <c r="H396" s="1">
        <v>41878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 s="1">
        <v>41869</v>
      </c>
      <c r="AA396" s="1">
        <v>41855</v>
      </c>
      <c r="AB396" s="1">
        <v>41857</v>
      </c>
      <c r="AC396" s="1">
        <v>41852</v>
      </c>
      <c r="AD396" s="1">
        <v>41852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7660.9047619047597</v>
      </c>
      <c r="AK396">
        <v>21</v>
      </c>
      <c r="AL396">
        <v>31</v>
      </c>
      <c r="AM396">
        <v>160879</v>
      </c>
      <c r="AN396">
        <v>0.26889774302426001</v>
      </c>
      <c r="AO396">
        <v>0.67741935483870896</v>
      </c>
      <c r="AP396">
        <v>3</v>
      </c>
      <c r="AQ396">
        <v>0.27090139127420598</v>
      </c>
      <c r="AR396">
        <v>-2.0036482499459899E-3</v>
      </c>
      <c r="AS396">
        <v>7604.2429694089897</v>
      </c>
      <c r="AT396">
        <v>26</v>
      </c>
      <c r="AU396">
        <v>8</v>
      </c>
      <c r="AV396">
        <v>2014</v>
      </c>
      <c r="AW396">
        <v>18.4387416851586</v>
      </c>
      <c r="AX396">
        <v>18.671945996680702</v>
      </c>
      <c r="AY396">
        <v>0.23320431152203999</v>
      </c>
      <c r="AZ396">
        <v>143044</v>
      </c>
      <c r="BA396">
        <v>162913.719997382</v>
      </c>
      <c r="BB396">
        <v>-1.24895558054577E-2</v>
      </c>
      <c r="BC396">
        <v>20.675073255713802</v>
      </c>
      <c r="BD396">
        <v>1.01571586906935</v>
      </c>
      <c r="BE396">
        <f>AK396*AZ396/(AW396*BD396)</f>
        <v>160393.00453841747</v>
      </c>
      <c r="BF396">
        <f>AM396/BE396-1</f>
        <v>3.0300290401139574E-3</v>
      </c>
      <c r="BH396">
        <f t="shared" si="25"/>
        <v>-6.261099045916152E-3</v>
      </c>
      <c r="BI396">
        <f t="shared" si="26"/>
        <v>-47.965683495616396</v>
      </c>
      <c r="BJ396">
        <f t="shared" si="27"/>
        <v>-433.42747400955687</v>
      </c>
      <c r="BK396" s="15">
        <f t="shared" si="24"/>
        <v>0.64931506849315068</v>
      </c>
    </row>
    <row r="397" spans="1:63" x14ac:dyDescent="0.25">
      <c r="A397" s="1">
        <v>41878</v>
      </c>
      <c r="B397">
        <v>7010</v>
      </c>
      <c r="C397">
        <v>19</v>
      </c>
      <c r="D397" s="2">
        <v>41852</v>
      </c>
      <c r="E397">
        <v>2</v>
      </c>
      <c r="F397">
        <v>1</v>
      </c>
      <c r="G397" s="1">
        <v>41877</v>
      </c>
      <c r="H397" s="1">
        <v>41879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 s="1">
        <v>41869</v>
      </c>
      <c r="AA397" s="1">
        <v>41855</v>
      </c>
      <c r="AB397" s="1">
        <v>41857</v>
      </c>
      <c r="AC397" s="1">
        <v>41852</v>
      </c>
      <c r="AD397" s="1">
        <v>41852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7660.9047619047597</v>
      </c>
      <c r="AK397">
        <v>21</v>
      </c>
      <c r="AL397">
        <v>31</v>
      </c>
      <c r="AM397">
        <v>160879</v>
      </c>
      <c r="AN397">
        <v>0.91503552359226503</v>
      </c>
      <c r="AO397">
        <v>0.67741935483870896</v>
      </c>
      <c r="AP397">
        <v>2</v>
      </c>
      <c r="AQ397">
        <v>0.85451036299309702</v>
      </c>
      <c r="AR397">
        <v>6.0525160599167203E-2</v>
      </c>
      <c r="AS397">
        <v>8203.5283638293604</v>
      </c>
      <c r="AT397">
        <v>27</v>
      </c>
      <c r="AU397">
        <v>8</v>
      </c>
      <c r="AV397">
        <v>2014</v>
      </c>
      <c r="AW397">
        <v>19.2932520481517</v>
      </c>
      <c r="AX397">
        <v>19.586981520273</v>
      </c>
      <c r="AY397">
        <v>0.29372947212120598</v>
      </c>
      <c r="AZ397">
        <v>150054</v>
      </c>
      <c r="BA397">
        <v>163328.296968051</v>
      </c>
      <c r="BB397">
        <v>-1.4996158127641599E-2</v>
      </c>
      <c r="BC397">
        <v>20.675073255713802</v>
      </c>
      <c r="BD397">
        <v>1.01571586906935</v>
      </c>
      <c r="BE397">
        <f>AK397*AZ397/(AW397*BD397)</f>
        <v>160801.16688311831</v>
      </c>
      <c r="BF397">
        <f>AM397/BE397-1</f>
        <v>4.8403328402635282E-4</v>
      </c>
      <c r="BH397">
        <f t="shared" si="25"/>
        <v>4.7095787615965778E-2</v>
      </c>
      <c r="BI397">
        <f t="shared" si="26"/>
        <v>360.79634361280745</v>
      </c>
      <c r="BJ397">
        <f t="shared" si="27"/>
        <v>-72.631130396749427</v>
      </c>
      <c r="BK397" s="15">
        <f t="shared" si="24"/>
        <v>0.65205479452054793</v>
      </c>
    </row>
    <row r="398" spans="1:63" x14ac:dyDescent="0.25">
      <c r="A398" s="1">
        <v>41879</v>
      </c>
      <c r="B398">
        <v>2003</v>
      </c>
      <c r="C398">
        <v>20</v>
      </c>
      <c r="D398" s="2">
        <v>41852</v>
      </c>
      <c r="E398">
        <v>3</v>
      </c>
      <c r="F398">
        <v>2</v>
      </c>
      <c r="G398" s="1">
        <v>41878</v>
      </c>
      <c r="H398" s="1">
        <v>41880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 s="1">
        <v>41869</v>
      </c>
      <c r="AA398" s="1">
        <v>41855</v>
      </c>
      <c r="AB398" s="1">
        <v>41857</v>
      </c>
      <c r="AC398" s="1">
        <v>41852</v>
      </c>
      <c r="AD398" s="1">
        <v>41852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7660.9047619047597</v>
      </c>
      <c r="AK398">
        <v>21</v>
      </c>
      <c r="AL398">
        <v>31</v>
      </c>
      <c r="AM398">
        <v>160879</v>
      </c>
      <c r="AN398">
        <v>0.26145736858135599</v>
      </c>
      <c r="AO398">
        <v>0.67741935483870896</v>
      </c>
      <c r="AP398">
        <v>1</v>
      </c>
      <c r="AQ398">
        <v>0.39950489081956198</v>
      </c>
      <c r="AR398">
        <v>-0.13804752223820499</v>
      </c>
      <c r="AS398">
        <v>5013.7058294604503</v>
      </c>
      <c r="AT398">
        <v>28</v>
      </c>
      <c r="AU398">
        <v>8</v>
      </c>
      <c r="AV398">
        <v>2014</v>
      </c>
      <c r="AW398">
        <v>19.6927569389713</v>
      </c>
      <c r="AX398">
        <v>19.8484388888543</v>
      </c>
      <c r="AY398">
        <v>0.15568194988299999</v>
      </c>
      <c r="AZ398">
        <v>152057</v>
      </c>
      <c r="BA398">
        <v>162150.83595942601</v>
      </c>
      <c r="BB398">
        <v>-7.8435362475996993E-3</v>
      </c>
      <c r="BC398">
        <v>20.675073255713802</v>
      </c>
      <c r="BD398">
        <v>1.01571586906935</v>
      </c>
      <c r="BE398">
        <f>AK398*AZ398/(AW398*BD398)</f>
        <v>159641.92437792433</v>
      </c>
      <c r="BF398">
        <f>AM398/BE398-1</f>
        <v>7.7490648330391654E-3</v>
      </c>
      <c r="BH398">
        <f t="shared" si="25"/>
        <v>-0.14432608879489117</v>
      </c>
      <c r="BI398">
        <f t="shared" si="26"/>
        <v>-1105.6684209158709</v>
      </c>
      <c r="BJ398">
        <f t="shared" si="27"/>
        <v>-1178.2995513126202</v>
      </c>
      <c r="BK398" s="15">
        <f t="shared" si="24"/>
        <v>0.65479452054794518</v>
      </c>
    </row>
    <row r="399" spans="1:63" x14ac:dyDescent="0.25">
      <c r="A399" s="1">
        <v>41880</v>
      </c>
      <c r="B399">
        <v>8822</v>
      </c>
      <c r="C399">
        <v>21</v>
      </c>
      <c r="D399" s="2">
        <v>41852</v>
      </c>
      <c r="E399">
        <v>4</v>
      </c>
      <c r="F399">
        <v>3</v>
      </c>
      <c r="G399" s="1">
        <v>41879</v>
      </c>
      <c r="H399" s="1">
        <v>41884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s="1">
        <v>41869</v>
      </c>
      <c r="AA399" s="1">
        <v>41855</v>
      </c>
      <c r="AB399" s="1">
        <v>41857</v>
      </c>
      <c r="AC399" s="1">
        <v>41852</v>
      </c>
      <c r="AD399" s="1">
        <v>41852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7660.9047619047597</v>
      </c>
      <c r="AK399">
        <v>21</v>
      </c>
      <c r="AL399">
        <v>31</v>
      </c>
      <c r="AM399">
        <v>160879</v>
      </c>
      <c r="AN399">
        <v>1.1515611111456401</v>
      </c>
      <c r="AO399">
        <v>0.67741935483870896</v>
      </c>
      <c r="AP399">
        <v>0</v>
      </c>
      <c r="AQ399">
        <v>0.98231631674244801</v>
      </c>
      <c r="AR399">
        <v>0.16924479440319401</v>
      </c>
      <c r="AS399">
        <v>8980.8138678337891</v>
      </c>
      <c r="AT399">
        <v>29</v>
      </c>
      <c r="AU399">
        <v>8</v>
      </c>
      <c r="AV399">
        <v>2014</v>
      </c>
      <c r="AW399">
        <v>20.675073255713802</v>
      </c>
      <c r="AX399">
        <v>21</v>
      </c>
      <c r="AY399">
        <v>0.324926744286194</v>
      </c>
      <c r="AZ399">
        <v>160879</v>
      </c>
      <c r="BA399">
        <v>163407.35330000901</v>
      </c>
      <c r="BB399">
        <v>-1.54727021088664E-2</v>
      </c>
      <c r="BC399">
        <v>20.675073255713802</v>
      </c>
      <c r="BD399">
        <v>1.01571586906935</v>
      </c>
      <c r="BE399">
        <f>AK399*AZ399/(AW399*BD399)</f>
        <v>160879.0000000014</v>
      </c>
      <c r="BF399">
        <f>AM399/BE399-1</f>
        <v>-8.659739592076221E-15</v>
      </c>
      <c r="BH399">
        <f t="shared" si="25"/>
        <v>0.15380683978458165</v>
      </c>
      <c r="BI399">
        <f t="shared" si="26"/>
        <v>1178.2995513192241</v>
      </c>
      <c r="BJ399">
        <f t="shared" si="27"/>
        <v>6.6038410295732319E-9</v>
      </c>
      <c r="BK399" s="15">
        <f t="shared" si="24"/>
        <v>0.65753424657534243</v>
      </c>
    </row>
    <row r="400" spans="1:63" x14ac:dyDescent="0.25">
      <c r="A400" s="1">
        <v>41884</v>
      </c>
      <c r="B400">
        <v>28604</v>
      </c>
      <c r="C400">
        <v>1</v>
      </c>
      <c r="D400" s="2">
        <v>41883</v>
      </c>
      <c r="E400">
        <v>1</v>
      </c>
      <c r="F400">
        <v>4</v>
      </c>
      <c r="G400" s="1">
        <v>41880</v>
      </c>
      <c r="H400" s="1">
        <v>41885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s="1">
        <v>41897</v>
      </c>
      <c r="AA400" s="1">
        <v>41883</v>
      </c>
      <c r="AB400" s="1">
        <v>41885</v>
      </c>
      <c r="AC400" s="1">
        <v>41887</v>
      </c>
      <c r="AD400" s="1">
        <v>41885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8161.05</v>
      </c>
      <c r="AK400">
        <v>20</v>
      </c>
      <c r="AL400">
        <v>30</v>
      </c>
      <c r="AM400">
        <v>163221</v>
      </c>
      <c r="AN400">
        <v>3.5049411534054999</v>
      </c>
      <c r="AO400">
        <v>0.66666666666666596</v>
      </c>
      <c r="AP400">
        <v>19</v>
      </c>
      <c r="AQ400">
        <v>3.2837988794377901</v>
      </c>
      <c r="AR400">
        <v>0.22114227396771099</v>
      </c>
      <c r="AS400">
        <v>8710.6430844806091</v>
      </c>
      <c r="AT400">
        <v>2</v>
      </c>
      <c r="AU400">
        <v>9</v>
      </c>
      <c r="AV400">
        <v>2014</v>
      </c>
      <c r="AW400">
        <v>3.2837988794377901</v>
      </c>
      <c r="AX400">
        <v>3.5049411534054999</v>
      </c>
      <c r="AY400">
        <v>0.22114227396771099</v>
      </c>
      <c r="AZ400">
        <v>28604</v>
      </c>
      <c r="BA400">
        <v>174212.86168961201</v>
      </c>
      <c r="BB400">
        <v>-6.3094432770388398E-2</v>
      </c>
      <c r="BC400">
        <v>20.302048765456799</v>
      </c>
      <c r="BD400">
        <v>0.98512225199799397</v>
      </c>
      <c r="BE400">
        <f>AK400*AZ400/(AW400*BD400)</f>
        <v>176843.90067961553</v>
      </c>
      <c r="BF400">
        <f>AM400/BE400-1</f>
        <v>-7.7033477701308195E-2</v>
      </c>
      <c r="BH400">
        <f t="shared" si="25"/>
        <v>0.26999780618525504</v>
      </c>
      <c r="BI400">
        <f t="shared" si="26"/>
        <v>2203.4655961681756</v>
      </c>
      <c r="BJ400">
        <f t="shared" si="27"/>
        <v>2203.4655961747794</v>
      </c>
      <c r="BK400" s="15">
        <f t="shared" si="24"/>
        <v>0.66849315068493154</v>
      </c>
    </row>
    <row r="401" spans="1:63" x14ac:dyDescent="0.25">
      <c r="A401" s="1">
        <v>41885</v>
      </c>
      <c r="B401">
        <v>5166</v>
      </c>
      <c r="C401">
        <v>2</v>
      </c>
      <c r="D401" s="2">
        <v>41883</v>
      </c>
      <c r="E401">
        <v>2</v>
      </c>
      <c r="F401">
        <v>1</v>
      </c>
      <c r="G401" s="1">
        <v>41884</v>
      </c>
      <c r="H401" s="1">
        <v>41886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 s="1">
        <v>41897</v>
      </c>
      <c r="AA401" s="1">
        <v>41883</v>
      </c>
      <c r="AB401" s="1">
        <v>41885</v>
      </c>
      <c r="AC401" s="1">
        <v>41887</v>
      </c>
      <c r="AD401" s="1">
        <v>41885</v>
      </c>
      <c r="AE401">
        <v>0</v>
      </c>
      <c r="AF401">
        <v>0</v>
      </c>
      <c r="AG401">
        <v>1</v>
      </c>
      <c r="AH401">
        <v>0</v>
      </c>
      <c r="AI401">
        <v>1</v>
      </c>
      <c r="AJ401">
        <v>8161.05</v>
      </c>
      <c r="AK401">
        <v>20</v>
      </c>
      <c r="AL401">
        <v>30</v>
      </c>
      <c r="AM401">
        <v>163221</v>
      </c>
      <c r="AN401">
        <v>0.63300678221552298</v>
      </c>
      <c r="AO401">
        <v>0.66666666666666596</v>
      </c>
      <c r="AP401">
        <v>18</v>
      </c>
      <c r="AQ401">
        <v>1.20699673060808</v>
      </c>
      <c r="AR401">
        <v>-0.57398994839256001</v>
      </c>
      <c r="AS401">
        <v>4280.0447333418797</v>
      </c>
      <c r="AT401">
        <v>3</v>
      </c>
      <c r="AU401">
        <v>9</v>
      </c>
      <c r="AV401">
        <v>2014</v>
      </c>
      <c r="AW401">
        <v>4.4907956100458701</v>
      </c>
      <c r="AX401">
        <v>4.1379479356210203</v>
      </c>
      <c r="AY401">
        <v>-0.35284767442484899</v>
      </c>
      <c r="AZ401">
        <v>33770</v>
      </c>
      <c r="BA401">
        <v>150396.51292281799</v>
      </c>
      <c r="BB401">
        <v>8.5271173034199496E-2</v>
      </c>
      <c r="BC401">
        <v>20.302048765456799</v>
      </c>
      <c r="BD401">
        <v>0.98512225199799397</v>
      </c>
      <c r="BE401">
        <f>AK401*AZ401/(AW401*BD401)</f>
        <v>152667.86697568648</v>
      </c>
      <c r="BF401">
        <f>AM401/BE401-1</f>
        <v>6.9124782007953245E-2</v>
      </c>
      <c r="BH401">
        <f t="shared" si="25"/>
        <v>-0.55603255519532491</v>
      </c>
      <c r="BI401">
        <f t="shared" si="26"/>
        <v>-4537.8094845768064</v>
      </c>
      <c r="BJ401">
        <f t="shared" si="27"/>
        <v>-2334.343888402027</v>
      </c>
      <c r="BK401" s="15">
        <f t="shared" si="24"/>
        <v>0.67123287671232879</v>
      </c>
    </row>
    <row r="402" spans="1:63" x14ac:dyDescent="0.25">
      <c r="A402" s="1">
        <v>41886</v>
      </c>
      <c r="B402">
        <v>8799</v>
      </c>
      <c r="C402">
        <v>3</v>
      </c>
      <c r="D402" s="2">
        <v>41883</v>
      </c>
      <c r="E402">
        <v>3</v>
      </c>
      <c r="F402">
        <v>2</v>
      </c>
      <c r="G402" s="1">
        <v>41885</v>
      </c>
      <c r="H402" s="1">
        <v>41887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 s="1">
        <v>41897</v>
      </c>
      <c r="AA402" s="1">
        <v>41883</v>
      </c>
      <c r="AB402" s="1">
        <v>41885</v>
      </c>
      <c r="AC402" s="1">
        <v>41887</v>
      </c>
      <c r="AD402" s="1">
        <v>41885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8161.05</v>
      </c>
      <c r="AK402">
        <v>20</v>
      </c>
      <c r="AL402">
        <v>30</v>
      </c>
      <c r="AM402">
        <v>163221</v>
      </c>
      <c r="AN402">
        <v>1.0781700884077401</v>
      </c>
      <c r="AO402">
        <v>0.66666666666666596</v>
      </c>
      <c r="AP402">
        <v>17</v>
      </c>
      <c r="AQ402">
        <v>0.38695640178351698</v>
      </c>
      <c r="AR402">
        <v>0.691213686624224</v>
      </c>
      <c r="AS402">
        <v>22738.995813080201</v>
      </c>
      <c r="AT402">
        <v>4</v>
      </c>
      <c r="AU402">
        <v>9</v>
      </c>
      <c r="AV402">
        <v>2014</v>
      </c>
      <c r="AW402">
        <v>4.87775201182939</v>
      </c>
      <c r="AX402">
        <v>5.2161180240287699</v>
      </c>
      <c r="AY402">
        <v>0.33836601219937501</v>
      </c>
      <c r="AZ402">
        <v>42569</v>
      </c>
      <c r="BA402">
        <v>174543.518804411</v>
      </c>
      <c r="BB402">
        <v>-6.4869316729538107E-2</v>
      </c>
      <c r="BC402">
        <v>20.302048765456799</v>
      </c>
      <c r="BD402">
        <v>0.98512225199799397</v>
      </c>
      <c r="BE402">
        <f>AK402*AZ402/(AW402*BD402)</f>
        <v>177179.5515230805</v>
      </c>
      <c r="BF402">
        <f>AM402/BE402-1</f>
        <v>-7.8781955384180868E-2</v>
      </c>
      <c r="BH402">
        <f t="shared" si="25"/>
        <v>0.69697072645772129</v>
      </c>
      <c r="BI402">
        <f t="shared" si="26"/>
        <v>5688.0129471577866</v>
      </c>
      <c r="BJ402">
        <f t="shared" si="27"/>
        <v>3353.6690587557596</v>
      </c>
      <c r="BK402" s="15">
        <f t="shared" si="24"/>
        <v>0.67397260273972603</v>
      </c>
    </row>
    <row r="403" spans="1:63" x14ac:dyDescent="0.25">
      <c r="A403" s="1">
        <v>41887</v>
      </c>
      <c r="B403">
        <v>5089</v>
      </c>
      <c r="C403">
        <v>4</v>
      </c>
      <c r="D403" s="2">
        <v>41883</v>
      </c>
      <c r="E403">
        <v>4</v>
      </c>
      <c r="F403">
        <v>3</v>
      </c>
      <c r="G403" s="1">
        <v>41886</v>
      </c>
      <c r="H403" s="1">
        <v>41890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 s="1">
        <v>41897</v>
      </c>
      <c r="AA403" s="1">
        <v>41883</v>
      </c>
      <c r="AB403" s="1">
        <v>41885</v>
      </c>
      <c r="AC403" s="1">
        <v>41887</v>
      </c>
      <c r="AD403" s="1">
        <v>41885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8161.05</v>
      </c>
      <c r="AK403">
        <v>20</v>
      </c>
      <c r="AL403">
        <v>30</v>
      </c>
      <c r="AM403">
        <v>163221</v>
      </c>
      <c r="AN403">
        <v>0.62357172177599696</v>
      </c>
      <c r="AO403">
        <v>0.66666666666666596</v>
      </c>
      <c r="AP403">
        <v>16</v>
      </c>
      <c r="AQ403">
        <v>0.85632838659571797</v>
      </c>
      <c r="AR403">
        <v>-0.23275666481972099</v>
      </c>
      <c r="AS403">
        <v>5942.8136211051096</v>
      </c>
      <c r="AT403">
        <v>5</v>
      </c>
      <c r="AU403">
        <v>9</v>
      </c>
      <c r="AV403">
        <v>2014</v>
      </c>
      <c r="AW403">
        <v>5.7340803984251103</v>
      </c>
      <c r="AX403">
        <v>5.8396897458047601</v>
      </c>
      <c r="AY403">
        <v>0.105609347379653</v>
      </c>
      <c r="AZ403">
        <v>47658</v>
      </c>
      <c r="BA403">
        <v>166227.177467164</v>
      </c>
      <c r="BB403">
        <v>-1.80847531250307E-2</v>
      </c>
      <c r="BC403">
        <v>20.302048765456799</v>
      </c>
      <c r="BD403">
        <v>0.98512225199799397</v>
      </c>
      <c r="BE403">
        <f>AK403*AZ403/(AW403*BD403)</f>
        <v>168737.61315413163</v>
      </c>
      <c r="BF403">
        <f>AM403/BE403-1</f>
        <v>-3.2693440727364909E-2</v>
      </c>
      <c r="BH403">
        <f t="shared" si="25"/>
        <v>-0.22001642687698553</v>
      </c>
      <c r="BI403">
        <f t="shared" si="26"/>
        <v>-1795.5650605644228</v>
      </c>
      <c r="BJ403">
        <f t="shared" si="27"/>
        <v>1558.1039981913368</v>
      </c>
      <c r="BK403" s="15">
        <f t="shared" si="24"/>
        <v>0.67671232876712328</v>
      </c>
    </row>
    <row r="404" spans="1:63" x14ac:dyDescent="0.25">
      <c r="A404" s="1">
        <v>41890</v>
      </c>
      <c r="B404">
        <v>12232</v>
      </c>
      <c r="C404">
        <v>5</v>
      </c>
      <c r="D404" s="2">
        <v>41883</v>
      </c>
      <c r="E404">
        <v>0</v>
      </c>
      <c r="F404">
        <v>4</v>
      </c>
      <c r="G404" s="1">
        <v>41887</v>
      </c>
      <c r="H404" s="1">
        <v>41891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 s="1">
        <v>41897</v>
      </c>
      <c r="AA404" s="1">
        <v>41883</v>
      </c>
      <c r="AB404" s="1">
        <v>41885</v>
      </c>
      <c r="AC404" s="1">
        <v>41887</v>
      </c>
      <c r="AD404" s="1">
        <v>41885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8161.05</v>
      </c>
      <c r="AK404">
        <v>20</v>
      </c>
      <c r="AL404">
        <v>30</v>
      </c>
      <c r="AM404">
        <v>163221</v>
      </c>
      <c r="AN404">
        <v>1.4988267441076799</v>
      </c>
      <c r="AO404">
        <v>0.66666666666666596</v>
      </c>
      <c r="AP404">
        <v>15</v>
      </c>
      <c r="AQ404">
        <v>1.65790883520114</v>
      </c>
      <c r="AR404">
        <v>-0.159082091093458</v>
      </c>
      <c r="AS404">
        <v>7377.9690054646398</v>
      </c>
      <c r="AT404">
        <v>8</v>
      </c>
      <c r="AU404">
        <v>9</v>
      </c>
      <c r="AV404">
        <v>2014</v>
      </c>
      <c r="AW404">
        <v>7.3919892336262496</v>
      </c>
      <c r="AX404">
        <v>7.3385164899124398</v>
      </c>
      <c r="AY404">
        <v>-5.3472743713804498E-2</v>
      </c>
      <c r="AZ404">
        <v>59890</v>
      </c>
      <c r="BA404">
        <v>162040.27930008201</v>
      </c>
      <c r="BB404">
        <v>7.2865876621397404E-3</v>
      </c>
      <c r="BC404">
        <v>20.302048765456799</v>
      </c>
      <c r="BD404">
        <v>0.98512225199799397</v>
      </c>
      <c r="BE404">
        <f>AK404*AZ404/(AW404*BD404)</f>
        <v>164487.48261592656</v>
      </c>
      <c r="BF404">
        <f>AM404/BE404-1</f>
        <v>-7.6995683548988225E-3</v>
      </c>
      <c r="BH404">
        <f t="shared" si="25"/>
        <v>-0.13441614123303824</v>
      </c>
      <c r="BI404">
        <f t="shared" si="26"/>
        <v>-1096.9768494098869</v>
      </c>
      <c r="BJ404">
        <f t="shared" si="27"/>
        <v>461.12714878144993</v>
      </c>
      <c r="BK404" s="15">
        <f t="shared" si="24"/>
        <v>0.68493150684931503</v>
      </c>
    </row>
    <row r="405" spans="1:63" x14ac:dyDescent="0.25">
      <c r="A405" s="1">
        <v>41891</v>
      </c>
      <c r="B405">
        <v>1682</v>
      </c>
      <c r="C405">
        <v>6</v>
      </c>
      <c r="D405" s="2">
        <v>41883</v>
      </c>
      <c r="E405">
        <v>1</v>
      </c>
      <c r="F405">
        <v>0</v>
      </c>
      <c r="G405" s="1">
        <v>41890</v>
      </c>
      <c r="H405" s="1">
        <v>41892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 s="1">
        <v>41897</v>
      </c>
      <c r="AA405" s="1">
        <v>41883</v>
      </c>
      <c r="AB405" s="1">
        <v>41885</v>
      </c>
      <c r="AC405" s="1">
        <v>41887</v>
      </c>
      <c r="AD405" s="1">
        <v>41885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8161.05</v>
      </c>
      <c r="AK405">
        <v>20</v>
      </c>
      <c r="AL405">
        <v>30</v>
      </c>
      <c r="AM405">
        <v>163221</v>
      </c>
      <c r="AN405">
        <v>0.206100930640052</v>
      </c>
      <c r="AO405">
        <v>0.66666666666666596</v>
      </c>
      <c r="AP405">
        <v>14</v>
      </c>
      <c r="AQ405">
        <v>0.25835290223816099</v>
      </c>
      <c r="AR405">
        <v>-5.2251971598109001E-2</v>
      </c>
      <c r="AS405">
        <v>6510.4745695848796</v>
      </c>
      <c r="AT405">
        <v>9</v>
      </c>
      <c r="AU405">
        <v>9</v>
      </c>
      <c r="AV405">
        <v>2014</v>
      </c>
      <c r="AW405">
        <v>7.6503421358644097</v>
      </c>
      <c r="AX405">
        <v>7.5446174205525001</v>
      </c>
      <c r="AY405">
        <v>-0.10572471531191401</v>
      </c>
      <c r="AZ405">
        <v>61572</v>
      </c>
      <c r="BA405">
        <v>160965.35006285101</v>
      </c>
      <c r="BB405">
        <v>1.4013263949462101E-2</v>
      </c>
      <c r="BC405">
        <v>20.302048765456799</v>
      </c>
      <c r="BD405">
        <v>0.98512225199799397</v>
      </c>
      <c r="BE405">
        <f>AK405*AZ405/(AW405*BD405)</f>
        <v>163396.31932624293</v>
      </c>
      <c r="BF405">
        <f>AM405/BE405-1</f>
        <v>-1.0729698622701234E-3</v>
      </c>
      <c r="BH405">
        <f t="shared" si="25"/>
        <v>-4.8408262223022719E-2</v>
      </c>
      <c r="BI405">
        <f t="shared" si="26"/>
        <v>-395.06224841519958</v>
      </c>
      <c r="BJ405">
        <f t="shared" si="27"/>
        <v>66.064900366250356</v>
      </c>
      <c r="BK405" s="15">
        <f t="shared" si="24"/>
        <v>0.68767123287671228</v>
      </c>
    </row>
    <row r="406" spans="1:63" x14ac:dyDescent="0.25">
      <c r="A406" s="1">
        <v>41892</v>
      </c>
      <c r="B406">
        <v>7053</v>
      </c>
      <c r="C406">
        <v>7</v>
      </c>
      <c r="D406" s="2">
        <v>41883</v>
      </c>
      <c r="E406">
        <v>2</v>
      </c>
      <c r="F406">
        <v>1</v>
      </c>
      <c r="G406" s="1">
        <v>41891</v>
      </c>
      <c r="H406" s="1">
        <v>41893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 s="1">
        <v>41897</v>
      </c>
      <c r="AA406" s="1">
        <v>41883</v>
      </c>
      <c r="AB406" s="1">
        <v>41885</v>
      </c>
      <c r="AC406" s="1">
        <v>41887</v>
      </c>
      <c r="AD406" s="1">
        <v>41885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8161.05</v>
      </c>
      <c r="AK406">
        <v>20</v>
      </c>
      <c r="AL406">
        <v>30</v>
      </c>
      <c r="AM406">
        <v>163221</v>
      </c>
      <c r="AN406">
        <v>0.86422702961015996</v>
      </c>
      <c r="AO406">
        <v>0.66666666666666596</v>
      </c>
      <c r="AP406">
        <v>13</v>
      </c>
      <c r="AQ406">
        <v>0.84196187395705202</v>
      </c>
      <c r="AR406">
        <v>2.22651556531074E-2</v>
      </c>
      <c r="AS406">
        <v>8376.8638677809795</v>
      </c>
      <c r="AT406">
        <v>10</v>
      </c>
      <c r="AU406">
        <v>9</v>
      </c>
      <c r="AV406">
        <v>2014</v>
      </c>
      <c r="AW406">
        <v>8.4923040098214599</v>
      </c>
      <c r="AX406">
        <v>8.4088444501626594</v>
      </c>
      <c r="AY406">
        <v>-8.3459559658805901E-2</v>
      </c>
      <c r="AZ406">
        <v>68625</v>
      </c>
      <c r="BA406">
        <v>161616.9179074</v>
      </c>
      <c r="BB406">
        <v>9.9252115024188702E-3</v>
      </c>
      <c r="BC406">
        <v>20.302048765456799</v>
      </c>
      <c r="BD406">
        <v>0.98512225199799397</v>
      </c>
      <c r="BE406">
        <f>AK406*AZ406/(AW406*BD406)</f>
        <v>164057.72743394418</v>
      </c>
      <c r="BF406">
        <f>AM406/BE406-1</f>
        <v>-5.100201295187845E-3</v>
      </c>
      <c r="BH406">
        <f t="shared" si="25"/>
        <v>3.4791652241137672E-2</v>
      </c>
      <c r="BI406">
        <f t="shared" si="26"/>
        <v>283.93641352253661</v>
      </c>
      <c r="BJ406">
        <f t="shared" si="27"/>
        <v>350.00131388878697</v>
      </c>
      <c r="BK406" s="15">
        <f t="shared" si="24"/>
        <v>0.69041095890410964</v>
      </c>
    </row>
    <row r="407" spans="1:63" x14ac:dyDescent="0.25">
      <c r="A407" s="1">
        <v>41893</v>
      </c>
      <c r="B407">
        <v>2756</v>
      </c>
      <c r="C407">
        <v>8</v>
      </c>
      <c r="D407" s="2">
        <v>41883</v>
      </c>
      <c r="E407">
        <v>3</v>
      </c>
      <c r="F407">
        <v>2</v>
      </c>
      <c r="G407" s="1">
        <v>41892</v>
      </c>
      <c r="H407" s="1">
        <v>41894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 s="1">
        <v>41897</v>
      </c>
      <c r="AA407" s="1">
        <v>41883</v>
      </c>
      <c r="AB407" s="1">
        <v>41885</v>
      </c>
      <c r="AC407" s="1">
        <v>41887</v>
      </c>
      <c r="AD407" s="1">
        <v>41885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8161.05</v>
      </c>
      <c r="AK407">
        <v>20</v>
      </c>
      <c r="AL407">
        <v>30</v>
      </c>
      <c r="AM407">
        <v>163221</v>
      </c>
      <c r="AN407">
        <v>0.33770164378358097</v>
      </c>
      <c r="AO407">
        <v>0.66666666666666596</v>
      </c>
      <c r="AP407">
        <v>12</v>
      </c>
      <c r="AQ407">
        <v>0.38695640178351698</v>
      </c>
      <c r="AR407">
        <v>-4.92547579999352E-2</v>
      </c>
      <c r="AS407">
        <v>7122.2493988918304</v>
      </c>
      <c r="AT407">
        <v>11</v>
      </c>
      <c r="AU407">
        <v>9</v>
      </c>
      <c r="AV407">
        <v>2014</v>
      </c>
      <c r="AW407">
        <v>8.8792604116049798</v>
      </c>
      <c r="AX407">
        <v>8.7465460939462396</v>
      </c>
      <c r="AY407">
        <v>-0.13271431765874001</v>
      </c>
      <c r="AZ407">
        <v>71381</v>
      </c>
      <c r="BA407">
        <v>160781.40901624301</v>
      </c>
      <c r="BB407">
        <v>1.5173339994240099E-2</v>
      </c>
      <c r="BC407">
        <v>20.302048765456799</v>
      </c>
      <c r="BD407">
        <v>0.98512225199799397</v>
      </c>
      <c r="BE407">
        <f>AK407*AZ407/(AW407*BD407)</f>
        <v>163209.60032133252</v>
      </c>
      <c r="BF407">
        <f>AM407/BE407-1</f>
        <v>6.9846863450573338E-5</v>
      </c>
      <c r="BH407">
        <f t="shared" si="25"/>
        <v>-4.3497718166437827E-2</v>
      </c>
      <c r="BI407">
        <f t="shared" si="26"/>
        <v>-354.98705284220745</v>
      </c>
      <c r="BJ407">
        <f t="shared" si="27"/>
        <v>-4.9857389534204799</v>
      </c>
      <c r="BK407" s="15">
        <f t="shared" si="24"/>
        <v>0.69315068493150689</v>
      </c>
    </row>
    <row r="408" spans="1:63" x14ac:dyDescent="0.25">
      <c r="A408" s="1">
        <v>41894</v>
      </c>
      <c r="B408">
        <v>7633</v>
      </c>
      <c r="C408">
        <v>9</v>
      </c>
      <c r="D408" s="2">
        <v>41883</v>
      </c>
      <c r="E408">
        <v>4</v>
      </c>
      <c r="F408">
        <v>3</v>
      </c>
      <c r="G408" s="1">
        <v>41893</v>
      </c>
      <c r="H408" s="1">
        <v>41897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 s="1">
        <v>41897</v>
      </c>
      <c r="AA408" s="1">
        <v>41883</v>
      </c>
      <c r="AB408" s="1">
        <v>41885</v>
      </c>
      <c r="AC408" s="1">
        <v>41887</v>
      </c>
      <c r="AD408" s="1">
        <v>41885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8161.05</v>
      </c>
      <c r="AK408">
        <v>20</v>
      </c>
      <c r="AL408">
        <v>30</v>
      </c>
      <c r="AM408">
        <v>163221</v>
      </c>
      <c r="AN408">
        <v>0.93529631603776398</v>
      </c>
      <c r="AO408">
        <v>0.66666666666666596</v>
      </c>
      <c r="AP408">
        <v>11</v>
      </c>
      <c r="AQ408">
        <v>0.74596264361641595</v>
      </c>
      <c r="AR408">
        <v>0.18933367242134799</v>
      </c>
      <c r="AS408">
        <v>10232.415879427001</v>
      </c>
      <c r="AT408">
        <v>12</v>
      </c>
      <c r="AU408">
        <v>9</v>
      </c>
      <c r="AV408">
        <v>2014</v>
      </c>
      <c r="AW408">
        <v>9.6252230552214009</v>
      </c>
      <c r="AX408">
        <v>9.6818424099840001</v>
      </c>
      <c r="AY408">
        <v>5.6619354762606301E-2</v>
      </c>
      <c r="AZ408">
        <v>79014</v>
      </c>
      <c r="BA408">
        <v>164181.13023809201</v>
      </c>
      <c r="BB408">
        <v>-5.8479938388814601E-3</v>
      </c>
      <c r="BC408">
        <v>20.302048765456799</v>
      </c>
      <c r="BD408">
        <v>0.98512225199799397</v>
      </c>
      <c r="BE408">
        <f>AK408*AZ408/(AW408*BD408)</f>
        <v>166660.66562307975</v>
      </c>
      <c r="BF408">
        <f>AM408/BE408-1</f>
        <v>-2.0638736862235496E-2</v>
      </c>
      <c r="BH408">
        <f t="shared" si="25"/>
        <v>0.20043191665198334</v>
      </c>
      <c r="BI408">
        <f t="shared" si="26"/>
        <v>1635.7348933926687</v>
      </c>
      <c r="BJ408">
        <f t="shared" si="27"/>
        <v>1630.7491544392483</v>
      </c>
      <c r="BK408" s="15">
        <f t="shared" si="24"/>
        <v>0.69589041095890414</v>
      </c>
    </row>
    <row r="409" spans="1:63" x14ac:dyDescent="0.25">
      <c r="A409" s="1">
        <v>41897</v>
      </c>
      <c r="B409">
        <v>17639</v>
      </c>
      <c r="C409">
        <v>10</v>
      </c>
      <c r="D409" s="2">
        <v>41883</v>
      </c>
      <c r="E409">
        <v>0</v>
      </c>
      <c r="F409">
        <v>4</v>
      </c>
      <c r="G409" s="1">
        <v>41894</v>
      </c>
      <c r="H409" s="1">
        <v>41898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 s="1">
        <v>41897</v>
      </c>
      <c r="AA409" s="1">
        <v>41883</v>
      </c>
      <c r="AB409" s="1">
        <v>41885</v>
      </c>
      <c r="AC409" s="1">
        <v>41887</v>
      </c>
      <c r="AD409" s="1">
        <v>41885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8161.05</v>
      </c>
      <c r="AK409">
        <v>20</v>
      </c>
      <c r="AL409">
        <v>30</v>
      </c>
      <c r="AM409">
        <v>163221</v>
      </c>
      <c r="AN409">
        <v>2.1613640401663998</v>
      </c>
      <c r="AO409">
        <v>0.66666666666666596</v>
      </c>
      <c r="AP409">
        <v>10</v>
      </c>
      <c r="AQ409">
        <v>1.76310457984943</v>
      </c>
      <c r="AR409">
        <v>0.39825946031696702</v>
      </c>
      <c r="AS409">
        <v>10004.511474586599</v>
      </c>
      <c r="AT409">
        <v>15</v>
      </c>
      <c r="AU409">
        <v>9</v>
      </c>
      <c r="AV409">
        <v>2014</v>
      </c>
      <c r="AW409">
        <v>11.3883276350708</v>
      </c>
      <c r="AX409">
        <v>11.843206450150401</v>
      </c>
      <c r="AY409">
        <v>0.45487881507957401</v>
      </c>
      <c r="AZ409">
        <v>96653</v>
      </c>
      <c r="BA409">
        <v>169740.46251067199</v>
      </c>
      <c r="BB409">
        <v>-3.8408417263873298E-2</v>
      </c>
      <c r="BC409">
        <v>20.302048765456799</v>
      </c>
      <c r="BD409">
        <v>0.98512225199799397</v>
      </c>
      <c r="BE409">
        <f>AK409*AZ409/(AW409*BD409)</f>
        <v>172303.95736814497</v>
      </c>
      <c r="BF409">
        <f>AM409/BE409-1</f>
        <v>-5.271473451267461E-2</v>
      </c>
      <c r="BH409">
        <f t="shared" si="25"/>
        <v>0.42449048595715233</v>
      </c>
      <c r="BI409">
        <f t="shared" si="26"/>
        <v>3464.2880804206179</v>
      </c>
      <c r="BJ409">
        <f t="shared" si="27"/>
        <v>5095.0372348598667</v>
      </c>
      <c r="BK409" s="15">
        <f t="shared" si="24"/>
        <v>0.70410958904109588</v>
      </c>
    </row>
    <row r="410" spans="1:63" x14ac:dyDescent="0.25">
      <c r="A410" s="1">
        <v>41898</v>
      </c>
      <c r="B410">
        <v>10095</v>
      </c>
      <c r="C410">
        <v>11</v>
      </c>
      <c r="D410" s="2">
        <v>41883</v>
      </c>
      <c r="E410">
        <v>1</v>
      </c>
      <c r="F410">
        <v>0</v>
      </c>
      <c r="G410" s="1">
        <v>41897</v>
      </c>
      <c r="H410" s="1">
        <v>41899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 s="1">
        <v>41897</v>
      </c>
      <c r="AA410" s="1">
        <v>41883</v>
      </c>
      <c r="AB410" s="1">
        <v>41885</v>
      </c>
      <c r="AC410" s="1">
        <v>41887</v>
      </c>
      <c r="AD410" s="1">
        <v>41885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8161.05</v>
      </c>
      <c r="AK410">
        <v>20</v>
      </c>
      <c r="AL410">
        <v>30</v>
      </c>
      <c r="AM410">
        <v>163221</v>
      </c>
      <c r="AN410">
        <v>1.23697318359769</v>
      </c>
      <c r="AO410">
        <v>0.66666666666666596</v>
      </c>
      <c r="AP410">
        <v>9</v>
      </c>
      <c r="AQ410">
        <v>1.1659835349416501</v>
      </c>
      <c r="AR410">
        <v>7.0989648656043597E-2</v>
      </c>
      <c r="AS410">
        <v>8657.9267180690895</v>
      </c>
      <c r="AT410">
        <v>16</v>
      </c>
      <c r="AU410">
        <v>9</v>
      </c>
      <c r="AV410">
        <v>2014</v>
      </c>
      <c r="AW410">
        <v>12.554311170012401</v>
      </c>
      <c r="AX410">
        <v>13.0801796337481</v>
      </c>
      <c r="AY410">
        <v>0.52586846373561702</v>
      </c>
      <c r="AZ410">
        <v>106748</v>
      </c>
      <c r="BA410">
        <v>170057.91644703</v>
      </c>
      <c r="BB410">
        <v>-4.0203458856086803E-2</v>
      </c>
      <c r="BC410">
        <v>20.302048765456799</v>
      </c>
      <c r="BD410">
        <v>0.98512225199799397</v>
      </c>
      <c r="BE410">
        <f>AK410*AZ410/(AW410*BD410)</f>
        <v>172626.20563298123</v>
      </c>
      <c r="BF410">
        <f>AM410/BE410-1</f>
        <v>-5.4483069928429884E-2</v>
      </c>
      <c r="BH410">
        <f t="shared" si="25"/>
        <v>8.8336857863390073E-2</v>
      </c>
      <c r="BI410">
        <f t="shared" si="26"/>
        <v>720.92151386601961</v>
      </c>
      <c r="BJ410">
        <f t="shared" si="27"/>
        <v>5815.9587487258859</v>
      </c>
      <c r="BK410" s="15">
        <f t="shared" si="24"/>
        <v>0.70684931506849313</v>
      </c>
    </row>
    <row r="411" spans="1:63" x14ac:dyDescent="0.25">
      <c r="A411" s="1">
        <v>41899</v>
      </c>
      <c r="B411">
        <v>6992</v>
      </c>
      <c r="C411">
        <v>12</v>
      </c>
      <c r="D411" s="2">
        <v>41883</v>
      </c>
      <c r="E411">
        <v>2</v>
      </c>
      <c r="F411">
        <v>1</v>
      </c>
      <c r="G411" s="1">
        <v>41898</v>
      </c>
      <c r="H411" s="1">
        <v>41900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 s="1">
        <v>41897</v>
      </c>
      <c r="AA411" s="1">
        <v>41883</v>
      </c>
      <c r="AB411" s="1">
        <v>41885</v>
      </c>
      <c r="AC411" s="1">
        <v>41887</v>
      </c>
      <c r="AD411" s="1">
        <v>41885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8161.05</v>
      </c>
      <c r="AK411">
        <v>20</v>
      </c>
      <c r="AL411">
        <v>30</v>
      </c>
      <c r="AM411">
        <v>163221</v>
      </c>
      <c r="AN411">
        <v>0.85675250121001501</v>
      </c>
      <c r="AO411">
        <v>0.66666666666666596</v>
      </c>
      <c r="AP411">
        <v>8</v>
      </c>
      <c r="AQ411">
        <v>0.84196187395705202</v>
      </c>
      <c r="AR411">
        <v>1.4790627252963E-2</v>
      </c>
      <c r="AS411">
        <v>8304.4140314085598</v>
      </c>
      <c r="AT411">
        <v>17</v>
      </c>
      <c r="AU411">
        <v>9</v>
      </c>
      <c r="AV411">
        <v>2014</v>
      </c>
      <c r="AW411">
        <v>13.396273043969501</v>
      </c>
      <c r="AX411">
        <v>13.9369321349581</v>
      </c>
      <c r="AY411">
        <v>0.540659090988581</v>
      </c>
      <c r="AZ411">
        <v>113740</v>
      </c>
      <c r="BA411">
        <v>169808.423024344</v>
      </c>
      <c r="BB411">
        <v>-3.8793264238723001E-2</v>
      </c>
      <c r="BC411">
        <v>20.302048765456799</v>
      </c>
      <c r="BD411">
        <v>0.98512225199799397</v>
      </c>
      <c r="BE411">
        <f>AK411*AZ411/(AW411*BD411)</f>
        <v>172372.94425127914</v>
      </c>
      <c r="BF411">
        <f>AM411/BE411-1</f>
        <v>-5.3093855831213066E-2</v>
      </c>
      <c r="BH411">
        <f t="shared" si="25"/>
        <v>2.7317123840992719E-2</v>
      </c>
      <c r="BI411">
        <f t="shared" si="26"/>
        <v>222.93641352253363</v>
      </c>
      <c r="BJ411">
        <f t="shared" si="27"/>
        <v>6038.8951622484192</v>
      </c>
      <c r="BK411" s="15">
        <f t="shared" si="24"/>
        <v>0.70958904109589038</v>
      </c>
    </row>
    <row r="412" spans="1:63" x14ac:dyDescent="0.25">
      <c r="A412" s="1">
        <v>41900</v>
      </c>
      <c r="B412">
        <v>2234</v>
      </c>
      <c r="C412">
        <v>13</v>
      </c>
      <c r="D412" s="2">
        <v>41883</v>
      </c>
      <c r="E412">
        <v>3</v>
      </c>
      <c r="F412">
        <v>2</v>
      </c>
      <c r="G412" s="1">
        <v>41899</v>
      </c>
      <c r="H412" s="1">
        <v>41904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 s="1">
        <v>41897</v>
      </c>
      <c r="AA412" s="1">
        <v>41883</v>
      </c>
      <c r="AB412" s="1">
        <v>41885</v>
      </c>
      <c r="AC412" s="1">
        <v>41887</v>
      </c>
      <c r="AD412" s="1">
        <v>41885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8161.05</v>
      </c>
      <c r="AK412">
        <v>20</v>
      </c>
      <c r="AL412">
        <v>30</v>
      </c>
      <c r="AM412">
        <v>163221</v>
      </c>
      <c r="AN412">
        <v>0.27373928599873698</v>
      </c>
      <c r="AO412">
        <v>0.66666666666666596</v>
      </c>
      <c r="AP412">
        <v>7</v>
      </c>
      <c r="AQ412">
        <v>0.38695640178351698</v>
      </c>
      <c r="AR412">
        <v>-0.113217115784779</v>
      </c>
      <c r="AS412">
        <v>5773.2602166633997</v>
      </c>
      <c r="AT412">
        <v>18</v>
      </c>
      <c r="AU412">
        <v>9</v>
      </c>
      <c r="AV412">
        <v>2014</v>
      </c>
      <c r="AW412">
        <v>13.783229445752999</v>
      </c>
      <c r="AX412">
        <v>14.2106714209568</v>
      </c>
      <c r="AY412">
        <v>0.427441975203802</v>
      </c>
      <c r="AZ412">
        <v>115974</v>
      </c>
      <c r="BA412">
        <v>168282.76777433199</v>
      </c>
      <c r="BB412">
        <v>-3.0078942967708001E-2</v>
      </c>
      <c r="BC412">
        <v>20.302048765456799</v>
      </c>
      <c r="BD412">
        <v>0.98512225199799397</v>
      </c>
      <c r="BE412">
        <f>AK412*AZ412/(AW412*BD412)</f>
        <v>170824.24788702838</v>
      </c>
      <c r="BF412">
        <f>AM412/BE412-1</f>
        <v>-4.4509184036078175E-2</v>
      </c>
      <c r="BH412">
        <f t="shared" si="25"/>
        <v>-0.10746007595128182</v>
      </c>
      <c r="BI412">
        <f t="shared" si="26"/>
        <v>-876.98705284220853</v>
      </c>
      <c r="BJ412">
        <f t="shared" si="27"/>
        <v>5161.9081094062103</v>
      </c>
      <c r="BK412" s="15">
        <f t="shared" si="24"/>
        <v>0.71232876712328763</v>
      </c>
    </row>
    <row r="413" spans="1:63" x14ac:dyDescent="0.25">
      <c r="A413" s="1">
        <v>41904</v>
      </c>
      <c r="B413">
        <v>11907</v>
      </c>
      <c r="C413">
        <v>14</v>
      </c>
      <c r="D413" s="2">
        <v>41883</v>
      </c>
      <c r="E413">
        <v>0</v>
      </c>
      <c r="F413">
        <v>3</v>
      </c>
      <c r="G413" s="1">
        <v>41900</v>
      </c>
      <c r="H413" s="1">
        <v>41905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 s="1">
        <v>41897</v>
      </c>
      <c r="AA413" s="1">
        <v>41883</v>
      </c>
      <c r="AB413" s="1">
        <v>41885</v>
      </c>
      <c r="AC413" s="1">
        <v>41887</v>
      </c>
      <c r="AD413" s="1">
        <v>41885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8161.05</v>
      </c>
      <c r="AK413">
        <v>20</v>
      </c>
      <c r="AL413">
        <v>30</v>
      </c>
      <c r="AM413">
        <v>163221</v>
      </c>
      <c r="AN413">
        <v>1.4590034370577301</v>
      </c>
      <c r="AO413">
        <v>0.66666666666666596</v>
      </c>
      <c r="AP413">
        <v>6</v>
      </c>
      <c r="AQ413">
        <v>2.14551857657939</v>
      </c>
      <c r="AR413">
        <v>-0.68651513952166299</v>
      </c>
      <c r="AS413">
        <v>5549.7072502552501</v>
      </c>
      <c r="AT413">
        <v>22</v>
      </c>
      <c r="AU413">
        <v>9</v>
      </c>
      <c r="AV413">
        <v>2014</v>
      </c>
      <c r="AW413">
        <v>15.9287480223324</v>
      </c>
      <c r="AX413">
        <v>15.669674858014501</v>
      </c>
      <c r="AY413">
        <v>-0.25907316431786098</v>
      </c>
      <c r="AZ413">
        <v>127881</v>
      </c>
      <c r="BA413">
        <v>160566.291614015</v>
      </c>
      <c r="BB413">
        <v>1.6533410339739801E-2</v>
      </c>
      <c r="BC413">
        <v>20.302048765456799</v>
      </c>
      <c r="BD413">
        <v>0.98512225199799397</v>
      </c>
      <c r="BE413">
        <f>AK413*AZ413/(AW413*BD413)</f>
        <v>162991.23412181603</v>
      </c>
      <c r="BF413">
        <f>AM413/BE413-1</f>
        <v>1.4096824250822149E-3</v>
      </c>
      <c r="BH413">
        <f t="shared" si="25"/>
        <v>-0.65459465480568912</v>
      </c>
      <c r="BI413">
        <f t="shared" si="26"/>
        <v>-5342.1797076019693</v>
      </c>
      <c r="BJ413">
        <f t="shared" si="27"/>
        <v>-180.271598195759</v>
      </c>
      <c r="BK413" s="15">
        <f t="shared" si="24"/>
        <v>0.72328767123287674</v>
      </c>
    </row>
    <row r="414" spans="1:63" x14ac:dyDescent="0.25">
      <c r="A414" s="1">
        <v>41905</v>
      </c>
      <c r="B414">
        <v>1963</v>
      </c>
      <c r="C414">
        <v>15</v>
      </c>
      <c r="D414" s="2">
        <v>41883</v>
      </c>
      <c r="E414">
        <v>1</v>
      </c>
      <c r="F414">
        <v>0</v>
      </c>
      <c r="G414" s="1">
        <v>41904</v>
      </c>
      <c r="H414" s="1">
        <v>41906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 s="1">
        <v>41897</v>
      </c>
      <c r="AA414" s="1">
        <v>41883</v>
      </c>
      <c r="AB414" s="1">
        <v>41885</v>
      </c>
      <c r="AC414" s="1">
        <v>41887</v>
      </c>
      <c r="AD414" s="1">
        <v>41885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8161.05</v>
      </c>
      <c r="AK414">
        <v>20</v>
      </c>
      <c r="AL414">
        <v>30</v>
      </c>
      <c r="AM414">
        <v>163221</v>
      </c>
      <c r="AN414">
        <v>0.240532774581702</v>
      </c>
      <c r="AO414">
        <v>0.66666666666666596</v>
      </c>
      <c r="AP414">
        <v>5</v>
      </c>
      <c r="AQ414">
        <v>0.25835290223816099</v>
      </c>
      <c r="AR414">
        <v>-1.7820127656459499E-2</v>
      </c>
      <c r="AS414">
        <v>7598.1341142063702</v>
      </c>
      <c r="AT414">
        <v>23</v>
      </c>
      <c r="AU414">
        <v>9</v>
      </c>
      <c r="AV414">
        <v>2014</v>
      </c>
      <c r="AW414">
        <v>16.187100924570601</v>
      </c>
      <c r="AX414">
        <v>15.910207632596199</v>
      </c>
      <c r="AY414">
        <v>-0.276893291974319</v>
      </c>
      <c r="AZ414">
        <v>129844</v>
      </c>
      <c r="BA414">
        <v>160428.97440999799</v>
      </c>
      <c r="BB414">
        <v>1.7403499587712999E-2</v>
      </c>
      <c r="BC414">
        <v>20.302048765456799</v>
      </c>
      <c r="BD414">
        <v>0.98512225199799397</v>
      </c>
      <c r="BE414">
        <f>AK414*AZ414/(AW414*BD414)</f>
        <v>162851.8430932014</v>
      </c>
      <c r="BF414">
        <f>AM414/BE414-1</f>
        <v>2.2668267044869683E-3</v>
      </c>
      <c r="BH414">
        <f t="shared" si="25"/>
        <v>-1.3976418281372721E-2</v>
      </c>
      <c r="BI414">
        <f t="shared" si="26"/>
        <v>-114.06224841519685</v>
      </c>
      <c r="BJ414">
        <f t="shared" si="27"/>
        <v>-294.33384661095585</v>
      </c>
      <c r="BK414" s="15">
        <f t="shared" si="24"/>
        <v>0.72602739726027399</v>
      </c>
    </row>
    <row r="415" spans="1:63" x14ac:dyDescent="0.25">
      <c r="A415" s="1">
        <v>41906</v>
      </c>
      <c r="B415">
        <v>6621</v>
      </c>
      <c r="C415">
        <v>16</v>
      </c>
      <c r="D415" s="2">
        <v>41883</v>
      </c>
      <c r="E415">
        <v>2</v>
      </c>
      <c r="F415">
        <v>1</v>
      </c>
      <c r="G415" s="1">
        <v>41905</v>
      </c>
      <c r="H415" s="1">
        <v>41907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 s="1">
        <v>41897</v>
      </c>
      <c r="AA415" s="1">
        <v>41883</v>
      </c>
      <c r="AB415" s="1">
        <v>41885</v>
      </c>
      <c r="AC415" s="1">
        <v>41887</v>
      </c>
      <c r="AD415" s="1">
        <v>41885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8161.05</v>
      </c>
      <c r="AK415">
        <v>20</v>
      </c>
      <c r="AL415">
        <v>30</v>
      </c>
      <c r="AM415">
        <v>163221</v>
      </c>
      <c r="AN415">
        <v>0.81129266454684101</v>
      </c>
      <c r="AO415">
        <v>0.66666666666666596</v>
      </c>
      <c r="AP415">
        <v>4</v>
      </c>
      <c r="AQ415">
        <v>0.84196187395705202</v>
      </c>
      <c r="AR415">
        <v>-3.06692094102115E-2</v>
      </c>
      <c r="AS415">
        <v>7863.7765019960098</v>
      </c>
      <c r="AT415">
        <v>24</v>
      </c>
      <c r="AU415">
        <v>9</v>
      </c>
      <c r="AV415">
        <v>2014</v>
      </c>
      <c r="AW415">
        <v>17.029062798527601</v>
      </c>
      <c r="AX415">
        <v>16.721500297143098</v>
      </c>
      <c r="AY415">
        <v>-0.30756250138453101</v>
      </c>
      <c r="AZ415">
        <v>136465</v>
      </c>
      <c r="BA415">
        <v>160273.05978553099</v>
      </c>
      <c r="BB415">
        <v>1.8393236008677798E-2</v>
      </c>
      <c r="BC415">
        <v>20.302048765456799</v>
      </c>
      <c r="BD415">
        <v>0.98512225199799397</v>
      </c>
      <c r="BE415">
        <f>AK415*AZ415/(AW415*BD415)</f>
        <v>162693.57377774344</v>
      </c>
      <c r="BF415">
        <f>AM415/BE415-1</f>
        <v>3.2418380763894472E-3</v>
      </c>
      <c r="BH415">
        <f t="shared" si="25"/>
        <v>-1.8142712822181273E-2</v>
      </c>
      <c r="BI415">
        <f t="shared" si="26"/>
        <v>-148.06358647746248</v>
      </c>
      <c r="BJ415">
        <f t="shared" si="27"/>
        <v>-442.39743308841832</v>
      </c>
      <c r="BK415" s="15">
        <f t="shared" si="24"/>
        <v>0.72876712328767124</v>
      </c>
    </row>
    <row r="416" spans="1:63" x14ac:dyDescent="0.25">
      <c r="A416" s="1">
        <v>41907</v>
      </c>
      <c r="B416">
        <v>1965</v>
      </c>
      <c r="C416">
        <v>17</v>
      </c>
      <c r="D416" s="2">
        <v>41883</v>
      </c>
      <c r="E416">
        <v>3</v>
      </c>
      <c r="F416">
        <v>2</v>
      </c>
      <c r="G416" s="1">
        <v>41906</v>
      </c>
      <c r="H416" s="1">
        <v>41908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 s="1">
        <v>41897</v>
      </c>
      <c r="AA416" s="1">
        <v>41883</v>
      </c>
      <c r="AB416" s="1">
        <v>41885</v>
      </c>
      <c r="AC416" s="1">
        <v>41887</v>
      </c>
      <c r="AD416" s="1">
        <v>41885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8161.05</v>
      </c>
      <c r="AK416">
        <v>20</v>
      </c>
      <c r="AL416">
        <v>30</v>
      </c>
      <c r="AM416">
        <v>163221</v>
      </c>
      <c r="AN416">
        <v>0.24077784108662401</v>
      </c>
      <c r="AO416">
        <v>0.66666666666666596</v>
      </c>
      <c r="AP416">
        <v>3</v>
      </c>
      <c r="AQ416">
        <v>0.38695640178351698</v>
      </c>
      <c r="AR416">
        <v>-0.146178560696892</v>
      </c>
      <c r="AS416">
        <v>5078.0914618368797</v>
      </c>
      <c r="AT416">
        <v>25</v>
      </c>
      <c r="AU416">
        <v>9</v>
      </c>
      <c r="AV416">
        <v>2014</v>
      </c>
      <c r="AW416">
        <v>17.416019200311101</v>
      </c>
      <c r="AX416">
        <v>16.962278138229699</v>
      </c>
      <c r="AY416">
        <v>-0.45374106208142301</v>
      </c>
      <c r="AZ416">
        <v>138430</v>
      </c>
      <c r="BA416">
        <v>158968.589099312</v>
      </c>
      <c r="BB416">
        <v>2.6750007185578399E-2</v>
      </c>
      <c r="BC416">
        <v>20.302048765456799</v>
      </c>
      <c r="BD416">
        <v>0.98512225199799397</v>
      </c>
      <c r="BE416">
        <f>AK416*AZ416/(AW416*BD416)</f>
        <v>161369.4024035066</v>
      </c>
      <c r="BF416">
        <f>AM416/BE416-1</f>
        <v>1.1474279317608582E-2</v>
      </c>
      <c r="BH416">
        <f t="shared" si="25"/>
        <v>-0.14042152086339479</v>
      </c>
      <c r="BI416">
        <f t="shared" si="26"/>
        <v>-1145.9870528422082</v>
      </c>
      <c r="BJ416">
        <f t="shared" si="27"/>
        <v>-1588.3844859306264</v>
      </c>
      <c r="BK416" s="15">
        <f t="shared" si="24"/>
        <v>0.73150684931506849</v>
      </c>
    </row>
    <row r="417" spans="1:63" x14ac:dyDescent="0.25">
      <c r="A417" s="1">
        <v>41908</v>
      </c>
      <c r="B417">
        <v>7083</v>
      </c>
      <c r="C417">
        <v>18</v>
      </c>
      <c r="D417" s="2">
        <v>41883</v>
      </c>
      <c r="E417">
        <v>4</v>
      </c>
      <c r="F417">
        <v>3</v>
      </c>
      <c r="G417" s="1">
        <v>41907</v>
      </c>
      <c r="H417" s="1">
        <v>41911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 s="1">
        <v>41897</v>
      </c>
      <c r="AA417" s="1">
        <v>41883</v>
      </c>
      <c r="AB417" s="1">
        <v>41885</v>
      </c>
      <c r="AC417" s="1">
        <v>41887</v>
      </c>
      <c r="AD417" s="1">
        <v>41885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8161.05</v>
      </c>
      <c r="AK417">
        <v>20</v>
      </c>
      <c r="AL417">
        <v>30</v>
      </c>
      <c r="AM417">
        <v>163221</v>
      </c>
      <c r="AN417">
        <v>0.86790302718400203</v>
      </c>
      <c r="AO417">
        <v>0.66666666666666596</v>
      </c>
      <c r="AP417">
        <v>2</v>
      </c>
      <c r="AQ417">
        <v>0.74596264361641595</v>
      </c>
      <c r="AR417">
        <v>0.12194038356758501</v>
      </c>
      <c r="AS417">
        <v>9495.1135430344202</v>
      </c>
      <c r="AT417">
        <v>26</v>
      </c>
      <c r="AU417">
        <v>9</v>
      </c>
      <c r="AV417">
        <v>2014</v>
      </c>
      <c r="AW417">
        <v>18.161981843927599</v>
      </c>
      <c r="AX417">
        <v>17.830181165413698</v>
      </c>
      <c r="AY417">
        <v>-0.33180067851383999</v>
      </c>
      <c r="AZ417">
        <v>145513</v>
      </c>
      <c r="BA417">
        <v>160239.12065373099</v>
      </c>
      <c r="BB417">
        <v>1.86089347851075E-2</v>
      </c>
      <c r="BC417">
        <v>20.302048765456799</v>
      </c>
      <c r="BD417">
        <v>0.98512225199799397</v>
      </c>
      <c r="BE417">
        <f>AK417*AZ417/(AW417*BD417)</f>
        <v>162659.12208229976</v>
      </c>
      <c r="BF417">
        <f>AM417/BE417-1</f>
        <v>3.4543277407825812E-3</v>
      </c>
      <c r="BH417">
        <f t="shared" si="25"/>
        <v>0.1330386277982214</v>
      </c>
      <c r="BI417">
        <f t="shared" si="26"/>
        <v>1085.7348933926748</v>
      </c>
      <c r="BJ417">
        <f t="shared" si="27"/>
        <v>-502.64959253795155</v>
      </c>
      <c r="BK417" s="15">
        <f t="shared" si="24"/>
        <v>0.73424657534246573</v>
      </c>
    </row>
    <row r="418" spans="1:63" x14ac:dyDescent="0.25">
      <c r="A418" s="1">
        <v>41911</v>
      </c>
      <c r="B418">
        <v>13684</v>
      </c>
      <c r="C418">
        <v>19</v>
      </c>
      <c r="D418" s="2">
        <v>41883</v>
      </c>
      <c r="E418">
        <v>0</v>
      </c>
      <c r="F418">
        <v>4</v>
      </c>
      <c r="G418" s="1">
        <v>41908</v>
      </c>
      <c r="H418" s="1">
        <v>41912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 s="1">
        <v>41897</v>
      </c>
      <c r="AA418" s="1">
        <v>41883</v>
      </c>
      <c r="AB418" s="1">
        <v>41885</v>
      </c>
      <c r="AC418" s="1">
        <v>41887</v>
      </c>
      <c r="AD418" s="1">
        <v>41885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8161.05</v>
      </c>
      <c r="AK418">
        <v>20</v>
      </c>
      <c r="AL418">
        <v>30</v>
      </c>
      <c r="AM418">
        <v>163221</v>
      </c>
      <c r="AN418">
        <v>1.67674502668161</v>
      </c>
      <c r="AO418">
        <v>0.66666666666666596</v>
      </c>
      <c r="AP418">
        <v>1</v>
      </c>
      <c r="AQ418">
        <v>1.65790883520114</v>
      </c>
      <c r="AR418">
        <v>1.8836191480475498E-2</v>
      </c>
      <c r="AS418">
        <v>8253.7710816528906</v>
      </c>
      <c r="AT418">
        <v>29</v>
      </c>
      <c r="AU418">
        <v>9</v>
      </c>
      <c r="AV418">
        <v>2014</v>
      </c>
      <c r="AW418">
        <v>19.819890679128701</v>
      </c>
      <c r="AX418">
        <v>19.5069261920953</v>
      </c>
      <c r="AY418">
        <v>-0.31296448703336499</v>
      </c>
      <c r="AZ418">
        <v>159197</v>
      </c>
      <c r="BA418">
        <v>160643.671125433</v>
      </c>
      <c r="BB418">
        <v>1.6043762300191802E-2</v>
      </c>
      <c r="BC418">
        <v>20.302048765456799</v>
      </c>
      <c r="BD418">
        <v>0.98512225199799397</v>
      </c>
      <c r="BE418">
        <f>AK418*AZ418/(AW418*BD418)</f>
        <v>163069.78225252882</v>
      </c>
      <c r="BF418">
        <f>AM418/BE418-1</f>
        <v>9.2731924567734936E-4</v>
      </c>
      <c r="BH418">
        <f t="shared" si="25"/>
        <v>4.3502141340891809E-2</v>
      </c>
      <c r="BI418">
        <f t="shared" si="26"/>
        <v>355.02315059008509</v>
      </c>
      <c r="BJ418">
        <f t="shared" si="27"/>
        <v>-147.62644194786645</v>
      </c>
      <c r="BK418" s="15">
        <f t="shared" si="24"/>
        <v>0.74246575342465748</v>
      </c>
    </row>
    <row r="419" spans="1:63" x14ac:dyDescent="0.25">
      <c r="A419" s="1">
        <v>41912</v>
      </c>
      <c r="B419">
        <v>4024</v>
      </c>
      <c r="C419">
        <v>20</v>
      </c>
      <c r="D419" s="2">
        <v>41883</v>
      </c>
      <c r="E419">
        <v>1</v>
      </c>
      <c r="F419">
        <v>0</v>
      </c>
      <c r="G419" s="1">
        <v>41911</v>
      </c>
      <c r="H419" s="1">
        <v>41913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 s="1">
        <v>41897</v>
      </c>
      <c r="AA419" s="1">
        <v>41883</v>
      </c>
      <c r="AB419" s="1">
        <v>41885</v>
      </c>
      <c r="AC419" s="1">
        <v>41887</v>
      </c>
      <c r="AD419" s="1">
        <v>41885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8161.05</v>
      </c>
      <c r="AK419">
        <v>20</v>
      </c>
      <c r="AL419">
        <v>30</v>
      </c>
      <c r="AM419">
        <v>163221</v>
      </c>
      <c r="AN419">
        <v>0.49307380790462002</v>
      </c>
      <c r="AO419">
        <v>0.66666666666666596</v>
      </c>
      <c r="AP419">
        <v>0</v>
      </c>
      <c r="AQ419">
        <v>0.48215808632814799</v>
      </c>
      <c r="AR419">
        <v>1.09157215764714E-2</v>
      </c>
      <c r="AS419">
        <v>8345.8104594793203</v>
      </c>
      <c r="AT419">
        <v>30</v>
      </c>
      <c r="AU419">
        <v>9</v>
      </c>
      <c r="AV419">
        <v>2014</v>
      </c>
      <c r="AW419">
        <v>20.302048765456799</v>
      </c>
      <c r="AX419">
        <v>20</v>
      </c>
      <c r="AY419">
        <v>-0.30204876545689102</v>
      </c>
      <c r="AZ419">
        <v>163221</v>
      </c>
      <c r="BA419">
        <v>160792.63909336401</v>
      </c>
      <c r="BB419">
        <v>1.51024382728446E-2</v>
      </c>
      <c r="BC419">
        <v>20.302048765456799</v>
      </c>
      <c r="BD419">
        <v>0.98512225199799397</v>
      </c>
      <c r="BE419">
        <f>AK419*AZ419/(AW419*BD419)</f>
        <v>163221.00000000084</v>
      </c>
      <c r="BF419">
        <f>AM419/BE419-1</f>
        <v>-5.2180482157382357E-15</v>
      </c>
      <c r="BH419">
        <f t="shared" si="25"/>
        <v>1.8089148081991691E-2</v>
      </c>
      <c r="BI419">
        <f t="shared" si="26"/>
        <v>147.62644195453828</v>
      </c>
      <c r="BJ419">
        <f t="shared" si="27"/>
        <v>6.6718257585307583E-9</v>
      </c>
      <c r="BK419" s="15">
        <f t="shared" si="24"/>
        <v>0.74520547945205484</v>
      </c>
    </row>
    <row r="420" spans="1:63" x14ac:dyDescent="0.25">
      <c r="A420" s="1">
        <v>41913</v>
      </c>
      <c r="B420">
        <v>19568</v>
      </c>
      <c r="C420">
        <v>1</v>
      </c>
      <c r="D420" s="2">
        <v>41913</v>
      </c>
      <c r="E420">
        <v>2</v>
      </c>
      <c r="F420">
        <v>1</v>
      </c>
      <c r="G420" s="1">
        <v>41912</v>
      </c>
      <c r="H420" s="1">
        <v>41914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 s="1">
        <v>41932</v>
      </c>
      <c r="AA420" s="1">
        <v>41918</v>
      </c>
      <c r="AB420" s="1">
        <v>41913</v>
      </c>
      <c r="AC420" s="1">
        <v>41915</v>
      </c>
      <c r="AD420" s="1">
        <v>41913</v>
      </c>
      <c r="AE420">
        <v>0</v>
      </c>
      <c r="AF420">
        <v>0</v>
      </c>
      <c r="AG420">
        <v>1</v>
      </c>
      <c r="AH420">
        <v>0</v>
      </c>
      <c r="AI420">
        <v>1</v>
      </c>
      <c r="AJ420">
        <v>7662.2272727272702</v>
      </c>
      <c r="AK420">
        <v>22</v>
      </c>
      <c r="AL420">
        <v>31</v>
      </c>
      <c r="AM420">
        <v>168569</v>
      </c>
      <c r="AN420">
        <v>2.5538266229259201</v>
      </c>
      <c r="AO420">
        <v>0.70967741935483797</v>
      </c>
      <c r="AP420">
        <v>21</v>
      </c>
      <c r="AQ420">
        <v>2.6452188259009102</v>
      </c>
      <c r="AR420">
        <v>-9.1392202974994702E-2</v>
      </c>
      <c r="AS420">
        <v>7397.4976317263499</v>
      </c>
      <c r="AT420">
        <v>1</v>
      </c>
      <c r="AU420">
        <v>10</v>
      </c>
      <c r="AV420">
        <v>2014</v>
      </c>
      <c r="AW420">
        <v>2.6452188259009102</v>
      </c>
      <c r="AX420">
        <v>2.5538266229259201</v>
      </c>
      <c r="AY420">
        <v>-9.1392202974994896E-2</v>
      </c>
      <c r="AZ420">
        <v>19568</v>
      </c>
      <c r="BA420">
        <v>162744.947897979</v>
      </c>
      <c r="BB420">
        <v>3.5786377256215599E-2</v>
      </c>
      <c r="BC420">
        <v>21.7232878847846</v>
      </c>
      <c r="BD420">
        <v>1.0127380402397099</v>
      </c>
      <c r="BE420">
        <f>AK420*AZ420/(AW420*BD420)</f>
        <v>160697.97068100583</v>
      </c>
      <c r="BF420">
        <f>AM420/BE420-1</f>
        <v>4.8980265809445589E-2</v>
      </c>
      <c r="BH420">
        <f t="shared" si="25"/>
        <v>-0.12508710682215396</v>
      </c>
      <c r="BI420">
        <f t="shared" si="26"/>
        <v>-958.44584135925743</v>
      </c>
      <c r="BJ420">
        <f t="shared" si="27"/>
        <v>-958.4458413525856</v>
      </c>
      <c r="BK420" s="15">
        <f t="shared" si="24"/>
        <v>0.74794520547945209</v>
      </c>
    </row>
    <row r="421" spans="1:63" x14ac:dyDescent="0.25">
      <c r="A421" s="1">
        <v>41914</v>
      </c>
      <c r="B421">
        <v>6586</v>
      </c>
      <c r="C421">
        <v>2</v>
      </c>
      <c r="D421" s="2">
        <v>41913</v>
      </c>
      <c r="E421">
        <v>3</v>
      </c>
      <c r="F421">
        <v>2</v>
      </c>
      <c r="G421" s="1">
        <v>41913</v>
      </c>
      <c r="H421" s="1">
        <v>41915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 s="1">
        <v>41932</v>
      </c>
      <c r="AA421" s="1">
        <v>41918</v>
      </c>
      <c r="AB421" s="1">
        <v>41913</v>
      </c>
      <c r="AC421" s="1">
        <v>41915</v>
      </c>
      <c r="AD421" s="1">
        <v>41913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7662.2272727272702</v>
      </c>
      <c r="AK421">
        <v>22</v>
      </c>
      <c r="AL421">
        <v>31</v>
      </c>
      <c r="AM421">
        <v>168569</v>
      </c>
      <c r="AN421">
        <v>0.859541196779953</v>
      </c>
      <c r="AO421">
        <v>0.70967741935483797</v>
      </c>
      <c r="AP421">
        <v>20</v>
      </c>
      <c r="AQ421">
        <v>0.67501226301569595</v>
      </c>
      <c r="AR421">
        <v>0.184528933764257</v>
      </c>
      <c r="AS421">
        <v>9756.8597799635099</v>
      </c>
      <c r="AT421">
        <v>2</v>
      </c>
      <c r="AU421">
        <v>10</v>
      </c>
      <c r="AV421">
        <v>2014</v>
      </c>
      <c r="AW421">
        <v>3.3202310889166098</v>
      </c>
      <c r="AX421">
        <v>3.4133678197058699</v>
      </c>
      <c r="AY421">
        <v>9.3136730789262295E-2</v>
      </c>
      <c r="AZ421">
        <v>26154</v>
      </c>
      <c r="BA421">
        <v>173297.57615990099</v>
      </c>
      <c r="BB421">
        <v>-2.7285875917494401E-2</v>
      </c>
      <c r="BC421">
        <v>21.7232878847846</v>
      </c>
      <c r="BD421">
        <v>1.0127380402397099</v>
      </c>
      <c r="BE421">
        <f>AK421*AZ421/(AW421*BD421)</f>
        <v>171117.86984804401</v>
      </c>
      <c r="BF421">
        <f>AM421/BE421-1</f>
        <v>-1.4895404263198575E-2</v>
      </c>
      <c r="BH421">
        <f t="shared" si="25"/>
        <v>0.17593060039566544</v>
      </c>
      <c r="BI421">
        <f t="shared" si="26"/>
        <v>1348.0202444589509</v>
      </c>
      <c r="BJ421">
        <f t="shared" si="27"/>
        <v>389.57440310636525</v>
      </c>
      <c r="BK421" s="15">
        <f t="shared" si="24"/>
        <v>0.75068493150684934</v>
      </c>
    </row>
    <row r="422" spans="1:63" x14ac:dyDescent="0.25">
      <c r="A422" s="1">
        <v>41915</v>
      </c>
      <c r="B422">
        <v>8886</v>
      </c>
      <c r="C422">
        <v>3</v>
      </c>
      <c r="D422" s="2">
        <v>41913</v>
      </c>
      <c r="E422">
        <v>4</v>
      </c>
      <c r="F422">
        <v>3</v>
      </c>
      <c r="G422" s="1">
        <v>41914</v>
      </c>
      <c r="H422" s="1">
        <v>41918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 s="1">
        <v>41932</v>
      </c>
      <c r="AA422" s="1">
        <v>41918</v>
      </c>
      <c r="AB422" s="1">
        <v>41913</v>
      </c>
      <c r="AC422" s="1">
        <v>41915</v>
      </c>
      <c r="AD422" s="1">
        <v>41913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7662.2272727272702</v>
      </c>
      <c r="AK422">
        <v>22</v>
      </c>
      <c r="AL422">
        <v>31</v>
      </c>
      <c r="AM422">
        <v>168569</v>
      </c>
      <c r="AN422">
        <v>1.1597150128434</v>
      </c>
      <c r="AO422">
        <v>0.70967741935483797</v>
      </c>
      <c r="AP422">
        <v>19</v>
      </c>
      <c r="AQ422">
        <v>0.90652234273989796</v>
      </c>
      <c r="AR422">
        <v>0.25319267010350599</v>
      </c>
      <c r="AS422">
        <v>9802.2956313935993</v>
      </c>
      <c r="AT422">
        <v>3</v>
      </c>
      <c r="AU422">
        <v>10</v>
      </c>
      <c r="AV422">
        <v>2014</v>
      </c>
      <c r="AW422">
        <v>4.2267534316565101</v>
      </c>
      <c r="AX422">
        <v>4.5730828325492796</v>
      </c>
      <c r="AY422">
        <v>0.34632940089276898</v>
      </c>
      <c r="AZ422">
        <v>35040</v>
      </c>
      <c r="BA422">
        <v>182381.114125666</v>
      </c>
      <c r="BB422">
        <v>-7.5732151280475904E-2</v>
      </c>
      <c r="BC422">
        <v>21.7232878847846</v>
      </c>
      <c r="BD422">
        <v>1.0127380402397099</v>
      </c>
      <c r="BE422">
        <f>AK422*AZ422/(AW422*BD422)</f>
        <v>180087.15667725701</v>
      </c>
      <c r="BF422">
        <f>AM422/BE422-1</f>
        <v>-6.3958790231217089E-2</v>
      </c>
      <c r="BH422">
        <f t="shared" si="25"/>
        <v>0.24164535202348503</v>
      </c>
      <c r="BI422">
        <f t="shared" si="26"/>
        <v>1851.5416066021289</v>
      </c>
      <c r="BJ422">
        <f t="shared" si="27"/>
        <v>2241.1160097084939</v>
      </c>
      <c r="BK422" s="15">
        <f t="shared" si="24"/>
        <v>0.75342465753424659</v>
      </c>
    </row>
    <row r="423" spans="1:63" x14ac:dyDescent="0.25">
      <c r="A423" s="1">
        <v>41918</v>
      </c>
      <c r="B423">
        <v>11420</v>
      </c>
      <c r="C423">
        <v>4</v>
      </c>
      <c r="D423" s="2">
        <v>41913</v>
      </c>
      <c r="E423">
        <v>0</v>
      </c>
      <c r="F423">
        <v>4</v>
      </c>
      <c r="G423" s="1">
        <v>41915</v>
      </c>
      <c r="H423" s="1">
        <v>41919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 s="1">
        <v>41932</v>
      </c>
      <c r="AA423" s="1">
        <v>41918</v>
      </c>
      <c r="AB423" s="1">
        <v>41913</v>
      </c>
      <c r="AC423" s="1">
        <v>41915</v>
      </c>
      <c r="AD423" s="1">
        <v>41913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7662.2272727272702</v>
      </c>
      <c r="AK423">
        <v>22</v>
      </c>
      <c r="AL423">
        <v>31</v>
      </c>
      <c r="AM423">
        <v>168569</v>
      </c>
      <c r="AN423">
        <v>1.4904282519324401</v>
      </c>
      <c r="AO423">
        <v>0.70967741935483797</v>
      </c>
      <c r="AP423">
        <v>18</v>
      </c>
      <c r="AQ423">
        <v>1.7081027913453199</v>
      </c>
      <c r="AR423">
        <v>-0.21767453941287601</v>
      </c>
      <c r="AS423">
        <v>6685.7803042435598</v>
      </c>
      <c r="AT423">
        <v>6</v>
      </c>
      <c r="AU423">
        <v>10</v>
      </c>
      <c r="AV423">
        <v>2014</v>
      </c>
      <c r="AW423">
        <v>5.9348562230018302</v>
      </c>
      <c r="AX423">
        <v>6.0635110844817204</v>
      </c>
      <c r="AY423">
        <v>0.128654861479891</v>
      </c>
      <c r="AZ423">
        <v>46460</v>
      </c>
      <c r="BA423">
        <v>172223.21175002499</v>
      </c>
      <c r="BB423">
        <v>-2.1217881799401199E-2</v>
      </c>
      <c r="BC423">
        <v>21.7232878847846</v>
      </c>
      <c r="BD423">
        <v>1.0127380402397099</v>
      </c>
      <c r="BE423">
        <f>AK423*AZ423/(AW423*BD423)</f>
        <v>170057.01860400249</v>
      </c>
      <c r="BF423">
        <f>AM423/BE423-1</f>
        <v>-8.7501157918539185E-3</v>
      </c>
      <c r="BH423">
        <f t="shared" si="25"/>
        <v>-0.23943242150259736</v>
      </c>
      <c r="BI423">
        <f t="shared" si="26"/>
        <v>-1834.5856300123328</v>
      </c>
      <c r="BJ423">
        <f t="shared" si="27"/>
        <v>406.53037969616116</v>
      </c>
      <c r="BK423" s="15">
        <f t="shared" si="24"/>
        <v>0.76164383561643834</v>
      </c>
    </row>
    <row r="424" spans="1:63" x14ac:dyDescent="0.25">
      <c r="A424" s="1">
        <v>41919</v>
      </c>
      <c r="B424">
        <v>1666</v>
      </c>
      <c r="C424">
        <v>5</v>
      </c>
      <c r="D424" s="2">
        <v>41913</v>
      </c>
      <c r="E424">
        <v>1</v>
      </c>
      <c r="F424">
        <v>0</v>
      </c>
      <c r="G424" s="1">
        <v>41918</v>
      </c>
      <c r="H424" s="1">
        <v>41920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 s="1">
        <v>41932</v>
      </c>
      <c r="AA424" s="1">
        <v>41918</v>
      </c>
      <c r="AB424" s="1">
        <v>41913</v>
      </c>
      <c r="AC424" s="1">
        <v>41915</v>
      </c>
      <c r="AD424" s="1">
        <v>41913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7662.2272727272702</v>
      </c>
      <c r="AK424">
        <v>22</v>
      </c>
      <c r="AL424">
        <v>31</v>
      </c>
      <c r="AM424">
        <v>168569</v>
      </c>
      <c r="AN424">
        <v>0.217430251113787</v>
      </c>
      <c r="AO424">
        <v>0.70967741935483797</v>
      </c>
      <c r="AP424">
        <v>17</v>
      </c>
      <c r="AQ424">
        <v>0.30854685838234103</v>
      </c>
      <c r="AR424">
        <v>-9.1116607268553806E-2</v>
      </c>
      <c r="AS424">
        <v>5399.5040128898199</v>
      </c>
      <c r="AT424">
        <v>7</v>
      </c>
      <c r="AU424">
        <v>10</v>
      </c>
      <c r="AV424">
        <v>2014</v>
      </c>
      <c r="AW424">
        <v>6.2434030813841703</v>
      </c>
      <c r="AX424">
        <v>6.2809413355955099</v>
      </c>
      <c r="AY424">
        <v>3.7538254211338697E-2</v>
      </c>
      <c r="AZ424">
        <v>48126</v>
      </c>
      <c r="BA424">
        <v>169582.515528577</v>
      </c>
      <c r="BB424">
        <v>-5.97653316686797E-3</v>
      </c>
      <c r="BC424">
        <v>21.7232878847846</v>
      </c>
      <c r="BD424">
        <v>1.0127380402397099</v>
      </c>
      <c r="BE424">
        <f>AK424*AZ424/(AW424*BD424)</f>
        <v>167449.53659333091</v>
      </c>
      <c r="BF424">
        <f>AM424/BE424-1</f>
        <v>6.685377752867927E-3</v>
      </c>
      <c r="BH424">
        <f t="shared" si="25"/>
        <v>-9.5046889566464343E-2</v>
      </c>
      <c r="BI424">
        <f t="shared" si="26"/>
        <v>-728.27086942406015</v>
      </c>
      <c r="BJ424">
        <f t="shared" si="27"/>
        <v>-321.74048972789899</v>
      </c>
      <c r="BK424" s="15">
        <f t="shared" si="24"/>
        <v>0.76438356164383559</v>
      </c>
    </row>
    <row r="425" spans="1:63" x14ac:dyDescent="0.25">
      <c r="A425" s="1">
        <v>41920</v>
      </c>
      <c r="B425">
        <v>7227</v>
      </c>
      <c r="C425">
        <v>6</v>
      </c>
      <c r="D425" s="2">
        <v>41913</v>
      </c>
      <c r="E425">
        <v>2</v>
      </c>
      <c r="F425">
        <v>1</v>
      </c>
      <c r="G425" s="1">
        <v>41919</v>
      </c>
      <c r="H425" s="1">
        <v>41921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 s="1">
        <v>41932</v>
      </c>
      <c r="AA425" s="1">
        <v>41918</v>
      </c>
      <c r="AB425" s="1">
        <v>41913</v>
      </c>
      <c r="AC425" s="1">
        <v>41915</v>
      </c>
      <c r="AD425" s="1">
        <v>41913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7662.2272727272702</v>
      </c>
      <c r="AK425">
        <v>22</v>
      </c>
      <c r="AL425">
        <v>31</v>
      </c>
      <c r="AM425">
        <v>168569</v>
      </c>
      <c r="AN425">
        <v>0.94319833421328902</v>
      </c>
      <c r="AO425">
        <v>0.70967741935483797</v>
      </c>
      <c r="AP425">
        <v>16</v>
      </c>
      <c r="AQ425">
        <v>0.89215583010123201</v>
      </c>
      <c r="AR425">
        <v>5.1042504112056901E-2</v>
      </c>
      <c r="AS425">
        <v>8100.6027827895796</v>
      </c>
      <c r="AT425">
        <v>8</v>
      </c>
      <c r="AU425">
        <v>10</v>
      </c>
      <c r="AV425">
        <v>2014</v>
      </c>
      <c r="AW425">
        <v>7.1355589114853997</v>
      </c>
      <c r="AX425">
        <v>7.2241396698087996</v>
      </c>
      <c r="AY425">
        <v>8.8580758323394598E-2</v>
      </c>
      <c r="AZ425">
        <v>55353</v>
      </c>
      <c r="BA425">
        <v>170661.61391224401</v>
      </c>
      <c r="BB425">
        <v>-1.22617726638915E-2</v>
      </c>
      <c r="BC425">
        <v>21.7232878847846</v>
      </c>
      <c r="BD425">
        <v>1.0127380402397099</v>
      </c>
      <c r="BE425">
        <f>AK425*AZ425/(AW425*BD425)</f>
        <v>168515.06226807693</v>
      </c>
      <c r="BF425">
        <f>AM425/BE425-1</f>
        <v>3.2007662221467115E-4</v>
      </c>
      <c r="BH425">
        <f t="shared" si="25"/>
        <v>3.9678187248135766E-2</v>
      </c>
      <c r="BI425">
        <f t="shared" si="26"/>
        <v>304.02328846504525</v>
      </c>
      <c r="BJ425">
        <f t="shared" si="27"/>
        <v>-17.717201262853735</v>
      </c>
      <c r="BK425" s="15">
        <f t="shared" si="24"/>
        <v>0.76712328767123283</v>
      </c>
    </row>
    <row r="426" spans="1:63" x14ac:dyDescent="0.25">
      <c r="A426" s="1">
        <v>41921</v>
      </c>
      <c r="B426">
        <v>1885</v>
      </c>
      <c r="C426">
        <v>7</v>
      </c>
      <c r="D426" s="2">
        <v>41913</v>
      </c>
      <c r="E426">
        <v>3</v>
      </c>
      <c r="F426">
        <v>2</v>
      </c>
      <c r="G426" s="1">
        <v>41920</v>
      </c>
      <c r="H426" s="1">
        <v>41922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 s="1">
        <v>41932</v>
      </c>
      <c r="AA426" s="1">
        <v>41918</v>
      </c>
      <c r="AB426" s="1">
        <v>41913</v>
      </c>
      <c r="AC426" s="1">
        <v>41915</v>
      </c>
      <c r="AD426" s="1">
        <v>41913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7662.2272727272702</v>
      </c>
      <c r="AK426">
        <v>22</v>
      </c>
      <c r="AL426">
        <v>31</v>
      </c>
      <c r="AM426">
        <v>168569</v>
      </c>
      <c r="AN426">
        <v>0.24601201881722001</v>
      </c>
      <c r="AO426">
        <v>0.70967741935483797</v>
      </c>
      <c r="AP426">
        <v>15</v>
      </c>
      <c r="AQ426">
        <v>0.43715035792769602</v>
      </c>
      <c r="AR426">
        <v>-0.19113833911047601</v>
      </c>
      <c r="AS426">
        <v>4312.0175148335802</v>
      </c>
      <c r="AT426">
        <v>9</v>
      </c>
      <c r="AU426">
        <v>10</v>
      </c>
      <c r="AV426">
        <v>2014</v>
      </c>
      <c r="AW426">
        <v>7.5727092694131004</v>
      </c>
      <c r="AX426">
        <v>7.4701516886260197</v>
      </c>
      <c r="AY426">
        <v>-0.10255758078708101</v>
      </c>
      <c r="AZ426">
        <v>57238</v>
      </c>
      <c r="BA426">
        <v>166286.06159306399</v>
      </c>
      <c r="BB426">
        <v>1.37289823636692E-2</v>
      </c>
      <c r="BC426">
        <v>21.7232878847846</v>
      </c>
      <c r="BD426">
        <v>1.0127380402397099</v>
      </c>
      <c r="BE426">
        <f>AK426*AZ426/(AW426*BD426)</f>
        <v>164194.54487332757</v>
      </c>
      <c r="BF426">
        <f>AM426/BE426-1</f>
        <v>2.6641902933177475E-2</v>
      </c>
      <c r="BH426">
        <f t="shared" si="25"/>
        <v>-0.19670677796056257</v>
      </c>
      <c r="BI426">
        <f t="shared" si="26"/>
        <v>-1507.21203881973</v>
      </c>
      <c r="BJ426">
        <f t="shared" si="27"/>
        <v>-1524.9292400825836</v>
      </c>
      <c r="BK426" s="15">
        <f t="shared" si="24"/>
        <v>0.76986301369863008</v>
      </c>
    </row>
    <row r="427" spans="1:63" x14ac:dyDescent="0.25">
      <c r="A427" s="1">
        <v>41922</v>
      </c>
      <c r="B427">
        <v>6998</v>
      </c>
      <c r="C427">
        <v>8</v>
      </c>
      <c r="D427" s="2">
        <v>41913</v>
      </c>
      <c r="E427">
        <v>4</v>
      </c>
      <c r="F427">
        <v>3</v>
      </c>
      <c r="G427" s="1">
        <v>41921</v>
      </c>
      <c r="H427" s="1">
        <v>41926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 s="1">
        <v>41932</v>
      </c>
      <c r="AA427" s="1">
        <v>41918</v>
      </c>
      <c r="AB427" s="1">
        <v>41913</v>
      </c>
      <c r="AC427" s="1">
        <v>41915</v>
      </c>
      <c r="AD427" s="1">
        <v>41913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7662.2272727272702</v>
      </c>
      <c r="AK427">
        <v>22</v>
      </c>
      <c r="AL427">
        <v>31</v>
      </c>
      <c r="AM427">
        <v>168569</v>
      </c>
      <c r="AN427">
        <v>0.91331146296175403</v>
      </c>
      <c r="AO427">
        <v>0.70967741935483797</v>
      </c>
      <c r="AP427">
        <v>14</v>
      </c>
      <c r="AQ427">
        <v>0.79615659976059605</v>
      </c>
      <c r="AR427">
        <v>0.117154863201158</v>
      </c>
      <c r="AS427">
        <v>8789.7280536320195</v>
      </c>
      <c r="AT427">
        <v>10</v>
      </c>
      <c r="AU427">
        <v>10</v>
      </c>
      <c r="AV427">
        <v>2014</v>
      </c>
      <c r="AW427">
        <v>8.3688658691736997</v>
      </c>
      <c r="AX427">
        <v>8.3834631515877707</v>
      </c>
      <c r="AY427">
        <v>1.4597282414076301E-2</v>
      </c>
      <c r="AZ427">
        <v>64236</v>
      </c>
      <c r="BA427">
        <v>168863.02422475399</v>
      </c>
      <c r="BB427">
        <v>-1.7411995675454799E-3</v>
      </c>
      <c r="BC427">
        <v>21.7232878847846</v>
      </c>
      <c r="BD427">
        <v>1.0127380402397099</v>
      </c>
      <c r="BE427">
        <f>AK427*AZ427/(AW427*BD427)</f>
        <v>166739.09492407882</v>
      </c>
      <c r="BF427">
        <f>AM427/BE427-1</f>
        <v>1.0974661202007852E-2</v>
      </c>
      <c r="BH427">
        <f t="shared" si="25"/>
        <v>0.10701338839629693</v>
      </c>
      <c r="BI427">
        <f t="shared" si="26"/>
        <v>819.96090311706234</v>
      </c>
      <c r="BJ427">
        <f t="shared" si="27"/>
        <v>-704.9683369655213</v>
      </c>
      <c r="BK427" s="15">
        <f t="shared" si="24"/>
        <v>0.77260273972602744</v>
      </c>
    </row>
    <row r="428" spans="1:63" x14ac:dyDescent="0.25">
      <c r="A428" s="1">
        <v>41926</v>
      </c>
      <c r="B428">
        <v>14154</v>
      </c>
      <c r="C428">
        <v>9</v>
      </c>
      <c r="D428" s="2">
        <v>41913</v>
      </c>
      <c r="E428">
        <v>1</v>
      </c>
      <c r="F428">
        <v>4</v>
      </c>
      <c r="G428" s="1">
        <v>41922</v>
      </c>
      <c r="H428" s="1">
        <v>41927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 s="1">
        <v>41932</v>
      </c>
      <c r="AA428" s="1">
        <v>41918</v>
      </c>
      <c r="AB428" s="1">
        <v>41913</v>
      </c>
      <c r="AC428" s="1">
        <v>41915</v>
      </c>
      <c r="AD428" s="1">
        <v>41913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7662.2272727272702</v>
      </c>
      <c r="AK428">
        <v>22</v>
      </c>
      <c r="AL428">
        <v>31</v>
      </c>
      <c r="AM428">
        <v>168569</v>
      </c>
      <c r="AN428">
        <v>1.8472435619835199</v>
      </c>
      <c r="AO428">
        <v>0.70967741935483797</v>
      </c>
      <c r="AP428">
        <v>13</v>
      </c>
      <c r="AQ428">
        <v>1.7081027913453199</v>
      </c>
      <c r="AR428">
        <v>0.13914077063819999</v>
      </c>
      <c r="AS428">
        <v>8286.3865522122105</v>
      </c>
      <c r="AT428">
        <v>14</v>
      </c>
      <c r="AU428">
        <v>10</v>
      </c>
      <c r="AV428">
        <v>2014</v>
      </c>
      <c r="AW428">
        <v>10.076968660519</v>
      </c>
      <c r="AX428">
        <v>10.2307067135712</v>
      </c>
      <c r="AY428">
        <v>0.153738053052276</v>
      </c>
      <c r="AZ428">
        <v>78390</v>
      </c>
      <c r="BA428">
        <v>171140.752551588</v>
      </c>
      <c r="BB428">
        <v>-1.5027119568225E-2</v>
      </c>
      <c r="BC428">
        <v>21.7232878847846</v>
      </c>
      <c r="BD428">
        <v>1.0127380402397099</v>
      </c>
      <c r="BE428">
        <f>AK428*AZ428/(AW428*BD428)</f>
        <v>168988.17438622224</v>
      </c>
      <c r="BF428">
        <f>AM428/BE428-1</f>
        <v>-2.4804953822639142E-3</v>
      </c>
      <c r="BH428">
        <f t="shared" si="25"/>
        <v>0.11738288854848244</v>
      </c>
      <c r="BI428">
        <f t="shared" si="26"/>
        <v>899.41436998768779</v>
      </c>
      <c r="BJ428">
        <f t="shared" si="27"/>
        <v>194.44603302216649</v>
      </c>
      <c r="BK428" s="15">
        <f t="shared" si="24"/>
        <v>0.78356164383561644</v>
      </c>
    </row>
    <row r="429" spans="1:63" x14ac:dyDescent="0.25">
      <c r="A429" s="1">
        <v>41927</v>
      </c>
      <c r="B429">
        <v>6681</v>
      </c>
      <c r="C429">
        <v>10</v>
      </c>
      <c r="D429" s="2">
        <v>41913</v>
      </c>
      <c r="E429">
        <v>2</v>
      </c>
      <c r="F429">
        <v>1</v>
      </c>
      <c r="G429" s="1">
        <v>41926</v>
      </c>
      <c r="H429" s="1">
        <v>41928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 s="1">
        <v>41932</v>
      </c>
      <c r="AA429" s="1">
        <v>41918</v>
      </c>
      <c r="AB429" s="1">
        <v>41913</v>
      </c>
      <c r="AC429" s="1">
        <v>41915</v>
      </c>
      <c r="AD429" s="1">
        <v>41913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7662.2272727272702</v>
      </c>
      <c r="AK429">
        <v>22</v>
      </c>
      <c r="AL429">
        <v>31</v>
      </c>
      <c r="AM429">
        <v>168569</v>
      </c>
      <c r="AN429">
        <v>0.87193968048692205</v>
      </c>
      <c r="AO429">
        <v>0.70967741935483797</v>
      </c>
      <c r="AP429">
        <v>12</v>
      </c>
      <c r="AQ429">
        <v>0.89215583010123201</v>
      </c>
      <c r="AR429">
        <v>-2.0216149614310199E-2</v>
      </c>
      <c r="AS429">
        <v>7488.6020744177704</v>
      </c>
      <c r="AT429">
        <v>15</v>
      </c>
      <c r="AU429">
        <v>10</v>
      </c>
      <c r="AV429">
        <v>2014</v>
      </c>
      <c r="AW429">
        <v>10.969124490620199</v>
      </c>
      <c r="AX429">
        <v>11.102646394058199</v>
      </c>
      <c r="AY429">
        <v>0.13352190343796599</v>
      </c>
      <c r="AZ429">
        <v>85071</v>
      </c>
      <c r="BA429">
        <v>170620.90977273299</v>
      </c>
      <c r="BB429">
        <v>-1.20261331126805E-2</v>
      </c>
      <c r="BC429">
        <v>21.7232878847846</v>
      </c>
      <c r="BD429">
        <v>1.0127380402397099</v>
      </c>
      <c r="BE429">
        <f>AK429*AZ429/(AW429*BD429)</f>
        <v>168474.87009804556</v>
      </c>
      <c r="BF429">
        <f>AM429/BE429-1</f>
        <v>5.5871775950722125E-4</v>
      </c>
      <c r="BH429">
        <f t="shared" si="25"/>
        <v>-3.1580466478231206E-2</v>
      </c>
      <c r="BI429">
        <f t="shared" si="26"/>
        <v>-241.97671153495247</v>
      </c>
      <c r="BJ429">
        <f t="shared" si="27"/>
        <v>-47.530678512785983</v>
      </c>
      <c r="BK429" s="15">
        <f t="shared" si="24"/>
        <v>0.78630136986301369</v>
      </c>
    </row>
    <row r="430" spans="1:63" x14ac:dyDescent="0.25">
      <c r="A430" s="1">
        <v>41928</v>
      </c>
      <c r="B430">
        <v>13836</v>
      </c>
      <c r="C430">
        <v>11</v>
      </c>
      <c r="D430" s="2">
        <v>41913</v>
      </c>
      <c r="E430">
        <v>3</v>
      </c>
      <c r="F430">
        <v>2</v>
      </c>
      <c r="G430" s="1">
        <v>41927</v>
      </c>
      <c r="H430" s="1">
        <v>41929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 s="1">
        <v>41932</v>
      </c>
      <c r="AA430" s="1">
        <v>41918</v>
      </c>
      <c r="AB430" s="1">
        <v>41913</v>
      </c>
      <c r="AC430" s="1">
        <v>41915</v>
      </c>
      <c r="AD430" s="1">
        <v>41913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7662.2272727272702</v>
      </c>
      <c r="AK430">
        <v>22</v>
      </c>
      <c r="AL430">
        <v>31</v>
      </c>
      <c r="AM430">
        <v>168569</v>
      </c>
      <c r="AN430">
        <v>1.8057412691538699</v>
      </c>
      <c r="AO430">
        <v>0.70967741935483797</v>
      </c>
      <c r="AP430">
        <v>11</v>
      </c>
      <c r="AQ430">
        <v>1.3447809906311901</v>
      </c>
      <c r="AR430">
        <v>0.46096027852268701</v>
      </c>
      <c r="AS430">
        <v>10288.664173863601</v>
      </c>
      <c r="AT430">
        <v>16</v>
      </c>
      <c r="AU430">
        <v>10</v>
      </c>
      <c r="AV430">
        <v>2014</v>
      </c>
      <c r="AW430">
        <v>12.3139054812514</v>
      </c>
      <c r="AX430">
        <v>12.908387663212</v>
      </c>
      <c r="AY430">
        <v>0.59448218196065294</v>
      </c>
      <c r="AZ430">
        <v>98907</v>
      </c>
      <c r="BA430">
        <v>176707.05718124899</v>
      </c>
      <c r="BB430">
        <v>-4.6053945502030597E-2</v>
      </c>
      <c r="BC430">
        <v>21.7232878847846</v>
      </c>
      <c r="BD430">
        <v>1.0127380402397099</v>
      </c>
      <c r="BE430">
        <f>AK430*AZ430/(AW430*BD430)</f>
        <v>174484.46701915574</v>
      </c>
      <c r="BF430">
        <f>AM430/BE430-1</f>
        <v>-3.3902542273326342E-2</v>
      </c>
      <c r="BH430">
        <f t="shared" si="25"/>
        <v>0.44383040415042285</v>
      </c>
      <c r="BI430">
        <f t="shared" si="26"/>
        <v>3400.7294271469368</v>
      </c>
      <c r="BJ430">
        <f t="shared" si="27"/>
        <v>3353.1987486341509</v>
      </c>
      <c r="BK430" s="15">
        <f t="shared" si="24"/>
        <v>0.78904109589041094</v>
      </c>
    </row>
    <row r="431" spans="1:63" x14ac:dyDescent="0.25">
      <c r="A431" s="1">
        <v>41929</v>
      </c>
      <c r="B431">
        <v>5300</v>
      </c>
      <c r="C431">
        <v>12</v>
      </c>
      <c r="D431" s="2">
        <v>41913</v>
      </c>
      <c r="E431">
        <v>4</v>
      </c>
      <c r="F431">
        <v>3</v>
      </c>
      <c r="G431" s="1">
        <v>41928</v>
      </c>
      <c r="H431" s="1">
        <v>41932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 s="1">
        <v>41932</v>
      </c>
      <c r="AA431" s="1">
        <v>41918</v>
      </c>
      <c r="AB431" s="1">
        <v>41913</v>
      </c>
      <c r="AC431" s="1">
        <v>41915</v>
      </c>
      <c r="AD431" s="1">
        <v>41913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7662.2272727272702</v>
      </c>
      <c r="AK431">
        <v>22</v>
      </c>
      <c r="AL431">
        <v>31</v>
      </c>
      <c r="AM431">
        <v>168569</v>
      </c>
      <c r="AN431">
        <v>0.691704880494041</v>
      </c>
      <c r="AO431">
        <v>0.70967741935483797</v>
      </c>
      <c r="AP431">
        <v>10</v>
      </c>
      <c r="AQ431">
        <v>0.79615659976059605</v>
      </c>
      <c r="AR431">
        <v>-0.104451719266555</v>
      </c>
      <c r="AS431">
        <v>6656.9818068376298</v>
      </c>
      <c r="AT431">
        <v>17</v>
      </c>
      <c r="AU431">
        <v>10</v>
      </c>
      <c r="AV431">
        <v>2014</v>
      </c>
      <c r="AW431">
        <v>13.110062081012</v>
      </c>
      <c r="AX431">
        <v>13.600092543706101</v>
      </c>
      <c r="AY431">
        <v>0.490030462694099</v>
      </c>
      <c r="AZ431">
        <v>104207</v>
      </c>
      <c r="BA431">
        <v>174869.80502711801</v>
      </c>
      <c r="BB431">
        <v>-3.60314064863387E-2</v>
      </c>
      <c r="BC431">
        <v>21.7232878847846</v>
      </c>
      <c r="BD431">
        <v>1.0127380402397099</v>
      </c>
      <c r="BE431">
        <f>AK431*AZ431/(AW431*BD431)</f>
        <v>172670.32349819568</v>
      </c>
      <c r="BF431">
        <f>AM431/BE431-1</f>
        <v>-2.3752335752347919E-2</v>
      </c>
      <c r="BH431">
        <f t="shared" si="25"/>
        <v>-0.1145931940714161</v>
      </c>
      <c r="BI431">
        <f t="shared" si="26"/>
        <v>-878.03909688293345</v>
      </c>
      <c r="BJ431">
        <f t="shared" si="27"/>
        <v>2475.1596517512176</v>
      </c>
      <c r="BK431" s="15">
        <f t="shared" si="24"/>
        <v>0.79178082191780819</v>
      </c>
    </row>
    <row r="432" spans="1:63" x14ac:dyDescent="0.25">
      <c r="A432" s="1">
        <v>41932</v>
      </c>
      <c r="B432">
        <v>11484</v>
      </c>
      <c r="C432">
        <v>13</v>
      </c>
      <c r="D432" s="2">
        <v>41913</v>
      </c>
      <c r="E432">
        <v>0</v>
      </c>
      <c r="F432">
        <v>4</v>
      </c>
      <c r="G432" s="1">
        <v>41929</v>
      </c>
      <c r="H432" s="1">
        <v>41933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 s="1">
        <v>41932</v>
      </c>
      <c r="AA432" s="1">
        <v>41918</v>
      </c>
      <c r="AB432" s="1">
        <v>41913</v>
      </c>
      <c r="AC432" s="1">
        <v>41915</v>
      </c>
      <c r="AD432" s="1">
        <v>41913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7662.2272727272702</v>
      </c>
      <c r="AK432">
        <v>22</v>
      </c>
      <c r="AL432">
        <v>31</v>
      </c>
      <c r="AM432">
        <v>168569</v>
      </c>
      <c r="AN432">
        <v>1.49878091464029</v>
      </c>
      <c r="AO432">
        <v>0.70967741935483797</v>
      </c>
      <c r="AP432">
        <v>9</v>
      </c>
      <c r="AQ432">
        <v>1.81329853599361</v>
      </c>
      <c r="AR432">
        <v>-0.31451762135331601</v>
      </c>
      <c r="AS432">
        <v>6333.2097677491602</v>
      </c>
      <c r="AT432">
        <v>20</v>
      </c>
      <c r="AU432">
        <v>10</v>
      </c>
      <c r="AV432">
        <v>2014</v>
      </c>
      <c r="AW432">
        <v>14.923360617005599</v>
      </c>
      <c r="AX432">
        <v>15.0988734583464</v>
      </c>
      <c r="AY432">
        <v>0.17551284134078299</v>
      </c>
      <c r="AZ432">
        <v>115691</v>
      </c>
      <c r="BA432">
        <v>170551.53093999799</v>
      </c>
      <c r="BB432">
        <v>-1.16242342069408E-2</v>
      </c>
      <c r="BC432">
        <v>21.7232878847846</v>
      </c>
      <c r="BD432">
        <v>1.0127380402397099</v>
      </c>
      <c r="BE432">
        <f>AK432*AZ432/(AW432*BD432)</f>
        <v>168406.36390001781</v>
      </c>
      <c r="BF432">
        <f>AM432/BE432-1</f>
        <v>9.6573606968175518E-4</v>
      </c>
      <c r="BH432">
        <f t="shared" si="25"/>
        <v>-0.33761549107141375</v>
      </c>
      <c r="BI432">
        <f t="shared" si="26"/>
        <v>-2586.8866233825966</v>
      </c>
      <c r="BJ432">
        <f t="shared" si="27"/>
        <v>-111.726971631379</v>
      </c>
      <c r="BK432" s="15">
        <f t="shared" si="24"/>
        <v>0.8</v>
      </c>
    </row>
    <row r="433" spans="1:63" x14ac:dyDescent="0.25">
      <c r="A433" s="1">
        <v>41933</v>
      </c>
      <c r="B433">
        <v>2688</v>
      </c>
      <c r="C433">
        <v>14</v>
      </c>
      <c r="D433" s="2">
        <v>41913</v>
      </c>
      <c r="E433">
        <v>1</v>
      </c>
      <c r="F433">
        <v>0</v>
      </c>
      <c r="G433" s="1">
        <v>41932</v>
      </c>
      <c r="H433" s="1">
        <v>41934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 s="1">
        <v>41932</v>
      </c>
      <c r="AA433" s="1">
        <v>41918</v>
      </c>
      <c r="AB433" s="1">
        <v>41913</v>
      </c>
      <c r="AC433" s="1">
        <v>41915</v>
      </c>
      <c r="AD433" s="1">
        <v>41913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7662.2272727272702</v>
      </c>
      <c r="AK433">
        <v>22</v>
      </c>
      <c r="AL433">
        <v>31</v>
      </c>
      <c r="AM433">
        <v>168569</v>
      </c>
      <c r="AN433">
        <v>0.35081183372980701</v>
      </c>
      <c r="AO433">
        <v>0.70967741935483797</v>
      </c>
      <c r="AP433">
        <v>8</v>
      </c>
      <c r="AQ433">
        <v>0.30854685838234103</v>
      </c>
      <c r="AR433">
        <v>4.2264975347466698E-2</v>
      </c>
      <c r="AS433">
        <v>8711.8047939062708</v>
      </c>
      <c r="AT433">
        <v>21</v>
      </c>
      <c r="AU433">
        <v>10</v>
      </c>
      <c r="AV433">
        <v>2014</v>
      </c>
      <c r="AW433">
        <v>15.231907475387899</v>
      </c>
      <c r="AX433">
        <v>15.4496852920762</v>
      </c>
      <c r="AY433">
        <v>0.217777816688249</v>
      </c>
      <c r="AZ433">
        <v>118379</v>
      </c>
      <c r="BA433">
        <v>170979.11106722101</v>
      </c>
      <c r="BB433">
        <v>-1.4095938692029001E-2</v>
      </c>
      <c r="BC433">
        <v>21.7232878847846</v>
      </c>
      <c r="BD433">
        <v>1.0127380402397099</v>
      </c>
      <c r="BE433">
        <f>AK433*AZ433/(AW433*BD433)</f>
        <v>168828.56599990293</v>
      </c>
      <c r="BF433">
        <f>AM433/BE433-1</f>
        <v>-1.537453086600804E-3</v>
      </c>
      <c r="BH433">
        <f t="shared" si="25"/>
        <v>3.8334693049555668E-2</v>
      </c>
      <c r="BI433">
        <f t="shared" si="26"/>
        <v>293.72913057593399</v>
      </c>
      <c r="BJ433">
        <f t="shared" si="27"/>
        <v>182.00215894455499</v>
      </c>
      <c r="BK433" s="15">
        <f t="shared" si="24"/>
        <v>0.80273972602739729</v>
      </c>
    </row>
    <row r="434" spans="1:63" x14ac:dyDescent="0.25">
      <c r="A434" s="1">
        <v>41934</v>
      </c>
      <c r="B434">
        <v>8858</v>
      </c>
      <c r="C434">
        <v>15</v>
      </c>
      <c r="D434" s="2">
        <v>41913</v>
      </c>
      <c r="E434">
        <v>2</v>
      </c>
      <c r="F434">
        <v>1</v>
      </c>
      <c r="G434" s="1">
        <v>41933</v>
      </c>
      <c r="H434" s="1">
        <v>41935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 s="1">
        <v>41932</v>
      </c>
      <c r="AA434" s="1">
        <v>41918</v>
      </c>
      <c r="AB434" s="1">
        <v>41913</v>
      </c>
      <c r="AC434" s="1">
        <v>41915</v>
      </c>
      <c r="AD434" s="1">
        <v>41913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7662.2272727272702</v>
      </c>
      <c r="AK434">
        <v>22</v>
      </c>
      <c r="AL434">
        <v>31</v>
      </c>
      <c r="AM434">
        <v>168569</v>
      </c>
      <c r="AN434">
        <v>1.1560607229087101</v>
      </c>
      <c r="AO434">
        <v>0.70967741935483797</v>
      </c>
      <c r="AP434">
        <v>7</v>
      </c>
      <c r="AQ434">
        <v>0.89215583010123201</v>
      </c>
      <c r="AR434">
        <v>0.26390489280748702</v>
      </c>
      <c r="AS434">
        <v>9928.7587449771909</v>
      </c>
      <c r="AT434">
        <v>22</v>
      </c>
      <c r="AU434">
        <v>10</v>
      </c>
      <c r="AV434">
        <v>2014</v>
      </c>
      <c r="AW434">
        <v>16.124063305489202</v>
      </c>
      <c r="AX434">
        <v>16.605746014984899</v>
      </c>
      <c r="AY434">
        <v>0.48168270949573899</v>
      </c>
      <c r="AZ434">
        <v>127237</v>
      </c>
      <c r="BA434">
        <v>173604.751294113</v>
      </c>
      <c r="BB434">
        <v>-2.9006990053989101E-2</v>
      </c>
      <c r="BC434">
        <v>21.7232878847846</v>
      </c>
      <c r="BD434">
        <v>1.0127380402397099</v>
      </c>
      <c r="BE434">
        <f>AK434*AZ434/(AW434*BD434)</f>
        <v>171421.18138765925</v>
      </c>
      <c r="BF434">
        <f>AM434/BE434-1</f>
        <v>-1.6638442020821209E-2</v>
      </c>
      <c r="BH434">
        <f t="shared" si="25"/>
        <v>0.25254057594355683</v>
      </c>
      <c r="BI434">
        <f t="shared" si="26"/>
        <v>1935.0232884649736</v>
      </c>
      <c r="BJ434">
        <f t="shared" si="27"/>
        <v>2117.0254474095286</v>
      </c>
      <c r="BK434" s="15">
        <f t="shared" si="24"/>
        <v>0.80547945205479454</v>
      </c>
    </row>
    <row r="435" spans="1:63" x14ac:dyDescent="0.25">
      <c r="A435" s="1">
        <v>41935</v>
      </c>
      <c r="B435">
        <v>2377</v>
      </c>
      <c r="C435">
        <v>16</v>
      </c>
      <c r="D435" s="2">
        <v>41913</v>
      </c>
      <c r="E435">
        <v>3</v>
      </c>
      <c r="F435">
        <v>2</v>
      </c>
      <c r="G435" s="1">
        <v>41934</v>
      </c>
      <c r="H435" s="1">
        <v>41936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 s="1">
        <v>41932</v>
      </c>
      <c r="AA435" s="1">
        <v>41918</v>
      </c>
      <c r="AB435" s="1">
        <v>41913</v>
      </c>
      <c r="AC435" s="1">
        <v>41915</v>
      </c>
      <c r="AD435" s="1">
        <v>41913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7662.2272727272702</v>
      </c>
      <c r="AK435">
        <v>22</v>
      </c>
      <c r="AL435">
        <v>31</v>
      </c>
      <c r="AM435">
        <v>168569</v>
      </c>
      <c r="AN435">
        <v>0.31022311338383601</v>
      </c>
      <c r="AO435">
        <v>0.70967741935483797</v>
      </c>
      <c r="AP435">
        <v>6</v>
      </c>
      <c r="AQ435">
        <v>0.43715035792769602</v>
      </c>
      <c r="AR435">
        <v>-0.12692724454385901</v>
      </c>
      <c r="AS435">
        <v>5437.4883993418698</v>
      </c>
      <c r="AT435">
        <v>23</v>
      </c>
      <c r="AU435">
        <v>10</v>
      </c>
      <c r="AV435">
        <v>2014</v>
      </c>
      <c r="AW435">
        <v>16.5612136634169</v>
      </c>
      <c r="AX435">
        <v>16.915969128368701</v>
      </c>
      <c r="AY435">
        <v>0.35475546495187499</v>
      </c>
      <c r="AZ435">
        <v>129614</v>
      </c>
      <c r="BA435">
        <v>172179.89321029399</v>
      </c>
      <c r="BB435">
        <v>-2.0971631140951699E-2</v>
      </c>
      <c r="BC435">
        <v>21.7232878847846</v>
      </c>
      <c r="BD435">
        <v>1.0127380402397099</v>
      </c>
      <c r="BE435">
        <f>AK435*AZ435/(AW435*BD435)</f>
        <v>170014.2449172156</v>
      </c>
      <c r="BF435">
        <f>AM435/BE435-1</f>
        <v>-8.5007283826089575E-3</v>
      </c>
      <c r="BH435">
        <f t="shared" si="25"/>
        <v>-0.13249568339394657</v>
      </c>
      <c r="BI435">
        <f t="shared" si="26"/>
        <v>-1015.2120388197351</v>
      </c>
      <c r="BJ435">
        <f t="shared" si="27"/>
        <v>1101.8134085897937</v>
      </c>
      <c r="BK435" s="15">
        <f t="shared" si="24"/>
        <v>0.80821917808219179</v>
      </c>
    </row>
    <row r="436" spans="1:63" x14ac:dyDescent="0.25">
      <c r="A436" s="1">
        <v>41936</v>
      </c>
      <c r="B436">
        <v>6835</v>
      </c>
      <c r="C436">
        <v>17</v>
      </c>
      <c r="D436" s="2">
        <v>41913</v>
      </c>
      <c r="E436">
        <v>4</v>
      </c>
      <c r="F436">
        <v>3</v>
      </c>
      <c r="G436" s="1">
        <v>41935</v>
      </c>
      <c r="H436" s="1">
        <v>41939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 s="1">
        <v>41932</v>
      </c>
      <c r="AA436" s="1">
        <v>41918</v>
      </c>
      <c r="AB436" s="1">
        <v>41913</v>
      </c>
      <c r="AC436" s="1">
        <v>41915</v>
      </c>
      <c r="AD436" s="1">
        <v>41913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7662.2272727272702</v>
      </c>
      <c r="AK436">
        <v>22</v>
      </c>
      <c r="AL436">
        <v>31</v>
      </c>
      <c r="AM436">
        <v>168569</v>
      </c>
      <c r="AN436">
        <v>0.89203827512769196</v>
      </c>
      <c r="AO436">
        <v>0.70967741935483797</v>
      </c>
      <c r="AP436">
        <v>5</v>
      </c>
      <c r="AQ436">
        <v>0.79615659976059605</v>
      </c>
      <c r="AR436">
        <v>9.5881675367096103E-2</v>
      </c>
      <c r="AS436">
        <v>8584.9944622141902</v>
      </c>
      <c r="AT436">
        <v>24</v>
      </c>
      <c r="AU436">
        <v>10</v>
      </c>
      <c r="AV436">
        <v>2014</v>
      </c>
      <c r="AW436">
        <v>17.357370263177501</v>
      </c>
      <c r="AX436">
        <v>17.808007403496401</v>
      </c>
      <c r="AY436">
        <v>0.45063714031897101</v>
      </c>
      <c r="AZ436">
        <v>136449</v>
      </c>
      <c r="BA436">
        <v>172945.437844826</v>
      </c>
      <c r="BB436">
        <v>-2.53053095783469E-2</v>
      </c>
      <c r="BC436">
        <v>21.7232878847846</v>
      </c>
      <c r="BD436">
        <v>1.0127380402397099</v>
      </c>
      <c r="BE436">
        <f>AK436*AZ436/(AW436*BD436)</f>
        <v>170770.16066651448</v>
      </c>
      <c r="BF436">
        <f>AM436/BE436-1</f>
        <v>-1.2889609390325352E-2</v>
      </c>
      <c r="BH436">
        <f t="shared" si="25"/>
        <v>8.5740200562234858E-2</v>
      </c>
      <c r="BI436">
        <f t="shared" si="26"/>
        <v>656.960903117062</v>
      </c>
      <c r="BJ436">
        <f t="shared" si="27"/>
        <v>1758.7743117068558</v>
      </c>
      <c r="BK436" s="15">
        <f t="shared" si="24"/>
        <v>0.81095890410958904</v>
      </c>
    </row>
    <row r="437" spans="1:63" x14ac:dyDescent="0.25">
      <c r="A437" s="1">
        <v>41939</v>
      </c>
      <c r="B437">
        <v>13329</v>
      </c>
      <c r="C437">
        <v>18</v>
      </c>
      <c r="D437" s="2">
        <v>41913</v>
      </c>
      <c r="E437">
        <v>0</v>
      </c>
      <c r="F437">
        <v>4</v>
      </c>
      <c r="G437" s="1">
        <v>41936</v>
      </c>
      <c r="H437" s="1">
        <v>41940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 s="1">
        <v>41932</v>
      </c>
      <c r="AA437" s="1">
        <v>41918</v>
      </c>
      <c r="AB437" s="1">
        <v>41913</v>
      </c>
      <c r="AC437" s="1">
        <v>41915</v>
      </c>
      <c r="AD437" s="1">
        <v>41913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7662.2272727272702</v>
      </c>
      <c r="AK437">
        <v>22</v>
      </c>
      <c r="AL437">
        <v>31</v>
      </c>
      <c r="AM437">
        <v>168569</v>
      </c>
      <c r="AN437">
        <v>1.7395725192650999</v>
      </c>
      <c r="AO437">
        <v>0.70967741935483797</v>
      </c>
      <c r="AP437">
        <v>4</v>
      </c>
      <c r="AQ437">
        <v>1.7081027913453199</v>
      </c>
      <c r="AR437">
        <v>3.1469727919787999E-2</v>
      </c>
      <c r="AS437">
        <v>7803.3945424923304</v>
      </c>
      <c r="AT437">
        <v>27</v>
      </c>
      <c r="AU437">
        <v>10</v>
      </c>
      <c r="AV437">
        <v>2014</v>
      </c>
      <c r="AW437">
        <v>19.065473054522801</v>
      </c>
      <c r="AX437">
        <v>19.547579922761599</v>
      </c>
      <c r="AY437">
        <v>0.48210686823876198</v>
      </c>
      <c r="AZ437">
        <v>149778</v>
      </c>
      <c r="BA437">
        <v>172831.588840032</v>
      </c>
      <c r="BB437">
        <v>-2.46632509059285E-2</v>
      </c>
      <c r="BC437">
        <v>21.7232878847846</v>
      </c>
      <c r="BD437">
        <v>1.0127380402397099</v>
      </c>
      <c r="BE437">
        <f>AK437*AZ437/(AW437*BD437)</f>
        <v>170657.74363439926</v>
      </c>
      <c r="BF437">
        <f>AM437/BE437-1</f>
        <v>-1.223937214870241E-2</v>
      </c>
      <c r="BH437">
        <f t="shared" si="25"/>
        <v>9.7118458300624599E-3</v>
      </c>
      <c r="BI437">
        <f t="shared" si="26"/>
        <v>74.414369987627197</v>
      </c>
      <c r="BJ437">
        <f t="shared" si="27"/>
        <v>1833.188681694483</v>
      </c>
      <c r="BK437" s="15">
        <f t="shared" si="24"/>
        <v>0.81917808219178079</v>
      </c>
    </row>
    <row r="438" spans="1:63" x14ac:dyDescent="0.25">
      <c r="A438" s="1">
        <v>41940</v>
      </c>
      <c r="B438">
        <v>1693</v>
      </c>
      <c r="C438">
        <v>19</v>
      </c>
      <c r="D438" s="2">
        <v>41913</v>
      </c>
      <c r="E438">
        <v>1</v>
      </c>
      <c r="F438">
        <v>0</v>
      </c>
      <c r="G438" s="1">
        <v>41939</v>
      </c>
      <c r="H438" s="1">
        <v>41941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 s="1">
        <v>41932</v>
      </c>
      <c r="AA438" s="1">
        <v>41918</v>
      </c>
      <c r="AB438" s="1">
        <v>41913</v>
      </c>
      <c r="AC438" s="1">
        <v>41915</v>
      </c>
      <c r="AD438" s="1">
        <v>41913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7662.2272727272702</v>
      </c>
      <c r="AK438">
        <v>22</v>
      </c>
      <c r="AL438">
        <v>31</v>
      </c>
      <c r="AM438">
        <v>168569</v>
      </c>
      <c r="AN438">
        <v>0.22095403069366201</v>
      </c>
      <c r="AO438">
        <v>0.70967741935483797</v>
      </c>
      <c r="AP438">
        <v>3</v>
      </c>
      <c r="AQ438">
        <v>0.30854685838234103</v>
      </c>
      <c r="AR438">
        <v>-8.7592827688678598E-2</v>
      </c>
      <c r="AS438">
        <v>5487.0109806857599</v>
      </c>
      <c r="AT438">
        <v>28</v>
      </c>
      <c r="AU438">
        <v>10</v>
      </c>
      <c r="AV438">
        <v>2014</v>
      </c>
      <c r="AW438">
        <v>19.374019912905101</v>
      </c>
      <c r="AX438">
        <v>19.768533953455201</v>
      </c>
      <c r="AY438">
        <v>0.39451404055008099</v>
      </c>
      <c r="AZ438">
        <v>151471</v>
      </c>
      <c r="BA438">
        <v>172001.57814333</v>
      </c>
      <c r="BB438">
        <v>-1.9956666563082499E-2</v>
      </c>
      <c r="BC438">
        <v>21.7232878847846</v>
      </c>
      <c r="BD438">
        <v>1.0127380402397099</v>
      </c>
      <c r="BE438">
        <f>AK438*AZ438/(AW438*BD438)</f>
        <v>169838.17266567692</v>
      </c>
      <c r="BF438">
        <f>AM438/BE438-1</f>
        <v>-7.4728351451075481E-3</v>
      </c>
      <c r="BH438">
        <f t="shared" si="25"/>
        <v>-9.1523109986589329E-2</v>
      </c>
      <c r="BI438">
        <f t="shared" si="26"/>
        <v>-701.27086942406231</v>
      </c>
      <c r="BJ438">
        <f t="shared" si="27"/>
        <v>1131.9178122704207</v>
      </c>
      <c r="BK438" s="15">
        <f t="shared" si="24"/>
        <v>0.82191780821917804</v>
      </c>
    </row>
    <row r="439" spans="1:63" x14ac:dyDescent="0.25">
      <c r="A439" s="1">
        <v>41941</v>
      </c>
      <c r="B439">
        <v>6579</v>
      </c>
      <c r="C439">
        <v>20</v>
      </c>
      <c r="D439" s="2">
        <v>41913</v>
      </c>
      <c r="E439">
        <v>2</v>
      </c>
      <c r="F439">
        <v>1</v>
      </c>
      <c r="G439" s="1">
        <v>41940</v>
      </c>
      <c r="H439" s="1">
        <v>41942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 s="1">
        <v>41932</v>
      </c>
      <c r="AA439" s="1">
        <v>41918</v>
      </c>
      <c r="AB439" s="1">
        <v>41913</v>
      </c>
      <c r="AC439" s="1">
        <v>41915</v>
      </c>
      <c r="AD439" s="1">
        <v>41913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7662.2272727272702</v>
      </c>
      <c r="AK439">
        <v>22</v>
      </c>
      <c r="AL439">
        <v>31</v>
      </c>
      <c r="AM439">
        <v>168569</v>
      </c>
      <c r="AN439">
        <v>0.85862762429628203</v>
      </c>
      <c r="AO439">
        <v>0.70967741935483797</v>
      </c>
      <c r="AP439">
        <v>2</v>
      </c>
      <c r="AQ439">
        <v>0.89215583010123201</v>
      </c>
      <c r="AR439">
        <v>-3.3528205804950202E-2</v>
      </c>
      <c r="AS439">
        <v>7374.2722717549004</v>
      </c>
      <c r="AT439">
        <v>29</v>
      </c>
      <c r="AU439">
        <v>10</v>
      </c>
      <c r="AV439">
        <v>2014</v>
      </c>
      <c r="AW439">
        <v>20.2661757430064</v>
      </c>
      <c r="AX439">
        <v>20.627161577751501</v>
      </c>
      <c r="AY439">
        <v>0.36098583474513202</v>
      </c>
      <c r="AZ439">
        <v>158050</v>
      </c>
      <c r="BA439">
        <v>171571.59022465799</v>
      </c>
      <c r="BB439">
        <v>-1.7500509383438001E-2</v>
      </c>
      <c r="BC439">
        <v>21.7232878847846</v>
      </c>
      <c r="BD439">
        <v>1.0127380402397099</v>
      </c>
      <c r="BE439">
        <f>AK439*AZ439/(AW439*BD439)</f>
        <v>169413.59305911724</v>
      </c>
      <c r="BF439">
        <f>AM439/BE439-1</f>
        <v>-4.9853913364703573E-3</v>
      </c>
      <c r="BH439">
        <f t="shared" si="25"/>
        <v>-4.4892522668871226E-2</v>
      </c>
      <c r="BI439">
        <f t="shared" si="26"/>
        <v>-343.97671153495236</v>
      </c>
      <c r="BJ439">
        <f t="shared" si="27"/>
        <v>787.94110073546835</v>
      </c>
      <c r="BK439" s="15">
        <f t="shared" si="24"/>
        <v>0.8246575342465754</v>
      </c>
    </row>
    <row r="440" spans="1:63" x14ac:dyDescent="0.25">
      <c r="A440" s="1">
        <v>41942</v>
      </c>
      <c r="B440">
        <v>2333</v>
      </c>
      <c r="C440">
        <v>21</v>
      </c>
      <c r="D440" s="2">
        <v>41913</v>
      </c>
      <c r="E440">
        <v>3</v>
      </c>
      <c r="F440">
        <v>2</v>
      </c>
      <c r="G440" s="1">
        <v>41941</v>
      </c>
      <c r="H440" s="1">
        <v>41943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 s="1">
        <v>41932</v>
      </c>
      <c r="AA440" s="1">
        <v>41918</v>
      </c>
      <c r="AB440" s="1">
        <v>41913</v>
      </c>
      <c r="AC440" s="1">
        <v>41915</v>
      </c>
      <c r="AD440" s="1">
        <v>41913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7662.2272727272702</v>
      </c>
      <c r="AK440">
        <v>22</v>
      </c>
      <c r="AL440">
        <v>31</v>
      </c>
      <c r="AM440">
        <v>168569</v>
      </c>
      <c r="AN440">
        <v>0.30448065777218802</v>
      </c>
      <c r="AO440">
        <v>0.70967741935483797</v>
      </c>
      <c r="AP440">
        <v>1</v>
      </c>
      <c r="AQ440">
        <v>0.43715035792769602</v>
      </c>
      <c r="AR440">
        <v>-0.132669700155508</v>
      </c>
      <c r="AS440">
        <v>5336.8365316216205</v>
      </c>
      <c r="AT440">
        <v>30</v>
      </c>
      <c r="AU440">
        <v>10</v>
      </c>
      <c r="AV440">
        <v>2014</v>
      </c>
      <c r="AW440">
        <v>20.703326100934099</v>
      </c>
      <c r="AX440">
        <v>20.9316422355237</v>
      </c>
      <c r="AY440">
        <v>0.22831613458962599</v>
      </c>
      <c r="AZ440">
        <v>160383</v>
      </c>
      <c r="BA440">
        <v>170427.97774608701</v>
      </c>
      <c r="BB440">
        <v>-1.0907702894049199E-2</v>
      </c>
      <c r="BC440">
        <v>21.7232878847846</v>
      </c>
      <c r="BD440">
        <v>1.0127380402397099</v>
      </c>
      <c r="BE440">
        <f>AK440*AZ440/(AW440*BD440)</f>
        <v>168284.36473636221</v>
      </c>
      <c r="BF440">
        <f>AM440/BE440-1</f>
        <v>1.6913945872731873E-3</v>
      </c>
      <c r="BH440">
        <f t="shared" si="25"/>
        <v>-0.13823813900559456</v>
      </c>
      <c r="BI440">
        <f t="shared" si="26"/>
        <v>-1059.2120388197302</v>
      </c>
      <c r="BJ440">
        <f t="shared" si="27"/>
        <v>-271.27093808426184</v>
      </c>
      <c r="BK440" s="15">
        <f t="shared" si="24"/>
        <v>0.82739726027397265</v>
      </c>
    </row>
    <row r="441" spans="1:63" x14ac:dyDescent="0.25">
      <c r="A441" s="1">
        <v>41943</v>
      </c>
      <c r="B441">
        <v>8186</v>
      </c>
      <c r="C441">
        <v>22</v>
      </c>
      <c r="D441" s="2">
        <v>41913</v>
      </c>
      <c r="E441">
        <v>4</v>
      </c>
      <c r="F441">
        <v>3</v>
      </c>
      <c r="G441" s="1">
        <v>41942</v>
      </c>
      <c r="H441" s="1">
        <v>41946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s="1">
        <v>41932</v>
      </c>
      <c r="AA441" s="1">
        <v>41918</v>
      </c>
      <c r="AB441" s="1">
        <v>41913</v>
      </c>
      <c r="AC441" s="1">
        <v>41915</v>
      </c>
      <c r="AD441" s="1">
        <v>41913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7662.2272727272702</v>
      </c>
      <c r="AK441">
        <v>22</v>
      </c>
      <c r="AL441">
        <v>31</v>
      </c>
      <c r="AM441">
        <v>168569</v>
      </c>
      <c r="AN441">
        <v>1.0683577644762601</v>
      </c>
      <c r="AO441">
        <v>0.70967741935483797</v>
      </c>
      <c r="AP441">
        <v>0</v>
      </c>
      <c r="AQ441">
        <v>1.0199617838505799</v>
      </c>
      <c r="AR441">
        <v>4.8395980625684197E-2</v>
      </c>
      <c r="AS441">
        <v>8025.7908968863703</v>
      </c>
      <c r="AT441">
        <v>31</v>
      </c>
      <c r="AU441">
        <v>10</v>
      </c>
      <c r="AV441">
        <v>2014</v>
      </c>
      <c r="AW441">
        <v>21.7232878847846</v>
      </c>
      <c r="AX441">
        <v>22</v>
      </c>
      <c r="AY441">
        <v>0.27671211521530698</v>
      </c>
      <c r="AZ441">
        <v>168569</v>
      </c>
      <c r="BA441">
        <v>170716.23870516801</v>
      </c>
      <c r="BB441">
        <v>-1.2577823418877501E-2</v>
      </c>
      <c r="BC441">
        <v>21.7232878847846</v>
      </c>
      <c r="BD441">
        <v>1.0127380402397099</v>
      </c>
      <c r="BE441">
        <f>AK441*AZ441/(AW441*BD441)</f>
        <v>168569.0000000016</v>
      </c>
      <c r="BF441">
        <f>AM441/BE441-1</f>
        <v>-9.5479180117763462E-15</v>
      </c>
      <c r="BH441">
        <f t="shared" si="25"/>
        <v>3.5403666380025234E-2</v>
      </c>
      <c r="BI441">
        <f t="shared" si="26"/>
        <v>271.2709380915669</v>
      </c>
      <c r="BJ441">
        <f t="shared" si="27"/>
        <v>7.3050614446401596E-9</v>
      </c>
      <c r="BK441" s="15">
        <f t="shared" si="24"/>
        <v>0.83013698630136989</v>
      </c>
    </row>
    <row r="442" spans="1:63" x14ac:dyDescent="0.25">
      <c r="A442" s="1">
        <v>41946</v>
      </c>
      <c r="B442">
        <v>28022</v>
      </c>
      <c r="C442">
        <v>1</v>
      </c>
      <c r="D442" s="2">
        <v>41944</v>
      </c>
      <c r="E442">
        <v>0</v>
      </c>
      <c r="F442">
        <v>4</v>
      </c>
      <c r="G442" s="1">
        <v>41943</v>
      </c>
      <c r="H442" s="1">
        <v>41947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 s="1">
        <v>41960</v>
      </c>
      <c r="AA442" s="1">
        <v>41946</v>
      </c>
      <c r="AB442" s="1">
        <v>41948</v>
      </c>
      <c r="AC442" s="1">
        <v>41950</v>
      </c>
      <c r="AD442" s="1">
        <v>41948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9085.2777777777701</v>
      </c>
      <c r="AK442">
        <v>18</v>
      </c>
      <c r="AL442">
        <v>30</v>
      </c>
      <c r="AM442">
        <v>163535</v>
      </c>
      <c r="AN442">
        <v>3.0843305714373002</v>
      </c>
      <c r="AO442">
        <v>0.6</v>
      </c>
      <c r="AP442">
        <v>17</v>
      </c>
      <c r="AQ442">
        <v>3.2059982474143101</v>
      </c>
      <c r="AR442">
        <v>-0.12166767597700701</v>
      </c>
      <c r="AS442">
        <v>8740.4913657080597</v>
      </c>
      <c r="AT442">
        <v>3</v>
      </c>
      <c r="AU442">
        <v>11</v>
      </c>
      <c r="AV442">
        <v>2014</v>
      </c>
      <c r="AW442">
        <v>3.2059982474143101</v>
      </c>
      <c r="AX442">
        <v>3.0843305714373002</v>
      </c>
      <c r="AY442">
        <v>-0.12166767597700801</v>
      </c>
      <c r="AZ442">
        <v>28022</v>
      </c>
      <c r="BA442">
        <v>157328.84458274499</v>
      </c>
      <c r="BB442">
        <v>3.9447028507165E-2</v>
      </c>
      <c r="BC442">
        <v>17.748475161441501</v>
      </c>
      <c r="BD442">
        <v>1.0141716308736699</v>
      </c>
      <c r="BE442">
        <f>AK442*AZ442/(AW442*BD442)</f>
        <v>155130.3939030641</v>
      </c>
      <c r="BF442">
        <f>AM442/BE442-1</f>
        <v>5.4177688107900135E-2</v>
      </c>
      <c r="BH442">
        <f t="shared" si="25"/>
        <v>-0.16710189972099831</v>
      </c>
      <c r="BI442">
        <f t="shared" si="26"/>
        <v>-1518.1671761596353</v>
      </c>
      <c r="BJ442">
        <f t="shared" si="27"/>
        <v>-1518.1671761523303</v>
      </c>
      <c r="BK442" s="15">
        <f t="shared" si="24"/>
        <v>0.83835616438356164</v>
      </c>
    </row>
    <row r="443" spans="1:63" x14ac:dyDescent="0.25">
      <c r="A443" s="1">
        <v>41947</v>
      </c>
      <c r="B443">
        <v>2829</v>
      </c>
      <c r="C443">
        <v>2</v>
      </c>
      <c r="D443" s="2">
        <v>41944</v>
      </c>
      <c r="E443">
        <v>1</v>
      </c>
      <c r="F443">
        <v>0</v>
      </c>
      <c r="G443" s="1">
        <v>41946</v>
      </c>
      <c r="H443" s="1">
        <v>41948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 s="1">
        <v>41960</v>
      </c>
      <c r="AA443" s="1">
        <v>41946</v>
      </c>
      <c r="AB443" s="1">
        <v>41948</v>
      </c>
      <c r="AC443" s="1">
        <v>41950</v>
      </c>
      <c r="AD443" s="1">
        <v>41948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9085.2777777777701</v>
      </c>
      <c r="AK443">
        <v>18</v>
      </c>
      <c r="AL443">
        <v>30</v>
      </c>
      <c r="AM443">
        <v>163535</v>
      </c>
      <c r="AN443">
        <v>0.31138288439783501</v>
      </c>
      <c r="AO443">
        <v>0.6</v>
      </c>
      <c r="AP443">
        <v>16</v>
      </c>
      <c r="AQ443">
        <v>0.41841417530268199</v>
      </c>
      <c r="AR443">
        <v>-0.107031290904847</v>
      </c>
      <c r="AS443">
        <v>6761.2432058581298</v>
      </c>
      <c r="AT443">
        <v>4</v>
      </c>
      <c r="AU443">
        <v>11</v>
      </c>
      <c r="AV443">
        <v>2014</v>
      </c>
      <c r="AW443">
        <v>3.6244124227169898</v>
      </c>
      <c r="AX443">
        <v>3.3957134558351401</v>
      </c>
      <c r="AY443">
        <v>-0.22869896688185501</v>
      </c>
      <c r="AZ443">
        <v>30851</v>
      </c>
      <c r="BA443">
        <v>153216.00724006799</v>
      </c>
      <c r="BB443">
        <v>6.7349312554292107E-2</v>
      </c>
      <c r="BC443">
        <v>17.748475161441501</v>
      </c>
      <c r="BD443">
        <v>1.0141716308736699</v>
      </c>
      <c r="BE443">
        <f>AK443*AZ443/(AW443*BD443)</f>
        <v>151075.02771308902</v>
      </c>
      <c r="BF443">
        <f>AM443/BE443-1</f>
        <v>8.2475393025074117E-2</v>
      </c>
      <c r="BH443">
        <f t="shared" si="25"/>
        <v>-0.11296090214954757</v>
      </c>
      <c r="BI443">
        <f t="shared" si="26"/>
        <v>-1026.2811740570137</v>
      </c>
      <c r="BJ443">
        <f t="shared" si="27"/>
        <v>-2544.448350209344</v>
      </c>
      <c r="BK443" s="15">
        <f t="shared" si="24"/>
        <v>0.84109589041095889</v>
      </c>
    </row>
    <row r="444" spans="1:63" x14ac:dyDescent="0.25">
      <c r="A444" s="1">
        <v>41948</v>
      </c>
      <c r="B444">
        <v>9350</v>
      </c>
      <c r="C444">
        <v>3</v>
      </c>
      <c r="D444" s="2">
        <v>41944</v>
      </c>
      <c r="E444">
        <v>2</v>
      </c>
      <c r="F444">
        <v>1</v>
      </c>
      <c r="G444" s="1">
        <v>41947</v>
      </c>
      <c r="H444" s="1">
        <v>41949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1">
        <v>41960</v>
      </c>
      <c r="AA444" s="1">
        <v>41946</v>
      </c>
      <c r="AB444" s="1">
        <v>41948</v>
      </c>
      <c r="AC444" s="1">
        <v>41950</v>
      </c>
      <c r="AD444" s="1">
        <v>41948</v>
      </c>
      <c r="AE444">
        <v>0</v>
      </c>
      <c r="AF444">
        <v>0</v>
      </c>
      <c r="AG444">
        <v>1</v>
      </c>
      <c r="AH444">
        <v>0</v>
      </c>
      <c r="AI444">
        <v>1</v>
      </c>
      <c r="AJ444">
        <v>9085.2777777777701</v>
      </c>
      <c r="AK444">
        <v>18</v>
      </c>
      <c r="AL444">
        <v>30</v>
      </c>
      <c r="AM444">
        <v>163535</v>
      </c>
      <c r="AN444">
        <v>1.0291374935029101</v>
      </c>
      <c r="AO444">
        <v>0.6</v>
      </c>
      <c r="AP444">
        <v>15</v>
      </c>
      <c r="AQ444">
        <v>0.89133419349660603</v>
      </c>
      <c r="AR444">
        <v>0.137803300006313</v>
      </c>
      <c r="AS444">
        <v>10489.892644330101</v>
      </c>
      <c r="AT444">
        <v>5</v>
      </c>
      <c r="AU444">
        <v>11</v>
      </c>
      <c r="AV444">
        <v>2014</v>
      </c>
      <c r="AW444">
        <v>4.5157466162136002</v>
      </c>
      <c r="AX444">
        <v>4.4248509493380599</v>
      </c>
      <c r="AY444">
        <v>-9.0895666875542E-2</v>
      </c>
      <c r="AZ444">
        <v>40201</v>
      </c>
      <c r="BA444">
        <v>160243.26905364401</v>
      </c>
      <c r="BB444">
        <v>2.05420855789821E-2</v>
      </c>
      <c r="BC444">
        <v>17.748475161441501</v>
      </c>
      <c r="BD444">
        <v>1.0141716308736699</v>
      </c>
      <c r="BE444">
        <f>AK444*AZ444/(AW444*BD444)</f>
        <v>158004.09336593346</v>
      </c>
      <c r="BF444">
        <f>AM444/BE444-1</f>
        <v>3.5004831306851614E-2</v>
      </c>
      <c r="BH444">
        <f t="shared" si="25"/>
        <v>0.12517164083098986</v>
      </c>
      <c r="BI444">
        <f t="shared" si="26"/>
        <v>1137.2191268497727</v>
      </c>
      <c r="BJ444">
        <f t="shared" si="27"/>
        <v>-1407.2292233595713</v>
      </c>
      <c r="BK444" s="15">
        <f t="shared" si="24"/>
        <v>0.84383561643835614</v>
      </c>
    </row>
    <row r="445" spans="1:63" x14ac:dyDescent="0.25">
      <c r="A445" s="1">
        <v>41949</v>
      </c>
      <c r="B445">
        <v>2517</v>
      </c>
      <c r="C445">
        <v>4</v>
      </c>
      <c r="D445" s="2">
        <v>41944</v>
      </c>
      <c r="E445">
        <v>3</v>
      </c>
      <c r="F445">
        <v>2</v>
      </c>
      <c r="G445" s="1">
        <v>41948</v>
      </c>
      <c r="H445" s="1">
        <v>41950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 s="1">
        <v>41960</v>
      </c>
      <c r="AA445" s="1">
        <v>41946</v>
      </c>
      <c r="AB445" s="1">
        <v>41948</v>
      </c>
      <c r="AC445" s="1">
        <v>41950</v>
      </c>
      <c r="AD445" s="1">
        <v>41948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9085.2777777777701</v>
      </c>
      <c r="AK445">
        <v>18</v>
      </c>
      <c r="AL445">
        <v>30</v>
      </c>
      <c r="AM445">
        <v>163535</v>
      </c>
      <c r="AN445">
        <v>0.27704161188736298</v>
      </c>
      <c r="AO445">
        <v>0.6</v>
      </c>
      <c r="AP445">
        <v>14</v>
      </c>
      <c r="AQ445">
        <v>0.309155769760038</v>
      </c>
      <c r="AR445">
        <v>-3.2114157872675297E-2</v>
      </c>
      <c r="AS445">
        <v>8141.52684892036</v>
      </c>
      <c r="AT445">
        <v>6</v>
      </c>
      <c r="AU445">
        <v>11</v>
      </c>
      <c r="AV445">
        <v>2014</v>
      </c>
      <c r="AW445">
        <v>4.8249023859736404</v>
      </c>
      <c r="AX445">
        <v>4.7018925612254199</v>
      </c>
      <c r="AY445">
        <v>-0.12300982474821701</v>
      </c>
      <c r="AZ445">
        <v>42718</v>
      </c>
      <c r="BA445">
        <v>159365.71115621299</v>
      </c>
      <c r="BB445">
        <v>2.6161768510541701E-2</v>
      </c>
      <c r="BC445">
        <v>17.748475161441501</v>
      </c>
      <c r="BD445">
        <v>1.0141716308736699</v>
      </c>
      <c r="BE445">
        <f>AK445*AZ445/(AW445*BD445)</f>
        <v>157138.7981134179</v>
      </c>
      <c r="BF445">
        <f>AM445/BE445-1</f>
        <v>4.070415431054486E-2</v>
      </c>
      <c r="BH445">
        <f t="shared" si="25"/>
        <v>-3.6495399324179556E-2</v>
      </c>
      <c r="BI445">
        <f t="shared" si="26"/>
        <v>-331.57084047109436</v>
      </c>
      <c r="BJ445">
        <f t="shared" si="27"/>
        <v>-1738.8000638306657</v>
      </c>
      <c r="BK445" s="15">
        <f t="shared" si="24"/>
        <v>0.84657534246575339</v>
      </c>
    </row>
    <row r="446" spans="1:63" x14ac:dyDescent="0.25">
      <c r="A446" s="1">
        <v>41950</v>
      </c>
      <c r="B446">
        <v>6730</v>
      </c>
      <c r="C446">
        <v>5</v>
      </c>
      <c r="D446" s="2">
        <v>41944</v>
      </c>
      <c r="E446">
        <v>4</v>
      </c>
      <c r="F446">
        <v>3</v>
      </c>
      <c r="G446" s="1">
        <v>41949</v>
      </c>
      <c r="H446" s="1">
        <v>41953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 s="1">
        <v>41960</v>
      </c>
      <c r="AA446" s="1">
        <v>41946</v>
      </c>
      <c r="AB446" s="1">
        <v>41948</v>
      </c>
      <c r="AC446" s="1">
        <v>41950</v>
      </c>
      <c r="AD446" s="1">
        <v>41948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9085.2777777777701</v>
      </c>
      <c r="AK446">
        <v>18</v>
      </c>
      <c r="AL446">
        <v>30</v>
      </c>
      <c r="AM446">
        <v>163535</v>
      </c>
      <c r="AN446">
        <v>0.74075885895985505</v>
      </c>
      <c r="AO446">
        <v>0.6</v>
      </c>
      <c r="AP446">
        <v>13</v>
      </c>
      <c r="AQ446">
        <v>0.77852775457223999</v>
      </c>
      <c r="AR446">
        <v>-3.7768895612384799E-2</v>
      </c>
      <c r="AS446">
        <v>8644.5216120750501</v>
      </c>
      <c r="AT446">
        <v>7</v>
      </c>
      <c r="AU446">
        <v>11</v>
      </c>
      <c r="AV446">
        <v>2014</v>
      </c>
      <c r="AW446">
        <v>5.6034301405458802</v>
      </c>
      <c r="AX446">
        <v>5.44265142018528</v>
      </c>
      <c r="AY446">
        <v>-0.16077872036060101</v>
      </c>
      <c r="AZ446">
        <v>49448</v>
      </c>
      <c r="BA446">
        <v>158842.70485672299</v>
      </c>
      <c r="BB446">
        <v>2.95405139789621E-2</v>
      </c>
      <c r="BC446">
        <v>17.748475161441501</v>
      </c>
      <c r="BD446">
        <v>1.0141716308736699</v>
      </c>
      <c r="BE446">
        <f>AK446*AZ446/(AW446*BD446)</f>
        <v>156623.10009587527</v>
      </c>
      <c r="BF446">
        <f>AM446/BE446-1</f>
        <v>4.413078211255983E-2</v>
      </c>
      <c r="BH446">
        <f t="shared" si="25"/>
        <v>-4.8801903575089844E-2</v>
      </c>
      <c r="BI446">
        <f t="shared" si="26"/>
        <v>-443.37885006401729</v>
      </c>
      <c r="BJ446">
        <f t="shared" si="27"/>
        <v>-2182.1789138946829</v>
      </c>
      <c r="BK446" s="15">
        <f t="shared" si="24"/>
        <v>0.84931506849315064</v>
      </c>
    </row>
    <row r="447" spans="1:63" x14ac:dyDescent="0.25">
      <c r="A447" s="1">
        <v>41953</v>
      </c>
      <c r="B447">
        <v>13104</v>
      </c>
      <c r="C447">
        <v>6</v>
      </c>
      <c r="D447" s="2">
        <v>41944</v>
      </c>
      <c r="E447">
        <v>0</v>
      </c>
      <c r="F447">
        <v>4</v>
      </c>
      <c r="G447" s="1">
        <v>41950</v>
      </c>
      <c r="H447" s="1">
        <v>41955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 s="1">
        <v>41960</v>
      </c>
      <c r="AA447" s="1">
        <v>41946</v>
      </c>
      <c r="AB447" s="1">
        <v>41948</v>
      </c>
      <c r="AC447" s="1">
        <v>41950</v>
      </c>
      <c r="AD447" s="1">
        <v>41948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9085.2777777777701</v>
      </c>
      <c r="AK447">
        <v>18</v>
      </c>
      <c r="AL447">
        <v>30</v>
      </c>
      <c r="AM447">
        <v>163535</v>
      </c>
      <c r="AN447">
        <v>1.44233344543981</v>
      </c>
      <c r="AO447">
        <v>0.6</v>
      </c>
      <c r="AP447">
        <v>12</v>
      </c>
      <c r="AQ447">
        <v>1.5801082031776601</v>
      </c>
      <c r="AR447">
        <v>-0.137774757737847</v>
      </c>
      <c r="AS447">
        <v>8293.10294930899</v>
      </c>
      <c r="AT447">
        <v>10</v>
      </c>
      <c r="AU447">
        <v>11</v>
      </c>
      <c r="AV447">
        <v>2014</v>
      </c>
      <c r="AW447">
        <v>7.1835383437235398</v>
      </c>
      <c r="AX447">
        <v>6.88498486562509</v>
      </c>
      <c r="AY447">
        <v>-0.29855347809844901</v>
      </c>
      <c r="AZ447">
        <v>62552</v>
      </c>
      <c r="BA447">
        <v>156738.35735612901</v>
      </c>
      <c r="BB447">
        <v>4.3362982479315103E-2</v>
      </c>
      <c r="BC447">
        <v>17.748475161441501</v>
      </c>
      <c r="BD447">
        <v>1.0141716308736699</v>
      </c>
      <c r="BE447">
        <f>AK447*AZ447/(AW447*BD447)</f>
        <v>154548.15791002318</v>
      </c>
      <c r="BF447">
        <f>AM447/BE447-1</f>
        <v>5.8149137534262207E-2</v>
      </c>
      <c r="BH447">
        <f t="shared" si="25"/>
        <v>-0.1601674679337417</v>
      </c>
      <c r="BI447">
        <f t="shared" si="26"/>
        <v>-1455.1659371413571</v>
      </c>
      <c r="BJ447">
        <f t="shared" si="27"/>
        <v>-3637.3448510360399</v>
      </c>
      <c r="BK447" s="15">
        <f t="shared" si="24"/>
        <v>0.8575342465753425</v>
      </c>
    </row>
    <row r="448" spans="1:63" x14ac:dyDescent="0.25">
      <c r="A448" s="1">
        <v>41955</v>
      </c>
      <c r="B448">
        <v>5091</v>
      </c>
      <c r="C448">
        <v>7</v>
      </c>
      <c r="D448" s="2">
        <v>41944</v>
      </c>
      <c r="E448">
        <v>2</v>
      </c>
      <c r="F448">
        <v>0</v>
      </c>
      <c r="G448" s="1">
        <v>41953</v>
      </c>
      <c r="H448" s="1">
        <v>41956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 s="1">
        <v>41960</v>
      </c>
      <c r="AA448" s="1">
        <v>41946</v>
      </c>
      <c r="AB448" s="1">
        <v>41948</v>
      </c>
      <c r="AC448" s="1">
        <v>41950</v>
      </c>
      <c r="AD448" s="1">
        <v>41948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9085.2777777777701</v>
      </c>
      <c r="AK448">
        <v>18</v>
      </c>
      <c r="AL448">
        <v>30</v>
      </c>
      <c r="AM448">
        <v>163535</v>
      </c>
      <c r="AN448">
        <v>0.560357110098755</v>
      </c>
      <c r="AO448">
        <v>0.6</v>
      </c>
      <c r="AP448">
        <v>11</v>
      </c>
      <c r="AQ448">
        <v>0.76416124193357404</v>
      </c>
      <c r="AR448">
        <v>-0.20380413183481799</v>
      </c>
      <c r="AS448">
        <v>6662.2065090845499</v>
      </c>
      <c r="AT448">
        <v>12</v>
      </c>
      <c r="AU448">
        <v>11</v>
      </c>
      <c r="AV448">
        <v>2014</v>
      </c>
      <c r="AW448">
        <v>7.9476995856571202</v>
      </c>
      <c r="AX448">
        <v>7.4453419757238501</v>
      </c>
      <c r="AY448">
        <v>-0.50235760993326894</v>
      </c>
      <c r="AZ448">
        <v>67643</v>
      </c>
      <c r="BA448">
        <v>153198.291767004</v>
      </c>
      <c r="BB448">
        <v>6.7472738199433696E-2</v>
      </c>
      <c r="BC448">
        <v>17.748475161441501</v>
      </c>
      <c r="BD448">
        <v>1.0141716308736699</v>
      </c>
      <c r="BE448">
        <f>AK448*AZ448/(AW448*BD448)</f>
        <v>151057.55978899749</v>
      </c>
      <c r="BF448">
        <f>AM448/BE448-1</f>
        <v>8.2600567812901593E-2</v>
      </c>
      <c r="BH448">
        <f t="shared" si="25"/>
        <v>-0.21463354288346681</v>
      </c>
      <c r="BI448">
        <f t="shared" si="26"/>
        <v>-1950.005357524873</v>
      </c>
      <c r="BJ448">
        <f t="shared" si="27"/>
        <v>-5587.3502085609125</v>
      </c>
      <c r="BK448" s="15">
        <f t="shared" si="24"/>
        <v>0.86301369863013699</v>
      </c>
    </row>
    <row r="449" spans="1:63" x14ac:dyDescent="0.25">
      <c r="A449" s="1">
        <v>41956</v>
      </c>
      <c r="B449">
        <v>6509</v>
      </c>
      <c r="C449">
        <v>8</v>
      </c>
      <c r="D449" s="2">
        <v>41944</v>
      </c>
      <c r="E449">
        <v>3</v>
      </c>
      <c r="F449">
        <v>2</v>
      </c>
      <c r="G449" s="1">
        <v>41955</v>
      </c>
      <c r="H449" s="1">
        <v>41957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 s="1">
        <v>41960</v>
      </c>
      <c r="AA449" s="1">
        <v>41946</v>
      </c>
      <c r="AB449" s="1">
        <v>41948</v>
      </c>
      <c r="AC449" s="1">
        <v>41950</v>
      </c>
      <c r="AD449" s="1">
        <v>41948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9085.2777777777701</v>
      </c>
      <c r="AK449">
        <v>18</v>
      </c>
      <c r="AL449">
        <v>30</v>
      </c>
      <c r="AM449">
        <v>163535</v>
      </c>
      <c r="AN449">
        <v>0.71643379093160398</v>
      </c>
      <c r="AO449">
        <v>0.6</v>
      </c>
      <c r="AP449">
        <v>10</v>
      </c>
      <c r="AQ449">
        <v>0.309155769760038</v>
      </c>
      <c r="AR449">
        <v>0.40727802117156597</v>
      </c>
      <c r="AS449">
        <v>21054.111346691501</v>
      </c>
      <c r="AT449">
        <v>13</v>
      </c>
      <c r="AU449">
        <v>11</v>
      </c>
      <c r="AV449">
        <v>2014</v>
      </c>
      <c r="AW449">
        <v>8.2568553554171498</v>
      </c>
      <c r="AX449">
        <v>8.1617757666554507</v>
      </c>
      <c r="AY449">
        <v>-9.5079588761702596E-2</v>
      </c>
      <c r="AZ449">
        <v>74152</v>
      </c>
      <c r="BA449">
        <v>161651.85685665501</v>
      </c>
      <c r="BB449">
        <v>1.1649375268326601E-2</v>
      </c>
      <c r="BC449">
        <v>17.748475161441501</v>
      </c>
      <c r="BD449">
        <v>1.0141716308736699</v>
      </c>
      <c r="BE449">
        <f>AK449*AZ449/(AW449*BD449)</f>
        <v>159392.99812340277</v>
      </c>
      <c r="BF449">
        <f>AM449/BE449-1</f>
        <v>2.5986096788207069E-2</v>
      </c>
      <c r="BH449">
        <f t="shared" si="25"/>
        <v>0.40289677972006144</v>
      </c>
      <c r="BI449">
        <f t="shared" si="26"/>
        <v>3660.4291595288996</v>
      </c>
      <c r="BJ449">
        <f t="shared" si="27"/>
        <v>-1926.9210490320129</v>
      </c>
      <c r="BK449" s="15">
        <f t="shared" si="24"/>
        <v>0.86575342465753424</v>
      </c>
    </row>
    <row r="450" spans="1:63" x14ac:dyDescent="0.25">
      <c r="A450" s="1">
        <v>41957</v>
      </c>
      <c r="B450">
        <v>7031</v>
      </c>
      <c r="C450">
        <v>9</v>
      </c>
      <c r="D450" s="2">
        <v>41944</v>
      </c>
      <c r="E450">
        <v>4</v>
      </c>
      <c r="F450">
        <v>3</v>
      </c>
      <c r="G450" s="1">
        <v>41956</v>
      </c>
      <c r="H450" s="1">
        <v>41960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 s="1">
        <v>41960</v>
      </c>
      <c r="AA450" s="1">
        <v>41946</v>
      </c>
      <c r="AB450" s="1">
        <v>41948</v>
      </c>
      <c r="AC450" s="1">
        <v>41950</v>
      </c>
      <c r="AD450" s="1">
        <v>41948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9085.2777777777701</v>
      </c>
      <c r="AK450">
        <v>18</v>
      </c>
      <c r="AL450">
        <v>30</v>
      </c>
      <c r="AM450">
        <v>163535</v>
      </c>
      <c r="AN450">
        <v>0.77388938147797104</v>
      </c>
      <c r="AO450">
        <v>0.6</v>
      </c>
      <c r="AP450">
        <v>9</v>
      </c>
      <c r="AQ450">
        <v>1.4312615214394599</v>
      </c>
      <c r="AR450">
        <v>-0.65737213996149801</v>
      </c>
      <c r="AS450">
        <v>4912.4495381729203</v>
      </c>
      <c r="AT450">
        <v>14</v>
      </c>
      <c r="AU450">
        <v>11</v>
      </c>
      <c r="AV450">
        <v>2014</v>
      </c>
      <c r="AW450">
        <v>9.6881168768566202</v>
      </c>
      <c r="AX450">
        <v>8.9356651481334204</v>
      </c>
      <c r="AY450">
        <v>-0.75245172872320099</v>
      </c>
      <c r="AZ450">
        <v>81183</v>
      </c>
      <c r="BA450">
        <v>150833.64688660999</v>
      </c>
      <c r="BB450">
        <v>8.4207690893652404E-2</v>
      </c>
      <c r="BC450">
        <v>17.748475161441501</v>
      </c>
      <c r="BD450">
        <v>1.0141716308736699</v>
      </c>
      <c r="BE450">
        <f>AK450*AZ450/(AW450*BD450)</f>
        <v>148725.95751536926</v>
      </c>
      <c r="BF450">
        <f>AM450/BE450-1</f>
        <v>9.9572682079390074E-2</v>
      </c>
      <c r="BH450">
        <f t="shared" si="25"/>
        <v>-0.67765544992701621</v>
      </c>
      <c r="BI450">
        <f t="shared" si="26"/>
        <v>-6156.6880002119169</v>
      </c>
      <c r="BJ450">
        <f t="shared" si="27"/>
        <v>-8083.6090492439298</v>
      </c>
      <c r="BK450" s="15">
        <f t="shared" si="24"/>
        <v>0.86849315068493149</v>
      </c>
    </row>
    <row r="451" spans="1:63" x14ac:dyDescent="0.25">
      <c r="A451" s="1">
        <v>41960</v>
      </c>
      <c r="B451">
        <v>23141</v>
      </c>
      <c r="C451">
        <v>10</v>
      </c>
      <c r="D451" s="2">
        <v>41944</v>
      </c>
      <c r="E451">
        <v>0</v>
      </c>
      <c r="F451">
        <v>4</v>
      </c>
      <c r="G451" s="1">
        <v>41957</v>
      </c>
      <c r="H451" s="1">
        <v>41961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 s="1">
        <v>41960</v>
      </c>
      <c r="AA451" s="1">
        <v>41946</v>
      </c>
      <c r="AB451" s="1">
        <v>41948</v>
      </c>
      <c r="AC451" s="1">
        <v>41950</v>
      </c>
      <c r="AD451" s="1">
        <v>41948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9085.2777777777701</v>
      </c>
      <c r="AK451">
        <v>18</v>
      </c>
      <c r="AL451">
        <v>30</v>
      </c>
      <c r="AM451">
        <v>163535</v>
      </c>
      <c r="AN451">
        <v>2.54708777937444</v>
      </c>
      <c r="AO451">
        <v>0.6</v>
      </c>
      <c r="AP451">
        <v>8</v>
      </c>
      <c r="AQ451">
        <v>2.4484034576724798</v>
      </c>
      <c r="AR451">
        <v>9.8684321701960703E-2</v>
      </c>
      <c r="AS451">
        <v>9451.4651690609899</v>
      </c>
      <c r="AT451">
        <v>17</v>
      </c>
      <c r="AU451">
        <v>11</v>
      </c>
      <c r="AV451">
        <v>2014</v>
      </c>
      <c r="AW451">
        <v>12.1365203345291</v>
      </c>
      <c r="AX451">
        <v>11.4827529275078</v>
      </c>
      <c r="AY451">
        <v>-0.65376740702124103</v>
      </c>
      <c r="AZ451">
        <v>104324</v>
      </c>
      <c r="BA451">
        <v>154725.732602075</v>
      </c>
      <c r="BB451">
        <v>5.6934727338344697E-2</v>
      </c>
      <c r="BC451">
        <v>17.748475161441501</v>
      </c>
      <c r="BD451">
        <v>1.0141716308736699</v>
      </c>
      <c r="BE451">
        <f>AK451*AZ451/(AW451*BD451)</f>
        <v>152563.65677354345</v>
      </c>
      <c r="BF451">
        <f>AM451/BE451-1</f>
        <v>7.1913216151745507E-2</v>
      </c>
      <c r="BH451">
        <f t="shared" si="25"/>
        <v>6.3986451670008826E-2</v>
      </c>
      <c r="BI451">
        <f t="shared" si="26"/>
        <v>581.33468743638252</v>
      </c>
      <c r="BJ451">
        <f t="shared" si="27"/>
        <v>-7502.2743618075474</v>
      </c>
      <c r="BK451" s="15">
        <f t="shared" ref="BK451:BK514" si="28">YEARFRAC(DATE(YEAR(A451),1,1),A451,3)</f>
        <v>0.87671232876712324</v>
      </c>
    </row>
    <row r="452" spans="1:63" x14ac:dyDescent="0.25">
      <c r="A452" s="1">
        <v>41961</v>
      </c>
      <c r="B452">
        <v>2039</v>
      </c>
      <c r="C452">
        <v>11</v>
      </c>
      <c r="D452" s="2">
        <v>41944</v>
      </c>
      <c r="E452">
        <v>1</v>
      </c>
      <c r="F452">
        <v>0</v>
      </c>
      <c r="G452" s="1">
        <v>41960</v>
      </c>
      <c r="H452" s="1">
        <v>41962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 s="1">
        <v>41960</v>
      </c>
      <c r="AA452" s="1">
        <v>41946</v>
      </c>
      <c r="AB452" s="1">
        <v>41948</v>
      </c>
      <c r="AC452" s="1">
        <v>41950</v>
      </c>
      <c r="AD452" s="1">
        <v>41948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9085.2777777777701</v>
      </c>
      <c r="AK452">
        <v>18</v>
      </c>
      <c r="AL452">
        <v>30</v>
      </c>
      <c r="AM452">
        <v>163535</v>
      </c>
      <c r="AN452">
        <v>0.224429021310422</v>
      </c>
      <c r="AO452">
        <v>0.6</v>
      </c>
      <c r="AP452">
        <v>7</v>
      </c>
      <c r="AQ452">
        <v>0.32508339307164502</v>
      </c>
      <c r="AR452">
        <v>-0.10065437176122299</v>
      </c>
      <c r="AS452">
        <v>6272.2367351155899</v>
      </c>
      <c r="AT452">
        <v>18</v>
      </c>
      <c r="AU452">
        <v>11</v>
      </c>
      <c r="AV452">
        <v>2014</v>
      </c>
      <c r="AW452">
        <v>12.4616037276007</v>
      </c>
      <c r="AX452">
        <v>11.707181948818199</v>
      </c>
      <c r="AY452">
        <v>-0.75442177878246297</v>
      </c>
      <c r="AZ452">
        <v>106363</v>
      </c>
      <c r="BA452">
        <v>153634.63979837199</v>
      </c>
      <c r="BB452">
        <v>6.4440937373371601E-2</v>
      </c>
      <c r="BC452">
        <v>17.748475161441501</v>
      </c>
      <c r="BD452">
        <v>1.0141716308736699</v>
      </c>
      <c r="BE452">
        <f>AK452*AZ452/(AW452*BD452)</f>
        <v>151487.8104665805</v>
      </c>
      <c r="BF452">
        <f>AM452/BE452-1</f>
        <v>7.9525801424644715E-2</v>
      </c>
      <c r="BH452">
        <f t="shared" ref="BH452:BH515" si="29">AN452-BD452*AQ452</f>
        <v>-0.10526133361099452</v>
      </c>
      <c r="BI452">
        <f t="shared" ref="BI452:BI515" si="30">BH452*AJ452</f>
        <v>-956.32845511522078</v>
      </c>
      <c r="BJ452">
        <f t="shared" ref="BJ452:BJ515" si="31">BJ451+BI452</f>
        <v>-8458.6028169227684</v>
      </c>
      <c r="BK452" s="15">
        <f t="shared" si="28"/>
        <v>0.8794520547945206</v>
      </c>
    </row>
    <row r="453" spans="1:63" x14ac:dyDescent="0.25">
      <c r="A453" s="1">
        <v>41962</v>
      </c>
      <c r="B453">
        <v>8612</v>
      </c>
      <c r="C453">
        <v>12</v>
      </c>
      <c r="D453" s="2">
        <v>41944</v>
      </c>
      <c r="E453">
        <v>2</v>
      </c>
      <c r="F453">
        <v>1</v>
      </c>
      <c r="G453" s="1">
        <v>41961</v>
      </c>
      <c r="H453" s="1">
        <v>41963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 s="1">
        <v>41960</v>
      </c>
      <c r="AA453" s="1">
        <v>41946</v>
      </c>
      <c r="AB453" s="1">
        <v>41948</v>
      </c>
      <c r="AC453" s="1">
        <v>41950</v>
      </c>
      <c r="AD453" s="1">
        <v>41948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9085.2777777777701</v>
      </c>
      <c r="AK453">
        <v>18</v>
      </c>
      <c r="AL453">
        <v>30</v>
      </c>
      <c r="AM453">
        <v>163535</v>
      </c>
      <c r="AN453">
        <v>0.94790717583391904</v>
      </c>
      <c r="AO453">
        <v>0.6</v>
      </c>
      <c r="AP453">
        <v>6</v>
      </c>
      <c r="AQ453">
        <v>0.76416124193357404</v>
      </c>
      <c r="AR453">
        <v>0.18374593390034399</v>
      </c>
      <c r="AS453">
        <v>11269.872806174801</v>
      </c>
      <c r="AT453">
        <v>19</v>
      </c>
      <c r="AU453">
        <v>11</v>
      </c>
      <c r="AV453">
        <v>2014</v>
      </c>
      <c r="AW453">
        <v>13.2257649695343</v>
      </c>
      <c r="AX453">
        <v>12.6550891246522</v>
      </c>
      <c r="AY453">
        <v>-0.57067584488211898</v>
      </c>
      <c r="AZ453">
        <v>114975</v>
      </c>
      <c r="BA453">
        <v>156478.66151917999</v>
      </c>
      <c r="BB453">
        <v>4.5094573357878399E-2</v>
      </c>
      <c r="BC453">
        <v>17.748475161441501</v>
      </c>
      <c r="BD453">
        <v>1.0141716308736699</v>
      </c>
      <c r="BE453">
        <f>AK453*AZ453/(AW453*BD453)</f>
        <v>154292.09095937808</v>
      </c>
      <c r="BF453">
        <f>AM453/BE453-1</f>
        <v>5.9905267879579061E-2</v>
      </c>
      <c r="BH453">
        <f t="shared" si="29"/>
        <v>0.17291652285169723</v>
      </c>
      <c r="BI453">
        <f t="shared" si="30"/>
        <v>1570.9946424751267</v>
      </c>
      <c r="BJ453">
        <f t="shared" si="31"/>
        <v>-6887.6081744476414</v>
      </c>
      <c r="BK453" s="15">
        <f t="shared" si="28"/>
        <v>0.88219178082191785</v>
      </c>
    </row>
    <row r="454" spans="1:63" x14ac:dyDescent="0.25">
      <c r="A454" s="1">
        <v>41963</v>
      </c>
      <c r="B454">
        <v>2345</v>
      </c>
      <c r="C454">
        <v>13</v>
      </c>
      <c r="D454" s="2">
        <v>41944</v>
      </c>
      <c r="E454">
        <v>3</v>
      </c>
      <c r="F454">
        <v>2</v>
      </c>
      <c r="G454" s="1">
        <v>41962</v>
      </c>
      <c r="H454" s="1">
        <v>41964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 s="1">
        <v>41960</v>
      </c>
      <c r="AA454" s="1">
        <v>41946</v>
      </c>
      <c r="AB454" s="1">
        <v>41948</v>
      </c>
      <c r="AC454" s="1">
        <v>41950</v>
      </c>
      <c r="AD454" s="1">
        <v>41948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9085.2777777777701</v>
      </c>
      <c r="AK454">
        <v>18</v>
      </c>
      <c r="AL454">
        <v>30</v>
      </c>
      <c r="AM454">
        <v>163535</v>
      </c>
      <c r="AN454">
        <v>0.25810988473415403</v>
      </c>
      <c r="AO454">
        <v>0.6</v>
      </c>
      <c r="AP454">
        <v>5</v>
      </c>
      <c r="AQ454">
        <v>0.309155769760038</v>
      </c>
      <c r="AR454">
        <v>-5.10458850258841E-2</v>
      </c>
      <c r="AS454">
        <v>7585.1730078340297</v>
      </c>
      <c r="AT454">
        <v>20</v>
      </c>
      <c r="AU454">
        <v>11</v>
      </c>
      <c r="AV454">
        <v>2014</v>
      </c>
      <c r="AW454">
        <v>13.5349207392943</v>
      </c>
      <c r="AX454">
        <v>12.9131990093863</v>
      </c>
      <c r="AY454">
        <v>-0.62172172990800101</v>
      </c>
      <c r="AZ454">
        <v>117320</v>
      </c>
      <c r="BA454">
        <v>156023.07842624901</v>
      </c>
      <c r="BB454">
        <v>4.8146220735549999E-2</v>
      </c>
      <c r="BC454">
        <v>17.748475161441501</v>
      </c>
      <c r="BD454">
        <v>1.0141716308736699</v>
      </c>
      <c r="BE454">
        <f>AK454*AZ454/(AW454*BD454)</f>
        <v>153842.87400333086</v>
      </c>
      <c r="BF454">
        <f>AM454/BE454-1</f>
        <v>6.3000162077440747E-2</v>
      </c>
      <c r="BH454">
        <f t="shared" si="29"/>
        <v>-5.5427126477388511E-2</v>
      </c>
      <c r="BI454">
        <f t="shared" si="30"/>
        <v>-503.57084047109566</v>
      </c>
      <c r="BJ454">
        <f t="shared" si="31"/>
        <v>-7391.1790149187373</v>
      </c>
      <c r="BK454" s="15">
        <f t="shared" si="28"/>
        <v>0.8849315068493151</v>
      </c>
    </row>
    <row r="455" spans="1:63" x14ac:dyDescent="0.25">
      <c r="A455" s="1">
        <v>41964</v>
      </c>
      <c r="B455">
        <v>7488</v>
      </c>
      <c r="C455">
        <v>14</v>
      </c>
      <c r="D455" s="2">
        <v>41944</v>
      </c>
      <c r="E455">
        <v>4</v>
      </c>
      <c r="F455">
        <v>3</v>
      </c>
      <c r="G455" s="1">
        <v>41963</v>
      </c>
      <c r="H455" s="1">
        <v>41967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 s="1">
        <v>41960</v>
      </c>
      <c r="AA455" s="1">
        <v>41946</v>
      </c>
      <c r="AB455" s="1">
        <v>41948</v>
      </c>
      <c r="AC455" s="1">
        <v>41950</v>
      </c>
      <c r="AD455" s="1">
        <v>41948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9085.2777777777701</v>
      </c>
      <c r="AK455">
        <v>18</v>
      </c>
      <c r="AL455">
        <v>30</v>
      </c>
      <c r="AM455">
        <v>163535</v>
      </c>
      <c r="AN455">
        <v>0.82419054025132199</v>
      </c>
      <c r="AO455">
        <v>0.6</v>
      </c>
      <c r="AP455">
        <v>4</v>
      </c>
      <c r="AQ455">
        <v>0.66816201159293798</v>
      </c>
      <c r="AR455">
        <v>0.15602852865838401</v>
      </c>
      <c r="AS455">
        <v>11206.862811832299</v>
      </c>
      <c r="AT455">
        <v>21</v>
      </c>
      <c r="AU455">
        <v>11</v>
      </c>
      <c r="AV455">
        <v>2014</v>
      </c>
      <c r="AW455">
        <v>14.203082750887299</v>
      </c>
      <c r="AX455">
        <v>13.7373895496376</v>
      </c>
      <c r="AY455">
        <v>-0.46569320124961899</v>
      </c>
      <c r="AZ455">
        <v>124808</v>
      </c>
      <c r="BA455">
        <v>158172.98535838199</v>
      </c>
      <c r="BB455">
        <v>3.3899686659311701E-2</v>
      </c>
      <c r="BC455">
        <v>17.748475161441501</v>
      </c>
      <c r="BD455">
        <v>1.0141716308736699</v>
      </c>
      <c r="BE455">
        <f>AK455*AZ455/(AW455*BD455)</f>
        <v>155962.73899135113</v>
      </c>
      <c r="BF455">
        <f>AM455/BE455-1</f>
        <v>4.8551731379049334E-2</v>
      </c>
      <c r="BH455">
        <f t="shared" si="29"/>
        <v>0.14655958326628016</v>
      </c>
      <c r="BI455">
        <f t="shared" si="30"/>
        <v>1331.5345249695058</v>
      </c>
      <c r="BJ455">
        <f t="shared" si="31"/>
        <v>-6059.6444899492317</v>
      </c>
      <c r="BK455" s="15">
        <f t="shared" si="28"/>
        <v>0.88767123287671235</v>
      </c>
    </row>
    <row r="456" spans="1:63" x14ac:dyDescent="0.25">
      <c r="A456" s="1">
        <v>41967</v>
      </c>
      <c r="B456">
        <v>14018</v>
      </c>
      <c r="C456">
        <v>15</v>
      </c>
      <c r="D456" s="2">
        <v>41944</v>
      </c>
      <c r="E456">
        <v>0</v>
      </c>
      <c r="F456">
        <v>4</v>
      </c>
      <c r="G456" s="1">
        <v>41964</v>
      </c>
      <c r="H456" s="1">
        <v>41968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 s="1">
        <v>41960</v>
      </c>
      <c r="AA456" s="1">
        <v>41946</v>
      </c>
      <c r="AB456" s="1">
        <v>41948</v>
      </c>
      <c r="AC456" s="1">
        <v>41950</v>
      </c>
      <c r="AD456" s="1">
        <v>41948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9085.2777777777701</v>
      </c>
      <c r="AK456">
        <v>18</v>
      </c>
      <c r="AL456">
        <v>30</v>
      </c>
      <c r="AM456">
        <v>163535</v>
      </c>
      <c r="AN456">
        <v>1.5429357629865099</v>
      </c>
      <c r="AO456">
        <v>0.6</v>
      </c>
      <c r="AP456">
        <v>3</v>
      </c>
      <c r="AQ456">
        <v>1.5801082031776601</v>
      </c>
      <c r="AR456">
        <v>-3.7172440191144997E-2</v>
      </c>
      <c r="AS456">
        <v>8871.5443485510805</v>
      </c>
      <c r="AT456">
        <v>24</v>
      </c>
      <c r="AU456">
        <v>11</v>
      </c>
      <c r="AV456">
        <v>2014</v>
      </c>
      <c r="AW456">
        <v>15.783190954064899</v>
      </c>
      <c r="AX456">
        <v>15.2803253126242</v>
      </c>
      <c r="AY456">
        <v>-0.50286564144076296</v>
      </c>
      <c r="AZ456">
        <v>138826</v>
      </c>
      <c r="BA456">
        <v>158324.638361953</v>
      </c>
      <c r="BB456">
        <v>3.2909354424889903E-2</v>
      </c>
      <c r="BC456">
        <v>17.748475161441501</v>
      </c>
      <c r="BD456">
        <v>1.0141716308736699</v>
      </c>
      <c r="BE456">
        <f>AK456*AZ456/(AW456*BD456)</f>
        <v>156112.27285618716</v>
      </c>
      <c r="BF456">
        <f>AM456/BE456-1</f>
        <v>4.7547364521755231E-2</v>
      </c>
      <c r="BH456">
        <f t="shared" si="29"/>
        <v>-5.9565150387041799E-2</v>
      </c>
      <c r="BI456">
        <f t="shared" si="30"/>
        <v>-541.16593714138185</v>
      </c>
      <c r="BJ456">
        <f t="shared" si="31"/>
        <v>-6600.8104270906133</v>
      </c>
      <c r="BK456" s="15">
        <f t="shared" si="28"/>
        <v>0.89589041095890409</v>
      </c>
    </row>
    <row r="457" spans="1:63" x14ac:dyDescent="0.25">
      <c r="A457" s="1">
        <v>41968</v>
      </c>
      <c r="B457">
        <v>2336</v>
      </c>
      <c r="C457">
        <v>16</v>
      </c>
      <c r="D457" s="2">
        <v>41944</v>
      </c>
      <c r="E457">
        <v>1</v>
      </c>
      <c r="F457">
        <v>0</v>
      </c>
      <c r="G457" s="1">
        <v>41967</v>
      </c>
      <c r="H457" s="1">
        <v>41969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 s="1">
        <v>41960</v>
      </c>
      <c r="AA457" s="1">
        <v>41946</v>
      </c>
      <c r="AB457" s="1">
        <v>41948</v>
      </c>
      <c r="AC457" s="1">
        <v>41950</v>
      </c>
      <c r="AD457" s="1">
        <v>41948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9085.2777777777701</v>
      </c>
      <c r="AK457">
        <v>18</v>
      </c>
      <c r="AL457">
        <v>30</v>
      </c>
      <c r="AM457">
        <v>163535</v>
      </c>
      <c r="AN457">
        <v>0.25711927110404498</v>
      </c>
      <c r="AO457">
        <v>0.6</v>
      </c>
      <c r="AP457">
        <v>2</v>
      </c>
      <c r="AQ457">
        <v>0.18055227021468301</v>
      </c>
      <c r="AR457">
        <v>7.6567000889361705E-2</v>
      </c>
      <c r="AS457">
        <v>12938.081571737701</v>
      </c>
      <c r="AT457">
        <v>25</v>
      </c>
      <c r="AU457">
        <v>11</v>
      </c>
      <c r="AV457">
        <v>2014</v>
      </c>
      <c r="AW457">
        <v>15.9637432242796</v>
      </c>
      <c r="AX457">
        <v>15.537444583728201</v>
      </c>
      <c r="AY457">
        <v>-0.42629864055140299</v>
      </c>
      <c r="AZ457">
        <v>141162</v>
      </c>
      <c r="BA457">
        <v>159167.932251344</v>
      </c>
      <c r="BB457">
        <v>2.7436856701509901E-2</v>
      </c>
      <c r="BC457">
        <v>17.748475161441501</v>
      </c>
      <c r="BD457">
        <v>1.0141716308736699</v>
      </c>
      <c r="BE457">
        <f>AK457*AZ457/(AW457*BD457)</f>
        <v>156943.78289227805</v>
      </c>
      <c r="BF457">
        <f>AM457/BE457-1</f>
        <v>4.1997312580683621E-2</v>
      </c>
      <c r="BH457">
        <f t="shared" si="29"/>
        <v>7.4008280762476369E-2</v>
      </c>
      <c r="BI457">
        <f t="shared" si="30"/>
        <v>672.38578858286462</v>
      </c>
      <c r="BJ457">
        <f t="shared" si="31"/>
        <v>-5928.4246385077486</v>
      </c>
      <c r="BK457" s="15">
        <f t="shared" si="28"/>
        <v>0.89863013698630134</v>
      </c>
    </row>
    <row r="458" spans="1:63" x14ac:dyDescent="0.25">
      <c r="A458" s="1">
        <v>41969</v>
      </c>
      <c r="B458">
        <v>10013</v>
      </c>
      <c r="C458">
        <v>17</v>
      </c>
      <c r="D458" s="2">
        <v>41944</v>
      </c>
      <c r="E458">
        <v>2</v>
      </c>
      <c r="F458">
        <v>1</v>
      </c>
      <c r="G458" s="1">
        <v>41968</v>
      </c>
      <c r="H458" s="1">
        <v>41971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 s="1">
        <v>41960</v>
      </c>
      <c r="AA458" s="1">
        <v>41946</v>
      </c>
      <c r="AB458" s="1">
        <v>41948</v>
      </c>
      <c r="AC458" s="1">
        <v>41950</v>
      </c>
      <c r="AD458" s="1">
        <v>41948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9085.2777777777701</v>
      </c>
      <c r="AK458">
        <v>18</v>
      </c>
      <c r="AL458">
        <v>30</v>
      </c>
      <c r="AM458">
        <v>163535</v>
      </c>
      <c r="AN458">
        <v>1.1021126975876701</v>
      </c>
      <c r="AO458">
        <v>0.6</v>
      </c>
      <c r="AP458">
        <v>1</v>
      </c>
      <c r="AQ458">
        <v>0.76416124193357404</v>
      </c>
      <c r="AR458">
        <v>0.33795145565409701</v>
      </c>
      <c r="AS458">
        <v>13103.2555049034</v>
      </c>
      <c r="AT458">
        <v>26</v>
      </c>
      <c r="AU458">
        <v>11</v>
      </c>
      <c r="AV458">
        <v>2014</v>
      </c>
      <c r="AW458">
        <v>16.7279044662132</v>
      </c>
      <c r="AX458">
        <v>16.639557281315899</v>
      </c>
      <c r="AY458">
        <v>-8.8347184897305198E-2</v>
      </c>
      <c r="AZ458">
        <v>151175</v>
      </c>
      <c r="BA458">
        <v>162671.302044804</v>
      </c>
      <c r="BB458">
        <v>5.3094672775042496E-3</v>
      </c>
      <c r="BC458">
        <v>17.748475161441501</v>
      </c>
      <c r="BD458">
        <v>1.0141716308736699</v>
      </c>
      <c r="BE458">
        <f>AK458*AZ458/(AW458*BD458)</f>
        <v>160398.19799008704</v>
      </c>
      <c r="BF458">
        <f>AM458/BE458-1</f>
        <v>1.9556341961565193E-2</v>
      </c>
      <c r="BH458">
        <f t="shared" si="29"/>
        <v>0.32712204460544825</v>
      </c>
      <c r="BI458">
        <f t="shared" si="30"/>
        <v>2971.9946424751074</v>
      </c>
      <c r="BJ458">
        <f t="shared" si="31"/>
        <v>-2956.4299960326412</v>
      </c>
      <c r="BK458" s="15">
        <f t="shared" si="28"/>
        <v>0.90136986301369859</v>
      </c>
    </row>
    <row r="459" spans="1:63" x14ac:dyDescent="0.25">
      <c r="A459" s="1">
        <v>41971</v>
      </c>
      <c r="B459">
        <v>12360</v>
      </c>
      <c r="C459">
        <v>18</v>
      </c>
      <c r="D459" s="2">
        <v>41944</v>
      </c>
      <c r="E459">
        <v>4</v>
      </c>
      <c r="F459">
        <v>2</v>
      </c>
      <c r="G459" s="1">
        <v>41969</v>
      </c>
      <c r="H459" s="1">
        <v>41974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 s="1">
        <v>41960</v>
      </c>
      <c r="AA459" s="1">
        <v>41946</v>
      </c>
      <c r="AB459" s="1">
        <v>41948</v>
      </c>
      <c r="AC459" s="1">
        <v>41950</v>
      </c>
      <c r="AD459" s="1">
        <v>41948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9085.2777777777701</v>
      </c>
      <c r="AK459">
        <v>18</v>
      </c>
      <c r="AL459">
        <v>30</v>
      </c>
      <c r="AM459">
        <v>163535</v>
      </c>
      <c r="AN459">
        <v>1.36044271868407</v>
      </c>
      <c r="AO459">
        <v>0.6</v>
      </c>
      <c r="AP459">
        <v>0</v>
      </c>
      <c r="AQ459">
        <v>1.02057069522828</v>
      </c>
      <c r="AR459">
        <v>0.33987202345579198</v>
      </c>
      <c r="AS459">
        <v>12110.870964441399</v>
      </c>
      <c r="AT459">
        <v>28</v>
      </c>
      <c r="AU459">
        <v>11</v>
      </c>
      <c r="AV459">
        <v>2014</v>
      </c>
      <c r="AW459">
        <v>17.748475161441501</v>
      </c>
      <c r="AX459">
        <v>18</v>
      </c>
      <c r="AY459">
        <v>0.25152483855848801</v>
      </c>
      <c r="AZ459">
        <v>163535</v>
      </c>
      <c r="BA459">
        <v>165852.55765492501</v>
      </c>
      <c r="BB459">
        <v>-1.39736021421381E-2</v>
      </c>
      <c r="BC459">
        <v>17.748475161441501</v>
      </c>
      <c r="BD459">
        <v>1.0141716308736699</v>
      </c>
      <c r="BE459">
        <f>AK459*AZ459/(AW459*BD459)</f>
        <v>163535.00000000047</v>
      </c>
      <c r="BF459">
        <f>AM459/BE459-1</f>
        <v>-2.886579864025407E-15</v>
      </c>
      <c r="BH459">
        <f t="shared" si="29"/>
        <v>0.32540887228253013</v>
      </c>
      <c r="BI459">
        <f t="shared" si="30"/>
        <v>2956.4299960401954</v>
      </c>
      <c r="BJ459">
        <f t="shared" si="31"/>
        <v>7.5542629929259419E-9</v>
      </c>
      <c r="BK459" s="15">
        <f t="shared" si="28"/>
        <v>0.9068493150684932</v>
      </c>
    </row>
    <row r="460" spans="1:63" x14ac:dyDescent="0.25">
      <c r="A460" s="1">
        <v>41974</v>
      </c>
      <c r="B460">
        <v>18371</v>
      </c>
      <c r="C460">
        <v>1</v>
      </c>
      <c r="D460" s="2">
        <v>41974</v>
      </c>
      <c r="E460">
        <v>0</v>
      </c>
      <c r="F460">
        <v>4</v>
      </c>
      <c r="G460" s="1">
        <v>41971</v>
      </c>
      <c r="H460" s="1">
        <v>41975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 s="1">
        <v>41988</v>
      </c>
      <c r="AA460" s="1">
        <v>41974</v>
      </c>
      <c r="AB460" s="1">
        <v>41976</v>
      </c>
      <c r="AC460" s="1">
        <v>41978</v>
      </c>
      <c r="AD460" s="1">
        <v>41976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9558.1818181818107</v>
      </c>
      <c r="AK460">
        <v>22</v>
      </c>
      <c r="AL460">
        <v>31</v>
      </c>
      <c r="AM460">
        <v>210280</v>
      </c>
      <c r="AN460">
        <v>1.9220182613657899</v>
      </c>
      <c r="AO460">
        <v>0.70967741935483797</v>
      </c>
      <c r="AP460">
        <v>21</v>
      </c>
      <c r="AQ460">
        <v>2.42656638006292</v>
      </c>
      <c r="AR460">
        <v>-0.50454811869712601</v>
      </c>
      <c r="AS460">
        <v>7570.7799098096802</v>
      </c>
      <c r="AT460">
        <v>1</v>
      </c>
      <c r="AU460">
        <v>12</v>
      </c>
      <c r="AV460">
        <v>2014</v>
      </c>
      <c r="AW460">
        <v>2.42656638006292</v>
      </c>
      <c r="AX460">
        <v>1.9220182613657899</v>
      </c>
      <c r="AY460">
        <v>-0.50454811869712601</v>
      </c>
      <c r="AZ460">
        <v>18371</v>
      </c>
      <c r="BA460">
        <v>166557.15801581301</v>
      </c>
      <c r="BB460">
        <v>0.262509534294742</v>
      </c>
      <c r="BC460">
        <v>22.363135136084299</v>
      </c>
      <c r="BD460">
        <v>0.98376188607390902</v>
      </c>
      <c r="BE460">
        <f>AK460*AZ460/(AW460*BD460)</f>
        <v>169306.37420862642</v>
      </c>
      <c r="BF460">
        <f>AM460/BE460-1</f>
        <v>0.24200876064408638</v>
      </c>
      <c r="BH460">
        <f t="shared" si="29"/>
        <v>-0.46514525736844625</v>
      </c>
      <c r="BI460">
        <f t="shared" si="30"/>
        <v>-4445.9429417925821</v>
      </c>
      <c r="BJ460">
        <f t="shared" si="31"/>
        <v>-4445.9429417850279</v>
      </c>
      <c r="BK460" s="15">
        <f t="shared" si="28"/>
        <v>0.91506849315068495</v>
      </c>
    </row>
    <row r="461" spans="1:63" x14ac:dyDescent="0.25">
      <c r="A461" s="1">
        <v>41975</v>
      </c>
      <c r="B461">
        <v>6153</v>
      </c>
      <c r="C461">
        <v>2</v>
      </c>
      <c r="D461" s="2">
        <v>41974</v>
      </c>
      <c r="E461">
        <v>1</v>
      </c>
      <c r="F461">
        <v>0</v>
      </c>
      <c r="G461" s="1">
        <v>41974</v>
      </c>
      <c r="H461" s="1">
        <v>41976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 s="1">
        <v>41988</v>
      </c>
      <c r="AA461" s="1">
        <v>41974</v>
      </c>
      <c r="AB461" s="1">
        <v>41976</v>
      </c>
      <c r="AC461" s="1">
        <v>41978</v>
      </c>
      <c r="AD461" s="1">
        <v>41976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9558.1818181818107</v>
      </c>
      <c r="AK461">
        <v>22</v>
      </c>
      <c r="AL461">
        <v>31</v>
      </c>
      <c r="AM461">
        <v>210280</v>
      </c>
      <c r="AN461">
        <v>0.64374167776298197</v>
      </c>
      <c r="AO461">
        <v>0.70967741935483797</v>
      </c>
      <c r="AP461">
        <v>20</v>
      </c>
      <c r="AQ461">
        <v>0.54640876347033995</v>
      </c>
      <c r="AR461">
        <v>9.7332914292642E-2</v>
      </c>
      <c r="AS461">
        <v>11260.800359278899</v>
      </c>
      <c r="AT461">
        <v>2</v>
      </c>
      <c r="AU461">
        <v>12</v>
      </c>
      <c r="AV461">
        <v>2014</v>
      </c>
      <c r="AW461">
        <v>2.9729751435332599</v>
      </c>
      <c r="AX461">
        <v>2.56575993912878</v>
      </c>
      <c r="AY461">
        <v>-0.407215204404484</v>
      </c>
      <c r="AZ461">
        <v>24524</v>
      </c>
      <c r="BA461">
        <v>181477.46750374499</v>
      </c>
      <c r="BB461">
        <v>0.15871134247374499</v>
      </c>
      <c r="BC461">
        <v>22.363135136084299</v>
      </c>
      <c r="BD461">
        <v>0.98376188607390902</v>
      </c>
      <c r="BE461">
        <f>AK461*AZ461/(AW461*BD461)</f>
        <v>184472.96045184575</v>
      </c>
      <c r="BF461">
        <f>AM461/BE461-1</f>
        <v>0.13989605568720109</v>
      </c>
      <c r="BH461">
        <f t="shared" si="29"/>
        <v>0.10620556204408793</v>
      </c>
      <c r="BI461">
        <f t="shared" si="30"/>
        <v>1015.1320721195815</v>
      </c>
      <c r="BJ461">
        <f t="shared" si="31"/>
        <v>-3430.8108696654463</v>
      </c>
      <c r="BK461" s="15">
        <f t="shared" si="28"/>
        <v>0.9178082191780822</v>
      </c>
    </row>
    <row r="462" spans="1:63" x14ac:dyDescent="0.25">
      <c r="A462" s="1">
        <v>41976</v>
      </c>
      <c r="B462">
        <v>9772</v>
      </c>
      <c r="C462">
        <v>3</v>
      </c>
      <c r="D462" s="2">
        <v>41974</v>
      </c>
      <c r="E462">
        <v>2</v>
      </c>
      <c r="F462">
        <v>1</v>
      </c>
      <c r="G462" s="1">
        <v>41975</v>
      </c>
      <c r="H462" s="1">
        <v>41977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s="1">
        <v>41988</v>
      </c>
      <c r="AA462" s="1">
        <v>41974</v>
      </c>
      <c r="AB462" s="1">
        <v>41976</v>
      </c>
      <c r="AC462" s="1">
        <v>41978</v>
      </c>
      <c r="AD462" s="1">
        <v>41976</v>
      </c>
      <c r="AE462">
        <v>0</v>
      </c>
      <c r="AF462">
        <v>0</v>
      </c>
      <c r="AG462">
        <v>1</v>
      </c>
      <c r="AH462">
        <v>0</v>
      </c>
      <c r="AI462">
        <v>1</v>
      </c>
      <c r="AJ462">
        <v>9558.1818181818107</v>
      </c>
      <c r="AK462">
        <v>22</v>
      </c>
      <c r="AL462">
        <v>31</v>
      </c>
      <c r="AM462">
        <v>210280</v>
      </c>
      <c r="AN462">
        <v>1.0223701731025301</v>
      </c>
      <c r="AO462">
        <v>0.70967741935483797</v>
      </c>
      <c r="AP462">
        <v>19</v>
      </c>
      <c r="AQ462">
        <v>1.01932878166426</v>
      </c>
      <c r="AR462">
        <v>3.0413914382655602E-3</v>
      </c>
      <c r="AS462">
        <v>9586.7007542406409</v>
      </c>
      <c r="AT462">
        <v>3</v>
      </c>
      <c r="AU462">
        <v>12</v>
      </c>
      <c r="AV462">
        <v>2014</v>
      </c>
      <c r="AW462">
        <v>3.9923039251975299</v>
      </c>
      <c r="AX462">
        <v>3.5881301122313101</v>
      </c>
      <c r="AY462">
        <v>-0.40417381296621802</v>
      </c>
      <c r="AZ462">
        <v>34296</v>
      </c>
      <c r="BA462">
        <v>188991.62341771499</v>
      </c>
      <c r="BB462">
        <v>0.11264190548399</v>
      </c>
      <c r="BC462">
        <v>22.363135136084299</v>
      </c>
      <c r="BD462">
        <v>0.98376188607390902</v>
      </c>
      <c r="BE462">
        <f>AK462*AZ462/(AW462*BD462)</f>
        <v>192111.14609446967</v>
      </c>
      <c r="BF462">
        <f>AM462/BE462-1</f>
        <v>9.4574699463798373E-2</v>
      </c>
      <c r="BH462">
        <f t="shared" si="29"/>
        <v>1.9593368323077787E-2</v>
      </c>
      <c r="BI462">
        <f t="shared" si="30"/>
        <v>187.27697686258153</v>
      </c>
      <c r="BJ462">
        <f t="shared" si="31"/>
        <v>-3243.5338928028646</v>
      </c>
      <c r="BK462" s="15">
        <f t="shared" si="28"/>
        <v>0.92054794520547945</v>
      </c>
    </row>
    <row r="463" spans="1:63" x14ac:dyDescent="0.25">
      <c r="A463" s="1">
        <v>41977</v>
      </c>
      <c r="B463">
        <v>2228</v>
      </c>
      <c r="C463">
        <v>4</v>
      </c>
      <c r="D463" s="2">
        <v>41974</v>
      </c>
      <c r="E463">
        <v>3</v>
      </c>
      <c r="F463">
        <v>2</v>
      </c>
      <c r="G463" s="1">
        <v>41976</v>
      </c>
      <c r="H463" s="1">
        <v>41978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 s="1">
        <v>41988</v>
      </c>
      <c r="AA463" s="1">
        <v>41974</v>
      </c>
      <c r="AB463" s="1">
        <v>41976</v>
      </c>
      <c r="AC463" s="1">
        <v>41978</v>
      </c>
      <c r="AD463" s="1">
        <v>41976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9558.1818181818107</v>
      </c>
      <c r="AK463">
        <v>22</v>
      </c>
      <c r="AL463">
        <v>31</v>
      </c>
      <c r="AM463">
        <v>210280</v>
      </c>
      <c r="AN463">
        <v>0.233098725508845</v>
      </c>
      <c r="AO463">
        <v>0.70967741935483797</v>
      </c>
      <c r="AP463">
        <v>18</v>
      </c>
      <c r="AQ463">
        <v>0.43715035792769602</v>
      </c>
      <c r="AR463">
        <v>-0.20405163241885099</v>
      </c>
      <c r="AS463">
        <v>5096.6445745619203</v>
      </c>
      <c r="AT463">
        <v>4</v>
      </c>
      <c r="AU463">
        <v>12</v>
      </c>
      <c r="AV463">
        <v>2014</v>
      </c>
      <c r="AW463">
        <v>4.4294542831252199</v>
      </c>
      <c r="AX463">
        <v>3.8212288377401502</v>
      </c>
      <c r="AY463">
        <v>-0.60822544538506895</v>
      </c>
      <c r="AZ463">
        <v>36524</v>
      </c>
      <c r="BA463">
        <v>181405.64246507199</v>
      </c>
      <c r="BB463">
        <v>0.15917011809865</v>
      </c>
      <c r="BC463">
        <v>22.363135136084299</v>
      </c>
      <c r="BD463">
        <v>0.98376188607390902</v>
      </c>
      <c r="BE463">
        <f>AK463*AZ463/(AW463*BD463)</f>
        <v>184399.94985884643</v>
      </c>
      <c r="BF463">
        <f>AM463/BE463-1</f>
        <v>0.14034738166124283</v>
      </c>
      <c r="BH463">
        <f t="shared" si="29"/>
        <v>-0.19695313510398962</v>
      </c>
      <c r="BI463">
        <f t="shared" si="30"/>
        <v>-1882.5138749848593</v>
      </c>
      <c r="BJ463">
        <f t="shared" si="31"/>
        <v>-5126.0477677877243</v>
      </c>
      <c r="BK463" s="15">
        <f t="shared" si="28"/>
        <v>0.92328767123287669</v>
      </c>
    </row>
    <row r="464" spans="1:63" x14ac:dyDescent="0.25">
      <c r="A464" s="1">
        <v>41978</v>
      </c>
      <c r="B464">
        <v>7456</v>
      </c>
      <c r="C464">
        <v>5</v>
      </c>
      <c r="D464" s="2">
        <v>41974</v>
      </c>
      <c r="E464">
        <v>4</v>
      </c>
      <c r="F464">
        <v>3</v>
      </c>
      <c r="G464" s="1">
        <v>41977</v>
      </c>
      <c r="H464" s="1">
        <v>41981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 s="1">
        <v>41988</v>
      </c>
      <c r="AA464" s="1">
        <v>41974</v>
      </c>
      <c r="AB464" s="1">
        <v>41976</v>
      </c>
      <c r="AC464" s="1">
        <v>41978</v>
      </c>
      <c r="AD464" s="1">
        <v>41976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9558.1818181818107</v>
      </c>
      <c r="AK464">
        <v>22</v>
      </c>
      <c r="AL464">
        <v>31</v>
      </c>
      <c r="AM464">
        <v>210280</v>
      </c>
      <c r="AN464">
        <v>0.78006467567053395</v>
      </c>
      <c r="AO464">
        <v>0.70967741935483797</v>
      </c>
      <c r="AP464">
        <v>17</v>
      </c>
      <c r="AQ464">
        <v>0.90652234273989796</v>
      </c>
      <c r="AR464">
        <v>-0.12645766706936301</v>
      </c>
      <c r="AS464">
        <v>8224.8386481736106</v>
      </c>
      <c r="AT464">
        <v>5</v>
      </c>
      <c r="AU464">
        <v>12</v>
      </c>
      <c r="AV464">
        <v>2014</v>
      </c>
      <c r="AW464">
        <v>5.3359766258651202</v>
      </c>
      <c r="AX464">
        <v>4.60129351341069</v>
      </c>
      <c r="AY464">
        <v>-0.73468311245443296</v>
      </c>
      <c r="AZ464">
        <v>43980</v>
      </c>
      <c r="BA464">
        <v>181327.63088015301</v>
      </c>
      <c r="BB464">
        <v>0.15966882145491501</v>
      </c>
      <c r="BC464">
        <v>22.363135136084299</v>
      </c>
      <c r="BD464">
        <v>0.98376188607390902</v>
      </c>
      <c r="BE464">
        <f>AK464*AZ464/(AW464*BD464)</f>
        <v>184320.65060358623</v>
      </c>
      <c r="BF464">
        <f>AM464/BE464-1</f>
        <v>0.14083798701559425</v>
      </c>
      <c r="BH464">
        <f t="shared" si="29"/>
        <v>-0.11173745399140667</v>
      </c>
      <c r="BI464">
        <f t="shared" si="30"/>
        <v>-1068.0069011505898</v>
      </c>
      <c r="BJ464">
        <f t="shared" si="31"/>
        <v>-6194.0546689383136</v>
      </c>
      <c r="BK464" s="15">
        <f t="shared" si="28"/>
        <v>0.92602739726027394</v>
      </c>
    </row>
    <row r="465" spans="1:63" x14ac:dyDescent="0.25">
      <c r="A465" s="1">
        <v>41981</v>
      </c>
      <c r="B465">
        <v>14130</v>
      </c>
      <c r="C465">
        <v>6</v>
      </c>
      <c r="D465" s="2">
        <v>41974</v>
      </c>
      <c r="E465">
        <v>0</v>
      </c>
      <c r="F465">
        <v>4</v>
      </c>
      <c r="G465" s="1">
        <v>41978</v>
      </c>
      <c r="H465" s="1">
        <v>41982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 s="1">
        <v>41988</v>
      </c>
      <c r="AA465" s="1">
        <v>41974</v>
      </c>
      <c r="AB465" s="1">
        <v>41976</v>
      </c>
      <c r="AC465" s="1">
        <v>41978</v>
      </c>
      <c r="AD465" s="1">
        <v>41976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9558.1818181818107</v>
      </c>
      <c r="AK465">
        <v>22</v>
      </c>
      <c r="AL465">
        <v>31</v>
      </c>
      <c r="AM465">
        <v>210280</v>
      </c>
      <c r="AN465">
        <v>1.47831462811489</v>
      </c>
      <c r="AO465">
        <v>0.70967741935483797</v>
      </c>
      <c r="AP465">
        <v>16</v>
      </c>
      <c r="AQ465">
        <v>1.7081027913453199</v>
      </c>
      <c r="AR465">
        <v>-0.229788163230425</v>
      </c>
      <c r="AS465">
        <v>8272.3358755658101</v>
      </c>
      <c r="AT465">
        <v>8</v>
      </c>
      <c r="AU465">
        <v>12</v>
      </c>
      <c r="AV465">
        <v>2014</v>
      </c>
      <c r="AW465">
        <v>7.0440794172104404</v>
      </c>
      <c r="AX465">
        <v>6.07960814152558</v>
      </c>
      <c r="AY465">
        <v>-0.96447127568485902</v>
      </c>
      <c r="AZ465">
        <v>58110</v>
      </c>
      <c r="BA465">
        <v>181488.58414010701</v>
      </c>
      <c r="BB465">
        <v>0.158640368463425</v>
      </c>
      <c r="BC465">
        <v>22.363135136084299</v>
      </c>
      <c r="BD465">
        <v>0.98376188607390902</v>
      </c>
      <c r="BE465">
        <f>AK465*AZ465/(AW465*BD465)</f>
        <v>184484.26058099282</v>
      </c>
      <c r="BF465">
        <f>AM465/BE465-1</f>
        <v>0.13982623416094753</v>
      </c>
      <c r="BH465">
        <f t="shared" si="29"/>
        <v>-0.20205179550709063</v>
      </c>
      <c r="BI465">
        <f t="shared" si="30"/>
        <v>-1931.2477981468628</v>
      </c>
      <c r="BJ465">
        <f t="shared" si="31"/>
        <v>-8125.3024670851764</v>
      </c>
      <c r="BK465" s="15">
        <f t="shared" si="28"/>
        <v>0.9342465753424658</v>
      </c>
    </row>
    <row r="466" spans="1:63" x14ac:dyDescent="0.25">
      <c r="A466" s="1">
        <v>41982</v>
      </c>
      <c r="B466">
        <v>2261</v>
      </c>
      <c r="C466">
        <v>7</v>
      </c>
      <c r="D466" s="2">
        <v>41974</v>
      </c>
      <c r="E466">
        <v>1</v>
      </c>
      <c r="F466">
        <v>0</v>
      </c>
      <c r="G466" s="1">
        <v>41981</v>
      </c>
      <c r="H466" s="1">
        <v>41983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 s="1">
        <v>41988</v>
      </c>
      <c r="AA466" s="1">
        <v>41974</v>
      </c>
      <c r="AB466" s="1">
        <v>41976</v>
      </c>
      <c r="AC466" s="1">
        <v>41978</v>
      </c>
      <c r="AD466" s="1">
        <v>41976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9558.1818181818107</v>
      </c>
      <c r="AK466">
        <v>22</v>
      </c>
      <c r="AL466">
        <v>31</v>
      </c>
      <c r="AM466">
        <v>210280</v>
      </c>
      <c r="AN466">
        <v>0.23655126498002599</v>
      </c>
      <c r="AO466">
        <v>0.70967741935483797</v>
      </c>
      <c r="AP466">
        <v>15</v>
      </c>
      <c r="AQ466">
        <v>0.30854685838234103</v>
      </c>
      <c r="AR466">
        <v>-7.1995593402314401E-2</v>
      </c>
      <c r="AS466">
        <v>7327.8983032076203</v>
      </c>
      <c r="AT466">
        <v>9</v>
      </c>
      <c r="AU466">
        <v>12</v>
      </c>
      <c r="AV466">
        <v>2014</v>
      </c>
      <c r="AW466">
        <v>7.3526262755927796</v>
      </c>
      <c r="AX466">
        <v>6.3161594065056104</v>
      </c>
      <c r="AY466">
        <v>-1.0364668690871699</v>
      </c>
      <c r="AZ466">
        <v>60371</v>
      </c>
      <c r="BA466">
        <v>180637.768086875</v>
      </c>
      <c r="BB466">
        <v>0.164097642630681</v>
      </c>
      <c r="BC466">
        <v>22.363135136084299</v>
      </c>
      <c r="BD466">
        <v>0.98376188607390902</v>
      </c>
      <c r="BE466">
        <f>AK466*AZ466/(AW466*BD466)</f>
        <v>183619.40083670305</v>
      </c>
      <c r="BF466">
        <f>AM466/BE466-1</f>
        <v>0.14519489248854933</v>
      </c>
      <c r="BH466">
        <f t="shared" si="29"/>
        <v>-6.6985374364365136E-2</v>
      </c>
      <c r="BI466">
        <f t="shared" si="30"/>
        <v>-640.25838733357682</v>
      </c>
      <c r="BJ466">
        <f t="shared" si="31"/>
        <v>-8765.5608544187526</v>
      </c>
      <c r="BK466" s="15">
        <f t="shared" si="28"/>
        <v>0.93698630136986305</v>
      </c>
    </row>
    <row r="467" spans="1:63" x14ac:dyDescent="0.25">
      <c r="A467" s="1">
        <v>41983</v>
      </c>
      <c r="B467">
        <v>7791</v>
      </c>
      <c r="C467">
        <v>8</v>
      </c>
      <c r="D467" s="2">
        <v>41974</v>
      </c>
      <c r="E467">
        <v>2</v>
      </c>
      <c r="F467">
        <v>1</v>
      </c>
      <c r="G467" s="1">
        <v>41982</v>
      </c>
      <c r="H467" s="1">
        <v>41984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 s="1">
        <v>41988</v>
      </c>
      <c r="AA467" s="1">
        <v>41974</v>
      </c>
      <c r="AB467" s="1">
        <v>41976</v>
      </c>
      <c r="AC467" s="1">
        <v>41978</v>
      </c>
      <c r="AD467" s="1">
        <v>41976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9558.1818181818107</v>
      </c>
      <c r="AK467">
        <v>22</v>
      </c>
      <c r="AL467">
        <v>31</v>
      </c>
      <c r="AM467">
        <v>210280</v>
      </c>
      <c r="AN467">
        <v>0.815113182423435</v>
      </c>
      <c r="AO467">
        <v>0.70967741935483797</v>
      </c>
      <c r="AP467">
        <v>14</v>
      </c>
      <c r="AQ467">
        <v>0.89215583010123201</v>
      </c>
      <c r="AR467">
        <v>-7.7042647677797005E-2</v>
      </c>
      <c r="AS467">
        <v>8732.7793386901394</v>
      </c>
      <c r="AT467">
        <v>10</v>
      </c>
      <c r="AU467">
        <v>12</v>
      </c>
      <c r="AV467">
        <v>2014</v>
      </c>
      <c r="AW467">
        <v>8.2447821056940107</v>
      </c>
      <c r="AX467">
        <v>7.1312725889290398</v>
      </c>
      <c r="AY467">
        <v>-1.11350951676497</v>
      </c>
      <c r="AZ467">
        <v>68162</v>
      </c>
      <c r="BA467">
        <v>181880.36757992301</v>
      </c>
      <c r="BB467">
        <v>0.15614457347958299</v>
      </c>
      <c r="BC467">
        <v>22.363135136084299</v>
      </c>
      <c r="BD467">
        <v>0.98376188607390902</v>
      </c>
      <c r="BE467">
        <f>AK467*AZ467/(AW467*BD467)</f>
        <v>184882.51085411408</v>
      </c>
      <c r="BF467">
        <f>AM467/BE467-1</f>
        <v>0.13737096618038902</v>
      </c>
      <c r="BH467">
        <f t="shared" si="29"/>
        <v>-6.2555719668786924E-2</v>
      </c>
      <c r="BI467">
        <f t="shared" si="30"/>
        <v>-597.91894236147743</v>
      </c>
      <c r="BJ467">
        <f t="shared" si="31"/>
        <v>-9363.4797967802297</v>
      </c>
      <c r="BK467" s="15">
        <f t="shared" si="28"/>
        <v>0.9397260273972603</v>
      </c>
    </row>
    <row r="468" spans="1:63" x14ac:dyDescent="0.25">
      <c r="A468" s="1">
        <v>41984</v>
      </c>
      <c r="B468">
        <v>3767</v>
      </c>
      <c r="C468">
        <v>9</v>
      </c>
      <c r="D468" s="2">
        <v>41974</v>
      </c>
      <c r="E468">
        <v>3</v>
      </c>
      <c r="F468">
        <v>2</v>
      </c>
      <c r="G468" s="1">
        <v>41983</v>
      </c>
      <c r="H468" s="1">
        <v>41985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 s="1">
        <v>41988</v>
      </c>
      <c r="AA468" s="1">
        <v>41974</v>
      </c>
      <c r="AB468" s="1">
        <v>41976</v>
      </c>
      <c r="AC468" s="1">
        <v>41978</v>
      </c>
      <c r="AD468" s="1">
        <v>41976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9558.1818181818107</v>
      </c>
      <c r="AK468">
        <v>22</v>
      </c>
      <c r="AL468">
        <v>31</v>
      </c>
      <c r="AM468">
        <v>210280</v>
      </c>
      <c r="AN468">
        <v>0.39411261175575402</v>
      </c>
      <c r="AO468">
        <v>0.70967741935483797</v>
      </c>
      <c r="AP468">
        <v>13</v>
      </c>
      <c r="AQ468">
        <v>0.43715035792769602</v>
      </c>
      <c r="AR468">
        <v>-4.30377461719424E-2</v>
      </c>
      <c r="AS468">
        <v>8617.1724023226107</v>
      </c>
      <c r="AT468">
        <v>11</v>
      </c>
      <c r="AU468">
        <v>12</v>
      </c>
      <c r="AV468">
        <v>2014</v>
      </c>
      <c r="AW468">
        <v>8.6819324636217097</v>
      </c>
      <c r="AX468">
        <v>7.5253852006848003</v>
      </c>
      <c r="AY468">
        <v>-1.15654726293691</v>
      </c>
      <c r="AZ468">
        <v>71929</v>
      </c>
      <c r="BA468">
        <v>182267.94629313101</v>
      </c>
      <c r="BB468">
        <v>0.153686121320629</v>
      </c>
      <c r="BC468">
        <v>22.363135136084299</v>
      </c>
      <c r="BD468">
        <v>0.98376188607390902</v>
      </c>
      <c r="BE468">
        <f>AK468*AZ468/(AW468*BD468)</f>
        <v>185276.48699681202</v>
      </c>
      <c r="BF468">
        <f>AM468/BE468-1</f>
        <v>0.13495243464767448</v>
      </c>
      <c r="BH468">
        <f t="shared" si="29"/>
        <v>-3.5939248857080608E-2</v>
      </c>
      <c r="BI468">
        <f t="shared" si="30"/>
        <v>-343.51387498485929</v>
      </c>
      <c r="BJ468">
        <f t="shared" si="31"/>
        <v>-9706.9936717650889</v>
      </c>
      <c r="BK468" s="15">
        <f t="shared" si="28"/>
        <v>0.94246575342465755</v>
      </c>
    </row>
    <row r="469" spans="1:63" x14ac:dyDescent="0.25">
      <c r="A469" s="1">
        <v>41985</v>
      </c>
      <c r="B469">
        <v>6945</v>
      </c>
      <c r="C469">
        <v>10</v>
      </c>
      <c r="D469" s="2">
        <v>41974</v>
      </c>
      <c r="E469">
        <v>4</v>
      </c>
      <c r="F469">
        <v>3</v>
      </c>
      <c r="G469" s="1">
        <v>41984</v>
      </c>
      <c r="H469" s="1">
        <v>41988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 s="1">
        <v>41988</v>
      </c>
      <c r="AA469" s="1">
        <v>41974</v>
      </c>
      <c r="AB469" s="1">
        <v>41976</v>
      </c>
      <c r="AC469" s="1">
        <v>41978</v>
      </c>
      <c r="AD469" s="1">
        <v>41976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9558.1818181818107</v>
      </c>
      <c r="AK469">
        <v>22</v>
      </c>
      <c r="AL469">
        <v>31</v>
      </c>
      <c r="AM469">
        <v>210280</v>
      </c>
      <c r="AN469">
        <v>0.726602625071333</v>
      </c>
      <c r="AO469">
        <v>0.70967741935483797</v>
      </c>
      <c r="AP469">
        <v>12</v>
      </c>
      <c r="AQ469">
        <v>0.79615659976059605</v>
      </c>
      <c r="AR469">
        <v>-6.9553974689262901E-2</v>
      </c>
      <c r="AS469">
        <v>8723.1582355636492</v>
      </c>
      <c r="AT469">
        <v>12</v>
      </c>
      <c r="AU469">
        <v>12</v>
      </c>
      <c r="AV469">
        <v>2014</v>
      </c>
      <c r="AW469">
        <v>9.4780890633823098</v>
      </c>
      <c r="AX469">
        <v>8.2519878257561299</v>
      </c>
      <c r="AY469">
        <v>-1.22610123762617</v>
      </c>
      <c r="AZ469">
        <v>78874</v>
      </c>
      <c r="BA469">
        <v>183077.83229257501</v>
      </c>
      <c r="BB469">
        <v>0.14858253108411801</v>
      </c>
      <c r="BC469">
        <v>22.363135136084299</v>
      </c>
      <c r="BD469">
        <v>0.98376188607390902</v>
      </c>
      <c r="BE469">
        <f>AK469*AZ469/(AW469*BD469)</f>
        <v>186099.74109001108</v>
      </c>
      <c r="BF469">
        <f>AM469/BE469-1</f>
        <v>0.12993171709085627</v>
      </c>
      <c r="BH469">
        <f t="shared" si="29"/>
        <v>-5.6625893119341297E-2</v>
      </c>
      <c r="BI469">
        <f t="shared" si="30"/>
        <v>-541.24058205159452</v>
      </c>
      <c r="BJ469">
        <f t="shared" si="31"/>
        <v>-10248.234253816683</v>
      </c>
      <c r="BK469" s="15">
        <f t="shared" si="28"/>
        <v>0.9452054794520548</v>
      </c>
    </row>
    <row r="470" spans="1:63" x14ac:dyDescent="0.25">
      <c r="A470" s="1">
        <v>41988</v>
      </c>
      <c r="B470">
        <v>18720</v>
      </c>
      <c r="C470">
        <v>11</v>
      </c>
      <c r="D470" s="2">
        <v>41974</v>
      </c>
      <c r="E470">
        <v>0</v>
      </c>
      <c r="F470">
        <v>4</v>
      </c>
      <c r="G470" s="1">
        <v>41985</v>
      </c>
      <c r="H470" s="1">
        <v>41989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 s="1">
        <v>41988</v>
      </c>
      <c r="AA470" s="1">
        <v>41974</v>
      </c>
      <c r="AB470" s="1">
        <v>41976</v>
      </c>
      <c r="AC470" s="1">
        <v>41978</v>
      </c>
      <c r="AD470" s="1">
        <v>41976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9558.1818181818107</v>
      </c>
      <c r="AK470">
        <v>22</v>
      </c>
      <c r="AL470">
        <v>31</v>
      </c>
      <c r="AM470">
        <v>210280</v>
      </c>
      <c r="AN470">
        <v>1.95853148183374</v>
      </c>
      <c r="AO470">
        <v>0.70967741935483797</v>
      </c>
      <c r="AP470">
        <v>11</v>
      </c>
      <c r="AQ470">
        <v>1.9578296588505699</v>
      </c>
      <c r="AR470" s="3">
        <v>7.0182298317088602E-4</v>
      </c>
      <c r="AS470">
        <v>9561.6081385703092</v>
      </c>
      <c r="AT470">
        <v>15</v>
      </c>
      <c r="AU470">
        <v>12</v>
      </c>
      <c r="AV470">
        <v>2014</v>
      </c>
      <c r="AW470">
        <v>11.435918722232801</v>
      </c>
      <c r="AX470">
        <v>10.2105193075898</v>
      </c>
      <c r="AY470">
        <v>-1.2253994146430001</v>
      </c>
      <c r="AZ470">
        <v>97594</v>
      </c>
      <c r="BA470">
        <v>187747.749188338</v>
      </c>
      <c r="BB470">
        <v>0.120013427106701</v>
      </c>
      <c r="BC470">
        <v>22.363135136084299</v>
      </c>
      <c r="BD470">
        <v>0.98376188607390902</v>
      </c>
      <c r="BE470">
        <f>AK470*AZ470/(AW470*BD470)</f>
        <v>190846.74029974994</v>
      </c>
      <c r="BF470">
        <f>AM470/BE470-1</f>
        <v>0.10182652147858318</v>
      </c>
      <c r="BH470">
        <f t="shared" si="29"/>
        <v>3.2493284031465564E-2</v>
      </c>
      <c r="BI470">
        <f t="shared" si="30"/>
        <v>310.57671664257151</v>
      </c>
      <c r="BJ470">
        <f t="shared" si="31"/>
        <v>-9937.657537174111</v>
      </c>
      <c r="BK470" s="15">
        <f t="shared" si="28"/>
        <v>0.95342465753424654</v>
      </c>
    </row>
    <row r="471" spans="1:63" x14ac:dyDescent="0.25">
      <c r="A471" s="1">
        <v>41989</v>
      </c>
      <c r="B471">
        <v>12041</v>
      </c>
      <c r="C471">
        <v>12</v>
      </c>
      <c r="D471" s="2">
        <v>41974</v>
      </c>
      <c r="E471">
        <v>1</v>
      </c>
      <c r="F471">
        <v>0</v>
      </c>
      <c r="G471" s="1">
        <v>41988</v>
      </c>
      <c r="H471" s="1">
        <v>41990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 s="1">
        <v>41988</v>
      </c>
      <c r="AA471" s="1">
        <v>41974</v>
      </c>
      <c r="AB471" s="1">
        <v>41976</v>
      </c>
      <c r="AC471" s="1">
        <v>41978</v>
      </c>
      <c r="AD471" s="1">
        <v>41976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9558.1818181818107</v>
      </c>
      <c r="AK471">
        <v>22</v>
      </c>
      <c r="AL471">
        <v>31</v>
      </c>
      <c r="AM471">
        <v>210280</v>
      </c>
      <c r="AN471">
        <v>1.2597584173482901</v>
      </c>
      <c r="AO471">
        <v>0.70967741935483797</v>
      </c>
      <c r="AP471">
        <v>10</v>
      </c>
      <c r="AQ471">
        <v>1.0716463682288699</v>
      </c>
      <c r="AR471">
        <v>0.188112049119425</v>
      </c>
      <c r="AS471">
        <v>11235.9826496686</v>
      </c>
      <c r="AT471">
        <v>16</v>
      </c>
      <c r="AU471">
        <v>12</v>
      </c>
      <c r="AV471">
        <v>2014</v>
      </c>
      <c r="AW471">
        <v>12.5075650904617</v>
      </c>
      <c r="AX471">
        <v>11.4702777249381</v>
      </c>
      <c r="AY471">
        <v>-1.0372873655235799</v>
      </c>
      <c r="AZ471">
        <v>109635</v>
      </c>
      <c r="BA471">
        <v>192840.89129700899</v>
      </c>
      <c r="BB471">
        <v>9.0432628607444596E-2</v>
      </c>
      <c r="BC471">
        <v>22.363135136084299</v>
      </c>
      <c r="BD471">
        <v>0.98376188607390902</v>
      </c>
      <c r="BE471">
        <f>AK471*AZ471/(AW471*BD471)</f>
        <v>196023.95053808979</v>
      </c>
      <c r="BF471">
        <f>AM471/BE471-1</f>
        <v>7.272605935538512E-2</v>
      </c>
      <c r="BH471">
        <f t="shared" si="29"/>
        <v>0.20551356493520223</v>
      </c>
      <c r="BI471">
        <f t="shared" si="30"/>
        <v>1964.3360197533768</v>
      </c>
      <c r="BJ471">
        <f t="shared" si="31"/>
        <v>-7973.3215174207344</v>
      </c>
      <c r="BK471" s="15">
        <f t="shared" si="28"/>
        <v>0.95616438356164379</v>
      </c>
    </row>
    <row r="472" spans="1:63" x14ac:dyDescent="0.25">
      <c r="A472" s="1">
        <v>41990</v>
      </c>
      <c r="B472">
        <v>8473</v>
      </c>
      <c r="C472">
        <v>13</v>
      </c>
      <c r="D472" s="2">
        <v>41974</v>
      </c>
      <c r="E472">
        <v>2</v>
      </c>
      <c r="F472">
        <v>1</v>
      </c>
      <c r="G472" s="1">
        <v>41989</v>
      </c>
      <c r="H472" s="1">
        <v>41991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 s="1">
        <v>41988</v>
      </c>
      <c r="AA472" s="1">
        <v>41974</v>
      </c>
      <c r="AB472" s="1">
        <v>41976</v>
      </c>
      <c r="AC472" s="1">
        <v>41978</v>
      </c>
      <c r="AD472" s="1">
        <v>41976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9558.1818181818107</v>
      </c>
      <c r="AK472">
        <v>22</v>
      </c>
      <c r="AL472">
        <v>31</v>
      </c>
      <c r="AM472">
        <v>210280</v>
      </c>
      <c r="AN472">
        <v>0.88646566482784805</v>
      </c>
      <c r="AO472">
        <v>0.70967741935483797</v>
      </c>
      <c r="AP472">
        <v>9</v>
      </c>
      <c r="AQ472">
        <v>0.89215583010123201</v>
      </c>
      <c r="AR472">
        <v>-5.6901652733839202E-3</v>
      </c>
      <c r="AS472">
        <v>9497.2197839457804</v>
      </c>
      <c r="AT472">
        <v>17</v>
      </c>
      <c r="AU472">
        <v>12</v>
      </c>
      <c r="AV472">
        <v>2014</v>
      </c>
      <c r="AW472">
        <v>13.399720920562901</v>
      </c>
      <c r="AX472">
        <v>12.356743389766001</v>
      </c>
      <c r="AY472">
        <v>-1.04297753079696</v>
      </c>
      <c r="AZ472">
        <v>118108</v>
      </c>
      <c r="BA472">
        <v>193912.69530192699</v>
      </c>
      <c r="BB472">
        <v>8.4405534524636103E-2</v>
      </c>
      <c r="BC472">
        <v>22.363135136084299</v>
      </c>
      <c r="BD472">
        <v>0.98376188607390902</v>
      </c>
      <c r="BE472">
        <f>AK472*AZ472/(AW472*BD472)</f>
        <v>197113.44589269921</v>
      </c>
      <c r="BF472">
        <f>AM472/BE472-1</f>
        <v>6.6796833912934339E-2</v>
      </c>
      <c r="BH472">
        <f t="shared" si="29"/>
        <v>8.7967627356261291E-3</v>
      </c>
      <c r="BI472">
        <f t="shared" si="30"/>
        <v>84.08105763852096</v>
      </c>
      <c r="BJ472">
        <f t="shared" si="31"/>
        <v>-7889.2404597822133</v>
      </c>
      <c r="BK472" s="15">
        <f t="shared" si="28"/>
        <v>0.95890410958904104</v>
      </c>
    </row>
    <row r="473" spans="1:63" x14ac:dyDescent="0.25">
      <c r="A473" s="1">
        <v>41991</v>
      </c>
      <c r="B473">
        <v>3505</v>
      </c>
      <c r="C473">
        <v>14</v>
      </c>
      <c r="D473" s="2">
        <v>41974</v>
      </c>
      <c r="E473">
        <v>3</v>
      </c>
      <c r="F473">
        <v>2</v>
      </c>
      <c r="G473" s="1">
        <v>41990</v>
      </c>
      <c r="H473" s="1">
        <v>41992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 s="1">
        <v>41988</v>
      </c>
      <c r="AA473" s="1">
        <v>41974</v>
      </c>
      <c r="AB473" s="1">
        <v>41976</v>
      </c>
      <c r="AC473" s="1">
        <v>41978</v>
      </c>
      <c r="AD473" s="1">
        <v>41976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9558.1818181818107</v>
      </c>
      <c r="AK473">
        <v>22</v>
      </c>
      <c r="AL473">
        <v>31</v>
      </c>
      <c r="AM473">
        <v>210280</v>
      </c>
      <c r="AN473">
        <v>0.36670154080273898</v>
      </c>
      <c r="AO473">
        <v>0.70967741935483797</v>
      </c>
      <c r="AP473">
        <v>8</v>
      </c>
      <c r="AQ473">
        <v>0.43715035792769602</v>
      </c>
      <c r="AR473">
        <v>-7.0448817124957402E-2</v>
      </c>
      <c r="AS473">
        <v>8017.8362808974598</v>
      </c>
      <c r="AT473">
        <v>18</v>
      </c>
      <c r="AU473">
        <v>12</v>
      </c>
      <c r="AV473">
        <v>2014</v>
      </c>
      <c r="AW473">
        <v>13.8368712784906</v>
      </c>
      <c r="AX473">
        <v>12.7234449305687</v>
      </c>
      <c r="AY473">
        <v>-1.11342634792192</v>
      </c>
      <c r="AZ473">
        <v>121613</v>
      </c>
      <c r="BA473">
        <v>193359.17391665099</v>
      </c>
      <c r="BB473">
        <v>8.7509817820396796E-2</v>
      </c>
      <c r="BC473">
        <v>22.363135136084299</v>
      </c>
      <c r="BD473">
        <v>0.98376188607390902</v>
      </c>
      <c r="BE473">
        <f>AK473*AZ473/(AW473*BD473)</f>
        <v>196550.78800453324</v>
      </c>
      <c r="BF473">
        <f>AM473/BE473-1</f>
        <v>6.9850709502879749E-2</v>
      </c>
      <c r="BH473">
        <f t="shared" si="29"/>
        <v>-6.3350319810095646E-2</v>
      </c>
      <c r="BI473">
        <f t="shared" si="30"/>
        <v>-605.51387498485917</v>
      </c>
      <c r="BJ473">
        <f t="shared" si="31"/>
        <v>-8494.7543347670726</v>
      </c>
      <c r="BK473" s="15">
        <f t="shared" si="28"/>
        <v>0.9616438356164384</v>
      </c>
    </row>
    <row r="474" spans="1:63" x14ac:dyDescent="0.25">
      <c r="A474" s="1">
        <v>41992</v>
      </c>
      <c r="B474">
        <v>11240</v>
      </c>
      <c r="C474">
        <v>15</v>
      </c>
      <c r="D474" s="2">
        <v>41974</v>
      </c>
      <c r="E474">
        <v>4</v>
      </c>
      <c r="F474">
        <v>3</v>
      </c>
      <c r="G474" s="1">
        <v>41991</v>
      </c>
      <c r="H474" s="1">
        <v>41995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 s="1">
        <v>41988</v>
      </c>
      <c r="AA474" s="1">
        <v>41974</v>
      </c>
      <c r="AB474" s="1">
        <v>41976</v>
      </c>
      <c r="AC474" s="1">
        <v>41978</v>
      </c>
      <c r="AD474" s="1">
        <v>41976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9558.1818181818107</v>
      </c>
      <c r="AK474">
        <v>22</v>
      </c>
      <c r="AL474">
        <v>31</v>
      </c>
      <c r="AM474">
        <v>210280</v>
      </c>
      <c r="AN474">
        <v>1.1759558683659801</v>
      </c>
      <c r="AO474">
        <v>0.70967741935483797</v>
      </c>
      <c r="AP474">
        <v>7</v>
      </c>
      <c r="AQ474">
        <v>0.79615659976059605</v>
      </c>
      <c r="AR474">
        <v>0.37979926860539098</v>
      </c>
      <c r="AS474">
        <v>14117.8255677084</v>
      </c>
      <c r="AT474">
        <v>19</v>
      </c>
      <c r="AU474">
        <v>12</v>
      </c>
      <c r="AV474">
        <v>2014</v>
      </c>
      <c r="AW474">
        <v>14.6330278782512</v>
      </c>
      <c r="AX474">
        <v>13.8994007989347</v>
      </c>
      <c r="AY474">
        <v>-0.73362707931652804</v>
      </c>
      <c r="AZ474">
        <v>132853</v>
      </c>
      <c r="BA474">
        <v>199737.60894312401</v>
      </c>
      <c r="BB474">
        <v>5.2781201861072699E-2</v>
      </c>
      <c r="BC474">
        <v>22.363135136084299</v>
      </c>
      <c r="BD474">
        <v>0.98376188607390902</v>
      </c>
      <c r="BE474">
        <f>AK474*AZ474/(AW474*BD474)</f>
        <v>203034.50638879498</v>
      </c>
      <c r="BF474">
        <f>AM474/BE474-1</f>
        <v>3.5686020765999693E-2</v>
      </c>
      <c r="BH474">
        <f t="shared" si="29"/>
        <v>0.3927273501753058</v>
      </c>
      <c r="BI474">
        <f t="shared" si="30"/>
        <v>3753.759417948329</v>
      </c>
      <c r="BJ474">
        <f t="shared" si="31"/>
        <v>-4740.9949168187431</v>
      </c>
      <c r="BK474" s="15">
        <f t="shared" si="28"/>
        <v>0.96438356164383565</v>
      </c>
    </row>
    <row r="475" spans="1:63" x14ac:dyDescent="0.25">
      <c r="A475" s="1">
        <v>41995</v>
      </c>
      <c r="B475">
        <v>18969</v>
      </c>
      <c r="C475">
        <v>16</v>
      </c>
      <c r="D475" s="2">
        <v>41974</v>
      </c>
      <c r="E475">
        <v>0</v>
      </c>
      <c r="F475">
        <v>4</v>
      </c>
      <c r="G475" s="1">
        <v>41992</v>
      </c>
      <c r="H475" s="1">
        <v>41996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 s="1">
        <v>41988</v>
      </c>
      <c r="AA475" s="1">
        <v>41974</v>
      </c>
      <c r="AB475" s="1">
        <v>41976</v>
      </c>
      <c r="AC475" s="1">
        <v>41978</v>
      </c>
      <c r="AD475" s="1">
        <v>41976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9558.1818181818107</v>
      </c>
      <c r="AK475">
        <v>22</v>
      </c>
      <c r="AL475">
        <v>31</v>
      </c>
      <c r="AM475">
        <v>210280</v>
      </c>
      <c r="AN475">
        <v>1.9845824614799299</v>
      </c>
      <c r="AO475">
        <v>0.70967741935483797</v>
      </c>
      <c r="AP475">
        <v>6</v>
      </c>
      <c r="AQ475">
        <v>1.7081027913453199</v>
      </c>
      <c r="AR475">
        <v>0.276479670134611</v>
      </c>
      <c r="AS475">
        <v>11105.303554395399</v>
      </c>
      <c r="AT475">
        <v>22</v>
      </c>
      <c r="AU475">
        <v>12</v>
      </c>
      <c r="AV475">
        <v>2014</v>
      </c>
      <c r="AW475">
        <v>16.341130669596598</v>
      </c>
      <c r="AX475">
        <v>15.883983260414601</v>
      </c>
      <c r="AY475">
        <v>-0.45714740918191499</v>
      </c>
      <c r="AZ475">
        <v>151822</v>
      </c>
      <c r="BA475">
        <v>204397.36194107801</v>
      </c>
      <c r="BB475">
        <v>2.87804010925394E-2</v>
      </c>
      <c r="BC475">
        <v>22.363135136084299</v>
      </c>
      <c r="BD475">
        <v>0.98376188607390902</v>
      </c>
      <c r="BE475">
        <f>AK475*AZ475/(AW475*BD475)</f>
        <v>207771.17393397642</v>
      </c>
      <c r="BF475">
        <f>AM475/BE475-1</f>
        <v>1.2074947734668884E-2</v>
      </c>
      <c r="BH475">
        <f>AN475-BD475*AQ475</f>
        <v>0.30421603785794926</v>
      </c>
      <c r="BI475">
        <f>BH475*AJ475</f>
        <v>2907.7522018531599</v>
      </c>
      <c r="BJ475">
        <f t="shared" si="31"/>
        <v>-1833.2427149655832</v>
      </c>
      <c r="BK475" s="15">
        <f t="shared" si="28"/>
        <v>0.9726027397260274</v>
      </c>
    </row>
    <row r="476" spans="1:63" x14ac:dyDescent="0.25">
      <c r="A476" s="1">
        <v>41996</v>
      </c>
      <c r="B476">
        <v>4274</v>
      </c>
      <c r="C476">
        <v>17</v>
      </c>
      <c r="D476" s="2">
        <v>41974</v>
      </c>
      <c r="E476">
        <v>1</v>
      </c>
      <c r="F476">
        <v>0</v>
      </c>
      <c r="G476" s="1">
        <v>41995</v>
      </c>
      <c r="H476" s="1">
        <v>41997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 s="1">
        <v>41988</v>
      </c>
      <c r="AA476" s="1">
        <v>41974</v>
      </c>
      <c r="AB476" s="1">
        <v>41976</v>
      </c>
      <c r="AC476" s="1">
        <v>41978</v>
      </c>
      <c r="AD476" s="1">
        <v>41976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9558.1818181818107</v>
      </c>
      <c r="AK476">
        <v>22</v>
      </c>
      <c r="AL476">
        <v>31</v>
      </c>
      <c r="AM476">
        <v>210280</v>
      </c>
      <c r="AN476">
        <v>0.44715617272208402</v>
      </c>
      <c r="AO476">
        <v>0.70967741935483797</v>
      </c>
      <c r="AP476">
        <v>5</v>
      </c>
      <c r="AQ476">
        <v>0.30854685838234103</v>
      </c>
      <c r="AR476">
        <v>0.13860931433974299</v>
      </c>
      <c r="AS476">
        <v>13852.028902215499</v>
      </c>
      <c r="AT476">
        <v>23</v>
      </c>
      <c r="AU476">
        <v>12</v>
      </c>
      <c r="AV476">
        <v>2014</v>
      </c>
      <c r="AW476">
        <v>16.649677527978898</v>
      </c>
      <c r="AX476">
        <v>16.331139433136698</v>
      </c>
      <c r="AY476">
        <v>-0.31853809484217499</v>
      </c>
      <c r="AZ476">
        <v>156096</v>
      </c>
      <c r="BA476">
        <v>206256.96769376699</v>
      </c>
      <c r="BB476">
        <v>1.9504952250658202E-2</v>
      </c>
      <c r="BC476">
        <v>22.363135136084299</v>
      </c>
      <c r="BD476">
        <v>0.98376188607390902</v>
      </c>
      <c r="BE476">
        <f>AK476*AZ476/(AW476*BD476)</f>
        <v>209661.47460430503</v>
      </c>
      <c r="BF476">
        <f>AM476/BE476-1</f>
        <v>2.9501146877952689E-3</v>
      </c>
      <c r="BH476">
        <f t="shared" si="29"/>
        <v>0.1436195333776929</v>
      </c>
      <c r="BI476">
        <f t="shared" si="30"/>
        <v>1372.74161266642</v>
      </c>
      <c r="BJ476">
        <f t="shared" si="31"/>
        <v>-460.50110229916322</v>
      </c>
      <c r="BK476" s="15">
        <f t="shared" si="28"/>
        <v>0.97534246575342465</v>
      </c>
    </row>
    <row r="477" spans="1:63" x14ac:dyDescent="0.25">
      <c r="A477" s="1">
        <v>41997</v>
      </c>
      <c r="B477">
        <v>11347</v>
      </c>
      <c r="C477">
        <v>18</v>
      </c>
      <c r="D477" s="2">
        <v>41974</v>
      </c>
      <c r="E477">
        <v>2</v>
      </c>
      <c r="F477">
        <v>1</v>
      </c>
      <c r="G477" s="1">
        <v>41996</v>
      </c>
      <c r="H477" s="1">
        <v>41999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 s="1">
        <v>41988</v>
      </c>
      <c r="AA477" s="1">
        <v>41974</v>
      </c>
      <c r="AB477" s="1">
        <v>41976</v>
      </c>
      <c r="AC477" s="1">
        <v>41978</v>
      </c>
      <c r="AD477" s="1">
        <v>41976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9558.1818181818107</v>
      </c>
      <c r="AK477">
        <v>22</v>
      </c>
      <c r="AL477">
        <v>31</v>
      </c>
      <c r="AM477">
        <v>210280</v>
      </c>
      <c r="AN477">
        <v>1.1871504660452701</v>
      </c>
      <c r="AO477">
        <v>0.70967741935483797</v>
      </c>
      <c r="AP477">
        <v>4</v>
      </c>
      <c r="AQ477">
        <v>1.1609056966079501</v>
      </c>
      <c r="AR477">
        <v>2.62447694373165E-2</v>
      </c>
      <c r="AS477">
        <v>9774.2650700696195</v>
      </c>
      <c r="AT477">
        <v>24</v>
      </c>
      <c r="AU477">
        <v>12</v>
      </c>
      <c r="AV477">
        <v>2014</v>
      </c>
      <c r="AW477">
        <v>17.8105832245869</v>
      </c>
      <c r="AX477">
        <v>17.518289899182001</v>
      </c>
      <c r="AY477">
        <v>-0.29229332540485498</v>
      </c>
      <c r="AZ477">
        <v>167443</v>
      </c>
      <c r="BA477">
        <v>206829.04953470099</v>
      </c>
      <c r="BB477">
        <v>1.66850375856895E-2</v>
      </c>
      <c r="BC477">
        <v>22.363135136084299</v>
      </c>
      <c r="BD477">
        <v>0.98376188607390902</v>
      </c>
      <c r="BE477">
        <f>AK477*AZ477/(AW477*BD477)</f>
        <v>210242.99930965432</v>
      </c>
      <c r="BF477">
        <f>AM477/BE477-1</f>
        <v>1.7599011842084344E-4</v>
      </c>
      <c r="BH477">
        <f t="shared" si="29"/>
        <v>4.5095688396287859E-2</v>
      </c>
      <c r="BI477">
        <f t="shared" si="30"/>
        <v>431.03278890779109</v>
      </c>
      <c r="BJ477">
        <f t="shared" si="31"/>
        <v>-29.468313391372135</v>
      </c>
      <c r="BK477" s="15">
        <f t="shared" si="28"/>
        <v>0.9780821917808219</v>
      </c>
    </row>
    <row r="478" spans="1:63" x14ac:dyDescent="0.25">
      <c r="A478" s="1">
        <v>41999</v>
      </c>
      <c r="B478">
        <v>8392</v>
      </c>
      <c r="C478">
        <v>19</v>
      </c>
      <c r="D478" s="2">
        <v>41974</v>
      </c>
      <c r="E478">
        <v>4</v>
      </c>
      <c r="F478">
        <v>2</v>
      </c>
      <c r="G478" s="1">
        <v>41997</v>
      </c>
      <c r="H478" s="1">
        <v>42002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 s="1">
        <v>41988</v>
      </c>
      <c r="AA478" s="1">
        <v>41974</v>
      </c>
      <c r="AB478" s="1">
        <v>41976</v>
      </c>
      <c r="AC478" s="1">
        <v>41978</v>
      </c>
      <c r="AD478" s="1">
        <v>41976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9558.1818181818107</v>
      </c>
      <c r="AK478">
        <v>22</v>
      </c>
      <c r="AL478">
        <v>31</v>
      </c>
      <c r="AM478">
        <v>210280</v>
      </c>
      <c r="AN478">
        <v>0.87799124976222098</v>
      </c>
      <c r="AO478">
        <v>0.70967741935483797</v>
      </c>
      <c r="AP478">
        <v>3</v>
      </c>
      <c r="AQ478">
        <v>0.92476009930595104</v>
      </c>
      <c r="AR478">
        <v>-4.6768849543730201E-2</v>
      </c>
      <c r="AS478">
        <v>9074.7859972530496</v>
      </c>
      <c r="AT478">
        <v>26</v>
      </c>
      <c r="AU478">
        <v>12</v>
      </c>
      <c r="AV478">
        <v>2014</v>
      </c>
      <c r="AW478">
        <v>18.735343323892799</v>
      </c>
      <c r="AX478">
        <v>18.396281148944201</v>
      </c>
      <c r="AY478">
        <v>-0.33906217494858698</v>
      </c>
      <c r="AZ478">
        <v>175835</v>
      </c>
      <c r="BA478">
        <v>206474.465566197</v>
      </c>
      <c r="BB478">
        <v>1.8431017236766101E-2</v>
      </c>
      <c r="BC478">
        <v>22.363135136084299</v>
      </c>
      <c r="BD478">
        <v>0.98376188607390902</v>
      </c>
      <c r="BE478">
        <f>AK478*AZ478/(AW478*BD478)</f>
        <v>209882.56252762134</v>
      </c>
      <c r="BF478">
        <f>AM478/BE478-1</f>
        <v>1.893618353008053E-3</v>
      </c>
      <c r="BH478">
        <f t="shared" si="29"/>
        <v>-3.1752489696896813E-2</v>
      </c>
      <c r="BI478">
        <f t="shared" si="30"/>
        <v>-303.49606970288437</v>
      </c>
      <c r="BJ478">
        <f t="shared" si="31"/>
        <v>-332.9643830942565</v>
      </c>
      <c r="BK478" s="15">
        <f t="shared" si="28"/>
        <v>0.98356164383561639</v>
      </c>
    </row>
    <row r="479" spans="1:63" x14ac:dyDescent="0.25">
      <c r="A479" s="1">
        <v>42002</v>
      </c>
      <c r="B479">
        <v>14309</v>
      </c>
      <c r="C479">
        <v>20</v>
      </c>
      <c r="D479" s="2">
        <v>41974</v>
      </c>
      <c r="E479">
        <v>0</v>
      </c>
      <c r="F479">
        <v>4</v>
      </c>
      <c r="G479" s="1">
        <v>41999</v>
      </c>
      <c r="H479" s="1">
        <v>42003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 s="1">
        <v>41988</v>
      </c>
      <c r="AA479" s="1">
        <v>41974</v>
      </c>
      <c r="AB479" s="1">
        <v>41976</v>
      </c>
      <c r="AC479" s="1">
        <v>41978</v>
      </c>
      <c r="AD479" s="1">
        <v>41976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9558.1818181818107</v>
      </c>
      <c r="AK479">
        <v>22</v>
      </c>
      <c r="AL479">
        <v>31</v>
      </c>
      <c r="AM479">
        <v>210280</v>
      </c>
      <c r="AN479">
        <v>1.4970420391858399</v>
      </c>
      <c r="AO479">
        <v>0.70967741935483797</v>
      </c>
      <c r="AP479">
        <v>2</v>
      </c>
      <c r="AQ479">
        <v>1.7081027913453199</v>
      </c>
      <c r="AR479">
        <v>-0.21106075215947201</v>
      </c>
      <c r="AS479">
        <v>8377.1305055535195</v>
      </c>
      <c r="AT479">
        <v>29</v>
      </c>
      <c r="AU479">
        <v>12</v>
      </c>
      <c r="AV479">
        <v>2014</v>
      </c>
      <c r="AW479">
        <v>20.4434461152381</v>
      </c>
      <c r="AX479">
        <v>19.8933231881301</v>
      </c>
      <c r="AY479">
        <v>-0.55012292710806299</v>
      </c>
      <c r="AZ479">
        <v>190144</v>
      </c>
      <c r="BA479">
        <v>204621.47019733299</v>
      </c>
      <c r="BB479">
        <v>2.7653646497650401E-2</v>
      </c>
      <c r="BC479">
        <v>22.363135136084299</v>
      </c>
      <c r="BD479">
        <v>0.98376188607390902</v>
      </c>
      <c r="BE479">
        <f>AK479*AZ479/(AW479*BD479)</f>
        <v>207998.98135305598</v>
      </c>
      <c r="BF479">
        <f>AM479/BE479-1</f>
        <v>1.096648950925494E-2</v>
      </c>
      <c r="BH479">
        <f t="shared" si="29"/>
        <v>-0.18332438443614074</v>
      </c>
      <c r="BI479">
        <f t="shared" si="30"/>
        <v>-1752.247798146893</v>
      </c>
      <c r="BJ479">
        <f t="shared" si="31"/>
        <v>-2085.2121812411497</v>
      </c>
      <c r="BK479" s="15">
        <f t="shared" si="28"/>
        <v>0.99178082191780825</v>
      </c>
    </row>
    <row r="480" spans="1:63" x14ac:dyDescent="0.25">
      <c r="A480" s="1">
        <v>42003</v>
      </c>
      <c r="B480">
        <v>4739</v>
      </c>
      <c r="C480">
        <v>21</v>
      </c>
      <c r="D480" s="2">
        <v>41974</v>
      </c>
      <c r="E480">
        <v>1</v>
      </c>
      <c r="F480">
        <v>0</v>
      </c>
      <c r="G480" s="1">
        <v>42002</v>
      </c>
      <c r="H480" s="1">
        <v>42004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 s="1">
        <v>41988</v>
      </c>
      <c r="AA480" s="1">
        <v>41974</v>
      </c>
      <c r="AB480" s="1">
        <v>41976</v>
      </c>
      <c r="AC480" s="1">
        <v>41978</v>
      </c>
      <c r="AD480" s="1">
        <v>41976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9558.1818181818107</v>
      </c>
      <c r="AK480">
        <v>22</v>
      </c>
      <c r="AL480">
        <v>31</v>
      </c>
      <c r="AM480">
        <v>210280</v>
      </c>
      <c r="AN480">
        <v>0.495805592543275</v>
      </c>
      <c r="AO480">
        <v>0.70967741935483797</v>
      </c>
      <c r="AP480">
        <v>1</v>
      </c>
      <c r="AQ480">
        <v>0.30854685838234103</v>
      </c>
      <c r="AR480">
        <v>0.187258734160934</v>
      </c>
      <c r="AS480">
        <v>15359.0933475899</v>
      </c>
      <c r="AT480">
        <v>30</v>
      </c>
      <c r="AU480">
        <v>12</v>
      </c>
      <c r="AV480">
        <v>2014</v>
      </c>
      <c r="AW480">
        <v>20.751992973620499</v>
      </c>
      <c r="AX480">
        <v>20.3891287806733</v>
      </c>
      <c r="AY480">
        <v>-0.36286419294712502</v>
      </c>
      <c r="AZ480">
        <v>194883</v>
      </c>
      <c r="BA480">
        <v>206603.096167682</v>
      </c>
      <c r="BB480">
        <v>1.7796944482055599E-2</v>
      </c>
      <c r="BC480">
        <v>22.363135136084299</v>
      </c>
      <c r="BD480">
        <v>0.98376188607390902</v>
      </c>
      <c r="BE480">
        <f>AK480*AZ480/(AW480*BD480)</f>
        <v>210013.31632415086</v>
      </c>
      <c r="BF480">
        <f>AM480/BE480-1</f>
        <v>1.2698417439278575E-3</v>
      </c>
      <c r="BH480">
        <f t="shared" si="29"/>
        <v>0.19226895319888387</v>
      </c>
      <c r="BI480">
        <f t="shared" si="30"/>
        <v>1837.7416126664214</v>
      </c>
      <c r="BJ480">
        <f t="shared" si="31"/>
        <v>-247.4705685747283</v>
      </c>
      <c r="BK480" s="15">
        <f t="shared" si="28"/>
        <v>0.9945205479452055</v>
      </c>
    </row>
    <row r="481" spans="1:63" x14ac:dyDescent="0.25">
      <c r="A481" s="1">
        <v>42004</v>
      </c>
      <c r="B481">
        <v>15397</v>
      </c>
      <c r="C481">
        <v>22</v>
      </c>
      <c r="D481" s="2">
        <v>41974</v>
      </c>
      <c r="E481">
        <v>2</v>
      </c>
      <c r="F481">
        <v>1</v>
      </c>
      <c r="G481" s="1">
        <v>42003</v>
      </c>
      <c r="H481" s="1">
        <v>42006</v>
      </c>
      <c r="I481">
        <v>0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 s="1">
        <v>41988</v>
      </c>
      <c r="AA481" s="1">
        <v>41974</v>
      </c>
      <c r="AB481" s="1">
        <v>41976</v>
      </c>
      <c r="AC481" s="1">
        <v>41978</v>
      </c>
      <c r="AD481" s="1">
        <v>41976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9558.1818181818107</v>
      </c>
      <c r="AK481">
        <v>22</v>
      </c>
      <c r="AL481">
        <v>31</v>
      </c>
      <c r="AM481">
        <v>210280</v>
      </c>
      <c r="AN481">
        <v>1.6108712193266099</v>
      </c>
      <c r="AO481">
        <v>0.70967741935483797</v>
      </c>
      <c r="AP481">
        <v>0</v>
      </c>
      <c r="AQ481">
        <v>1.6111421624637801</v>
      </c>
      <c r="AR481" s="3">
        <v>-2.70943137176987E-4</v>
      </c>
      <c r="AS481">
        <v>9556.5744344090708</v>
      </c>
      <c r="AT481">
        <v>31</v>
      </c>
      <c r="AU481">
        <v>12</v>
      </c>
      <c r="AV481">
        <v>2014</v>
      </c>
      <c r="AW481">
        <v>22.363135136084299</v>
      </c>
      <c r="AX481">
        <v>22</v>
      </c>
      <c r="AY481">
        <v>-0.36313513608430198</v>
      </c>
      <c r="AZ481">
        <v>210280</v>
      </c>
      <c r="BA481">
        <v>206865.44940362099</v>
      </c>
      <c r="BB481">
        <v>1.65061425492865E-2</v>
      </c>
      <c r="BC481">
        <v>22.363135136084299</v>
      </c>
      <c r="BD481">
        <v>0.98376188607390902</v>
      </c>
      <c r="BE481">
        <f>AK481*AZ481/(AW481*BD481)</f>
        <v>210280.00000000006</v>
      </c>
      <c r="BF481">
        <f>AM481/BE481-1</f>
        <v>0</v>
      </c>
      <c r="BH481">
        <f t="shared" si="29"/>
        <v>2.5890966848045371E-2</v>
      </c>
      <c r="BI481">
        <f t="shared" si="30"/>
        <v>247.47056858213529</v>
      </c>
      <c r="BJ481">
        <f t="shared" si="31"/>
        <v>7.4069816946575884E-9</v>
      </c>
      <c r="BK481" s="15">
        <f t="shared" si="28"/>
        <v>0.99726027397260275</v>
      </c>
    </row>
    <row r="482" spans="1:63" x14ac:dyDescent="0.25">
      <c r="A482" s="1">
        <v>42006</v>
      </c>
      <c r="B482">
        <v>30992</v>
      </c>
      <c r="C482">
        <v>1</v>
      </c>
      <c r="D482" s="2">
        <v>42005</v>
      </c>
      <c r="E482">
        <v>4</v>
      </c>
      <c r="F482">
        <v>2</v>
      </c>
      <c r="G482" s="1">
        <v>42004</v>
      </c>
      <c r="H482" s="1">
        <v>42009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s="1">
        <v>42023</v>
      </c>
      <c r="AA482" s="1">
        <v>42009</v>
      </c>
      <c r="AB482" s="1">
        <v>42011</v>
      </c>
      <c r="AC482" s="1">
        <v>42006</v>
      </c>
      <c r="AD482" s="1">
        <v>42006</v>
      </c>
      <c r="AE482">
        <v>0</v>
      </c>
      <c r="AF482">
        <v>0</v>
      </c>
      <c r="AG482">
        <v>0</v>
      </c>
      <c r="AH482">
        <v>1</v>
      </c>
      <c r="AI482">
        <v>1</v>
      </c>
      <c r="AJ482">
        <v>9601.6842105263095</v>
      </c>
      <c r="AK482">
        <v>19</v>
      </c>
      <c r="AL482">
        <v>31</v>
      </c>
      <c r="AM482">
        <v>182432</v>
      </c>
      <c r="AN482">
        <v>3.2277670584107998</v>
      </c>
      <c r="AO482">
        <v>0.61290322580645096</v>
      </c>
      <c r="AP482">
        <v>18</v>
      </c>
      <c r="AQ482">
        <v>2.9968830228772401</v>
      </c>
      <c r="AR482">
        <v>0.23088403553355699</v>
      </c>
      <c r="AS482">
        <v>10341.411314161</v>
      </c>
      <c r="AT482">
        <v>2</v>
      </c>
      <c r="AU482">
        <v>1</v>
      </c>
      <c r="AV482">
        <v>2015</v>
      </c>
      <c r="AW482">
        <v>2.9968830228772401</v>
      </c>
      <c r="AX482">
        <v>3.2277670584107998</v>
      </c>
      <c r="AY482">
        <v>0.23088403553355699</v>
      </c>
      <c r="AZ482">
        <v>30992</v>
      </c>
      <c r="BA482">
        <v>196486.81496906001</v>
      </c>
      <c r="BB482">
        <v>-7.1530575582251898E-2</v>
      </c>
      <c r="BC482">
        <v>18.622245995083102</v>
      </c>
      <c r="BD482">
        <v>1.02028509370011</v>
      </c>
      <c r="BE482">
        <f>AK482*AZ482/(AW482*BD482)</f>
        <v>192580.30542864496</v>
      </c>
      <c r="BF482">
        <f>AM482/BE482-1</f>
        <v>-5.2696486310253143E-2</v>
      </c>
      <c r="BH482">
        <f t="shared" si="29"/>
        <v>0.17009198260622593</v>
      </c>
      <c r="BI482">
        <f t="shared" si="30"/>
        <v>1633.1695037273153</v>
      </c>
      <c r="BJ482">
        <f t="shared" si="31"/>
        <v>1633.1695037347222</v>
      </c>
      <c r="BK482" s="15">
        <f t="shared" si="28"/>
        <v>2.7397260273972603E-3</v>
      </c>
    </row>
    <row r="483" spans="1:63" x14ac:dyDescent="0.25">
      <c r="A483" s="1">
        <v>42009</v>
      </c>
      <c r="B483">
        <v>16333</v>
      </c>
      <c r="C483">
        <v>2</v>
      </c>
      <c r="D483" s="2">
        <v>42005</v>
      </c>
      <c r="E483">
        <v>0</v>
      </c>
      <c r="F483">
        <v>4</v>
      </c>
      <c r="G483" s="1">
        <v>42006</v>
      </c>
      <c r="H483" s="1">
        <v>42010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s="1">
        <v>42023</v>
      </c>
      <c r="AA483" s="1">
        <v>42009</v>
      </c>
      <c r="AB483" s="1">
        <v>42011</v>
      </c>
      <c r="AC483" s="1">
        <v>42006</v>
      </c>
      <c r="AD483" s="1">
        <v>42006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9601.6842105263095</v>
      </c>
      <c r="AK483">
        <v>19</v>
      </c>
      <c r="AL483">
        <v>31</v>
      </c>
      <c r="AM483">
        <v>182432</v>
      </c>
      <c r="AN483">
        <v>1.70105573583581</v>
      </c>
      <c r="AO483">
        <v>0.61290322580645096</v>
      </c>
      <c r="AP483">
        <v>17</v>
      </c>
      <c r="AQ483">
        <v>1.8330282951089101</v>
      </c>
      <c r="AR483">
        <v>-0.13197255927309701</v>
      </c>
      <c r="AS483">
        <v>8910.3916418428798</v>
      </c>
      <c r="AT483">
        <v>5</v>
      </c>
      <c r="AU483">
        <v>1</v>
      </c>
      <c r="AV483">
        <v>2015</v>
      </c>
      <c r="AW483">
        <v>4.8299113179861601</v>
      </c>
      <c r="AX483">
        <v>4.9288227942466198</v>
      </c>
      <c r="AY483">
        <v>9.8911476260461401E-2</v>
      </c>
      <c r="AZ483">
        <v>47325</v>
      </c>
      <c r="BA483">
        <v>186168.01444191099</v>
      </c>
      <c r="BB483">
        <v>-2.00679716819844E-2</v>
      </c>
      <c r="BC483">
        <v>18.622245995083102</v>
      </c>
      <c r="BD483">
        <v>1.02028509370011</v>
      </c>
      <c r="BE483">
        <f>AK483*AZ483/(AW483*BD483)</f>
        <v>182466.66112386779</v>
      </c>
      <c r="BF483">
        <f>AM483/BE483-1</f>
        <v>-1.8995866781523763E-4</v>
      </c>
      <c r="BH483">
        <f t="shared" si="29"/>
        <v>-0.16915570999433727</v>
      </c>
      <c r="BI483">
        <f t="shared" si="30"/>
        <v>-1624.1797097729955</v>
      </c>
      <c r="BJ483">
        <f t="shared" si="31"/>
        <v>8.9897939617267184</v>
      </c>
      <c r="BK483" s="15">
        <f t="shared" si="28"/>
        <v>1.0958904109589041E-2</v>
      </c>
    </row>
    <row r="484" spans="1:63" x14ac:dyDescent="0.25">
      <c r="A484" s="1">
        <v>42010</v>
      </c>
      <c r="B484">
        <v>3043</v>
      </c>
      <c r="C484">
        <v>3</v>
      </c>
      <c r="D484" s="2">
        <v>42005</v>
      </c>
      <c r="E484">
        <v>1</v>
      </c>
      <c r="F484">
        <v>0</v>
      </c>
      <c r="G484" s="1">
        <v>42009</v>
      </c>
      <c r="H484" s="1">
        <v>42011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 s="1">
        <v>42023</v>
      </c>
      <c r="AA484" s="1">
        <v>42009</v>
      </c>
      <c r="AB484" s="1">
        <v>42011</v>
      </c>
      <c r="AC484" s="1">
        <v>42006</v>
      </c>
      <c r="AD484" s="1">
        <v>42006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9601.6842105263095</v>
      </c>
      <c r="AK484">
        <v>19</v>
      </c>
      <c r="AL484">
        <v>31</v>
      </c>
      <c r="AM484">
        <v>182432</v>
      </c>
      <c r="AN484">
        <v>0.31692356604104499</v>
      </c>
      <c r="AO484">
        <v>0.61290322580645096</v>
      </c>
      <c r="AP484">
        <v>16</v>
      </c>
      <c r="AQ484">
        <v>0.195610457057937</v>
      </c>
      <c r="AR484">
        <v>0.121313108983108</v>
      </c>
      <c r="AS484">
        <v>15556.4280446351</v>
      </c>
      <c r="AT484">
        <v>6</v>
      </c>
      <c r="AU484">
        <v>1</v>
      </c>
      <c r="AV484">
        <v>2015</v>
      </c>
      <c r="AW484">
        <v>5.0255217750441004</v>
      </c>
      <c r="AX484">
        <v>5.2457463602876597</v>
      </c>
      <c r="AY484">
        <v>0.220224585243569</v>
      </c>
      <c r="AZ484">
        <v>50368</v>
      </c>
      <c r="BA484">
        <v>190426.39607140099</v>
      </c>
      <c r="BB484">
        <v>-4.19815542190057E-2</v>
      </c>
      <c r="BC484">
        <v>18.622245995083102</v>
      </c>
      <c r="BD484">
        <v>1.02028509370011</v>
      </c>
      <c r="BE484">
        <f>AK484*AZ484/(AW484*BD484)</f>
        <v>186640.37850519945</v>
      </c>
      <c r="BF484">
        <f>AM484/BE484-1</f>
        <v>-2.2548060279904636E-2</v>
      </c>
      <c r="BH484">
        <f t="shared" si="29"/>
        <v>0.11734513253296638</v>
      </c>
      <c r="BI484">
        <f t="shared" si="30"/>
        <v>1126.7109062239006</v>
      </c>
      <c r="BJ484">
        <f t="shared" si="31"/>
        <v>1135.7007001856273</v>
      </c>
      <c r="BK484" s="15">
        <f t="shared" si="28"/>
        <v>1.3698630136986301E-2</v>
      </c>
    </row>
    <row r="485" spans="1:63" x14ac:dyDescent="0.25">
      <c r="A485" s="1">
        <v>42011</v>
      </c>
      <c r="B485">
        <v>10297</v>
      </c>
      <c r="C485">
        <v>4</v>
      </c>
      <c r="D485" s="2">
        <v>42005</v>
      </c>
      <c r="E485">
        <v>2</v>
      </c>
      <c r="F485">
        <v>1</v>
      </c>
      <c r="G485" s="1">
        <v>42010</v>
      </c>
      <c r="H485" s="1">
        <v>42012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 s="1">
        <v>42023</v>
      </c>
      <c r="AA485" s="1">
        <v>42009</v>
      </c>
      <c r="AB485" s="1">
        <v>42011</v>
      </c>
      <c r="AC485" s="1">
        <v>42006</v>
      </c>
      <c r="AD485" s="1">
        <v>42006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9601.6842105263095</v>
      </c>
      <c r="AK485">
        <v>19</v>
      </c>
      <c r="AL485">
        <v>31</v>
      </c>
      <c r="AM485">
        <v>182432</v>
      </c>
      <c r="AN485">
        <v>1.07241602350464</v>
      </c>
      <c r="AO485">
        <v>0.61290322580645096</v>
      </c>
      <c r="AP485">
        <v>15</v>
      </c>
      <c r="AQ485">
        <v>0.90639238033986003</v>
      </c>
      <c r="AR485">
        <v>0.16602364316478799</v>
      </c>
      <c r="AS485">
        <v>11360.4220681323</v>
      </c>
      <c r="AT485">
        <v>7</v>
      </c>
      <c r="AU485">
        <v>1</v>
      </c>
      <c r="AV485">
        <v>2015</v>
      </c>
      <c r="AW485">
        <v>5.9319141553839598</v>
      </c>
      <c r="AX485">
        <v>6.31816238379231</v>
      </c>
      <c r="AY485">
        <v>0.38624822840835699</v>
      </c>
      <c r="AZ485">
        <v>60665</v>
      </c>
      <c r="BA485">
        <v>194310.80251790801</v>
      </c>
      <c r="BB485">
        <v>-6.11330011712235E-2</v>
      </c>
      <c r="BC485">
        <v>18.622245995083102</v>
      </c>
      <c r="BD485">
        <v>1.02028509370011</v>
      </c>
      <c r="BE485">
        <f>AK485*AZ485/(AW485*BD485)</f>
        <v>190447.5559995019</v>
      </c>
      <c r="BF485">
        <f>AM485/BE485-1</f>
        <v>-4.2087996128040928E-2</v>
      </c>
      <c r="BH485">
        <f t="shared" si="29"/>
        <v>0.14763738880052024</v>
      </c>
      <c r="BI485">
        <f t="shared" si="30"/>
        <v>1417.5675849292891</v>
      </c>
      <c r="BJ485">
        <f t="shared" si="31"/>
        <v>2553.2682851149166</v>
      </c>
      <c r="BK485" s="15">
        <f t="shared" si="28"/>
        <v>1.643835616438356E-2</v>
      </c>
    </row>
    <row r="486" spans="1:63" x14ac:dyDescent="0.25">
      <c r="A486" s="1">
        <v>42012</v>
      </c>
      <c r="B486">
        <v>2920</v>
      </c>
      <c r="C486">
        <v>5</v>
      </c>
      <c r="D486" s="2">
        <v>42005</v>
      </c>
      <c r="E486">
        <v>3</v>
      </c>
      <c r="F486">
        <v>2</v>
      </c>
      <c r="G486" s="1">
        <v>42011</v>
      </c>
      <c r="H486" s="1">
        <v>42013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 s="1">
        <v>42023</v>
      </c>
      <c r="AA486" s="1">
        <v>42009</v>
      </c>
      <c r="AB486" s="1">
        <v>42011</v>
      </c>
      <c r="AC486" s="1">
        <v>42006</v>
      </c>
      <c r="AD486" s="1">
        <v>42006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9601.6842105263095</v>
      </c>
      <c r="AK486">
        <v>19</v>
      </c>
      <c r="AL486">
        <v>31</v>
      </c>
      <c r="AM486">
        <v>182432</v>
      </c>
      <c r="AN486">
        <v>0.30411331345378001</v>
      </c>
      <c r="AO486">
        <v>0.61290322580645096</v>
      </c>
      <c r="AP486">
        <v>14</v>
      </c>
      <c r="AQ486">
        <v>0.324213956603292</v>
      </c>
      <c r="AR486">
        <v>-2.0100643149512501E-2</v>
      </c>
      <c r="AS486">
        <v>9006.39821490752</v>
      </c>
      <c r="AT486">
        <v>8</v>
      </c>
      <c r="AU486">
        <v>1</v>
      </c>
      <c r="AV486">
        <v>2015</v>
      </c>
      <c r="AW486">
        <v>6.2561281119872501</v>
      </c>
      <c r="AX486">
        <v>6.6222756972460903</v>
      </c>
      <c r="AY486">
        <v>0.366147585258844</v>
      </c>
      <c r="AZ486">
        <v>63585</v>
      </c>
      <c r="BA486">
        <v>193109.056971699</v>
      </c>
      <c r="BB486">
        <v>-5.5290296266449303E-2</v>
      </c>
      <c r="BC486">
        <v>18.622245995083102</v>
      </c>
      <c r="BD486">
        <v>1.02028509370011</v>
      </c>
      <c r="BE486">
        <f>AK486*AZ486/(AW486*BD486)</f>
        <v>189269.70330555481</v>
      </c>
      <c r="BF486">
        <f>AM486/BE486-1</f>
        <v>-3.6126771406811531E-2</v>
      </c>
      <c r="BH486">
        <f t="shared" si="29"/>
        <v>-2.6677353638093149E-2</v>
      </c>
      <c r="BI486">
        <f t="shared" si="30"/>
        <v>-256.14752520550559</v>
      </c>
      <c r="BJ486">
        <f t="shared" si="31"/>
        <v>2297.1207599094109</v>
      </c>
      <c r="BK486" s="15">
        <f t="shared" si="28"/>
        <v>1.9178082191780823E-2</v>
      </c>
    </row>
    <row r="487" spans="1:63" x14ac:dyDescent="0.25">
      <c r="A487" s="1">
        <v>42013</v>
      </c>
      <c r="B487">
        <v>5862</v>
      </c>
      <c r="C487">
        <v>6</v>
      </c>
      <c r="D487" s="2">
        <v>42005</v>
      </c>
      <c r="E487">
        <v>4</v>
      </c>
      <c r="F487">
        <v>3</v>
      </c>
      <c r="G487" s="1">
        <v>42012</v>
      </c>
      <c r="H487" s="1">
        <v>42016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 s="1">
        <v>42023</v>
      </c>
      <c r="AA487" s="1">
        <v>42009</v>
      </c>
      <c r="AB487" s="1">
        <v>42011</v>
      </c>
      <c r="AC487" s="1">
        <v>42006</v>
      </c>
      <c r="AD487" s="1">
        <v>42006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9601.6842105263095</v>
      </c>
      <c r="AK487">
        <v>19</v>
      </c>
      <c r="AL487">
        <v>31</v>
      </c>
      <c r="AM487">
        <v>182432</v>
      </c>
      <c r="AN487">
        <v>0.61051789159796499</v>
      </c>
      <c r="AO487">
        <v>0.61290322580645096</v>
      </c>
      <c r="AP487">
        <v>13</v>
      </c>
      <c r="AQ487">
        <v>0.68322019843619197</v>
      </c>
      <c r="AR487">
        <v>-7.2702306838226996E-2</v>
      </c>
      <c r="AS487">
        <v>8579.9571110710694</v>
      </c>
      <c r="AT487">
        <v>9</v>
      </c>
      <c r="AU487">
        <v>1</v>
      </c>
      <c r="AV487">
        <v>2015</v>
      </c>
      <c r="AW487">
        <v>6.9393483104234397</v>
      </c>
      <c r="AX487">
        <v>7.2327935888440598</v>
      </c>
      <c r="AY487">
        <v>0.29344527842061702</v>
      </c>
      <c r="AZ487">
        <v>69447</v>
      </c>
      <c r="BA487">
        <v>190146.52975669401</v>
      </c>
      <c r="BB487">
        <v>-4.05714990779261E-2</v>
      </c>
      <c r="BC487">
        <v>18.622245995083102</v>
      </c>
      <c r="BD487">
        <v>1.02028509370011</v>
      </c>
      <c r="BE487">
        <f>AK487*AZ487/(AW487*BD487)</f>
        <v>186366.07643371497</v>
      </c>
      <c r="BF487">
        <f>AM487/BE487-1</f>
        <v>-2.110940203816658E-2</v>
      </c>
      <c r="BH487">
        <f t="shared" si="29"/>
        <v>-8.6561492581312849E-2</v>
      </c>
      <c r="BI487">
        <f t="shared" si="30"/>
        <v>-831.13611655758189</v>
      </c>
      <c r="BJ487">
        <f t="shared" si="31"/>
        <v>1465.9846433518292</v>
      </c>
      <c r="BK487" s="15">
        <f t="shared" si="28"/>
        <v>2.1917808219178082E-2</v>
      </c>
    </row>
    <row r="488" spans="1:63" x14ac:dyDescent="0.25">
      <c r="A488" s="1">
        <v>42016</v>
      </c>
      <c r="B488">
        <v>13053</v>
      </c>
      <c r="C488">
        <v>7</v>
      </c>
      <c r="D488" s="2">
        <v>42005</v>
      </c>
      <c r="E488">
        <v>0</v>
      </c>
      <c r="F488">
        <v>4</v>
      </c>
      <c r="G488" s="1">
        <v>42013</v>
      </c>
      <c r="H488" s="1">
        <v>42017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 s="1">
        <v>42023</v>
      </c>
      <c r="AA488" s="1">
        <v>42009</v>
      </c>
      <c r="AB488" s="1">
        <v>42011</v>
      </c>
      <c r="AC488" s="1">
        <v>42006</v>
      </c>
      <c r="AD488" s="1">
        <v>42006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9601.6842105263095</v>
      </c>
      <c r="AK488">
        <v>19</v>
      </c>
      <c r="AL488">
        <v>31</v>
      </c>
      <c r="AM488">
        <v>182432</v>
      </c>
      <c r="AN488">
        <v>1.3594490001754</v>
      </c>
      <c r="AO488">
        <v>0.61290322580645096</v>
      </c>
      <c r="AP488">
        <v>12</v>
      </c>
      <c r="AQ488">
        <v>1.5951663900209101</v>
      </c>
      <c r="AR488">
        <v>-0.235717389845507</v>
      </c>
      <c r="AS488">
        <v>8182.8454270709899</v>
      </c>
      <c r="AT488">
        <v>12</v>
      </c>
      <c r="AU488">
        <v>1</v>
      </c>
      <c r="AV488">
        <v>2015</v>
      </c>
      <c r="AW488">
        <v>8.53451470044436</v>
      </c>
      <c r="AX488">
        <v>8.5922425890194702</v>
      </c>
      <c r="AY488">
        <v>5.7727888575110201E-2</v>
      </c>
      <c r="AZ488">
        <v>82500</v>
      </c>
      <c r="BA488">
        <v>183665.979263986</v>
      </c>
      <c r="BB488">
        <v>-6.7186055301653403E-3</v>
      </c>
      <c r="BC488">
        <v>18.622245995083102</v>
      </c>
      <c r="BD488">
        <v>1.02028509370011</v>
      </c>
      <c r="BE488">
        <f>AK488*AZ488/(AW488*BD488)</f>
        <v>180014.37088325314</v>
      </c>
      <c r="BF488">
        <f>AM488/BE488-1</f>
        <v>1.3430200627231104E-2</v>
      </c>
      <c r="BH488">
        <f t="shared" si="29"/>
        <v>-0.26807548953435045</v>
      </c>
      <c r="BI488">
        <f t="shared" si="30"/>
        <v>-2573.9761950910838</v>
      </c>
      <c r="BJ488">
        <f t="shared" si="31"/>
        <v>-1107.9915517392546</v>
      </c>
      <c r="BK488" s="15">
        <f t="shared" si="28"/>
        <v>3.0136986301369864E-2</v>
      </c>
    </row>
    <row r="489" spans="1:63" x14ac:dyDescent="0.25">
      <c r="A489" s="1">
        <v>42017</v>
      </c>
      <c r="B489">
        <v>1689</v>
      </c>
      <c r="C489">
        <v>8</v>
      </c>
      <c r="D489" s="2">
        <v>42005</v>
      </c>
      <c r="E489">
        <v>1</v>
      </c>
      <c r="F489">
        <v>0</v>
      </c>
      <c r="G489" s="1">
        <v>42016</v>
      </c>
      <c r="H489" s="1">
        <v>42018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 s="1">
        <v>42023</v>
      </c>
      <c r="AA489" s="1">
        <v>42009</v>
      </c>
      <c r="AB489" s="1">
        <v>42011</v>
      </c>
      <c r="AC489" s="1">
        <v>42006</v>
      </c>
      <c r="AD489" s="1">
        <v>42006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9601.6842105263095</v>
      </c>
      <c r="AK489">
        <v>19</v>
      </c>
      <c r="AL489">
        <v>31</v>
      </c>
      <c r="AM489">
        <v>182432</v>
      </c>
      <c r="AN489">
        <v>0.17590663918610699</v>
      </c>
      <c r="AO489">
        <v>0.61290322580645096</v>
      </c>
      <c r="AP489">
        <v>11</v>
      </c>
      <c r="AQ489">
        <v>0.195610457057937</v>
      </c>
      <c r="AR489">
        <v>-1.9703817871829399E-2</v>
      </c>
      <c r="AS489">
        <v>8634.5077119253401</v>
      </c>
      <c r="AT489">
        <v>13</v>
      </c>
      <c r="AU489">
        <v>1</v>
      </c>
      <c r="AV489">
        <v>2015</v>
      </c>
      <c r="AW489">
        <v>8.7301251575022896</v>
      </c>
      <c r="AX489">
        <v>8.76814922820558</v>
      </c>
      <c r="AY489">
        <v>3.8024070703281503E-2</v>
      </c>
      <c r="AZ489">
        <v>84189</v>
      </c>
      <c r="BA489">
        <v>183226.58279708301</v>
      </c>
      <c r="BB489">
        <v>-4.3366130883085701E-3</v>
      </c>
      <c r="BC489">
        <v>18.622245995083102</v>
      </c>
      <c r="BD489">
        <v>1.02028509370011</v>
      </c>
      <c r="BE489">
        <f>AK489*AZ489/(AW489*BD489)</f>
        <v>179583.71040451506</v>
      </c>
      <c r="BF489">
        <f>AM489/BE489-1</f>
        <v>1.586051200896299E-2</v>
      </c>
      <c r="BH489">
        <f t="shared" si="29"/>
        <v>-2.3671794321971612E-2</v>
      </c>
      <c r="BI489">
        <f t="shared" si="30"/>
        <v>-227.28909377610117</v>
      </c>
      <c r="BJ489">
        <f t="shared" si="31"/>
        <v>-1335.2806455153559</v>
      </c>
      <c r="BK489" s="15">
        <f t="shared" si="28"/>
        <v>3.287671232876712E-2</v>
      </c>
    </row>
    <row r="490" spans="1:63" x14ac:dyDescent="0.25">
      <c r="A490" s="1">
        <v>42018</v>
      </c>
      <c r="B490">
        <v>6846</v>
      </c>
      <c r="C490">
        <v>9</v>
      </c>
      <c r="D490" s="2">
        <v>42005</v>
      </c>
      <c r="E490">
        <v>2</v>
      </c>
      <c r="F490">
        <v>1</v>
      </c>
      <c r="G490" s="1">
        <v>42017</v>
      </c>
      <c r="H490" s="1">
        <v>42020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 s="1">
        <v>42023</v>
      </c>
      <c r="AA490" s="1">
        <v>42009</v>
      </c>
      <c r="AB490" s="1">
        <v>42011</v>
      </c>
      <c r="AC490" s="1">
        <v>42006</v>
      </c>
      <c r="AD490" s="1">
        <v>42006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9601.6842105263095</v>
      </c>
      <c r="AK490">
        <v>19</v>
      </c>
      <c r="AL490">
        <v>31</v>
      </c>
      <c r="AM490">
        <v>182432</v>
      </c>
      <c r="AN490">
        <v>0.71299991229608795</v>
      </c>
      <c r="AO490">
        <v>0.61290322580645096</v>
      </c>
      <c r="AP490">
        <v>10</v>
      </c>
      <c r="AQ490">
        <v>0.77921942877682804</v>
      </c>
      <c r="AR490">
        <v>-6.6219516480739898E-2</v>
      </c>
      <c r="AS490">
        <v>8785.7152262571708</v>
      </c>
      <c r="AT490">
        <v>14</v>
      </c>
      <c r="AU490">
        <v>1</v>
      </c>
      <c r="AV490">
        <v>2015</v>
      </c>
      <c r="AW490">
        <v>9.5093445862791199</v>
      </c>
      <c r="AX490">
        <v>9.4811491405016604</v>
      </c>
      <c r="AY490">
        <v>-2.8195445777459499E-2</v>
      </c>
      <c r="AZ490">
        <v>91035</v>
      </c>
      <c r="BA490">
        <v>181891.08453338599</v>
      </c>
      <c r="BB490">
        <v>2.9738426597483102E-3</v>
      </c>
      <c r="BC490">
        <v>18.622245995083102</v>
      </c>
      <c r="BD490">
        <v>1.02028509370011</v>
      </c>
      <c r="BE490">
        <f>AK490*AZ490/(AW490*BD490)</f>
        <v>178274.76423648474</v>
      </c>
      <c r="BF490">
        <f>AM490/BE490-1</f>
        <v>2.3319261036859995E-2</v>
      </c>
      <c r="BH490">
        <f t="shared" si="29"/>
        <v>-8.2026055606424286E-2</v>
      </c>
      <c r="BI490">
        <f t="shared" si="30"/>
        <v>-787.58828296795718</v>
      </c>
      <c r="BJ490">
        <f t="shared" si="31"/>
        <v>-2122.8689284833131</v>
      </c>
      <c r="BK490" s="15">
        <f t="shared" si="28"/>
        <v>3.5616438356164383E-2</v>
      </c>
    </row>
    <row r="491" spans="1:63" x14ac:dyDescent="0.25">
      <c r="A491" s="1">
        <v>42020</v>
      </c>
      <c r="B491">
        <v>16253</v>
      </c>
      <c r="C491">
        <v>10</v>
      </c>
      <c r="D491" s="2">
        <v>42005</v>
      </c>
      <c r="E491">
        <v>4</v>
      </c>
      <c r="F491">
        <v>2</v>
      </c>
      <c r="G491" s="1">
        <v>42018</v>
      </c>
      <c r="H491" s="1">
        <v>42024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 s="1">
        <v>42023</v>
      </c>
      <c r="AA491" s="1">
        <v>42009</v>
      </c>
      <c r="AB491" s="1">
        <v>42011</v>
      </c>
      <c r="AC491" s="1">
        <v>42006</v>
      </c>
      <c r="AD491" s="1">
        <v>42006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9601.6842105263095</v>
      </c>
      <c r="AK491">
        <v>19</v>
      </c>
      <c r="AL491">
        <v>31</v>
      </c>
      <c r="AM491">
        <v>182432</v>
      </c>
      <c r="AN491">
        <v>1.6927238642343401</v>
      </c>
      <c r="AO491">
        <v>0.61290322580645096</v>
      </c>
      <c r="AP491">
        <v>9</v>
      </c>
      <c r="AQ491">
        <v>1.68011895247637</v>
      </c>
      <c r="AR491">
        <v>1.2604911757973901E-2</v>
      </c>
      <c r="AS491">
        <v>9673.7198137335909</v>
      </c>
      <c r="AT491">
        <v>16</v>
      </c>
      <c r="AU491">
        <v>1</v>
      </c>
      <c r="AV491">
        <v>2015</v>
      </c>
      <c r="AW491">
        <v>11.189463538755399</v>
      </c>
      <c r="AX491">
        <v>11.173873004736</v>
      </c>
      <c r="AY491">
        <v>-1.55905340194859E-2</v>
      </c>
      <c r="AZ491">
        <v>107288</v>
      </c>
      <c r="BA491">
        <v>182177.813345528</v>
      </c>
      <c r="BB491">
        <v>1.3952667989765E-3</v>
      </c>
      <c r="BC491">
        <v>18.622245995083102</v>
      </c>
      <c r="BD491">
        <v>1.02028509370011</v>
      </c>
      <c r="BE491">
        <f>AK491*AZ491/(AW491*BD491)</f>
        <v>178555.79236667507</v>
      </c>
      <c r="BF491">
        <f>AM491/BE491-1</f>
        <v>2.1708663616831325E-2</v>
      </c>
      <c r="BH491">
        <f t="shared" si="29"/>
        <v>-2.1476458620343752E-2</v>
      </c>
      <c r="BI491">
        <f t="shared" si="30"/>
        <v>-206.21017363297625</v>
      </c>
      <c r="BJ491">
        <f t="shared" si="31"/>
        <v>-2329.0791021162895</v>
      </c>
      <c r="BK491" s="15">
        <f t="shared" si="28"/>
        <v>4.1095890410958902E-2</v>
      </c>
    </row>
    <row r="492" spans="1:63" x14ac:dyDescent="0.25">
      <c r="A492" s="1">
        <v>42024</v>
      </c>
      <c r="B492">
        <v>16144</v>
      </c>
      <c r="C492">
        <v>11</v>
      </c>
      <c r="D492" s="2">
        <v>42005</v>
      </c>
      <c r="E492">
        <v>1</v>
      </c>
      <c r="F492">
        <v>4</v>
      </c>
      <c r="G492" s="1">
        <v>42020</v>
      </c>
      <c r="H492" s="1">
        <v>42025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 s="1">
        <v>42023</v>
      </c>
      <c r="AA492" s="1">
        <v>42009</v>
      </c>
      <c r="AB492" s="1">
        <v>42011</v>
      </c>
      <c r="AC492" s="1">
        <v>42006</v>
      </c>
      <c r="AD492" s="1">
        <v>42006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9601.6842105263095</v>
      </c>
      <c r="AK492">
        <v>19</v>
      </c>
      <c r="AL492">
        <v>31</v>
      </c>
      <c r="AM492">
        <v>182432</v>
      </c>
      <c r="AN492">
        <v>1.68137168917733</v>
      </c>
      <c r="AO492">
        <v>0.61290322580645096</v>
      </c>
      <c r="AP492">
        <v>8</v>
      </c>
      <c r="AQ492">
        <v>1.8448932575261701</v>
      </c>
      <c r="AR492">
        <v>-0.163521568348833</v>
      </c>
      <c r="AS492">
        <v>8750.6417697290399</v>
      </c>
      <c r="AT492">
        <v>20</v>
      </c>
      <c r="AU492">
        <v>1</v>
      </c>
      <c r="AV492">
        <v>2015</v>
      </c>
      <c r="AW492">
        <v>13.0343567962816</v>
      </c>
      <c r="AX492">
        <v>12.855244693913299</v>
      </c>
      <c r="AY492">
        <v>-0.17911210236831801</v>
      </c>
      <c r="AZ492">
        <v>123432</v>
      </c>
      <c r="BA492">
        <v>179925.103835505</v>
      </c>
      <c r="BB492">
        <v>1.39329982923719E-2</v>
      </c>
      <c r="BC492">
        <v>18.622245995083102</v>
      </c>
      <c r="BD492">
        <v>1.02028509370011</v>
      </c>
      <c r="BE492">
        <f>AK492*AZ492/(AW492*BD492)</f>
        <v>176347.87075345725</v>
      </c>
      <c r="BF492">
        <f>AM492/BE492-1</f>
        <v>3.4500724168360808E-2</v>
      </c>
      <c r="BH492">
        <f t="shared" si="29"/>
        <v>-0.20094540094445956</v>
      </c>
      <c r="BI492">
        <f t="shared" si="30"/>
        <v>-1929.4142834262959</v>
      </c>
      <c r="BJ492">
        <f t="shared" si="31"/>
        <v>-4258.4933855425852</v>
      </c>
      <c r="BK492" s="15">
        <f t="shared" si="28"/>
        <v>5.2054794520547946E-2</v>
      </c>
    </row>
    <row r="493" spans="1:63" x14ac:dyDescent="0.25">
      <c r="A493" s="1">
        <v>42025</v>
      </c>
      <c r="B493">
        <v>4609</v>
      </c>
      <c r="C493">
        <v>12</v>
      </c>
      <c r="D493" s="2">
        <v>42005</v>
      </c>
      <c r="E493">
        <v>2</v>
      </c>
      <c r="F493">
        <v>1</v>
      </c>
      <c r="G493" s="1">
        <v>42024</v>
      </c>
      <c r="H493" s="1">
        <v>42026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 s="1">
        <v>42023</v>
      </c>
      <c r="AA493" s="1">
        <v>42009</v>
      </c>
      <c r="AB493" s="1">
        <v>42011</v>
      </c>
      <c r="AC493" s="1">
        <v>42006</v>
      </c>
      <c r="AD493" s="1">
        <v>42006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9601.6842105263095</v>
      </c>
      <c r="AK493">
        <v>19</v>
      </c>
      <c r="AL493">
        <v>31</v>
      </c>
      <c r="AM493">
        <v>182432</v>
      </c>
      <c r="AN493">
        <v>0.480019952639887</v>
      </c>
      <c r="AO493">
        <v>0.61290322580645096</v>
      </c>
      <c r="AP493">
        <v>7</v>
      </c>
      <c r="AQ493">
        <v>0.77921942877682804</v>
      </c>
      <c r="AR493">
        <v>-0.29919947613693998</v>
      </c>
      <c r="AS493">
        <v>5914.8935842563997</v>
      </c>
      <c r="AT493">
        <v>21</v>
      </c>
      <c r="AU493">
        <v>1</v>
      </c>
      <c r="AV493">
        <v>2015</v>
      </c>
      <c r="AW493">
        <v>13.8135762250584</v>
      </c>
      <c r="AX493">
        <v>13.335264646553201</v>
      </c>
      <c r="AY493">
        <v>-0.47831157850525902</v>
      </c>
      <c r="AZ493">
        <v>128041</v>
      </c>
      <c r="BA493">
        <v>176115.07406654101</v>
      </c>
      <c r="BB493">
        <v>3.5868172937151901E-2</v>
      </c>
      <c r="BC493">
        <v>18.622245995083102</v>
      </c>
      <c r="BD493">
        <v>1.02028509370011</v>
      </c>
      <c r="BE493">
        <f>AK493*AZ493/(AW493*BD493)</f>
        <v>172613.59119523535</v>
      </c>
      <c r="BF493">
        <f>AM493/BE493-1</f>
        <v>5.688085588613645E-2</v>
      </c>
      <c r="BH493">
        <f t="shared" si="29"/>
        <v>-0.31500601526262523</v>
      </c>
      <c r="BI493">
        <f t="shared" si="30"/>
        <v>-3024.5882829679581</v>
      </c>
      <c r="BJ493">
        <f t="shared" si="31"/>
        <v>-7283.0816685105438</v>
      </c>
      <c r="BK493" s="15">
        <f t="shared" si="28"/>
        <v>5.4794520547945202E-2</v>
      </c>
    </row>
    <row r="494" spans="1:63" x14ac:dyDescent="0.25">
      <c r="A494" s="1">
        <v>42026</v>
      </c>
      <c r="B494">
        <v>8541</v>
      </c>
      <c r="C494">
        <v>13</v>
      </c>
      <c r="D494" s="2">
        <v>42005</v>
      </c>
      <c r="E494">
        <v>3</v>
      </c>
      <c r="F494">
        <v>2</v>
      </c>
      <c r="G494" s="1">
        <v>42025</v>
      </c>
      <c r="H494" s="1">
        <v>42027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 s="1">
        <v>42023</v>
      </c>
      <c r="AA494" s="1">
        <v>42009</v>
      </c>
      <c r="AB494" s="1">
        <v>42011</v>
      </c>
      <c r="AC494" s="1">
        <v>42006</v>
      </c>
      <c r="AD494" s="1">
        <v>42006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9601.6842105263095</v>
      </c>
      <c r="AK494">
        <v>19</v>
      </c>
      <c r="AL494">
        <v>31</v>
      </c>
      <c r="AM494">
        <v>182432</v>
      </c>
      <c r="AN494">
        <v>0.88953144185230604</v>
      </c>
      <c r="AO494">
        <v>0.61290322580645096</v>
      </c>
      <c r="AP494">
        <v>6</v>
      </c>
      <c r="AQ494">
        <v>0.324213956603293</v>
      </c>
      <c r="AR494">
        <v>0.56531748524901304</v>
      </c>
      <c r="AS494">
        <v>26343.714778604401</v>
      </c>
      <c r="AT494">
        <v>22</v>
      </c>
      <c r="AU494">
        <v>1</v>
      </c>
      <c r="AV494">
        <v>2015</v>
      </c>
      <c r="AW494">
        <v>14.1377901816617</v>
      </c>
      <c r="AX494">
        <v>14.224796088405499</v>
      </c>
      <c r="AY494">
        <v>8.70059067437534E-2</v>
      </c>
      <c r="AZ494">
        <v>136582</v>
      </c>
      <c r="BA494">
        <v>183554.71163846101</v>
      </c>
      <c r="BB494">
        <v>-6.1164958852850601E-3</v>
      </c>
      <c r="BC494">
        <v>18.622245995083102</v>
      </c>
      <c r="BD494">
        <v>1.02028509370011</v>
      </c>
      <c r="BE494">
        <f>AK494*AZ494/(AW494*BD494)</f>
        <v>179905.31545726405</v>
      </c>
      <c r="BF494">
        <f>AM494/BE494-1</f>
        <v>1.4044524122669211E-2</v>
      </c>
      <c r="BH494">
        <f t="shared" si="29"/>
        <v>0.55874077476043182</v>
      </c>
      <c r="BI494">
        <f t="shared" si="30"/>
        <v>5364.8524747944757</v>
      </c>
      <c r="BJ494">
        <f t="shared" si="31"/>
        <v>-1918.229193716068</v>
      </c>
      <c r="BK494" s="15">
        <f t="shared" si="28"/>
        <v>5.7534246575342465E-2</v>
      </c>
    </row>
    <row r="495" spans="1:63" x14ac:dyDescent="0.25">
      <c r="A495" s="1">
        <v>42027</v>
      </c>
      <c r="B495">
        <v>7447</v>
      </c>
      <c r="C495">
        <v>14</v>
      </c>
      <c r="D495" s="2">
        <v>42005</v>
      </c>
      <c r="E495">
        <v>4</v>
      </c>
      <c r="F495">
        <v>3</v>
      </c>
      <c r="G495" s="1">
        <v>42026</v>
      </c>
      <c r="H495" s="1">
        <v>42030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s="1">
        <v>42023</v>
      </c>
      <c r="AA495" s="1">
        <v>42009</v>
      </c>
      <c r="AB495" s="1">
        <v>42011</v>
      </c>
      <c r="AC495" s="1">
        <v>42006</v>
      </c>
      <c r="AD495" s="1">
        <v>42006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9601.6842105263095</v>
      </c>
      <c r="AK495">
        <v>19</v>
      </c>
      <c r="AL495">
        <v>31</v>
      </c>
      <c r="AM495">
        <v>182432</v>
      </c>
      <c r="AN495">
        <v>0.77559309770215701</v>
      </c>
      <c r="AO495">
        <v>0.61290322580645096</v>
      </c>
      <c r="AP495">
        <v>5</v>
      </c>
      <c r="AQ495">
        <v>0.68322019843619197</v>
      </c>
      <c r="AR495">
        <v>9.2372899265965203E-2</v>
      </c>
      <c r="AS495">
        <v>10899.8533957943</v>
      </c>
      <c r="AT495">
        <v>23</v>
      </c>
      <c r="AU495">
        <v>1</v>
      </c>
      <c r="AV495">
        <v>2015</v>
      </c>
      <c r="AW495">
        <v>14.821010380097899</v>
      </c>
      <c r="AX495">
        <v>15.0003891861077</v>
      </c>
      <c r="AY495">
        <v>0.17937880600971901</v>
      </c>
      <c r="AZ495">
        <v>144029</v>
      </c>
      <c r="BA495">
        <v>184639.97594082399</v>
      </c>
      <c r="BB495">
        <v>-1.19582768009677E-2</v>
      </c>
      <c r="BC495">
        <v>18.622245995083102</v>
      </c>
      <c r="BD495">
        <v>1.02028509370011</v>
      </c>
      <c r="BE495">
        <f>AK495*AZ495/(AW495*BD495)</f>
        <v>180969.00276296324</v>
      </c>
      <c r="BF495">
        <f>AM495/BE495-1</f>
        <v>8.0842421337372627E-3</v>
      </c>
      <c r="BH495">
        <f t="shared" si="29"/>
        <v>7.8513713522879169E-2</v>
      </c>
      <c r="BI495">
        <f t="shared" si="30"/>
        <v>753.86388344241493</v>
      </c>
      <c r="BJ495">
        <f t="shared" si="31"/>
        <v>-1164.365310273653</v>
      </c>
      <c r="BK495" s="15">
        <f t="shared" si="28"/>
        <v>6.0273972602739728E-2</v>
      </c>
    </row>
    <row r="496" spans="1:63" x14ac:dyDescent="0.25">
      <c r="A496" s="1">
        <v>42030</v>
      </c>
      <c r="B496">
        <v>14625</v>
      </c>
      <c r="C496">
        <v>15</v>
      </c>
      <c r="D496" s="2">
        <v>42005</v>
      </c>
      <c r="E496">
        <v>0</v>
      </c>
      <c r="F496">
        <v>4</v>
      </c>
      <c r="G496" s="1">
        <v>42027</v>
      </c>
      <c r="H496" s="1">
        <v>42031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s="1">
        <v>42023</v>
      </c>
      <c r="AA496" s="1">
        <v>42009</v>
      </c>
      <c r="AB496" s="1">
        <v>42011</v>
      </c>
      <c r="AC496" s="1">
        <v>42006</v>
      </c>
      <c r="AD496" s="1">
        <v>42006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9601.6842105263095</v>
      </c>
      <c r="AK496">
        <v>19</v>
      </c>
      <c r="AL496">
        <v>31</v>
      </c>
      <c r="AM496">
        <v>182432</v>
      </c>
      <c r="AN496">
        <v>1.52317027714436</v>
      </c>
      <c r="AO496">
        <v>0.61290322580645096</v>
      </c>
      <c r="AP496">
        <v>4</v>
      </c>
      <c r="AQ496">
        <v>1.5951663900209101</v>
      </c>
      <c r="AR496">
        <v>-7.1996112876554996E-2</v>
      </c>
      <c r="AS496">
        <v>9168.3225596348202</v>
      </c>
      <c r="AT496">
        <v>26</v>
      </c>
      <c r="AU496">
        <v>1</v>
      </c>
      <c r="AV496">
        <v>2015</v>
      </c>
      <c r="AW496">
        <v>16.416176770118899</v>
      </c>
      <c r="AX496">
        <v>16.523559463251999</v>
      </c>
      <c r="AY496">
        <v>0.107382693133164</v>
      </c>
      <c r="AZ496">
        <v>158654</v>
      </c>
      <c r="BA496">
        <v>183625.33750775101</v>
      </c>
      <c r="BB496">
        <v>-6.4987627739639901E-3</v>
      </c>
      <c r="BC496">
        <v>18.622245995083102</v>
      </c>
      <c r="BD496">
        <v>1.02028509370011</v>
      </c>
      <c r="BE496">
        <f>AK496*AZ496/(AW496*BD496)</f>
        <v>179974.53715787063</v>
      </c>
      <c r="BF496">
        <f>AM496/BE496-1</f>
        <v>1.3654502914341338E-2</v>
      </c>
      <c r="BH496">
        <f t="shared" si="29"/>
        <v>-0.10435421256539046</v>
      </c>
      <c r="BI496">
        <f t="shared" si="30"/>
        <v>-1001.9761950910157</v>
      </c>
      <c r="BJ496">
        <f t="shared" si="31"/>
        <v>-2166.3415053646686</v>
      </c>
      <c r="BK496" s="15">
        <f t="shared" si="28"/>
        <v>6.8493150684931503E-2</v>
      </c>
    </row>
    <row r="497" spans="1:63" x14ac:dyDescent="0.25">
      <c r="A497" s="1">
        <v>42031</v>
      </c>
      <c r="B497">
        <v>2078</v>
      </c>
      <c r="C497">
        <v>16</v>
      </c>
      <c r="D497" s="2">
        <v>42005</v>
      </c>
      <c r="E497">
        <v>1</v>
      </c>
      <c r="F497">
        <v>0</v>
      </c>
      <c r="G497" s="1">
        <v>42030</v>
      </c>
      <c r="H497" s="1">
        <v>42032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s="1">
        <v>42023</v>
      </c>
      <c r="AA497" s="1">
        <v>42009</v>
      </c>
      <c r="AB497" s="1">
        <v>42011</v>
      </c>
      <c r="AC497" s="1">
        <v>42006</v>
      </c>
      <c r="AD497" s="1">
        <v>42006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9601.6842105263095</v>
      </c>
      <c r="AK497">
        <v>19</v>
      </c>
      <c r="AL497">
        <v>31</v>
      </c>
      <c r="AM497">
        <v>182432</v>
      </c>
      <c r="AN497">
        <v>0.21642036484827201</v>
      </c>
      <c r="AO497">
        <v>0.61290322580645096</v>
      </c>
      <c r="AP497">
        <v>3</v>
      </c>
      <c r="AQ497">
        <v>0.195610457057937</v>
      </c>
      <c r="AR497">
        <v>2.0809907790335098E-2</v>
      </c>
      <c r="AS497">
        <v>10623.1539522681</v>
      </c>
      <c r="AT497">
        <v>27</v>
      </c>
      <c r="AU497">
        <v>1</v>
      </c>
      <c r="AV497">
        <v>2015</v>
      </c>
      <c r="AW497">
        <v>16.611787227176801</v>
      </c>
      <c r="AX497">
        <v>16.739979828100299</v>
      </c>
      <c r="AY497">
        <v>0.12819260092349699</v>
      </c>
      <c r="AZ497">
        <v>160732</v>
      </c>
      <c r="BA497">
        <v>183839.821581859</v>
      </c>
      <c r="BB497">
        <v>-7.6578706927895503E-3</v>
      </c>
      <c r="BC497">
        <v>18.622245995083102</v>
      </c>
      <c r="BD497">
        <v>1.02028509370011</v>
      </c>
      <c r="BE497">
        <f>AK497*AZ497/(AW497*BD497)</f>
        <v>180184.75690471605</v>
      </c>
      <c r="BF497">
        <f>AM497/BE497-1</f>
        <v>1.2471882382771859E-2</v>
      </c>
      <c r="BH497">
        <f t="shared" si="29"/>
        <v>1.6841931340193406E-2</v>
      </c>
      <c r="BI497">
        <f t="shared" si="30"/>
        <v>161.71090622390324</v>
      </c>
      <c r="BJ497">
        <f t="shared" si="31"/>
        <v>-2004.6305991407653</v>
      </c>
      <c r="BK497" s="15">
        <f t="shared" si="28"/>
        <v>7.1232876712328766E-2</v>
      </c>
    </row>
    <row r="498" spans="1:63" x14ac:dyDescent="0.25">
      <c r="A498" s="1">
        <v>42032</v>
      </c>
      <c r="B498">
        <v>9200</v>
      </c>
      <c r="C498">
        <v>17</v>
      </c>
      <c r="D498" s="2">
        <v>42005</v>
      </c>
      <c r="E498">
        <v>2</v>
      </c>
      <c r="F498">
        <v>1</v>
      </c>
      <c r="G498" s="1">
        <v>42031</v>
      </c>
      <c r="H498" s="1">
        <v>42033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 s="1">
        <v>42023</v>
      </c>
      <c r="AA498" s="1">
        <v>42009</v>
      </c>
      <c r="AB498" s="1">
        <v>42011</v>
      </c>
      <c r="AC498" s="1">
        <v>42006</v>
      </c>
      <c r="AD498" s="1">
        <v>42006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9601.6842105263095</v>
      </c>
      <c r="AK498">
        <v>19</v>
      </c>
      <c r="AL498">
        <v>31</v>
      </c>
      <c r="AM498">
        <v>182432</v>
      </c>
      <c r="AN498">
        <v>0.95816523416944399</v>
      </c>
      <c r="AO498">
        <v>0.61290322580645096</v>
      </c>
      <c r="AP498">
        <v>2</v>
      </c>
      <c r="AQ498">
        <v>0.77921942877682804</v>
      </c>
      <c r="AR498">
        <v>0.17894580539261501</v>
      </c>
      <c r="AS498">
        <v>11806.687128478799</v>
      </c>
      <c r="AT498">
        <v>28</v>
      </c>
      <c r="AU498">
        <v>1</v>
      </c>
      <c r="AV498">
        <v>2015</v>
      </c>
      <c r="AW498">
        <v>17.3910066559536</v>
      </c>
      <c r="AX498">
        <v>17.698145062269699</v>
      </c>
      <c r="AY498">
        <v>0.307138406316116</v>
      </c>
      <c r="AZ498">
        <v>169932</v>
      </c>
      <c r="BA498">
        <v>185653.887890076</v>
      </c>
      <c r="BB498">
        <v>-1.7354271040013899E-2</v>
      </c>
      <c r="BC498">
        <v>18.622245995083102</v>
      </c>
      <c r="BD498">
        <v>1.02028509370011</v>
      </c>
      <c r="BE498">
        <f>AK498*AZ498/(AW498*BD498)</f>
        <v>181962.75632803299</v>
      </c>
      <c r="BF498">
        <f>AM498/BE498-1</f>
        <v>2.5787896459485982E-3</v>
      </c>
      <c r="BH498">
        <f t="shared" si="29"/>
        <v>0.16313926626693176</v>
      </c>
      <c r="BI498">
        <f t="shared" si="30"/>
        <v>1566.411717032046</v>
      </c>
      <c r="BJ498">
        <f t="shared" si="31"/>
        <v>-438.2188821087193</v>
      </c>
      <c r="BK498" s="15">
        <f t="shared" si="28"/>
        <v>7.3972602739726029E-2</v>
      </c>
    </row>
    <row r="499" spans="1:63" x14ac:dyDescent="0.25">
      <c r="A499" s="1">
        <v>42033</v>
      </c>
      <c r="B499">
        <v>2665</v>
      </c>
      <c r="C499">
        <v>18</v>
      </c>
      <c r="D499" s="2">
        <v>42005</v>
      </c>
      <c r="E499">
        <v>3</v>
      </c>
      <c r="F499">
        <v>2</v>
      </c>
      <c r="G499" s="1">
        <v>42032</v>
      </c>
      <c r="H499" s="1">
        <v>42034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 s="1">
        <v>42023</v>
      </c>
      <c r="AA499" s="1">
        <v>42009</v>
      </c>
      <c r="AB499" s="1">
        <v>42011</v>
      </c>
      <c r="AC499" s="1">
        <v>42006</v>
      </c>
      <c r="AD499" s="1">
        <v>42006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9601.6842105263095</v>
      </c>
      <c r="AK499">
        <v>19</v>
      </c>
      <c r="AL499">
        <v>31</v>
      </c>
      <c r="AM499">
        <v>182432</v>
      </c>
      <c r="AN499">
        <v>0.27755547272408299</v>
      </c>
      <c r="AO499">
        <v>0.61290322580645096</v>
      </c>
      <c r="AP499">
        <v>1</v>
      </c>
      <c r="AQ499">
        <v>0.324213956603292</v>
      </c>
      <c r="AR499">
        <v>-4.6658483879209102E-2</v>
      </c>
      <c r="AS499">
        <v>8219.8805625782697</v>
      </c>
      <c r="AT499">
        <v>29</v>
      </c>
      <c r="AU499">
        <v>1</v>
      </c>
      <c r="AV499">
        <v>2015</v>
      </c>
      <c r="AW499">
        <v>17.715220612556902</v>
      </c>
      <c r="AX499">
        <v>17.975700534993798</v>
      </c>
      <c r="AY499">
        <v>0.26047992243690699</v>
      </c>
      <c r="AZ499">
        <v>172597</v>
      </c>
      <c r="BA499">
        <v>185114.431918252</v>
      </c>
      <c r="BB499">
        <v>-1.4490668774205601E-2</v>
      </c>
      <c r="BC499">
        <v>18.622245995083102</v>
      </c>
      <c r="BD499">
        <v>1.02028509370011</v>
      </c>
      <c r="BE499">
        <f>AK499*AZ499/(AW499*BD499)</f>
        <v>181434.02570641047</v>
      </c>
      <c r="BF499">
        <f>AM499/BE499-1</f>
        <v>5.5004803520395384E-3</v>
      </c>
      <c r="BH499">
        <f t="shared" si="29"/>
        <v>-5.3235194367790173E-2</v>
      </c>
      <c r="BI499">
        <f t="shared" si="30"/>
        <v>-511.14752520551002</v>
      </c>
      <c r="BJ499">
        <f t="shared" si="31"/>
        <v>-949.36640731422926</v>
      </c>
      <c r="BK499" s="15">
        <f t="shared" si="28"/>
        <v>7.6712328767123292E-2</v>
      </c>
    </row>
    <row r="500" spans="1:63" x14ac:dyDescent="0.25">
      <c r="A500" s="1">
        <v>42034</v>
      </c>
      <c r="B500">
        <v>9835</v>
      </c>
      <c r="C500">
        <v>19</v>
      </c>
      <c r="D500" s="2">
        <v>42005</v>
      </c>
      <c r="E500">
        <v>4</v>
      </c>
      <c r="F500">
        <v>3</v>
      </c>
      <c r="G500" s="1">
        <v>42033</v>
      </c>
      <c r="H500" s="1">
        <v>42037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 s="1">
        <v>42023</v>
      </c>
      <c r="AA500" s="1">
        <v>42009</v>
      </c>
      <c r="AB500" s="1">
        <v>42011</v>
      </c>
      <c r="AC500" s="1">
        <v>42006</v>
      </c>
      <c r="AD500" s="1">
        <v>42006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9601.6842105263095</v>
      </c>
      <c r="AK500">
        <v>19</v>
      </c>
      <c r="AL500">
        <v>31</v>
      </c>
      <c r="AM500">
        <v>182432</v>
      </c>
      <c r="AN500">
        <v>1.0242994650061299</v>
      </c>
      <c r="AO500">
        <v>0.61290322580645096</v>
      </c>
      <c r="AP500">
        <v>0</v>
      </c>
      <c r="AQ500">
        <v>0.90702538252617904</v>
      </c>
      <c r="AR500">
        <v>0.117274082479959</v>
      </c>
      <c r="AS500">
        <v>10843.1364650549</v>
      </c>
      <c r="AT500">
        <v>30</v>
      </c>
      <c r="AU500">
        <v>1</v>
      </c>
      <c r="AV500">
        <v>2015</v>
      </c>
      <c r="AW500">
        <v>18.622245995083102</v>
      </c>
      <c r="AX500">
        <v>19</v>
      </c>
      <c r="AY500">
        <v>0.377754004916866</v>
      </c>
      <c r="AZ500">
        <v>182432</v>
      </c>
      <c r="BA500">
        <v>186132.650213899</v>
      </c>
      <c r="BB500">
        <v>-1.9881789732466501E-2</v>
      </c>
      <c r="BC500">
        <v>18.622245995083102</v>
      </c>
      <c r="BD500">
        <v>1.02028509370011</v>
      </c>
      <c r="BE500">
        <f>AK500*AZ500/(AW500*BD500)</f>
        <v>182432.00000000134</v>
      </c>
      <c r="BF500">
        <f>AM500/BE500-1</f>
        <v>-7.3274719625260332E-15</v>
      </c>
      <c r="BH500">
        <f t="shared" si="29"/>
        <v>9.8874987607029174E-2</v>
      </c>
      <c r="BI500">
        <f t="shared" si="30"/>
        <v>949.36640732239653</v>
      </c>
      <c r="BJ500">
        <f t="shared" si="31"/>
        <v>8.1672624219208956E-9</v>
      </c>
      <c r="BK500" s="15">
        <f t="shared" si="28"/>
        <v>7.9452054794520555E-2</v>
      </c>
    </row>
    <row r="501" spans="1:63" x14ac:dyDescent="0.25">
      <c r="A501" s="1">
        <v>42037</v>
      </c>
      <c r="B501">
        <v>34480</v>
      </c>
      <c r="C501">
        <v>1</v>
      </c>
      <c r="D501" s="2">
        <v>42036</v>
      </c>
      <c r="E501">
        <v>0</v>
      </c>
      <c r="F501">
        <v>4</v>
      </c>
      <c r="G501" s="1">
        <v>42034</v>
      </c>
      <c r="H501" s="1">
        <v>42038</v>
      </c>
      <c r="I501">
        <v>1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 s="1">
        <v>42051</v>
      </c>
      <c r="AA501" s="1">
        <v>42037</v>
      </c>
      <c r="AB501" s="1">
        <v>42039</v>
      </c>
      <c r="AC501" s="1">
        <v>42041</v>
      </c>
      <c r="AD501" s="1">
        <v>42039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9829.0526315789393</v>
      </c>
      <c r="AK501">
        <v>19</v>
      </c>
      <c r="AL501">
        <v>28</v>
      </c>
      <c r="AM501">
        <v>186752</v>
      </c>
      <c r="AN501">
        <v>3.5079677861549001</v>
      </c>
      <c r="AO501">
        <v>0.67857142857142805</v>
      </c>
      <c r="AP501">
        <v>18</v>
      </c>
      <c r="AQ501">
        <v>3.2976918494419798</v>
      </c>
      <c r="AR501">
        <v>0.210275936712914</v>
      </c>
      <c r="AS501">
        <v>10455.7980473022</v>
      </c>
      <c r="AT501">
        <v>2</v>
      </c>
      <c r="AU501">
        <v>2</v>
      </c>
      <c r="AV501">
        <v>2015</v>
      </c>
      <c r="AW501">
        <v>3.2976918494419798</v>
      </c>
      <c r="AX501">
        <v>3.5079677861549001</v>
      </c>
      <c r="AY501">
        <v>0.210275936712914</v>
      </c>
      <c r="AZ501">
        <v>34480</v>
      </c>
      <c r="BA501">
        <v>198660.16289874201</v>
      </c>
      <c r="BB501">
        <v>-5.99423796144372E-2</v>
      </c>
      <c r="BC501">
        <v>19.776401614830199</v>
      </c>
      <c r="BD501">
        <v>0.96074100688529596</v>
      </c>
      <c r="BE501">
        <f>AK501*AZ501/(AW501*BD501)</f>
        <v>206778.06138700712</v>
      </c>
      <c r="BF501">
        <f>AM501/BE501-1</f>
        <v>-9.6848095260580913E-2</v>
      </c>
      <c r="BH501">
        <f t="shared" si="29"/>
        <v>0.3397399983245788</v>
      </c>
      <c r="BI501">
        <f t="shared" si="30"/>
        <v>3339.3223245848258</v>
      </c>
      <c r="BJ501">
        <f t="shared" si="31"/>
        <v>3339.322324592993</v>
      </c>
      <c r="BK501" s="15">
        <f t="shared" si="28"/>
        <v>8.7671232876712329E-2</v>
      </c>
    </row>
    <row r="502" spans="1:63" x14ac:dyDescent="0.25">
      <c r="A502" s="1">
        <v>42038</v>
      </c>
      <c r="B502">
        <v>3430</v>
      </c>
      <c r="C502">
        <v>2</v>
      </c>
      <c r="D502" s="2">
        <v>42036</v>
      </c>
      <c r="E502">
        <v>1</v>
      </c>
      <c r="F502">
        <v>0</v>
      </c>
      <c r="G502" s="1">
        <v>42037</v>
      </c>
      <c r="H502" s="1">
        <v>42039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 s="1">
        <v>42051</v>
      </c>
      <c r="AA502" s="1">
        <v>42037</v>
      </c>
      <c r="AB502" s="1">
        <v>42039</v>
      </c>
      <c r="AC502" s="1">
        <v>42041</v>
      </c>
      <c r="AD502" s="1">
        <v>42039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9829.0526315789393</v>
      </c>
      <c r="AK502">
        <v>19</v>
      </c>
      <c r="AL502">
        <v>28</v>
      </c>
      <c r="AM502">
        <v>186752</v>
      </c>
      <c r="AN502">
        <v>0.34896547292666202</v>
      </c>
      <c r="AO502">
        <v>0.67857142857142805</v>
      </c>
      <c r="AP502">
        <v>17</v>
      </c>
      <c r="AQ502">
        <v>0.51010777733035295</v>
      </c>
      <c r="AR502">
        <v>-0.16114230440369101</v>
      </c>
      <c r="AS502">
        <v>6724.0692113162504</v>
      </c>
      <c r="AT502">
        <v>3</v>
      </c>
      <c r="AU502">
        <v>2</v>
      </c>
      <c r="AV502">
        <v>2015</v>
      </c>
      <c r="AW502">
        <v>3.80779962677234</v>
      </c>
      <c r="AX502">
        <v>3.8569332590815599</v>
      </c>
      <c r="AY502">
        <v>4.9133632309222998E-2</v>
      </c>
      <c r="AZ502">
        <v>37910</v>
      </c>
      <c r="BA502">
        <v>189161.73921959999</v>
      </c>
      <c r="BB502">
        <v>-1.27390413597466E-2</v>
      </c>
      <c r="BC502">
        <v>19.776401614830199</v>
      </c>
      <c r="BD502">
        <v>0.96074100688529596</v>
      </c>
      <c r="BE502">
        <f>AK502*AZ502/(AW502*BD502)</f>
        <v>196891.5013140314</v>
      </c>
      <c r="BF502">
        <f>AM502/BE502-1</f>
        <v>-5.1497912537420421E-2</v>
      </c>
      <c r="BH502">
        <f t="shared" si="29"/>
        <v>-0.14111598668572162</v>
      </c>
      <c r="BI502">
        <f t="shared" si="30"/>
        <v>-1387.0364602911507</v>
      </c>
      <c r="BJ502">
        <f t="shared" si="31"/>
        <v>1952.2858643018424</v>
      </c>
      <c r="BK502" s="15">
        <f t="shared" si="28"/>
        <v>9.0410958904109592E-2</v>
      </c>
    </row>
    <row r="503" spans="1:63" x14ac:dyDescent="0.25">
      <c r="A503" s="1">
        <v>42039</v>
      </c>
      <c r="B503">
        <v>10595</v>
      </c>
      <c r="C503">
        <v>3</v>
      </c>
      <c r="D503" s="2">
        <v>42036</v>
      </c>
      <c r="E503">
        <v>2</v>
      </c>
      <c r="F503">
        <v>1</v>
      </c>
      <c r="G503" s="1">
        <v>42038</v>
      </c>
      <c r="H503" s="1">
        <v>42040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 s="1">
        <v>42051</v>
      </c>
      <c r="AA503" s="1">
        <v>42037</v>
      </c>
      <c r="AB503" s="1">
        <v>42039</v>
      </c>
      <c r="AC503" s="1">
        <v>42041</v>
      </c>
      <c r="AD503" s="1">
        <v>42039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9829.0526315789393</v>
      </c>
      <c r="AK503">
        <v>19</v>
      </c>
      <c r="AL503">
        <v>28</v>
      </c>
      <c r="AM503">
        <v>186752</v>
      </c>
      <c r="AN503">
        <v>1.07792687628512</v>
      </c>
      <c r="AO503">
        <v>0.67857142857142805</v>
      </c>
      <c r="AP503">
        <v>16</v>
      </c>
      <c r="AQ503">
        <v>0.98302779552427699</v>
      </c>
      <c r="AR503">
        <v>9.4899080760849297E-2</v>
      </c>
      <c r="AS503">
        <v>10777.9251494606</v>
      </c>
      <c r="AT503">
        <v>4</v>
      </c>
      <c r="AU503">
        <v>2</v>
      </c>
      <c r="AV503">
        <v>2015</v>
      </c>
      <c r="AW503">
        <v>4.7908274222966103</v>
      </c>
      <c r="AX503">
        <v>4.9348601353666899</v>
      </c>
      <c r="AY503">
        <v>0.14403271307007201</v>
      </c>
      <c r="AZ503">
        <v>48505</v>
      </c>
      <c r="BA503">
        <v>192366.561924329</v>
      </c>
      <c r="BB503">
        <v>-2.9186787288627E-2</v>
      </c>
      <c r="BC503">
        <v>19.776401614830199</v>
      </c>
      <c r="BD503">
        <v>0.96074100688529596</v>
      </c>
      <c r="BE503">
        <f>AK503*AZ503/(AW503*BD503)</f>
        <v>200227.28346735079</v>
      </c>
      <c r="BF503">
        <f>AM503/BE503-1</f>
        <v>-6.7299936522127735E-2</v>
      </c>
      <c r="BH503">
        <f t="shared" si="29"/>
        <v>0.13349176221689329</v>
      </c>
      <c r="BI503">
        <f t="shared" si="30"/>
        <v>1312.0975567120652</v>
      </c>
      <c r="BJ503">
        <f t="shared" si="31"/>
        <v>3264.3834210139075</v>
      </c>
      <c r="BK503" s="15">
        <f t="shared" si="28"/>
        <v>9.3150684931506855E-2</v>
      </c>
    </row>
    <row r="504" spans="1:63" x14ac:dyDescent="0.25">
      <c r="A504" s="1">
        <v>42040</v>
      </c>
      <c r="B504">
        <v>2578</v>
      </c>
      <c r="C504">
        <v>4</v>
      </c>
      <c r="D504" s="2">
        <v>42036</v>
      </c>
      <c r="E504">
        <v>3</v>
      </c>
      <c r="F504">
        <v>2</v>
      </c>
      <c r="G504" s="1">
        <v>42039</v>
      </c>
      <c r="H504" s="1">
        <v>42041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 s="1">
        <v>42051</v>
      </c>
      <c r="AA504" s="1">
        <v>42037</v>
      </c>
      <c r="AB504" s="1">
        <v>42039</v>
      </c>
      <c r="AC504" s="1">
        <v>42041</v>
      </c>
      <c r="AD504" s="1">
        <v>42039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9829.0526315789393</v>
      </c>
      <c r="AK504">
        <v>19</v>
      </c>
      <c r="AL504">
        <v>28</v>
      </c>
      <c r="AM504">
        <v>186752</v>
      </c>
      <c r="AN504">
        <v>0.26228367032213801</v>
      </c>
      <c r="AO504">
        <v>0.67857142857142805</v>
      </c>
      <c r="AP504">
        <v>15</v>
      </c>
      <c r="AQ504">
        <v>0.40084937178770902</v>
      </c>
      <c r="AR504">
        <v>-0.13856570146557101</v>
      </c>
      <c r="AS504">
        <v>6431.3434956942101</v>
      </c>
      <c r="AT504">
        <v>5</v>
      </c>
      <c r="AU504">
        <v>2</v>
      </c>
      <c r="AV504">
        <v>2015</v>
      </c>
      <c r="AW504">
        <v>5.1916767940843203</v>
      </c>
      <c r="AX504">
        <v>5.1971438056888202</v>
      </c>
      <c r="AY504">
        <v>5.4670116045008E-3</v>
      </c>
      <c r="AZ504">
        <v>51083</v>
      </c>
      <c r="BA504">
        <v>186948.65618482299</v>
      </c>
      <c r="BB504">
        <v>-1.0519261750110401E-3</v>
      </c>
      <c r="BC504">
        <v>19.776401614830199</v>
      </c>
      <c r="BD504">
        <v>0.96074100688529596</v>
      </c>
      <c r="BE504">
        <f>AK504*AZ504/(AW504*BD504)</f>
        <v>194587.984529679</v>
      </c>
      <c r="BF504">
        <f>AM504/BE504-1</f>
        <v>-4.0269621727254346E-2</v>
      </c>
      <c r="BH504">
        <f t="shared" si="29"/>
        <v>-0.12282875873852389</v>
      </c>
      <c r="BI504">
        <f t="shared" si="30"/>
        <v>-1207.2903343124628</v>
      </c>
      <c r="BJ504">
        <f t="shared" si="31"/>
        <v>2057.0930867014449</v>
      </c>
      <c r="BK504" s="15">
        <f t="shared" si="28"/>
        <v>9.5890410958904104E-2</v>
      </c>
    </row>
    <row r="505" spans="1:63" x14ac:dyDescent="0.25">
      <c r="A505" s="1">
        <v>42041</v>
      </c>
      <c r="B505">
        <v>6607</v>
      </c>
      <c r="C505">
        <v>5</v>
      </c>
      <c r="D505" s="2">
        <v>42036</v>
      </c>
      <c r="E505">
        <v>4</v>
      </c>
      <c r="F505">
        <v>3</v>
      </c>
      <c r="G505" s="1">
        <v>42040</v>
      </c>
      <c r="H505" s="1">
        <v>42044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 s="1">
        <v>42051</v>
      </c>
      <c r="AA505" s="1">
        <v>42037</v>
      </c>
      <c r="AB505" s="1">
        <v>42039</v>
      </c>
      <c r="AC505" s="1">
        <v>42041</v>
      </c>
      <c r="AD505" s="1">
        <v>42039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9829.0526315789393</v>
      </c>
      <c r="AK505">
        <v>19</v>
      </c>
      <c r="AL505">
        <v>28</v>
      </c>
      <c r="AM505">
        <v>186752</v>
      </c>
      <c r="AN505">
        <v>0.67219092700479699</v>
      </c>
      <c r="AO505">
        <v>0.67857142857142805</v>
      </c>
      <c r="AP505">
        <v>14</v>
      </c>
      <c r="AQ505">
        <v>0.87022135659991096</v>
      </c>
      <c r="AR505">
        <v>-0.19803042959511299</v>
      </c>
      <c r="AS505">
        <v>7592.3211374799603</v>
      </c>
      <c r="AT505">
        <v>6</v>
      </c>
      <c r="AU505">
        <v>2</v>
      </c>
      <c r="AV505">
        <v>2015</v>
      </c>
      <c r="AW505">
        <v>6.0618981506842298</v>
      </c>
      <c r="AX505">
        <v>5.8693347326936198</v>
      </c>
      <c r="AY505">
        <v>-0.192563417990612</v>
      </c>
      <c r="AZ505">
        <v>57690</v>
      </c>
      <c r="BA505">
        <v>180819.60019012701</v>
      </c>
      <c r="BB505">
        <v>3.2808389154904902E-2</v>
      </c>
      <c r="BC505">
        <v>19.776401614830199</v>
      </c>
      <c r="BD505">
        <v>0.96074100688529596</v>
      </c>
      <c r="BE505">
        <f>AK505*AZ505/(AW505*BD505)</f>
        <v>188208.47543121106</v>
      </c>
      <c r="BF505">
        <f>AM505/BE505-1</f>
        <v>-7.7386282837373921E-3</v>
      </c>
      <c r="BH505">
        <f t="shared" si="29"/>
        <v>-0.16386641534808966</v>
      </c>
      <c r="BI505">
        <f t="shared" si="30"/>
        <v>-1610.6516210045481</v>
      </c>
      <c r="BJ505">
        <f t="shared" si="31"/>
        <v>446.44146569689678</v>
      </c>
      <c r="BK505" s="15">
        <f t="shared" si="28"/>
        <v>9.8630136986301367E-2</v>
      </c>
    </row>
    <row r="506" spans="1:63" x14ac:dyDescent="0.25">
      <c r="A506" s="1">
        <v>42044</v>
      </c>
      <c r="B506">
        <v>13818</v>
      </c>
      <c r="C506">
        <v>6</v>
      </c>
      <c r="D506" s="2">
        <v>42036</v>
      </c>
      <c r="E506">
        <v>0</v>
      </c>
      <c r="F506">
        <v>4</v>
      </c>
      <c r="G506" s="1">
        <v>42041</v>
      </c>
      <c r="H506" s="1">
        <v>42045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 s="1">
        <v>42051</v>
      </c>
      <c r="AA506" s="1">
        <v>42037</v>
      </c>
      <c r="AB506" s="1">
        <v>42039</v>
      </c>
      <c r="AC506" s="1">
        <v>42041</v>
      </c>
      <c r="AD506" s="1">
        <v>42039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9829.0526315789393</v>
      </c>
      <c r="AK506">
        <v>19</v>
      </c>
      <c r="AL506">
        <v>28</v>
      </c>
      <c r="AM506">
        <v>186752</v>
      </c>
      <c r="AN506">
        <v>1.4058323337902601</v>
      </c>
      <c r="AO506">
        <v>0.67857142857142805</v>
      </c>
      <c r="AP506">
        <v>13</v>
      </c>
      <c r="AQ506">
        <v>1.6718018052053301</v>
      </c>
      <c r="AR506">
        <v>-0.265969471415065</v>
      </c>
      <c r="AS506">
        <v>8265.3338194612406</v>
      </c>
      <c r="AT506">
        <v>9</v>
      </c>
      <c r="AU506">
        <v>2</v>
      </c>
      <c r="AV506">
        <v>2015</v>
      </c>
      <c r="AW506">
        <v>7.7336999558895698</v>
      </c>
      <c r="AX506">
        <v>7.2751670664838901</v>
      </c>
      <c r="AY506">
        <v>-0.45853288940567699</v>
      </c>
      <c r="AZ506">
        <v>71508</v>
      </c>
      <c r="BA506">
        <v>175679.429994607</v>
      </c>
      <c r="BB506">
        <v>6.3027128479028693E-2</v>
      </c>
      <c r="BC506">
        <v>19.776401614830199</v>
      </c>
      <c r="BD506">
        <v>0.96074100688529596</v>
      </c>
      <c r="BE506">
        <f>AK506*AZ506/(AW506*BD506)</f>
        <v>182858.26121251634</v>
      </c>
      <c r="BF506">
        <f>AM506/BE506-1</f>
        <v>2.1293753761326473E-2</v>
      </c>
      <c r="BH506">
        <f t="shared" si="29"/>
        <v>-0.2003362158553641</v>
      </c>
      <c r="BI506">
        <f t="shared" si="30"/>
        <v>-1969.115209653733</v>
      </c>
      <c r="BJ506">
        <f t="shared" si="31"/>
        <v>-1522.6737439568362</v>
      </c>
      <c r="BK506" s="15">
        <f t="shared" si="28"/>
        <v>0.10684931506849316</v>
      </c>
    </row>
    <row r="507" spans="1:63" x14ac:dyDescent="0.25">
      <c r="A507" s="1">
        <v>42045</v>
      </c>
      <c r="B507">
        <v>2766</v>
      </c>
      <c r="C507">
        <v>7</v>
      </c>
      <c r="D507" s="2">
        <v>42036</v>
      </c>
      <c r="E507">
        <v>1</v>
      </c>
      <c r="F507">
        <v>0</v>
      </c>
      <c r="G507" s="1">
        <v>42044</v>
      </c>
      <c r="H507" s="1">
        <v>42046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 s="1">
        <v>42051</v>
      </c>
      <c r="AA507" s="1">
        <v>42037</v>
      </c>
      <c r="AB507" s="1">
        <v>42039</v>
      </c>
      <c r="AC507" s="1">
        <v>42041</v>
      </c>
      <c r="AD507" s="1">
        <v>42039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9829.0526315789393</v>
      </c>
      <c r="AK507">
        <v>19</v>
      </c>
      <c r="AL507">
        <v>28</v>
      </c>
      <c r="AM507">
        <v>186752</v>
      </c>
      <c r="AN507">
        <v>0.28141064084989698</v>
      </c>
      <c r="AO507">
        <v>0.67857142857142805</v>
      </c>
      <c r="AP507">
        <v>12</v>
      </c>
      <c r="AQ507">
        <v>0.27224587224235403</v>
      </c>
      <c r="AR507">
        <v>9.1647686075430508E-3</v>
      </c>
      <c r="AS507">
        <v>10159.9336556247</v>
      </c>
      <c r="AT507">
        <v>10</v>
      </c>
      <c r="AU507">
        <v>2</v>
      </c>
      <c r="AV507">
        <v>2015</v>
      </c>
      <c r="AW507">
        <v>8.0059458281319191</v>
      </c>
      <c r="AX507">
        <v>7.5565777073337896</v>
      </c>
      <c r="AY507">
        <v>-0.44936812079813498</v>
      </c>
      <c r="AZ507">
        <v>74274</v>
      </c>
      <c r="BA507">
        <v>176269.74130167</v>
      </c>
      <c r="BB507">
        <v>5.9467147457772498E-2</v>
      </c>
      <c r="BC507">
        <v>19.776401614830199</v>
      </c>
      <c r="BD507">
        <v>0.96074100688529596</v>
      </c>
      <c r="BE507">
        <f>AK507*AZ507/(AW507*BD507)</f>
        <v>183472.69455389798</v>
      </c>
      <c r="BF507">
        <f>AM507/BE507-1</f>
        <v>1.787353401047187E-2</v>
      </c>
      <c r="BH507">
        <f t="shared" si="29"/>
        <v>1.9852867431412125E-2</v>
      </c>
      <c r="BI507">
        <f t="shared" si="30"/>
        <v>195.13487887110915</v>
      </c>
      <c r="BJ507">
        <f t="shared" si="31"/>
        <v>-1327.5388650857271</v>
      </c>
      <c r="BK507" s="15">
        <f t="shared" si="28"/>
        <v>0.1095890410958904</v>
      </c>
    </row>
    <row r="508" spans="1:63" x14ac:dyDescent="0.25">
      <c r="A508" s="1">
        <v>42046</v>
      </c>
      <c r="B508">
        <v>8300</v>
      </c>
      <c r="C508">
        <v>8</v>
      </c>
      <c r="D508" s="2">
        <v>42036</v>
      </c>
      <c r="E508">
        <v>2</v>
      </c>
      <c r="F508">
        <v>1</v>
      </c>
      <c r="G508" s="1">
        <v>42045</v>
      </c>
      <c r="H508" s="1">
        <v>42047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s="1">
        <v>42051</v>
      </c>
      <c r="AA508" s="1">
        <v>42037</v>
      </c>
      <c r="AB508" s="1">
        <v>42039</v>
      </c>
      <c r="AC508" s="1">
        <v>42041</v>
      </c>
      <c r="AD508" s="1">
        <v>42039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9829.0526315789393</v>
      </c>
      <c r="AK508">
        <v>19</v>
      </c>
      <c r="AL508">
        <v>28</v>
      </c>
      <c r="AM508">
        <v>186752</v>
      </c>
      <c r="AN508">
        <v>0.84443540095956104</v>
      </c>
      <c r="AO508">
        <v>0.67857142857142805</v>
      </c>
      <c r="AP508">
        <v>11</v>
      </c>
      <c r="AQ508">
        <v>0.855854843961245</v>
      </c>
      <c r="AR508">
        <v>-1.14194430016841E-2</v>
      </c>
      <c r="AS508">
        <v>9697.9062028605294</v>
      </c>
      <c r="AT508">
        <v>11</v>
      </c>
      <c r="AU508">
        <v>2</v>
      </c>
      <c r="AV508">
        <v>2015</v>
      </c>
      <c r="AW508">
        <v>8.8618006720931692</v>
      </c>
      <c r="AX508">
        <v>8.4010131082933501</v>
      </c>
      <c r="AY508">
        <v>-0.460787563799819</v>
      </c>
      <c r="AZ508">
        <v>82574</v>
      </c>
      <c r="BA508">
        <v>177041.445418724</v>
      </c>
      <c r="BB508">
        <v>5.4849047116107601E-2</v>
      </c>
      <c r="BC508">
        <v>19.776401614830199</v>
      </c>
      <c r="BD508">
        <v>0.96074100688529596</v>
      </c>
      <c r="BE508">
        <f>AK508*AZ508/(AW508*BD508)</f>
        <v>184275.93300372345</v>
      </c>
      <c r="BF508">
        <f>AM508/BE508-1</f>
        <v>1.3436735638324038E-2</v>
      </c>
      <c r="BH508">
        <f t="shared" si="29"/>
        <v>2.2180556424576614E-2</v>
      </c>
      <c r="BI508">
        <f t="shared" si="30"/>
        <v>218.01385649486991</v>
      </c>
      <c r="BJ508">
        <f t="shared" si="31"/>
        <v>-1109.5250085908572</v>
      </c>
      <c r="BK508" s="15">
        <f t="shared" si="28"/>
        <v>0.11232876712328767</v>
      </c>
    </row>
    <row r="509" spans="1:63" x14ac:dyDescent="0.25">
      <c r="A509" s="1">
        <v>42047</v>
      </c>
      <c r="B509">
        <v>2920</v>
      </c>
      <c r="C509">
        <v>9</v>
      </c>
      <c r="D509" s="2">
        <v>42036</v>
      </c>
      <c r="E509">
        <v>3</v>
      </c>
      <c r="F509">
        <v>2</v>
      </c>
      <c r="G509" s="1">
        <v>42046</v>
      </c>
      <c r="H509" s="1">
        <v>42048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 s="1">
        <v>42051</v>
      </c>
      <c r="AA509" s="1">
        <v>42037</v>
      </c>
      <c r="AB509" s="1">
        <v>42039</v>
      </c>
      <c r="AC509" s="1">
        <v>42041</v>
      </c>
      <c r="AD509" s="1">
        <v>42039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9829.0526315789393</v>
      </c>
      <c r="AK509">
        <v>19</v>
      </c>
      <c r="AL509">
        <v>28</v>
      </c>
      <c r="AM509">
        <v>186752</v>
      </c>
      <c r="AN509">
        <v>0.29707847840986901</v>
      </c>
      <c r="AO509">
        <v>0.67857142857142805</v>
      </c>
      <c r="AP509">
        <v>10</v>
      </c>
      <c r="AQ509">
        <v>0.40084937178770902</v>
      </c>
      <c r="AR509">
        <v>-0.103770893377839</v>
      </c>
      <c r="AS509">
        <v>7284.5318104837497</v>
      </c>
      <c r="AT509">
        <v>12</v>
      </c>
      <c r="AU509">
        <v>2</v>
      </c>
      <c r="AV509">
        <v>2015</v>
      </c>
      <c r="AW509">
        <v>9.2626500438808801</v>
      </c>
      <c r="AX509">
        <v>8.6980915867032191</v>
      </c>
      <c r="AY509">
        <v>-0.56455845717765696</v>
      </c>
      <c r="AZ509">
        <v>85494</v>
      </c>
      <c r="BA509">
        <v>175369.46687013199</v>
      </c>
      <c r="BB509">
        <v>6.4906014330856104E-2</v>
      </c>
      <c r="BC509">
        <v>19.776401614830199</v>
      </c>
      <c r="BD509">
        <v>0.96074100688529596</v>
      </c>
      <c r="BE509">
        <f>AK509*AZ509/(AW509*BD509)</f>
        <v>182535.63198960043</v>
      </c>
      <c r="BF509">
        <f>AM509/BE509-1</f>
        <v>2.3098876446434158E-2</v>
      </c>
      <c r="BH509">
        <f t="shared" si="29"/>
        <v>-8.8033950650792892E-2</v>
      </c>
      <c r="BI509">
        <f t="shared" si="30"/>
        <v>-865.29033431246637</v>
      </c>
      <c r="BJ509">
        <f t="shared" si="31"/>
        <v>-1974.8153429033237</v>
      </c>
      <c r="BK509" s="15">
        <f t="shared" si="28"/>
        <v>0.11506849315068493</v>
      </c>
    </row>
    <row r="510" spans="1:63" x14ac:dyDescent="0.25">
      <c r="A510" s="1">
        <v>42048</v>
      </c>
      <c r="B510">
        <v>9761</v>
      </c>
      <c r="C510">
        <v>10</v>
      </c>
      <c r="D510" s="2">
        <v>42036</v>
      </c>
      <c r="E510">
        <v>4</v>
      </c>
      <c r="F510">
        <v>3</v>
      </c>
      <c r="G510" s="1">
        <v>42047</v>
      </c>
      <c r="H510" s="1">
        <v>42052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 s="1">
        <v>42051</v>
      </c>
      <c r="AA510" s="1">
        <v>42037</v>
      </c>
      <c r="AB510" s="1">
        <v>42039</v>
      </c>
      <c r="AC510" s="1">
        <v>42041</v>
      </c>
      <c r="AD510" s="1">
        <v>42039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9829.0526315789393</v>
      </c>
      <c r="AK510">
        <v>19</v>
      </c>
      <c r="AL510">
        <v>28</v>
      </c>
      <c r="AM510">
        <v>186752</v>
      </c>
      <c r="AN510">
        <v>0.99307637936943105</v>
      </c>
      <c r="AO510">
        <v>0.67857142857142805</v>
      </c>
      <c r="AP510">
        <v>9</v>
      </c>
      <c r="AQ510">
        <v>1.62815086811543</v>
      </c>
      <c r="AR510">
        <v>-0.63507448874600103</v>
      </c>
      <c r="AS510">
        <v>5995.1446706522001</v>
      </c>
      <c r="AT510">
        <v>13</v>
      </c>
      <c r="AU510">
        <v>2</v>
      </c>
      <c r="AV510">
        <v>2015</v>
      </c>
      <c r="AW510">
        <v>10.890800911996299</v>
      </c>
      <c r="AX510">
        <v>9.6911679660726495</v>
      </c>
      <c r="AY510">
        <v>-1.1996329459236601</v>
      </c>
      <c r="AZ510">
        <v>95255</v>
      </c>
      <c r="BA510">
        <v>166181.07470924701</v>
      </c>
      <c r="BB510">
        <v>0.12378620927048201</v>
      </c>
      <c r="BC510">
        <v>19.776401614830199</v>
      </c>
      <c r="BD510">
        <v>0.96074100688529596</v>
      </c>
      <c r="BE510">
        <f>AK510*AZ510/(AW510*BD510)</f>
        <v>172971.77232811533</v>
      </c>
      <c r="BF510">
        <f>AM510/BE510-1</f>
        <v>7.9667494218331525E-2</v>
      </c>
      <c r="BH510">
        <f t="shared" si="29"/>
        <v>-0.57115492502495591</v>
      </c>
      <c r="BI510">
        <f t="shared" si="30"/>
        <v>-5613.911818855815</v>
      </c>
      <c r="BJ510">
        <f t="shared" si="31"/>
        <v>-7588.7271617591387</v>
      </c>
      <c r="BK510" s="15">
        <f t="shared" si="28"/>
        <v>0.11780821917808219</v>
      </c>
    </row>
    <row r="511" spans="1:63" x14ac:dyDescent="0.25">
      <c r="A511" s="1">
        <v>42052</v>
      </c>
      <c r="B511">
        <v>30446</v>
      </c>
      <c r="C511">
        <v>11</v>
      </c>
      <c r="D511" s="2">
        <v>42036</v>
      </c>
      <c r="E511">
        <v>1</v>
      </c>
      <c r="F511">
        <v>4</v>
      </c>
      <c r="G511" s="1">
        <v>42048</v>
      </c>
      <c r="H511" s="1">
        <v>42053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 s="1">
        <v>42051</v>
      </c>
      <c r="AA511" s="1">
        <v>42037</v>
      </c>
      <c r="AB511" s="1">
        <v>42039</v>
      </c>
      <c r="AC511" s="1">
        <v>42041</v>
      </c>
      <c r="AD511" s="1">
        <v>42039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9829.0526315789393</v>
      </c>
      <c r="AK511">
        <v>19</v>
      </c>
      <c r="AL511">
        <v>28</v>
      </c>
      <c r="AM511">
        <v>186752</v>
      </c>
      <c r="AN511">
        <v>3.09755183344756</v>
      </c>
      <c r="AO511">
        <v>0.67857142857142805</v>
      </c>
      <c r="AP511">
        <v>8</v>
      </c>
      <c r="AQ511">
        <v>2.6846281825571099</v>
      </c>
      <c r="AR511">
        <v>0.41292365089044802</v>
      </c>
      <c r="AS511">
        <v>11340.8628419448</v>
      </c>
      <c r="AT511">
        <v>17</v>
      </c>
      <c r="AU511">
        <v>2</v>
      </c>
      <c r="AV511">
        <v>2015</v>
      </c>
      <c r="AW511">
        <v>13.5754290945534</v>
      </c>
      <c r="AX511">
        <v>12.7887197995202</v>
      </c>
      <c r="AY511">
        <v>-0.78670929503320997</v>
      </c>
      <c r="AZ511">
        <v>125701</v>
      </c>
      <c r="BA511">
        <v>175929.54030147099</v>
      </c>
      <c r="BB511">
        <v>6.1515875503248302E-2</v>
      </c>
      <c r="BC511">
        <v>19.776401614830199</v>
      </c>
      <c r="BD511">
        <v>0.96074100688529596</v>
      </c>
      <c r="BE511">
        <f>AK511*AZ511/(AW511*BD511)</f>
        <v>183118.59183759798</v>
      </c>
      <c r="BF511">
        <f>AM511/BE511-1</f>
        <v>1.9841831055714909E-2</v>
      </c>
      <c r="BH511">
        <f t="shared" si="29"/>
        <v>0.51831945022499992</v>
      </c>
      <c r="BI511">
        <f t="shared" si="30"/>
        <v>5094.5891562325842</v>
      </c>
      <c r="BJ511">
        <f t="shared" si="31"/>
        <v>-2494.1380055265545</v>
      </c>
      <c r="BK511" s="15">
        <f t="shared" si="28"/>
        <v>0.12876712328767123</v>
      </c>
    </row>
    <row r="512" spans="1:63" x14ac:dyDescent="0.25">
      <c r="A512" s="1">
        <v>42053</v>
      </c>
      <c r="B512">
        <v>4682</v>
      </c>
      <c r="C512">
        <v>12</v>
      </c>
      <c r="D512" s="2">
        <v>42036</v>
      </c>
      <c r="E512">
        <v>2</v>
      </c>
      <c r="F512">
        <v>1</v>
      </c>
      <c r="G512" s="1">
        <v>42052</v>
      </c>
      <c r="H512" s="1">
        <v>42054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 s="1">
        <v>42051</v>
      </c>
      <c r="AA512" s="1">
        <v>42037</v>
      </c>
      <c r="AB512" s="1">
        <v>42039</v>
      </c>
      <c r="AC512" s="1">
        <v>42041</v>
      </c>
      <c r="AD512" s="1">
        <v>42039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9829.0526315789393</v>
      </c>
      <c r="AK512">
        <v>19</v>
      </c>
      <c r="AL512">
        <v>28</v>
      </c>
      <c r="AM512">
        <v>186752</v>
      </c>
      <c r="AN512">
        <v>0.47634295750514</v>
      </c>
      <c r="AO512">
        <v>0.67857142857142805</v>
      </c>
      <c r="AP512">
        <v>7</v>
      </c>
      <c r="AQ512">
        <v>0.855854843961245</v>
      </c>
      <c r="AR512">
        <v>-0.37951188645610401</v>
      </c>
      <c r="AS512">
        <v>5470.5538363606001</v>
      </c>
      <c r="AT512">
        <v>18</v>
      </c>
      <c r="AU512">
        <v>2</v>
      </c>
      <c r="AV512">
        <v>2015</v>
      </c>
      <c r="AW512">
        <v>14.4312839385146</v>
      </c>
      <c r="AX512">
        <v>13.2650627570253</v>
      </c>
      <c r="AY512">
        <v>-1.16622118148931</v>
      </c>
      <c r="AZ512">
        <v>130383</v>
      </c>
      <c r="BA512">
        <v>171660.19396157499</v>
      </c>
      <c r="BB512">
        <v>8.7916748141404003E-2</v>
      </c>
      <c r="BC512">
        <v>19.776401614830199</v>
      </c>
      <c r="BD512">
        <v>0.96074100688529596</v>
      </c>
      <c r="BE512">
        <f>AK512*AZ512/(AW512*BD512)</f>
        <v>178674.78616125233</v>
      </c>
      <c r="BF512">
        <f>AM512/BE512-1</f>
        <v>4.5206232016743897E-2</v>
      </c>
      <c r="BH512">
        <f t="shared" si="29"/>
        <v>-0.34591188702984443</v>
      </c>
      <c r="BI512">
        <f t="shared" si="30"/>
        <v>-3399.9861435051293</v>
      </c>
      <c r="BJ512">
        <f t="shared" si="31"/>
        <v>-5894.1241490316843</v>
      </c>
      <c r="BK512" s="15">
        <f t="shared" si="28"/>
        <v>0.13150684931506848</v>
      </c>
    </row>
    <row r="513" spans="1:63" x14ac:dyDescent="0.25">
      <c r="A513" s="1">
        <v>42054</v>
      </c>
      <c r="B513">
        <v>8318</v>
      </c>
      <c r="C513">
        <v>13</v>
      </c>
      <c r="D513" s="2">
        <v>42036</v>
      </c>
      <c r="E513">
        <v>3</v>
      </c>
      <c r="F513">
        <v>2</v>
      </c>
      <c r="G513" s="1">
        <v>42053</v>
      </c>
      <c r="H513" s="1">
        <v>42055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s="1">
        <v>42051</v>
      </c>
      <c r="AA513" s="1">
        <v>42037</v>
      </c>
      <c r="AB513" s="1">
        <v>42039</v>
      </c>
      <c r="AC513" s="1">
        <v>42041</v>
      </c>
      <c r="AD513" s="1">
        <v>42039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9829.0526315789393</v>
      </c>
      <c r="AK513">
        <v>19</v>
      </c>
      <c r="AL513">
        <v>28</v>
      </c>
      <c r="AM513">
        <v>186752</v>
      </c>
      <c r="AN513">
        <v>0.84626670664838899</v>
      </c>
      <c r="AO513">
        <v>0.67857142857142805</v>
      </c>
      <c r="AP513">
        <v>6</v>
      </c>
      <c r="AQ513">
        <v>0.40084937178770902</v>
      </c>
      <c r="AR513">
        <v>0.44541733486067903</v>
      </c>
      <c r="AS513">
        <v>20750.936849179299</v>
      </c>
      <c r="AT513">
        <v>19</v>
      </c>
      <c r="AU513">
        <v>2</v>
      </c>
      <c r="AV513">
        <v>2015</v>
      </c>
      <c r="AW513">
        <v>14.8321333103023</v>
      </c>
      <c r="AX513">
        <v>14.1113294636737</v>
      </c>
      <c r="AY513">
        <v>-0.72080384662863695</v>
      </c>
      <c r="AZ513">
        <v>138701</v>
      </c>
      <c r="BA513">
        <v>177676.32914744</v>
      </c>
      <c r="BB513">
        <v>5.10797971576082E-2</v>
      </c>
      <c r="BC513">
        <v>19.776401614830199</v>
      </c>
      <c r="BD513">
        <v>0.96074100688529596</v>
      </c>
      <c r="BE513">
        <f>AK513*AZ513/(AW513*BD513)</f>
        <v>184936.76014045096</v>
      </c>
      <c r="BF513">
        <f>AM513/BE513-1</f>
        <v>9.8154626379873822E-3</v>
      </c>
      <c r="BH513">
        <f t="shared" si="29"/>
        <v>0.46115427758772709</v>
      </c>
      <c r="BI513">
        <f t="shared" si="30"/>
        <v>4532.7096656875337</v>
      </c>
      <c r="BJ513">
        <f t="shared" si="31"/>
        <v>-1361.4144833441505</v>
      </c>
      <c r="BK513" s="15">
        <f t="shared" si="28"/>
        <v>0.13424657534246576</v>
      </c>
    </row>
    <row r="514" spans="1:63" x14ac:dyDescent="0.25">
      <c r="A514" s="1">
        <v>42055</v>
      </c>
      <c r="B514">
        <v>6256</v>
      </c>
      <c r="C514">
        <v>14</v>
      </c>
      <c r="D514" s="2">
        <v>42036</v>
      </c>
      <c r="E514">
        <v>4</v>
      </c>
      <c r="F514">
        <v>3</v>
      </c>
      <c r="G514" s="1">
        <v>42054</v>
      </c>
      <c r="H514" s="1">
        <v>42058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 s="1">
        <v>42051</v>
      </c>
      <c r="AA514" s="1">
        <v>42037</v>
      </c>
      <c r="AB514" s="1">
        <v>42039</v>
      </c>
      <c r="AC514" s="1">
        <v>42041</v>
      </c>
      <c r="AD514" s="1">
        <v>42039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9829.0526315789393</v>
      </c>
      <c r="AK514">
        <v>19</v>
      </c>
      <c r="AL514">
        <v>28</v>
      </c>
      <c r="AM514">
        <v>186752</v>
      </c>
      <c r="AN514">
        <v>0.63648046607265196</v>
      </c>
      <c r="AO514">
        <v>0.67857142857142805</v>
      </c>
      <c r="AP514">
        <v>5</v>
      </c>
      <c r="AQ514">
        <v>0.75985561362060905</v>
      </c>
      <c r="AR514">
        <v>-0.123375147547956</v>
      </c>
      <c r="AS514">
        <v>8233.1430970036599</v>
      </c>
      <c r="AT514">
        <v>20</v>
      </c>
      <c r="AU514">
        <v>2</v>
      </c>
      <c r="AV514">
        <v>2015</v>
      </c>
      <c r="AW514">
        <v>15.5919889239229</v>
      </c>
      <c r="AX514">
        <v>14.747809929746399</v>
      </c>
      <c r="AY514">
        <v>-0.84417899417659203</v>
      </c>
      <c r="AZ514">
        <v>144957</v>
      </c>
      <c r="BA514">
        <v>176640.90280196501</v>
      </c>
      <c r="BB514">
        <v>5.7240973283353799E-2</v>
      </c>
      <c r="BC514">
        <v>19.776401614830199</v>
      </c>
      <c r="BD514">
        <v>0.96074100688529596</v>
      </c>
      <c r="BE514">
        <f>AK514*AZ514/(AW514*BD514)</f>
        <v>183859.02291673044</v>
      </c>
      <c r="BF514">
        <f>AM514/BE514-1</f>
        <v>1.5734757192633397E-2</v>
      </c>
      <c r="BH514">
        <f t="shared" si="29"/>
        <v>-9.3543981244656349E-2</v>
      </c>
      <c r="BI514">
        <f t="shared" si="30"/>
        <v>-919.44871502116041</v>
      </c>
      <c r="BJ514">
        <f t="shared" si="31"/>
        <v>-2280.8631983653108</v>
      </c>
      <c r="BK514" s="15">
        <f t="shared" si="28"/>
        <v>0.13698630136986301</v>
      </c>
    </row>
    <row r="515" spans="1:63" x14ac:dyDescent="0.25">
      <c r="A515" s="1">
        <v>42058</v>
      </c>
      <c r="B515">
        <v>17004</v>
      </c>
      <c r="C515">
        <v>15</v>
      </c>
      <c r="D515" s="2">
        <v>42036</v>
      </c>
      <c r="E515">
        <v>0</v>
      </c>
      <c r="F515">
        <v>4</v>
      </c>
      <c r="G515" s="1">
        <v>42055</v>
      </c>
      <c r="H515" s="1">
        <v>42059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 s="1">
        <v>42051</v>
      </c>
      <c r="AA515" s="1">
        <v>42037</v>
      </c>
      <c r="AB515" s="1">
        <v>42039</v>
      </c>
      <c r="AC515" s="1">
        <v>42041</v>
      </c>
      <c r="AD515" s="1">
        <v>42039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9829.0526315789393</v>
      </c>
      <c r="AK515">
        <v>19</v>
      </c>
      <c r="AL515">
        <v>28</v>
      </c>
      <c r="AM515">
        <v>186752</v>
      </c>
      <c r="AN515">
        <v>1.72997344071281</v>
      </c>
      <c r="AO515">
        <v>0.67857142857142805</v>
      </c>
      <c r="AP515">
        <v>4</v>
      </c>
      <c r="AQ515">
        <v>1.6718018052053301</v>
      </c>
      <c r="AR515">
        <v>5.81716355074842E-2</v>
      </c>
      <c r="AS515">
        <v>10171.0621121811</v>
      </c>
      <c r="AT515">
        <v>23</v>
      </c>
      <c r="AU515">
        <v>2</v>
      </c>
      <c r="AV515">
        <v>2015</v>
      </c>
      <c r="AW515">
        <v>17.263790729128299</v>
      </c>
      <c r="AX515">
        <v>16.4777833704592</v>
      </c>
      <c r="AY515">
        <v>-0.78600735866910598</v>
      </c>
      <c r="AZ515">
        <v>161961</v>
      </c>
      <c r="BA515">
        <v>178249.322427657</v>
      </c>
      <c r="BB515">
        <v>4.7701037269262503E-2</v>
      </c>
      <c r="BC515">
        <v>19.776401614830199</v>
      </c>
      <c r="BD515">
        <v>0.96074100688529596</v>
      </c>
      <c r="BE515">
        <f>AK515*AZ515/(AW515*BD515)</f>
        <v>185533.16778424886</v>
      </c>
      <c r="BF515">
        <f>AM515/BE515-1</f>
        <v>6.5693494608387581E-3</v>
      </c>
      <c r="BH515">
        <f t="shared" si="29"/>
        <v>0.12380489106718584</v>
      </c>
      <c r="BI515">
        <f t="shared" si="30"/>
        <v>1216.884790346267</v>
      </c>
      <c r="BJ515">
        <f t="shared" si="31"/>
        <v>-1063.9784080190439</v>
      </c>
      <c r="BK515" s="15">
        <f t="shared" ref="BK515:BK578" si="32">YEARFRAC(DATE(YEAR(A515),1,1),A515,3)</f>
        <v>0.14520547945205478</v>
      </c>
    </row>
    <row r="516" spans="1:63" x14ac:dyDescent="0.25">
      <c r="A516" s="1">
        <v>42059</v>
      </c>
      <c r="B516">
        <v>2061</v>
      </c>
      <c r="C516">
        <v>16</v>
      </c>
      <c r="D516" s="2">
        <v>42036</v>
      </c>
      <c r="E516">
        <v>1</v>
      </c>
      <c r="F516">
        <v>0</v>
      </c>
      <c r="G516" s="1">
        <v>42058</v>
      </c>
      <c r="H516" s="1">
        <v>42060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 s="1">
        <v>42051</v>
      </c>
      <c r="AA516" s="1">
        <v>42037</v>
      </c>
      <c r="AB516" s="1">
        <v>42039</v>
      </c>
      <c r="AC516" s="1">
        <v>42041</v>
      </c>
      <c r="AD516" s="1">
        <v>42039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9829.0526315789393</v>
      </c>
      <c r="AK516">
        <v>19</v>
      </c>
      <c r="AL516">
        <v>28</v>
      </c>
      <c r="AM516">
        <v>186752</v>
      </c>
      <c r="AN516">
        <v>0.209684501370801</v>
      </c>
      <c r="AO516">
        <v>0.67857142857142805</v>
      </c>
      <c r="AP516">
        <v>3</v>
      </c>
      <c r="AQ516">
        <v>0.27224587224235403</v>
      </c>
      <c r="AR516">
        <v>-6.2561370871552197E-2</v>
      </c>
      <c r="AS516">
        <v>7570.3627130305604</v>
      </c>
      <c r="AT516">
        <v>24</v>
      </c>
      <c r="AU516">
        <v>2</v>
      </c>
      <c r="AV516">
        <v>2015</v>
      </c>
      <c r="AW516">
        <v>17.536036601370601</v>
      </c>
      <c r="AX516">
        <v>16.687467871829998</v>
      </c>
      <c r="AY516">
        <v>-0.84856872954065898</v>
      </c>
      <c r="AZ516">
        <v>164022</v>
      </c>
      <c r="BA516">
        <v>177715.07158900399</v>
      </c>
      <c r="BB516">
        <v>5.08506584736634E-2</v>
      </c>
      <c r="BC516">
        <v>19.776401614830199</v>
      </c>
      <c r="BD516">
        <v>0.96074100688529596</v>
      </c>
      <c r="BE516">
        <f>AK516*AZ516/(AW516*BD516)</f>
        <v>184977.08572381493</v>
      </c>
      <c r="BF516">
        <f>AM516/BE516-1</f>
        <v>9.5953197080591579E-3</v>
      </c>
      <c r="BH516">
        <f t="shared" ref="BH516:BH579" si="33">AN516-BD516*AQ516</f>
        <v>-5.1873272047683855E-2</v>
      </c>
      <c r="BI516">
        <f t="shared" ref="BI516:BI579" si="34">BH516*AJ516</f>
        <v>-509.86512112889721</v>
      </c>
      <c r="BJ516">
        <f t="shared" ref="BJ516:BJ579" si="35">BJ515+BI516</f>
        <v>-1573.8435291479411</v>
      </c>
      <c r="BK516" s="15">
        <f t="shared" si="32"/>
        <v>0.14794520547945206</v>
      </c>
    </row>
    <row r="517" spans="1:63" x14ac:dyDescent="0.25">
      <c r="A517" s="1">
        <v>42060</v>
      </c>
      <c r="B517">
        <v>7353</v>
      </c>
      <c r="C517">
        <v>17</v>
      </c>
      <c r="D517" s="2">
        <v>42036</v>
      </c>
      <c r="E517">
        <v>2</v>
      </c>
      <c r="F517">
        <v>1</v>
      </c>
      <c r="G517" s="1">
        <v>42059</v>
      </c>
      <c r="H517" s="1">
        <v>42061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 s="1">
        <v>42051</v>
      </c>
      <c r="AA517" s="1">
        <v>42037</v>
      </c>
      <c r="AB517" s="1">
        <v>42039</v>
      </c>
      <c r="AC517" s="1">
        <v>42041</v>
      </c>
      <c r="AD517" s="1">
        <v>42039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9829.0526315789393</v>
      </c>
      <c r="AK517">
        <v>19</v>
      </c>
      <c r="AL517">
        <v>28</v>
      </c>
      <c r="AM517">
        <v>186752</v>
      </c>
      <c r="AN517">
        <v>0.74808837388622296</v>
      </c>
      <c r="AO517">
        <v>0.67857142857142805</v>
      </c>
      <c r="AP517">
        <v>2</v>
      </c>
      <c r="AQ517">
        <v>0.855854843961245</v>
      </c>
      <c r="AR517">
        <v>-0.10776647007502201</v>
      </c>
      <c r="AS517">
        <v>8591.4101577871697</v>
      </c>
      <c r="AT517">
        <v>25</v>
      </c>
      <c r="AU517">
        <v>2</v>
      </c>
      <c r="AV517">
        <v>2015</v>
      </c>
      <c r="AW517">
        <v>18.3918914453319</v>
      </c>
      <c r="AX517">
        <v>17.435556245716199</v>
      </c>
      <c r="AY517">
        <v>-0.95633519961568303</v>
      </c>
      <c r="AZ517">
        <v>171375</v>
      </c>
      <c r="BA517">
        <v>177041.334203092</v>
      </c>
      <c r="BB517">
        <v>5.4849709761949798E-2</v>
      </c>
      <c r="BC517">
        <v>19.776401614830199</v>
      </c>
      <c r="BD517">
        <v>0.96074100688529596</v>
      </c>
      <c r="BE517">
        <f>AK517*AZ517/(AW517*BD517)</f>
        <v>184275.81724345981</v>
      </c>
      <c r="BF517">
        <f>AM517/BE517-1</f>
        <v>1.3437372269356151E-2</v>
      </c>
      <c r="BH517">
        <f t="shared" si="33"/>
        <v>-7.4166470648761473E-2</v>
      </c>
      <c r="BI517">
        <f t="shared" si="34"/>
        <v>-728.98614350513117</v>
      </c>
      <c r="BJ517">
        <f t="shared" si="35"/>
        <v>-2302.8296726530725</v>
      </c>
      <c r="BK517" s="15">
        <f t="shared" si="32"/>
        <v>0.15068493150684931</v>
      </c>
    </row>
    <row r="518" spans="1:63" x14ac:dyDescent="0.25">
      <c r="A518" s="1">
        <v>42061</v>
      </c>
      <c r="B518">
        <v>4291</v>
      </c>
      <c r="C518">
        <v>18</v>
      </c>
      <c r="D518" s="2">
        <v>42036</v>
      </c>
      <c r="E518">
        <v>3</v>
      </c>
      <c r="F518">
        <v>2</v>
      </c>
      <c r="G518" s="1">
        <v>42060</v>
      </c>
      <c r="H518" s="1">
        <v>42062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 s="1">
        <v>42051</v>
      </c>
      <c r="AA518" s="1">
        <v>42037</v>
      </c>
      <c r="AB518" s="1">
        <v>42039</v>
      </c>
      <c r="AC518" s="1">
        <v>42041</v>
      </c>
      <c r="AD518" s="1">
        <v>42039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9829.0526315789393</v>
      </c>
      <c r="AK518">
        <v>19</v>
      </c>
      <c r="AL518">
        <v>28</v>
      </c>
      <c r="AM518">
        <v>186752</v>
      </c>
      <c r="AN518">
        <v>0.43656292837559901</v>
      </c>
      <c r="AO518">
        <v>0.67857142857142805</v>
      </c>
      <c r="AP518">
        <v>1</v>
      </c>
      <c r="AQ518">
        <v>0.40084937178770902</v>
      </c>
      <c r="AR518">
        <v>3.5713556587890001E-2</v>
      </c>
      <c r="AS518">
        <v>10704.7691776663</v>
      </c>
      <c r="AT518">
        <v>26</v>
      </c>
      <c r="AU518">
        <v>2</v>
      </c>
      <c r="AV518">
        <v>2015</v>
      </c>
      <c r="AW518">
        <v>18.792740817119601</v>
      </c>
      <c r="AX518">
        <v>17.8721191740918</v>
      </c>
      <c r="AY518">
        <v>-0.92062164302779304</v>
      </c>
      <c r="AZ518">
        <v>175666</v>
      </c>
      <c r="BA518">
        <v>177603.36464383599</v>
      </c>
      <c r="BB518">
        <v>5.1511610573992103E-2</v>
      </c>
      <c r="BC518">
        <v>19.776401614830199</v>
      </c>
      <c r="BD518">
        <v>0.96074100688529596</v>
      </c>
      <c r="BE518">
        <f>AK518*AZ518/(AW518*BD518)</f>
        <v>184860.81407061315</v>
      </c>
      <c r="BF518">
        <f>AM518/BE518-1</f>
        <v>1.0230323494434312E-2</v>
      </c>
      <c r="BH518">
        <f t="shared" si="33"/>
        <v>5.1450499314937115E-2</v>
      </c>
      <c r="BI518">
        <f t="shared" si="34"/>
        <v>505.70966568753306</v>
      </c>
      <c r="BJ518">
        <f t="shared" si="35"/>
        <v>-1797.1200069655395</v>
      </c>
      <c r="BK518" s="15">
        <f t="shared" si="32"/>
        <v>0.15342465753424658</v>
      </c>
    </row>
    <row r="519" spans="1:63" x14ac:dyDescent="0.25">
      <c r="A519" s="1">
        <v>42062</v>
      </c>
      <c r="B519">
        <v>11086</v>
      </c>
      <c r="C519">
        <v>19</v>
      </c>
      <c r="D519" s="2">
        <v>42036</v>
      </c>
      <c r="E519">
        <v>4</v>
      </c>
      <c r="F519">
        <v>3</v>
      </c>
      <c r="G519" s="1">
        <v>42061</v>
      </c>
      <c r="H519" s="1">
        <v>42065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 s="1">
        <v>42051</v>
      </c>
      <c r="AA519" s="1">
        <v>42037</v>
      </c>
      <c r="AB519" s="1">
        <v>42039</v>
      </c>
      <c r="AC519" s="1">
        <v>42041</v>
      </c>
      <c r="AD519" s="1">
        <v>42039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9829.0526315789393</v>
      </c>
      <c r="AK519">
        <v>19</v>
      </c>
      <c r="AL519">
        <v>28</v>
      </c>
      <c r="AM519">
        <v>186752</v>
      </c>
      <c r="AN519">
        <v>1.1278808259081501</v>
      </c>
      <c r="AO519">
        <v>0.67857142857142805</v>
      </c>
      <c r="AP519">
        <v>0</v>
      </c>
      <c r="AQ519">
        <v>0.983660797710596</v>
      </c>
      <c r="AR519">
        <v>0.144220028197559</v>
      </c>
      <c r="AS519">
        <v>11270.1451819589</v>
      </c>
      <c r="AT519">
        <v>27</v>
      </c>
      <c r="AU519">
        <v>2</v>
      </c>
      <c r="AV519">
        <v>2015</v>
      </c>
      <c r="AW519">
        <v>19.776401614830199</v>
      </c>
      <c r="AX519">
        <v>19</v>
      </c>
      <c r="AY519">
        <v>-0.77640161483023395</v>
      </c>
      <c r="AZ519">
        <v>186752</v>
      </c>
      <c r="BA519">
        <v>179420.30451784201</v>
      </c>
      <c r="BB519">
        <v>4.0863242885801697E-2</v>
      </c>
      <c r="BC519">
        <v>19.776401614830199</v>
      </c>
      <c r="BD519">
        <v>0.96074100688529596</v>
      </c>
      <c r="BE519">
        <f>AK519*AZ519/(AW519*BD519)</f>
        <v>186752.00000000041</v>
      </c>
      <c r="BF519">
        <f>AM519/BE519-1</f>
        <v>-2.2204460492503131E-15</v>
      </c>
      <c r="BH519">
        <f t="shared" si="33"/>
        <v>0.18283756068207868</v>
      </c>
      <c r="BI519">
        <f t="shared" si="34"/>
        <v>1797.1200069736594</v>
      </c>
      <c r="BJ519">
        <f t="shared" si="35"/>
        <v>8.1199686974287033E-9</v>
      </c>
      <c r="BK519" s="15">
        <f t="shared" si="32"/>
        <v>0.15616438356164383</v>
      </c>
    </row>
    <row r="520" spans="1:63" x14ac:dyDescent="0.25">
      <c r="A520" s="1">
        <v>42065</v>
      </c>
      <c r="B520">
        <v>38021</v>
      </c>
      <c r="C520">
        <v>1</v>
      </c>
      <c r="D520" s="2">
        <v>42064</v>
      </c>
      <c r="E520">
        <v>0</v>
      </c>
      <c r="F520">
        <v>4</v>
      </c>
      <c r="G520" s="1">
        <v>42062</v>
      </c>
      <c r="H520" s="1">
        <v>42066</v>
      </c>
      <c r="I520">
        <v>1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 s="1">
        <v>42079</v>
      </c>
      <c r="AA520" s="1">
        <v>42065</v>
      </c>
      <c r="AB520" s="1">
        <v>42067</v>
      </c>
      <c r="AC520" s="1">
        <v>42069</v>
      </c>
      <c r="AD520" s="1">
        <v>42067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10042.4285714285</v>
      </c>
      <c r="AK520">
        <v>21</v>
      </c>
      <c r="AL520">
        <v>31</v>
      </c>
      <c r="AM520">
        <v>210891</v>
      </c>
      <c r="AN520">
        <v>3.7860363884660799</v>
      </c>
      <c r="AO520">
        <v>0.67741935483870896</v>
      </c>
      <c r="AP520">
        <v>20</v>
      </c>
      <c r="AQ520">
        <v>3.29634736847383</v>
      </c>
      <c r="AR520">
        <v>0.48968901999224101</v>
      </c>
      <c r="AS520">
        <v>11534.2819642224</v>
      </c>
      <c r="AT520">
        <v>2</v>
      </c>
      <c r="AU520">
        <v>3</v>
      </c>
      <c r="AV520">
        <v>2015</v>
      </c>
      <c r="AW520">
        <v>3.29634736847383</v>
      </c>
      <c r="AX520">
        <v>3.7860363884660799</v>
      </c>
      <c r="AY520">
        <v>0.48968901999224101</v>
      </c>
      <c r="AZ520">
        <v>38021</v>
      </c>
      <c r="BA520">
        <v>242219.92124867099</v>
      </c>
      <c r="BB520">
        <v>-0.12934081180097601</v>
      </c>
      <c r="BC520">
        <v>21.239379091049699</v>
      </c>
      <c r="BD520">
        <v>0.98872946850171195</v>
      </c>
      <c r="BE520">
        <f>AK520*AZ520/(AW520*BD520)</f>
        <v>244980.98718117972</v>
      </c>
      <c r="BF520">
        <f>AM520/BE520-1</f>
        <v>-0.13915360360585005</v>
      </c>
      <c r="BH520">
        <f t="shared" si="33"/>
        <v>0.52684060683793321</v>
      </c>
      <c r="BI520">
        <f t="shared" si="34"/>
        <v>5290.7591626979893</v>
      </c>
      <c r="BJ520">
        <f t="shared" si="35"/>
        <v>5290.7591627061092</v>
      </c>
      <c r="BK520" s="15">
        <f t="shared" si="32"/>
        <v>0.16438356164383561</v>
      </c>
    </row>
    <row r="521" spans="1:63" x14ac:dyDescent="0.25">
      <c r="A521" s="1">
        <v>42066</v>
      </c>
      <c r="B521">
        <v>3630</v>
      </c>
      <c r="C521">
        <v>2</v>
      </c>
      <c r="D521" s="2">
        <v>42064</v>
      </c>
      <c r="E521">
        <v>1</v>
      </c>
      <c r="F521">
        <v>0</v>
      </c>
      <c r="G521" s="1">
        <v>42065</v>
      </c>
      <c r="H521" s="1">
        <v>42067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 s="1">
        <v>42079</v>
      </c>
      <c r="AA521" s="1">
        <v>42065</v>
      </c>
      <c r="AB521" s="1">
        <v>42067</v>
      </c>
      <c r="AC521" s="1">
        <v>42069</v>
      </c>
      <c r="AD521" s="1">
        <v>42067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10042.4285714285</v>
      </c>
      <c r="AK521">
        <v>21</v>
      </c>
      <c r="AL521">
        <v>31</v>
      </c>
      <c r="AM521">
        <v>210891</v>
      </c>
      <c r="AN521">
        <v>0.36146634991535898</v>
      </c>
      <c r="AO521">
        <v>0.67741935483870896</v>
      </c>
      <c r="AP521">
        <v>19</v>
      </c>
      <c r="AQ521">
        <v>0.50876329636220496</v>
      </c>
      <c r="AR521">
        <v>-0.14729694644684599</v>
      </c>
      <c r="AS521">
        <v>7134.9486607140698</v>
      </c>
      <c r="AT521">
        <v>3</v>
      </c>
      <c r="AU521">
        <v>3</v>
      </c>
      <c r="AV521">
        <v>2015</v>
      </c>
      <c r="AW521">
        <v>3.80511066483604</v>
      </c>
      <c r="AX521">
        <v>4.14750273838143</v>
      </c>
      <c r="AY521">
        <v>0.34239207354539403</v>
      </c>
      <c r="AZ521">
        <v>41651</v>
      </c>
      <c r="BA521">
        <v>229867.42753188399</v>
      </c>
      <c r="BB521">
        <v>-8.2553790833423804E-2</v>
      </c>
      <c r="BC521">
        <v>21.239379091049699</v>
      </c>
      <c r="BD521">
        <v>0.98872946850171195</v>
      </c>
      <c r="BE521">
        <f>AK521*AZ521/(AW521*BD521)</f>
        <v>232487.68733495747</v>
      </c>
      <c r="BF521">
        <f>AM521/BE521-1</f>
        <v>-9.2893897231821843E-2</v>
      </c>
      <c r="BH521">
        <f t="shared" si="33"/>
        <v>-0.14156291369002294</v>
      </c>
      <c r="BI521">
        <f t="shared" si="34"/>
        <v>-1421.6354490953531</v>
      </c>
      <c r="BJ521">
        <f t="shared" si="35"/>
        <v>3869.1237136107561</v>
      </c>
      <c r="BK521" s="15">
        <f t="shared" si="32"/>
        <v>0.16712328767123288</v>
      </c>
    </row>
    <row r="522" spans="1:63" x14ac:dyDescent="0.25">
      <c r="A522" s="1">
        <v>42067</v>
      </c>
      <c r="B522">
        <v>10531</v>
      </c>
      <c r="C522">
        <v>3</v>
      </c>
      <c r="D522" s="2">
        <v>42064</v>
      </c>
      <c r="E522">
        <v>2</v>
      </c>
      <c r="F522">
        <v>1</v>
      </c>
      <c r="G522" s="1">
        <v>42066</v>
      </c>
      <c r="H522" s="1">
        <v>42068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 s="1">
        <v>42079</v>
      </c>
      <c r="AA522" s="1">
        <v>42065</v>
      </c>
      <c r="AB522" s="1">
        <v>42067</v>
      </c>
      <c r="AC522" s="1">
        <v>42069</v>
      </c>
      <c r="AD522" s="1">
        <v>42067</v>
      </c>
      <c r="AE522">
        <v>0</v>
      </c>
      <c r="AF522">
        <v>0</v>
      </c>
      <c r="AG522">
        <v>1</v>
      </c>
      <c r="AH522">
        <v>0</v>
      </c>
      <c r="AI522">
        <v>1</v>
      </c>
      <c r="AJ522">
        <v>10042.4285714285</v>
      </c>
      <c r="AK522">
        <v>21</v>
      </c>
      <c r="AL522">
        <v>31</v>
      </c>
      <c r="AM522">
        <v>210891</v>
      </c>
      <c r="AN522">
        <v>1.0486507247819901</v>
      </c>
      <c r="AO522">
        <v>0.67741935483870896</v>
      </c>
      <c r="AP522">
        <v>18</v>
      </c>
      <c r="AQ522">
        <v>0.98168331455612901</v>
      </c>
      <c r="AR522">
        <v>6.6967410225866705E-2</v>
      </c>
      <c r="AS522">
        <v>10727.4920983673</v>
      </c>
      <c r="AT522">
        <v>4</v>
      </c>
      <c r="AU522">
        <v>3</v>
      </c>
      <c r="AV522">
        <v>2015</v>
      </c>
      <c r="AW522">
        <v>4.7867939793921703</v>
      </c>
      <c r="AX522">
        <v>5.1961534631634301</v>
      </c>
      <c r="AY522">
        <v>0.40935948377126002</v>
      </c>
      <c r="AZ522">
        <v>52182</v>
      </c>
      <c r="BA522">
        <v>228926.083871098</v>
      </c>
      <c r="BB522">
        <v>-7.8781253608710897E-2</v>
      </c>
      <c r="BC522">
        <v>21.239379091049699</v>
      </c>
      <c r="BD522">
        <v>0.98872946850171195</v>
      </c>
      <c r="BE522">
        <f>AK522*AZ522/(AW522*BD522)</f>
        <v>231535.6132937003</v>
      </c>
      <c r="BF522">
        <f>AM522/BE522-1</f>
        <v>-8.9163878506728245E-2</v>
      </c>
      <c r="BH522">
        <f t="shared" si="33"/>
        <v>7.8031502943909703E-2</v>
      </c>
      <c r="BI522">
        <f t="shared" si="34"/>
        <v>783.6257946354259</v>
      </c>
      <c r="BJ522">
        <f t="shared" si="35"/>
        <v>4652.7495082461819</v>
      </c>
      <c r="BK522" s="15">
        <f t="shared" si="32"/>
        <v>0.16986301369863013</v>
      </c>
    </row>
    <row r="523" spans="1:63" x14ac:dyDescent="0.25">
      <c r="A523" s="1">
        <v>42068</v>
      </c>
      <c r="B523">
        <v>3029</v>
      </c>
      <c r="C523">
        <v>4</v>
      </c>
      <c r="D523" s="2">
        <v>42064</v>
      </c>
      <c r="E523">
        <v>3</v>
      </c>
      <c r="F523">
        <v>2</v>
      </c>
      <c r="G523" s="1">
        <v>42067</v>
      </c>
      <c r="H523" s="1">
        <v>42069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 s="1">
        <v>42079</v>
      </c>
      <c r="AA523" s="1">
        <v>42065</v>
      </c>
      <c r="AB523" s="1">
        <v>42067</v>
      </c>
      <c r="AC523" s="1">
        <v>42069</v>
      </c>
      <c r="AD523" s="1">
        <v>42067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10042.4285714285</v>
      </c>
      <c r="AK523">
        <v>21</v>
      </c>
      <c r="AL523">
        <v>31</v>
      </c>
      <c r="AM523">
        <v>210891</v>
      </c>
      <c r="AN523">
        <v>0.30162026829025401</v>
      </c>
      <c r="AO523">
        <v>0.67741935483870896</v>
      </c>
      <c r="AP523">
        <v>17</v>
      </c>
      <c r="AQ523">
        <v>0.39950489081956098</v>
      </c>
      <c r="AR523">
        <v>-9.7884622529307602E-2</v>
      </c>
      <c r="AS523">
        <v>7581.8846517402399</v>
      </c>
      <c r="AT523">
        <v>5</v>
      </c>
      <c r="AU523">
        <v>3</v>
      </c>
      <c r="AV523">
        <v>2015</v>
      </c>
      <c r="AW523">
        <v>5.1862988702117301</v>
      </c>
      <c r="AX523">
        <v>5.4977737314536901</v>
      </c>
      <c r="AY523">
        <v>0.311474861241953</v>
      </c>
      <c r="AZ523">
        <v>55211</v>
      </c>
      <c r="BA523">
        <v>223556.53405540501</v>
      </c>
      <c r="BB523">
        <v>-5.6654725431851197E-2</v>
      </c>
      <c r="BC523">
        <v>21.239379091049699</v>
      </c>
      <c r="BD523">
        <v>0.98872946850171195</v>
      </c>
      <c r="BE523">
        <f>AK523*AZ523/(AW523*BD523)</f>
        <v>226104.85595637781</v>
      </c>
      <c r="BF523">
        <f>AM523/BE523-1</f>
        <v>-6.7286728062633916E-2</v>
      </c>
      <c r="BH523">
        <f t="shared" si="33"/>
        <v>-9.3381990073604981E-2</v>
      </c>
      <c r="BI523">
        <f t="shared" si="34"/>
        <v>-937.78196517202321</v>
      </c>
      <c r="BJ523">
        <f t="shared" si="35"/>
        <v>3714.9675430741586</v>
      </c>
      <c r="BK523" s="15">
        <f t="shared" si="32"/>
        <v>0.17260273972602741</v>
      </c>
    </row>
    <row r="524" spans="1:63" x14ac:dyDescent="0.25">
      <c r="A524" s="1">
        <v>42069</v>
      </c>
      <c r="B524">
        <v>7271</v>
      </c>
      <c r="C524">
        <v>5</v>
      </c>
      <c r="D524" s="2">
        <v>42064</v>
      </c>
      <c r="E524">
        <v>4</v>
      </c>
      <c r="F524">
        <v>3</v>
      </c>
      <c r="G524" s="1">
        <v>42068</v>
      </c>
      <c r="H524" s="1">
        <v>42072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s="1">
        <v>42079</v>
      </c>
      <c r="AA524" s="1">
        <v>42065</v>
      </c>
      <c r="AB524" s="1">
        <v>42067</v>
      </c>
      <c r="AC524" s="1">
        <v>42069</v>
      </c>
      <c r="AD524" s="1">
        <v>42067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10042.4285714285</v>
      </c>
      <c r="AK524">
        <v>21</v>
      </c>
      <c r="AL524">
        <v>31</v>
      </c>
      <c r="AM524">
        <v>210891</v>
      </c>
      <c r="AN524">
        <v>0.72402805240621904</v>
      </c>
      <c r="AO524">
        <v>0.67741935483870896</v>
      </c>
      <c r="AP524">
        <v>16</v>
      </c>
      <c r="AQ524">
        <v>0.86887687563176297</v>
      </c>
      <c r="AR524">
        <v>-0.14484882322554399</v>
      </c>
      <c r="AS524">
        <v>8368.27426752867</v>
      </c>
      <c r="AT524">
        <v>6</v>
      </c>
      <c r="AU524">
        <v>3</v>
      </c>
      <c r="AV524">
        <v>2015</v>
      </c>
      <c r="AW524">
        <v>6.0551757458435</v>
      </c>
      <c r="AX524">
        <v>6.2218017838599096</v>
      </c>
      <c r="AY524">
        <v>0.16662603801640899</v>
      </c>
      <c r="AZ524">
        <v>62482</v>
      </c>
      <c r="BA524">
        <v>216694.288501979</v>
      </c>
      <c r="BB524">
        <v>-2.6780994285072902E-2</v>
      </c>
      <c r="BC524">
        <v>21.239379091049699</v>
      </c>
      <c r="BD524">
        <v>0.98872946850171195</v>
      </c>
      <c r="BE524">
        <f>AK524*AZ524/(AW524*BD524)</f>
        <v>219164.38763613551</v>
      </c>
      <c r="BF524">
        <f>AM524/BE524-1</f>
        <v>-3.7749689743715509E-2</v>
      </c>
      <c r="BH524">
        <f t="shared" si="33"/>
        <v>-0.135056119030602</v>
      </c>
      <c r="BI524">
        <f t="shared" si="34"/>
        <v>-1356.2914284991657</v>
      </c>
      <c r="BJ524">
        <f t="shared" si="35"/>
        <v>2358.6761145749929</v>
      </c>
      <c r="BK524" s="15">
        <f t="shared" si="32"/>
        <v>0.17534246575342466</v>
      </c>
    </row>
    <row r="525" spans="1:63" x14ac:dyDescent="0.25">
      <c r="A525" s="1">
        <v>42072</v>
      </c>
      <c r="B525">
        <v>18059</v>
      </c>
      <c r="C525">
        <v>6</v>
      </c>
      <c r="D525" s="2">
        <v>42064</v>
      </c>
      <c r="E525">
        <v>0</v>
      </c>
      <c r="F525">
        <v>4</v>
      </c>
      <c r="G525" s="1">
        <v>42069</v>
      </c>
      <c r="H525" s="1">
        <v>42073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 s="1">
        <v>42079</v>
      </c>
      <c r="AA525" s="1">
        <v>42065</v>
      </c>
      <c r="AB525" s="1">
        <v>42067</v>
      </c>
      <c r="AC525" s="1">
        <v>42069</v>
      </c>
      <c r="AD525" s="1">
        <v>42067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10042.4285714285</v>
      </c>
      <c r="AK525">
        <v>21</v>
      </c>
      <c r="AL525">
        <v>31</v>
      </c>
      <c r="AM525">
        <v>210891</v>
      </c>
      <c r="AN525">
        <v>1.7982701964521901</v>
      </c>
      <c r="AO525">
        <v>0.67741935483870896</v>
      </c>
      <c r="AP525">
        <v>15</v>
      </c>
      <c r="AQ525">
        <v>1.6704573242371801</v>
      </c>
      <c r="AR525">
        <v>0.12781287221501</v>
      </c>
      <c r="AS525">
        <v>10810.8119483068</v>
      </c>
      <c r="AT525">
        <v>9</v>
      </c>
      <c r="AU525">
        <v>3</v>
      </c>
      <c r="AV525">
        <v>2015</v>
      </c>
      <c r="AW525">
        <v>7.7256330700806801</v>
      </c>
      <c r="AX525">
        <v>8.0200719803120997</v>
      </c>
      <c r="AY525">
        <v>0.29443891023141899</v>
      </c>
      <c r="AZ525">
        <v>80541</v>
      </c>
      <c r="BA525">
        <v>218928.46639975501</v>
      </c>
      <c r="BB525">
        <v>-3.6712751575573799E-2</v>
      </c>
      <c r="BC525">
        <v>21.239379091049699</v>
      </c>
      <c r="BD525">
        <v>0.98872946850171195</v>
      </c>
      <c r="BE525">
        <f>AK525*AZ525/(AW525*BD525)</f>
        <v>221424.03293745528</v>
      </c>
      <c r="BF525">
        <f>AM525/BE525-1</f>
        <v>-4.7569510850841157E-2</v>
      </c>
      <c r="BH525">
        <f t="shared" si="33"/>
        <v>0.14663981410437121</v>
      </c>
      <c r="BI525">
        <f t="shared" si="34"/>
        <v>1472.6198588707014</v>
      </c>
      <c r="BJ525">
        <f t="shared" si="35"/>
        <v>3831.2959734456945</v>
      </c>
      <c r="BK525" s="15">
        <f t="shared" si="32"/>
        <v>0.18356164383561643</v>
      </c>
    </row>
    <row r="526" spans="1:63" x14ac:dyDescent="0.25">
      <c r="A526" s="1">
        <v>42073</v>
      </c>
      <c r="B526">
        <v>3447</v>
      </c>
      <c r="C526">
        <v>7</v>
      </c>
      <c r="D526" s="2">
        <v>42064</v>
      </c>
      <c r="E526">
        <v>1</v>
      </c>
      <c r="F526">
        <v>0</v>
      </c>
      <c r="G526" s="1">
        <v>42072</v>
      </c>
      <c r="H526" s="1">
        <v>42074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 s="1">
        <v>42079</v>
      </c>
      <c r="AA526" s="1">
        <v>42065</v>
      </c>
      <c r="AB526" s="1">
        <v>42067</v>
      </c>
      <c r="AC526" s="1">
        <v>42069</v>
      </c>
      <c r="AD526" s="1">
        <v>42067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10042.4285714285</v>
      </c>
      <c r="AK526">
        <v>21</v>
      </c>
      <c r="AL526">
        <v>31</v>
      </c>
      <c r="AM526">
        <v>210891</v>
      </c>
      <c r="AN526">
        <v>0.34324366615929502</v>
      </c>
      <c r="AO526">
        <v>0.67741935483870896</v>
      </c>
      <c r="AP526">
        <v>14</v>
      </c>
      <c r="AQ526">
        <v>0.27090139127420598</v>
      </c>
      <c r="AR526">
        <v>7.2342274885089194E-2</v>
      </c>
      <c r="AS526">
        <v>12724.1871434722</v>
      </c>
      <c r="AT526">
        <v>10</v>
      </c>
      <c r="AU526">
        <v>3</v>
      </c>
      <c r="AV526">
        <v>2015</v>
      </c>
      <c r="AW526">
        <v>7.9965344613548899</v>
      </c>
      <c r="AX526">
        <v>8.3633156464713991</v>
      </c>
      <c r="AY526">
        <v>0.36678118511650898</v>
      </c>
      <c r="AZ526">
        <v>83988</v>
      </c>
      <c r="BA526">
        <v>220564.04665342401</v>
      </c>
      <c r="BB526">
        <v>-4.3855953860985598E-2</v>
      </c>
      <c r="BC526">
        <v>21.239379091049699</v>
      </c>
      <c r="BD526">
        <v>0.98872946850171195</v>
      </c>
      <c r="BE526">
        <f>AK526*AZ526/(AW526*BD526)</f>
        <v>223078.25717752744</v>
      </c>
      <c r="BF526">
        <f>AM526/BE526-1</f>
        <v>-5.463220544989611E-2</v>
      </c>
      <c r="BH526">
        <f t="shared" si="33"/>
        <v>7.5395477548375056E-2</v>
      </c>
      <c r="BI526">
        <f t="shared" si="34"/>
        <v>757.15369788829764</v>
      </c>
      <c r="BJ526">
        <f t="shared" si="35"/>
        <v>4588.4496713339922</v>
      </c>
      <c r="BK526" s="15">
        <f t="shared" si="32"/>
        <v>0.18630136986301371</v>
      </c>
    </row>
    <row r="527" spans="1:63" x14ac:dyDescent="0.25">
      <c r="A527" s="1">
        <v>42074</v>
      </c>
      <c r="B527">
        <v>8343</v>
      </c>
      <c r="C527">
        <v>8</v>
      </c>
      <c r="D527" s="2">
        <v>42064</v>
      </c>
      <c r="E527">
        <v>2</v>
      </c>
      <c r="F527">
        <v>1</v>
      </c>
      <c r="G527" s="1">
        <v>42073</v>
      </c>
      <c r="H527" s="1">
        <v>42075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 s="1">
        <v>42079</v>
      </c>
      <c r="AA527" s="1">
        <v>42065</v>
      </c>
      <c r="AB527" s="1">
        <v>42067</v>
      </c>
      <c r="AC527" s="1">
        <v>42069</v>
      </c>
      <c r="AD527" s="1">
        <v>42067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10042.4285714285</v>
      </c>
      <c r="AK527">
        <v>21</v>
      </c>
      <c r="AL527">
        <v>31</v>
      </c>
      <c r="AM527">
        <v>210891</v>
      </c>
      <c r="AN527">
        <v>0.83077513976414297</v>
      </c>
      <c r="AO527">
        <v>0.67741935483870896</v>
      </c>
      <c r="AP527">
        <v>13</v>
      </c>
      <c r="AQ527">
        <v>0.85451036299309702</v>
      </c>
      <c r="AR527">
        <v>-2.3735223228954098E-2</v>
      </c>
      <c r="AS527">
        <v>9763.4860398613891</v>
      </c>
      <c r="AT527">
        <v>11</v>
      </c>
      <c r="AU527">
        <v>3</v>
      </c>
      <c r="AV527">
        <v>2015</v>
      </c>
      <c r="AW527">
        <v>8.85104482434798</v>
      </c>
      <c r="AX527">
        <v>9.1940907862355399</v>
      </c>
      <c r="AY527">
        <v>0.34304596188755399</v>
      </c>
      <c r="AZ527">
        <v>92331</v>
      </c>
      <c r="BA527">
        <v>219064.64586714201</v>
      </c>
      <c r="BB527">
        <v>-3.7311569992448598E-2</v>
      </c>
      <c r="BC527">
        <v>21.239379091049699</v>
      </c>
      <c r="BD527">
        <v>0.98872946850171195</v>
      </c>
      <c r="BE527">
        <f>AK527*AZ527/(AW527*BD527)</f>
        <v>221561.76471518184</v>
      </c>
      <c r="BF527">
        <f>AM527/BE527-1</f>
        <v>-4.8161580265887127E-2</v>
      </c>
      <c r="BH527">
        <f t="shared" si="33"/>
        <v>-1.4104437267226766E-2</v>
      </c>
      <c r="BI527">
        <f t="shared" si="34"/>
        <v>-141.64280379631899</v>
      </c>
      <c r="BJ527">
        <f t="shared" si="35"/>
        <v>4446.8068675376735</v>
      </c>
      <c r="BK527" s="15">
        <f t="shared" si="32"/>
        <v>0.18904109589041096</v>
      </c>
    </row>
    <row r="528" spans="1:63" x14ac:dyDescent="0.25">
      <c r="A528" s="1">
        <v>42075</v>
      </c>
      <c r="B528">
        <v>3025</v>
      </c>
      <c r="C528">
        <v>9</v>
      </c>
      <c r="D528" s="2">
        <v>42064</v>
      </c>
      <c r="E528">
        <v>3</v>
      </c>
      <c r="F528">
        <v>2</v>
      </c>
      <c r="G528" s="1">
        <v>42074</v>
      </c>
      <c r="H528" s="1">
        <v>42076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 s="1">
        <v>42079</v>
      </c>
      <c r="AA528" s="1">
        <v>42065</v>
      </c>
      <c r="AB528" s="1">
        <v>42067</v>
      </c>
      <c r="AC528" s="1">
        <v>42069</v>
      </c>
      <c r="AD528" s="1">
        <v>42067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10042.4285714285</v>
      </c>
      <c r="AK528">
        <v>21</v>
      </c>
      <c r="AL528">
        <v>31</v>
      </c>
      <c r="AM528">
        <v>210891</v>
      </c>
      <c r="AN528">
        <v>0.30122195826279902</v>
      </c>
      <c r="AO528">
        <v>0.67741935483870896</v>
      </c>
      <c r="AP528">
        <v>12</v>
      </c>
      <c r="AQ528">
        <v>0.39950489081956098</v>
      </c>
      <c r="AR528">
        <v>-9.8282932556762598E-2</v>
      </c>
      <c r="AS528">
        <v>7571.87225867093</v>
      </c>
      <c r="AT528">
        <v>12</v>
      </c>
      <c r="AU528">
        <v>3</v>
      </c>
      <c r="AV528">
        <v>2015</v>
      </c>
      <c r="AW528">
        <v>9.2505497151675495</v>
      </c>
      <c r="AX528">
        <v>9.4953127444983405</v>
      </c>
      <c r="AY528">
        <v>0.244763029330792</v>
      </c>
      <c r="AZ528">
        <v>95356</v>
      </c>
      <c r="BA528">
        <v>216471.027307346</v>
      </c>
      <c r="BB528">
        <v>-2.5777247776552499E-2</v>
      </c>
      <c r="BC528">
        <v>21.239379091049699</v>
      </c>
      <c r="BD528">
        <v>0.98872946850171195</v>
      </c>
      <c r="BE528">
        <f>AK528*AZ528/(AW528*BD528)</f>
        <v>218938.58148617687</v>
      </c>
      <c r="BF528">
        <f>AM528/BE528-1</f>
        <v>-3.6757255991836102E-2</v>
      </c>
      <c r="BH528">
        <f t="shared" si="33"/>
        <v>-9.3780300101059977E-2</v>
      </c>
      <c r="BI528">
        <f t="shared" si="34"/>
        <v>-941.78196517202377</v>
      </c>
      <c r="BJ528">
        <f t="shared" si="35"/>
        <v>3505.0249023656497</v>
      </c>
      <c r="BK528" s="15">
        <f t="shared" si="32"/>
        <v>0.19178082191780821</v>
      </c>
    </row>
    <row r="529" spans="1:63" x14ac:dyDescent="0.25">
      <c r="A529" s="1">
        <v>42076</v>
      </c>
      <c r="B529">
        <v>10974</v>
      </c>
      <c r="C529">
        <v>10</v>
      </c>
      <c r="D529" s="2">
        <v>42064</v>
      </c>
      <c r="E529">
        <v>4</v>
      </c>
      <c r="F529">
        <v>3</v>
      </c>
      <c r="G529" s="1">
        <v>42075</v>
      </c>
      <c r="H529" s="1">
        <v>42079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 s="1">
        <v>42079</v>
      </c>
      <c r="AA529" s="1">
        <v>42065</v>
      </c>
      <c r="AB529" s="1">
        <v>42067</v>
      </c>
      <c r="AC529" s="1">
        <v>42069</v>
      </c>
      <c r="AD529" s="1">
        <v>42067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10042.4285714285</v>
      </c>
      <c r="AK529">
        <v>21</v>
      </c>
      <c r="AL529">
        <v>31</v>
      </c>
      <c r="AM529">
        <v>210891</v>
      </c>
      <c r="AN529">
        <v>1.09276356032263</v>
      </c>
      <c r="AO529">
        <v>0.67741935483870896</v>
      </c>
      <c r="AP529">
        <v>11</v>
      </c>
      <c r="AQ529">
        <v>0.75851113265246095</v>
      </c>
      <c r="AR529">
        <v>0.33425242767016899</v>
      </c>
      <c r="AS529">
        <v>14467.816657646999</v>
      </c>
      <c r="AT529">
        <v>13</v>
      </c>
      <c r="AU529">
        <v>3</v>
      </c>
      <c r="AV529">
        <v>2015</v>
      </c>
      <c r="AW529">
        <v>10.009060847820001</v>
      </c>
      <c r="AX529">
        <v>10.5880763048209</v>
      </c>
      <c r="AY529">
        <v>0.57901545700096102</v>
      </c>
      <c r="AZ529">
        <v>106330</v>
      </c>
      <c r="BA529">
        <v>223090.86076605599</v>
      </c>
      <c r="BB529">
        <v>-5.4685614301563198E-2</v>
      </c>
      <c r="BC529">
        <v>21.239379091049699</v>
      </c>
      <c r="BD529">
        <v>0.98872946850171195</v>
      </c>
      <c r="BE529">
        <f>AK529*AZ529/(AW529*BD529)</f>
        <v>225633.87445518453</v>
      </c>
      <c r="BF529">
        <f>AM529/BE529-1</f>
        <v>-6.5339809861363563E-2</v>
      </c>
      <c r="BH529">
        <f t="shared" si="33"/>
        <v>0.34280125128253081</v>
      </c>
      <c r="BI529">
        <f t="shared" si="34"/>
        <v>3442.557080201128</v>
      </c>
      <c r="BJ529">
        <f t="shared" si="35"/>
        <v>6947.5819825667777</v>
      </c>
      <c r="BK529" s="15">
        <f t="shared" si="32"/>
        <v>0.19452054794520549</v>
      </c>
    </row>
    <row r="530" spans="1:63" x14ac:dyDescent="0.25">
      <c r="A530" s="1">
        <v>42079</v>
      </c>
      <c r="B530">
        <v>36875</v>
      </c>
      <c r="C530">
        <v>11</v>
      </c>
      <c r="D530" s="2">
        <v>42064</v>
      </c>
      <c r="E530">
        <v>0</v>
      </c>
      <c r="F530">
        <v>4</v>
      </c>
      <c r="G530" s="1">
        <v>42076</v>
      </c>
      <c r="H530" s="1">
        <v>42080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0</v>
      </c>
      <c r="Z530" s="1">
        <v>42079</v>
      </c>
      <c r="AA530" s="1">
        <v>42065</v>
      </c>
      <c r="AB530" s="1">
        <v>42067</v>
      </c>
      <c r="AC530" s="1">
        <v>42069</v>
      </c>
      <c r="AD530" s="1">
        <v>42067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10042.4285714285</v>
      </c>
      <c r="AK530">
        <v>21</v>
      </c>
      <c r="AL530">
        <v>31</v>
      </c>
      <c r="AM530">
        <v>210891</v>
      </c>
      <c r="AN530">
        <v>3.6719205656002298</v>
      </c>
      <c r="AO530">
        <v>0.67741935483870896</v>
      </c>
      <c r="AP530">
        <v>10</v>
      </c>
      <c r="AQ530">
        <v>3.0987428551867202</v>
      </c>
      <c r="AR530">
        <v>0.57317771041351795</v>
      </c>
      <c r="AS530">
        <v>11899.987099051499</v>
      </c>
      <c r="AT530">
        <v>16</v>
      </c>
      <c r="AU530">
        <v>3</v>
      </c>
      <c r="AV530">
        <v>2015</v>
      </c>
      <c r="AW530">
        <v>13.107803703006701</v>
      </c>
      <c r="AX530">
        <v>14.259996870421199</v>
      </c>
      <c r="AY530">
        <v>1.1521931674144701</v>
      </c>
      <c r="AZ530">
        <v>143205</v>
      </c>
      <c r="BA530">
        <v>229428.59598287701</v>
      </c>
      <c r="BB530">
        <v>-8.0798977579329898E-2</v>
      </c>
      <c r="BC530">
        <v>21.239379091049699</v>
      </c>
      <c r="BD530">
        <v>0.98872946850171195</v>
      </c>
      <c r="BE530">
        <f>AK530*AZ530/(AW530*BD530)</f>
        <v>232043.85354322128</v>
      </c>
      <c r="BF530">
        <f>AM530/BE530-1</f>
        <v>-9.1158861655783019E-2</v>
      </c>
      <c r="BH530">
        <f t="shared" si="33"/>
        <v>0.60810218936798677</v>
      </c>
      <c r="BI530">
        <f t="shared" si="34"/>
        <v>6106.8228008572942</v>
      </c>
      <c r="BJ530">
        <f t="shared" si="35"/>
        <v>13054.404783424072</v>
      </c>
      <c r="BK530" s="15">
        <f t="shared" si="32"/>
        <v>0.20273972602739726</v>
      </c>
    </row>
    <row r="531" spans="1:63" x14ac:dyDescent="0.25">
      <c r="A531" s="1">
        <v>42080</v>
      </c>
      <c r="B531">
        <v>3859</v>
      </c>
      <c r="C531">
        <v>12</v>
      </c>
      <c r="D531" s="2">
        <v>42064</v>
      </c>
      <c r="E531">
        <v>1</v>
      </c>
      <c r="F531">
        <v>0</v>
      </c>
      <c r="G531" s="1">
        <v>42079</v>
      </c>
      <c r="H531" s="1">
        <v>42081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 s="1">
        <v>42079</v>
      </c>
      <c r="AA531" s="1">
        <v>42065</v>
      </c>
      <c r="AB531" s="1">
        <v>42067</v>
      </c>
      <c r="AC531" s="1">
        <v>42069</v>
      </c>
      <c r="AD531" s="1">
        <v>42067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10042.4285714285</v>
      </c>
      <c r="AK531">
        <v>21</v>
      </c>
      <c r="AL531">
        <v>31</v>
      </c>
      <c r="AM531">
        <v>210891</v>
      </c>
      <c r="AN531">
        <v>0.38426959898715402</v>
      </c>
      <c r="AO531">
        <v>0.67741935483870896</v>
      </c>
      <c r="AP531">
        <v>9</v>
      </c>
      <c r="AQ531">
        <v>0.27090139127420598</v>
      </c>
      <c r="AR531">
        <v>0.113368207712948</v>
      </c>
      <c r="AS531">
        <v>14245.035737353999</v>
      </c>
      <c r="AT531">
        <v>17</v>
      </c>
      <c r="AU531">
        <v>3</v>
      </c>
      <c r="AV531">
        <v>2015</v>
      </c>
      <c r="AW531">
        <v>13.3787050942809</v>
      </c>
      <c r="AX531">
        <v>14.644266469408301</v>
      </c>
      <c r="AY531">
        <v>1.26556137512742</v>
      </c>
      <c r="AZ531">
        <v>147064</v>
      </c>
      <c r="BA531">
        <v>230840.277757537</v>
      </c>
      <c r="BB531">
        <v>-8.6420264051542905E-2</v>
      </c>
      <c r="BC531">
        <v>21.239379091049699</v>
      </c>
      <c r="BD531">
        <v>0.98872946850171195</v>
      </c>
      <c r="BE531">
        <f>AK531*AZ531/(AW531*BD531)</f>
        <v>233471.62708455164</v>
      </c>
      <c r="BF531">
        <f>AM531/BE531-1</f>
        <v>-9.6716793241750421E-2</v>
      </c>
      <c r="BH531">
        <f t="shared" si="33"/>
        <v>0.11642141037623405</v>
      </c>
      <c r="BI531">
        <f t="shared" si="34"/>
        <v>1169.1536978882953</v>
      </c>
      <c r="BJ531">
        <f t="shared" si="35"/>
        <v>14223.558481312368</v>
      </c>
      <c r="BK531" s="15">
        <f t="shared" si="32"/>
        <v>0.20547945205479451</v>
      </c>
    </row>
    <row r="532" spans="1:63" x14ac:dyDescent="0.25">
      <c r="A532" s="1">
        <v>42081</v>
      </c>
      <c r="B532">
        <v>8554</v>
      </c>
      <c r="C532">
        <v>13</v>
      </c>
      <c r="D532" s="2">
        <v>42064</v>
      </c>
      <c r="E532">
        <v>2</v>
      </c>
      <c r="F532">
        <v>1</v>
      </c>
      <c r="G532" s="1">
        <v>42080</v>
      </c>
      <c r="H532" s="1">
        <v>42082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s="1">
        <v>42079</v>
      </c>
      <c r="AA532" s="1">
        <v>42065</v>
      </c>
      <c r="AB532" s="1">
        <v>42067</v>
      </c>
      <c r="AC532" s="1">
        <v>42069</v>
      </c>
      <c r="AD532" s="1">
        <v>42067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10042.4285714285</v>
      </c>
      <c r="AK532">
        <v>21</v>
      </c>
      <c r="AL532">
        <v>31</v>
      </c>
      <c r="AM532">
        <v>210891</v>
      </c>
      <c r="AN532">
        <v>0.85178599371239105</v>
      </c>
      <c r="AO532">
        <v>0.67741935483870896</v>
      </c>
      <c r="AP532">
        <v>8</v>
      </c>
      <c r="AQ532">
        <v>0.85451036299309702</v>
      </c>
      <c r="AR532">
        <v>-2.7243692807060399E-3</v>
      </c>
      <c r="AS532">
        <v>10010.411073351799</v>
      </c>
      <c r="AT532">
        <v>18</v>
      </c>
      <c r="AU532">
        <v>3</v>
      </c>
      <c r="AV532">
        <v>2015</v>
      </c>
      <c r="AW532">
        <v>14.233215457274</v>
      </c>
      <c r="AX532">
        <v>15.4960524631207</v>
      </c>
      <c r="AY532">
        <v>1.26283700584672</v>
      </c>
      <c r="AZ532">
        <v>155618</v>
      </c>
      <c r="BA532">
        <v>229602.229363419</v>
      </c>
      <c r="BB532">
        <v>-8.14941101194748E-2</v>
      </c>
      <c r="BC532">
        <v>21.239379091049699</v>
      </c>
      <c r="BD532">
        <v>0.98872946850171195</v>
      </c>
      <c r="BE532">
        <f>AK532*AZ532/(AW532*BD532)</f>
        <v>232219.46617142067</v>
      </c>
      <c r="BF532">
        <f>AM532/BE532-1</f>
        <v>-9.1846159682738793E-2</v>
      </c>
      <c r="BH532">
        <f t="shared" si="33"/>
        <v>6.9064166810213212E-3</v>
      </c>
      <c r="BI532">
        <f t="shared" si="34"/>
        <v>69.35719620367891</v>
      </c>
      <c r="BJ532">
        <f t="shared" si="35"/>
        <v>14292.915677516046</v>
      </c>
      <c r="BK532" s="15">
        <f t="shared" si="32"/>
        <v>0.20821917808219179</v>
      </c>
    </row>
    <row r="533" spans="1:63" x14ac:dyDescent="0.25">
      <c r="A533" s="1">
        <v>42082</v>
      </c>
      <c r="B533">
        <v>2194</v>
      </c>
      <c r="C533">
        <v>14</v>
      </c>
      <c r="D533" s="2">
        <v>42064</v>
      </c>
      <c r="E533">
        <v>3</v>
      </c>
      <c r="F533">
        <v>2</v>
      </c>
      <c r="G533" s="1">
        <v>42081</v>
      </c>
      <c r="H533" s="1">
        <v>42083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 s="1">
        <v>42079</v>
      </c>
      <c r="AA533" s="1">
        <v>42065</v>
      </c>
      <c r="AB533" s="1">
        <v>42067</v>
      </c>
      <c r="AC533" s="1">
        <v>42069</v>
      </c>
      <c r="AD533" s="1">
        <v>42067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10042.4285714285</v>
      </c>
      <c r="AK533">
        <v>21</v>
      </c>
      <c r="AL533">
        <v>31</v>
      </c>
      <c r="AM533">
        <v>210891</v>
      </c>
      <c r="AN533">
        <v>0.218473050059035</v>
      </c>
      <c r="AO533">
        <v>0.67741935483870896</v>
      </c>
      <c r="AP533">
        <v>7</v>
      </c>
      <c r="AQ533">
        <v>0.39950489081956198</v>
      </c>
      <c r="AR533">
        <v>-0.181031840760526</v>
      </c>
      <c r="AS533">
        <v>5491.7975985203302</v>
      </c>
      <c r="AT533">
        <v>19</v>
      </c>
      <c r="AU533">
        <v>3</v>
      </c>
      <c r="AV533">
        <v>2015</v>
      </c>
      <c r="AW533">
        <v>14.632720348093599</v>
      </c>
      <c r="AX533">
        <v>15.7145255131797</v>
      </c>
      <c r="AY533">
        <v>1.08180516508619</v>
      </c>
      <c r="AZ533">
        <v>157812</v>
      </c>
      <c r="BA533">
        <v>226482.28908657801</v>
      </c>
      <c r="BB533">
        <v>-6.8841096358835799E-2</v>
      </c>
      <c r="BC533">
        <v>21.239379091049699</v>
      </c>
      <c r="BD533">
        <v>0.98872946850171195</v>
      </c>
      <c r="BE533">
        <f>AK533*AZ533/(AW533*BD533)</f>
        <v>229063.96168183666</v>
      </c>
      <c r="BF533">
        <f>AM533/BE533-1</f>
        <v>-7.933575211223487E-2</v>
      </c>
      <c r="BH533">
        <f t="shared" si="33"/>
        <v>-0.17652920830482499</v>
      </c>
      <c r="BI533">
        <f t="shared" si="34"/>
        <v>-1772.7819651720276</v>
      </c>
      <c r="BJ533">
        <f t="shared" si="35"/>
        <v>12520.133712344019</v>
      </c>
      <c r="BK533" s="15">
        <f t="shared" si="32"/>
        <v>0.21095890410958903</v>
      </c>
    </row>
    <row r="534" spans="1:63" x14ac:dyDescent="0.25">
      <c r="A534" s="1">
        <v>42083</v>
      </c>
      <c r="B534">
        <v>5816</v>
      </c>
      <c r="C534">
        <v>15</v>
      </c>
      <c r="D534" s="2">
        <v>42064</v>
      </c>
      <c r="E534">
        <v>4</v>
      </c>
      <c r="F534">
        <v>3</v>
      </c>
      <c r="G534" s="1">
        <v>42082</v>
      </c>
      <c r="H534" s="1">
        <v>42086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 s="1">
        <v>42079</v>
      </c>
      <c r="AA534" s="1">
        <v>42065</v>
      </c>
      <c r="AB534" s="1">
        <v>42067</v>
      </c>
      <c r="AC534" s="1">
        <v>42069</v>
      </c>
      <c r="AD534" s="1">
        <v>42067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10042.4285714285</v>
      </c>
      <c r="AK534">
        <v>21</v>
      </c>
      <c r="AL534">
        <v>31</v>
      </c>
      <c r="AM534">
        <v>210891</v>
      </c>
      <c r="AN534">
        <v>0.57914277991948404</v>
      </c>
      <c r="AO534">
        <v>0.67741935483870896</v>
      </c>
      <c r="AP534">
        <v>6</v>
      </c>
      <c r="AQ534">
        <v>0.75851113265246095</v>
      </c>
      <c r="AR534">
        <v>-0.17936835273297699</v>
      </c>
      <c r="AS534">
        <v>7667.65278666622</v>
      </c>
      <c r="AT534">
        <v>20</v>
      </c>
      <c r="AU534">
        <v>3</v>
      </c>
      <c r="AV534">
        <v>2015</v>
      </c>
      <c r="AW534">
        <v>15.391231480746001</v>
      </c>
      <c r="AX534">
        <v>16.293668293099199</v>
      </c>
      <c r="AY534">
        <v>0.90243681235321904</v>
      </c>
      <c r="AZ534">
        <v>163628</v>
      </c>
      <c r="BA534">
        <v>223256.20950464901</v>
      </c>
      <c r="BB534">
        <v>-5.5385736110475398E-2</v>
      </c>
      <c r="BC534">
        <v>21.239379091049699</v>
      </c>
      <c r="BD534">
        <v>0.98872946850171195</v>
      </c>
      <c r="BE534">
        <f>AK534*AZ534/(AW534*BD534)</f>
        <v>225801.10800476649</v>
      </c>
      <c r="BF534">
        <f>AM534/BE534-1</f>
        <v>-6.6032040925378177E-2</v>
      </c>
      <c r="BH534">
        <f t="shared" si="33"/>
        <v>-0.17081952912061515</v>
      </c>
      <c r="BI534">
        <f t="shared" si="34"/>
        <v>-1715.4429197988281</v>
      </c>
      <c r="BJ534">
        <f t="shared" si="35"/>
        <v>10804.690792545191</v>
      </c>
      <c r="BK534" s="15">
        <f t="shared" si="32"/>
        <v>0.21369863013698631</v>
      </c>
    </row>
    <row r="535" spans="1:63" x14ac:dyDescent="0.25">
      <c r="A535" s="1">
        <v>42086</v>
      </c>
      <c r="B535">
        <v>14578</v>
      </c>
      <c r="C535">
        <v>16</v>
      </c>
      <c r="D535" s="2">
        <v>42064</v>
      </c>
      <c r="E535">
        <v>0</v>
      </c>
      <c r="F535">
        <v>4</v>
      </c>
      <c r="G535" s="1">
        <v>42083</v>
      </c>
      <c r="H535" s="1">
        <v>42087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 s="1">
        <v>42079</v>
      </c>
      <c r="AA535" s="1">
        <v>42065</v>
      </c>
      <c r="AB535" s="1">
        <v>42067</v>
      </c>
      <c r="AC535" s="1">
        <v>42069</v>
      </c>
      <c r="AD535" s="1">
        <v>42067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10042.4285714285</v>
      </c>
      <c r="AK535">
        <v>21</v>
      </c>
      <c r="AL535">
        <v>31</v>
      </c>
      <c r="AM535">
        <v>210891</v>
      </c>
      <c r="AN535">
        <v>1.4516408950595301</v>
      </c>
      <c r="AO535">
        <v>0.67741935483870896</v>
      </c>
      <c r="AP535">
        <v>5</v>
      </c>
      <c r="AQ535">
        <v>1.6704573242371801</v>
      </c>
      <c r="AR535">
        <v>-0.21881642917765101</v>
      </c>
      <c r="AS535">
        <v>8726.9514692074208</v>
      </c>
      <c r="AT535">
        <v>23</v>
      </c>
      <c r="AU535">
        <v>3</v>
      </c>
      <c r="AV535">
        <v>2015</v>
      </c>
      <c r="AW535">
        <v>17.061688804983199</v>
      </c>
      <c r="AX535">
        <v>17.745309188158799</v>
      </c>
      <c r="AY535">
        <v>0.68362038317556495</v>
      </c>
      <c r="AZ535">
        <v>178206</v>
      </c>
      <c r="BA535">
        <v>219340.88956697899</v>
      </c>
      <c r="BB535">
        <v>-3.8524005185084802E-2</v>
      </c>
      <c r="BC535">
        <v>21.239379091049699</v>
      </c>
      <c r="BD535">
        <v>0.98872946850171195</v>
      </c>
      <c r="BE535">
        <f>AK535*AZ535/(AW535*BD535)</f>
        <v>221841.15731815097</v>
      </c>
      <c r="BF535">
        <f>AM535/BE535-1</f>
        <v>-4.9360350669496955E-2</v>
      </c>
      <c r="BH535">
        <f t="shared" si="33"/>
        <v>-0.1999894872882888</v>
      </c>
      <c r="BI535">
        <f t="shared" si="34"/>
        <v>-2008.3801411292482</v>
      </c>
      <c r="BJ535">
        <f t="shared" si="35"/>
        <v>8796.3106514159426</v>
      </c>
      <c r="BK535" s="15">
        <f t="shared" si="32"/>
        <v>0.22191780821917809</v>
      </c>
    </row>
    <row r="536" spans="1:63" x14ac:dyDescent="0.25">
      <c r="A536" s="1">
        <v>42087</v>
      </c>
      <c r="B536">
        <v>1768</v>
      </c>
      <c r="C536">
        <v>17</v>
      </c>
      <c r="D536" s="2">
        <v>42064</v>
      </c>
      <c r="E536">
        <v>1</v>
      </c>
      <c r="F536">
        <v>0</v>
      </c>
      <c r="G536" s="1">
        <v>42086</v>
      </c>
      <c r="H536" s="1">
        <v>42089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 s="1">
        <v>42079</v>
      </c>
      <c r="AA536" s="1">
        <v>42065</v>
      </c>
      <c r="AB536" s="1">
        <v>42067</v>
      </c>
      <c r="AC536" s="1">
        <v>42069</v>
      </c>
      <c r="AD536" s="1">
        <v>42067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10042.4285714285</v>
      </c>
      <c r="AK536">
        <v>21</v>
      </c>
      <c r="AL536">
        <v>31</v>
      </c>
      <c r="AM536">
        <v>210891</v>
      </c>
      <c r="AN536">
        <v>0.176053032135084</v>
      </c>
      <c r="AO536">
        <v>0.67741935483870896</v>
      </c>
      <c r="AP536">
        <v>4</v>
      </c>
      <c r="AQ536">
        <v>0.27090139127420598</v>
      </c>
      <c r="AR536">
        <v>-9.4848359139122193E-2</v>
      </c>
      <c r="AS536">
        <v>6526.3599853956803</v>
      </c>
      <c r="AT536">
        <v>24</v>
      </c>
      <c r="AU536">
        <v>3</v>
      </c>
      <c r="AV536">
        <v>2015</v>
      </c>
      <c r="AW536">
        <v>17.332590196257399</v>
      </c>
      <c r="AX536">
        <v>17.921362220293801</v>
      </c>
      <c r="AY536">
        <v>0.58877202403644402</v>
      </c>
      <c r="AZ536">
        <v>179974</v>
      </c>
      <c r="BA536">
        <v>218054.771803009</v>
      </c>
      <c r="BB536">
        <v>-3.2853084313519798E-2</v>
      </c>
      <c r="BC536">
        <v>21.239379091049699</v>
      </c>
      <c r="BD536">
        <v>0.98872946850171195</v>
      </c>
      <c r="BE536">
        <f>AK536*AZ536/(AW536*BD536)</f>
        <v>220540.37909221344</v>
      </c>
      <c r="BF536">
        <f>AM536/BE536-1</f>
        <v>-4.3753344090239343E-2</v>
      </c>
      <c r="BH536">
        <f t="shared" si="33"/>
        <v>-9.1795156475835971E-2</v>
      </c>
      <c r="BI536">
        <f t="shared" si="34"/>
        <v>-921.84630211168508</v>
      </c>
      <c r="BJ536">
        <f t="shared" si="35"/>
        <v>7874.4643493042577</v>
      </c>
      <c r="BK536" s="15">
        <f t="shared" si="32"/>
        <v>0.22465753424657534</v>
      </c>
    </row>
    <row r="537" spans="1:63" x14ac:dyDescent="0.25">
      <c r="A537" s="1">
        <v>42089</v>
      </c>
      <c r="B537">
        <v>2797</v>
      </c>
      <c r="C537">
        <v>18</v>
      </c>
      <c r="D537" s="2">
        <v>42064</v>
      </c>
      <c r="E537">
        <v>3</v>
      </c>
      <c r="F537">
        <v>1</v>
      </c>
      <c r="G537" s="1">
        <v>42087</v>
      </c>
      <c r="H537" s="1">
        <v>42090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 s="1">
        <v>42079</v>
      </c>
      <c r="AA537" s="1">
        <v>42065</v>
      </c>
      <c r="AB537" s="1">
        <v>42067</v>
      </c>
      <c r="AC537" s="1">
        <v>42069</v>
      </c>
      <c r="AD537" s="1">
        <v>42067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10042.4285714285</v>
      </c>
      <c r="AK537">
        <v>21</v>
      </c>
      <c r="AL537">
        <v>31</v>
      </c>
      <c r="AM537">
        <v>210891</v>
      </c>
      <c r="AN537">
        <v>0.27851828669786699</v>
      </c>
      <c r="AO537">
        <v>0.67741935483870896</v>
      </c>
      <c r="AP537">
        <v>3</v>
      </c>
      <c r="AQ537">
        <v>0.98311386253845301</v>
      </c>
      <c r="AR537">
        <v>-0.70459557584058496</v>
      </c>
      <c r="AS537">
        <v>2845.04176635043</v>
      </c>
      <c r="AT537">
        <v>26</v>
      </c>
      <c r="AU537">
        <v>3</v>
      </c>
      <c r="AV537">
        <v>2015</v>
      </c>
      <c r="AW537">
        <v>18.315704058795902</v>
      </c>
      <c r="AX537">
        <v>18.1998805069917</v>
      </c>
      <c r="AY537">
        <v>-0.11582355180414</v>
      </c>
      <c r="AZ537">
        <v>182771</v>
      </c>
      <c r="BA537">
        <v>209557.38243416001</v>
      </c>
      <c r="BB537">
        <v>6.3639732007936198E-3</v>
      </c>
      <c r="BC537">
        <v>21.239379091049699</v>
      </c>
      <c r="BD537">
        <v>0.98872946850171195</v>
      </c>
      <c r="BE537">
        <f>AK537*AZ537/(AW537*BD537)</f>
        <v>211946.1279451061</v>
      </c>
      <c r="BF537">
        <f>AM537/BE537-1</f>
        <v>-4.9782836579084222E-3</v>
      </c>
      <c r="BH537">
        <f t="shared" si="33"/>
        <v>-0.69351536008644277</v>
      </c>
      <c r="BI537">
        <f t="shared" si="34"/>
        <v>-6964.5784668566166</v>
      </c>
      <c r="BJ537">
        <f t="shared" si="35"/>
        <v>909.88588244764105</v>
      </c>
      <c r="BK537" s="15">
        <f t="shared" si="32"/>
        <v>0.23013698630136986</v>
      </c>
    </row>
    <row r="538" spans="1:63" x14ac:dyDescent="0.25">
      <c r="A538" s="1">
        <v>42090</v>
      </c>
      <c r="B538">
        <v>7473</v>
      </c>
      <c r="C538">
        <v>19</v>
      </c>
      <c r="D538" s="2">
        <v>42064</v>
      </c>
      <c r="E538">
        <v>4</v>
      </c>
      <c r="F538">
        <v>3</v>
      </c>
      <c r="G538" s="1">
        <v>42089</v>
      </c>
      <c r="H538" s="1">
        <v>42093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 s="1">
        <v>42079</v>
      </c>
      <c r="AA538" s="1">
        <v>42065</v>
      </c>
      <c r="AB538" s="1">
        <v>42067</v>
      </c>
      <c r="AC538" s="1">
        <v>42069</v>
      </c>
      <c r="AD538" s="1">
        <v>42067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10042.4285714285</v>
      </c>
      <c r="AK538">
        <v>21</v>
      </c>
      <c r="AL538">
        <v>31</v>
      </c>
      <c r="AM538">
        <v>210891</v>
      </c>
      <c r="AN538">
        <v>0.74414270879269395</v>
      </c>
      <c r="AO538">
        <v>0.67741935483870896</v>
      </c>
      <c r="AP538">
        <v>2</v>
      </c>
      <c r="AQ538">
        <v>0.75851113265246095</v>
      </c>
      <c r="AR538">
        <v>-1.4368423859767601E-2</v>
      </c>
      <c r="AS538">
        <v>9852.1955424272091</v>
      </c>
      <c r="AT538">
        <v>27</v>
      </c>
      <c r="AU538">
        <v>3</v>
      </c>
      <c r="AV538">
        <v>2015</v>
      </c>
      <c r="AW538">
        <v>19.0742151914483</v>
      </c>
      <c r="AX538">
        <v>18.944023215784402</v>
      </c>
      <c r="AY538">
        <v>-0.130191975663908</v>
      </c>
      <c r="AZ538">
        <v>190244</v>
      </c>
      <c r="BA538">
        <v>209451.55330905301</v>
      </c>
      <c r="BB538">
        <v>6.8724565094193599E-3</v>
      </c>
      <c r="BC538">
        <v>21.239379091049699</v>
      </c>
      <c r="BD538">
        <v>0.98872946850171195</v>
      </c>
      <c r="BE538">
        <f>AK538*AZ538/(AW538*BD538)</f>
        <v>211839.09247334351</v>
      </c>
      <c r="BF538">
        <f>AM538/BE538-1</f>
        <v>-4.4755312264321834E-3</v>
      </c>
      <c r="BH538">
        <f t="shared" si="33"/>
        <v>-5.8196002474052433E-3</v>
      </c>
      <c r="BI538">
        <f t="shared" si="34"/>
        <v>-58.442919798834779</v>
      </c>
      <c r="BJ538">
        <f t="shared" si="35"/>
        <v>851.44296264880631</v>
      </c>
      <c r="BK538" s="15">
        <f t="shared" si="32"/>
        <v>0.23287671232876711</v>
      </c>
    </row>
    <row r="539" spans="1:63" x14ac:dyDescent="0.25">
      <c r="A539" s="1">
        <v>42093</v>
      </c>
      <c r="B539">
        <v>15576</v>
      </c>
      <c r="C539">
        <v>20</v>
      </c>
      <c r="D539" s="2">
        <v>42064</v>
      </c>
      <c r="E539">
        <v>0</v>
      </c>
      <c r="F539">
        <v>4</v>
      </c>
      <c r="G539" s="1">
        <v>42090</v>
      </c>
      <c r="H539" s="1">
        <v>42094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 s="1">
        <v>42079</v>
      </c>
      <c r="AA539" s="1">
        <v>42065</v>
      </c>
      <c r="AB539" s="1">
        <v>42067</v>
      </c>
      <c r="AC539" s="1">
        <v>42069</v>
      </c>
      <c r="AD539" s="1">
        <v>42067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10042.4285714285</v>
      </c>
      <c r="AK539">
        <v>21</v>
      </c>
      <c r="AL539">
        <v>31</v>
      </c>
      <c r="AM539">
        <v>210891</v>
      </c>
      <c r="AN539">
        <v>1.5510192469095401</v>
      </c>
      <c r="AO539">
        <v>0.67741935483870896</v>
      </c>
      <c r="AP539">
        <v>1</v>
      </c>
      <c r="AQ539">
        <v>1.6704573242371801</v>
      </c>
      <c r="AR539">
        <v>-0.119438077327644</v>
      </c>
      <c r="AS539">
        <v>9324.3926522413694</v>
      </c>
      <c r="AT539">
        <v>30</v>
      </c>
      <c r="AU539">
        <v>3</v>
      </c>
      <c r="AV539">
        <v>2015</v>
      </c>
      <c r="AW539">
        <v>20.744672515685501</v>
      </c>
      <c r="AX539">
        <v>20.495042462693998</v>
      </c>
      <c r="AY539">
        <v>-0.249630052991555</v>
      </c>
      <c r="AZ539">
        <v>205820</v>
      </c>
      <c r="BA539">
        <v>208353.252948768</v>
      </c>
      <c r="BB539">
        <v>1.2180021263480801E-2</v>
      </c>
      <c r="BC539">
        <v>21.239379091049699</v>
      </c>
      <c r="BD539">
        <v>0.98872946850171195</v>
      </c>
      <c r="BE539">
        <f>AK539*AZ539/(AW539*BD539)</f>
        <v>210728.27258248994</v>
      </c>
      <c r="BF539">
        <f>AM539/BE539-1</f>
        <v>7.7221445189024074E-4</v>
      </c>
      <c r="BH539">
        <f t="shared" si="33"/>
        <v>-0.10061113543827882</v>
      </c>
      <c r="BI539">
        <f t="shared" si="34"/>
        <v>-1010.3801411292337</v>
      </c>
      <c r="BJ539">
        <f t="shared" si="35"/>
        <v>-158.93717848042741</v>
      </c>
      <c r="BK539" s="15">
        <f t="shared" si="32"/>
        <v>0.24109589041095891</v>
      </c>
    </row>
    <row r="540" spans="1:63" x14ac:dyDescent="0.25">
      <c r="A540" s="1">
        <v>42094</v>
      </c>
      <c r="B540">
        <v>5071</v>
      </c>
      <c r="C540">
        <v>21</v>
      </c>
      <c r="D540" s="2">
        <v>42064</v>
      </c>
      <c r="E540">
        <v>1</v>
      </c>
      <c r="F540">
        <v>0</v>
      </c>
      <c r="G540" s="1">
        <v>42093</v>
      </c>
      <c r="H540" s="1">
        <v>42095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 s="1">
        <v>42079</v>
      </c>
      <c r="AA540" s="1">
        <v>42065</v>
      </c>
      <c r="AB540" s="1">
        <v>42067</v>
      </c>
      <c r="AC540" s="1">
        <v>42069</v>
      </c>
      <c r="AD540" s="1">
        <v>42067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10042.4285714285</v>
      </c>
      <c r="AK540">
        <v>21</v>
      </c>
      <c r="AL540">
        <v>31</v>
      </c>
      <c r="AM540">
        <v>210891</v>
      </c>
      <c r="AN540">
        <v>0.50495753730600101</v>
      </c>
      <c r="AO540">
        <v>0.67741935483870896</v>
      </c>
      <c r="AP540">
        <v>0</v>
      </c>
      <c r="AQ540">
        <v>0.49470657536419299</v>
      </c>
      <c r="AR540">
        <v>1.0250961941808001E-2</v>
      </c>
      <c r="AS540">
        <v>10250.5207177948</v>
      </c>
      <c r="AT540">
        <v>31</v>
      </c>
      <c r="AU540">
        <v>3</v>
      </c>
      <c r="AV540">
        <v>2015</v>
      </c>
      <c r="AW540">
        <v>21.239379091049699</v>
      </c>
      <c r="AX540">
        <v>21</v>
      </c>
      <c r="AY540">
        <v>-0.239379091049745</v>
      </c>
      <c r="AZ540">
        <v>210891</v>
      </c>
      <c r="BA540">
        <v>208514.146341794</v>
      </c>
      <c r="BB540">
        <v>1.1399004335702101E-2</v>
      </c>
      <c r="BC540">
        <v>21.239379091049699</v>
      </c>
      <c r="BD540">
        <v>0.98872946850171195</v>
      </c>
      <c r="BE540">
        <f>AK540*AZ540/(AW540*BD540)</f>
        <v>210891.00000000058</v>
      </c>
      <c r="BF540">
        <f>AM540/BE540-1</f>
        <v>-2.7755575615628914E-15</v>
      </c>
      <c r="BH540">
        <f t="shared" si="33"/>
        <v>1.5826567981860384E-2</v>
      </c>
      <c r="BI540">
        <f t="shared" si="34"/>
        <v>158.93717848869022</v>
      </c>
      <c r="BJ540">
        <f t="shared" si="35"/>
        <v>8.2628162090259138E-9</v>
      </c>
      <c r="BK540" s="15">
        <f t="shared" si="32"/>
        <v>0.24383561643835616</v>
      </c>
    </row>
    <row r="541" spans="1:63" x14ac:dyDescent="0.25">
      <c r="A541" s="1">
        <v>42095</v>
      </c>
      <c r="B541">
        <v>20879</v>
      </c>
      <c r="C541">
        <v>1</v>
      </c>
      <c r="D541" s="2">
        <v>42095</v>
      </c>
      <c r="E541">
        <v>2</v>
      </c>
      <c r="F541">
        <v>1</v>
      </c>
      <c r="G541" s="1">
        <v>42094</v>
      </c>
      <c r="H541" s="1">
        <v>42096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 s="1">
        <v>42114</v>
      </c>
      <c r="AA541" s="1">
        <v>42100</v>
      </c>
      <c r="AB541" s="1">
        <v>42095</v>
      </c>
      <c r="AC541" s="1">
        <v>42097</v>
      </c>
      <c r="AD541" s="1">
        <v>42095</v>
      </c>
      <c r="AE541">
        <v>0</v>
      </c>
      <c r="AF541">
        <v>0</v>
      </c>
      <c r="AG541">
        <v>1</v>
      </c>
      <c r="AH541">
        <v>0</v>
      </c>
      <c r="AI541">
        <v>1</v>
      </c>
      <c r="AJ541">
        <v>8092.2272727272702</v>
      </c>
      <c r="AK541">
        <v>22</v>
      </c>
      <c r="AL541">
        <v>30</v>
      </c>
      <c r="AM541">
        <v>178029</v>
      </c>
      <c r="AN541">
        <v>2.5801302035061702</v>
      </c>
      <c r="AO541">
        <v>0.73333333333333295</v>
      </c>
      <c r="AP541">
        <v>21</v>
      </c>
      <c r="AQ541">
        <v>2.6728255017802098</v>
      </c>
      <c r="AR541">
        <v>-9.2695298274046406E-2</v>
      </c>
      <c r="AS541">
        <v>7811.5836541119797</v>
      </c>
      <c r="AT541">
        <v>1</v>
      </c>
      <c r="AU541">
        <v>4</v>
      </c>
      <c r="AV541">
        <v>2015</v>
      </c>
      <c r="AW541">
        <v>2.6728255017802098</v>
      </c>
      <c r="AX541">
        <v>2.5801302035061702</v>
      </c>
      <c r="AY541">
        <v>-9.2695298274046295E-2</v>
      </c>
      <c r="AZ541">
        <v>20879</v>
      </c>
      <c r="BA541">
        <v>171854.84039046301</v>
      </c>
      <c r="BB541">
        <v>3.59265970950155E-2</v>
      </c>
      <c r="BC541">
        <v>21.645658083196601</v>
      </c>
      <c r="BD541">
        <v>1.01637011521855</v>
      </c>
      <c r="BE541">
        <f>AK541*AZ541/(AW541*BD541)</f>
        <v>169086.86886519694</v>
      </c>
      <c r="BF541">
        <f>AM541/BE541-1</f>
        <v>5.288483484741846E-2</v>
      </c>
      <c r="BH541">
        <f t="shared" si="33"/>
        <v>-0.13644975969726048</v>
      </c>
      <c r="BI541">
        <f t="shared" si="34"/>
        <v>-1104.1824667792534</v>
      </c>
      <c r="BJ541">
        <f t="shared" si="35"/>
        <v>-1104.1824667709907</v>
      </c>
      <c r="BK541" s="15">
        <f t="shared" si="32"/>
        <v>0.24657534246575341</v>
      </c>
    </row>
    <row r="542" spans="1:63" x14ac:dyDescent="0.25">
      <c r="A542" s="1">
        <v>42096</v>
      </c>
      <c r="B542">
        <v>6933</v>
      </c>
      <c r="C542">
        <v>2</v>
      </c>
      <c r="D542" s="2">
        <v>42095</v>
      </c>
      <c r="E542">
        <v>3</v>
      </c>
      <c r="F542">
        <v>2</v>
      </c>
      <c r="G542" s="1">
        <v>42095</v>
      </c>
      <c r="H542" s="1">
        <v>42097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 s="1">
        <v>42114</v>
      </c>
      <c r="AA542" s="1">
        <v>42100</v>
      </c>
      <c r="AB542" s="1">
        <v>42095</v>
      </c>
      <c r="AC542" s="1">
        <v>42097</v>
      </c>
      <c r="AD542" s="1">
        <v>42095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8092.2272727272702</v>
      </c>
      <c r="AK542">
        <v>22</v>
      </c>
      <c r="AL542">
        <v>30</v>
      </c>
      <c r="AM542">
        <v>178029</v>
      </c>
      <c r="AN542">
        <v>0.85674805790067898</v>
      </c>
      <c r="AO542">
        <v>0.73333333333333295</v>
      </c>
      <c r="AP542">
        <v>20</v>
      </c>
      <c r="AQ542">
        <v>0.70261893889499405</v>
      </c>
      <c r="AR542">
        <v>0.15412911900568399</v>
      </c>
      <c r="AS542">
        <v>9867.3685211268094</v>
      </c>
      <c r="AT542">
        <v>2</v>
      </c>
      <c r="AU542">
        <v>4</v>
      </c>
      <c r="AV542">
        <v>2015</v>
      </c>
      <c r="AW542">
        <v>3.37544444067521</v>
      </c>
      <c r="AX542">
        <v>3.4368782614068398</v>
      </c>
      <c r="AY542">
        <v>6.1433820731637799E-2</v>
      </c>
      <c r="AZ542">
        <v>27812</v>
      </c>
      <c r="BA542">
        <v>181269.16640275199</v>
      </c>
      <c r="BB542">
        <v>-1.7874889960894699E-2</v>
      </c>
      <c r="BC542">
        <v>21.645658083196601</v>
      </c>
      <c r="BD542">
        <v>1.01637011521855</v>
      </c>
      <c r="BE542">
        <f>AK542*AZ542/(AW542*BD542)</f>
        <v>178349.56349909407</v>
      </c>
      <c r="BF542">
        <f>AM542/BE542-1</f>
        <v>-1.7973887505235986E-3</v>
      </c>
      <c r="BH542">
        <f t="shared" si="33"/>
        <v>0.14262716602123848</v>
      </c>
      <c r="BI542">
        <f t="shared" si="34"/>
        <v>1154.1714427088664</v>
      </c>
      <c r="BJ542">
        <f t="shared" si="35"/>
        <v>49.988975937875693</v>
      </c>
      <c r="BK542" s="15">
        <f t="shared" si="32"/>
        <v>0.24931506849315069</v>
      </c>
    </row>
    <row r="543" spans="1:63" x14ac:dyDescent="0.25">
      <c r="A543" s="1">
        <v>42097</v>
      </c>
      <c r="B543">
        <v>10188</v>
      </c>
      <c r="C543">
        <v>3</v>
      </c>
      <c r="D543" s="2">
        <v>42095</v>
      </c>
      <c r="E543">
        <v>4</v>
      </c>
      <c r="F543">
        <v>3</v>
      </c>
      <c r="G543" s="1">
        <v>42096</v>
      </c>
      <c r="H543" s="1">
        <v>42100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 s="1">
        <v>42114</v>
      </c>
      <c r="AA543" s="1">
        <v>42100</v>
      </c>
      <c r="AB543" s="1">
        <v>42095</v>
      </c>
      <c r="AC543" s="1">
        <v>42097</v>
      </c>
      <c r="AD543" s="1">
        <v>42095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8092.2272727272702</v>
      </c>
      <c r="AK543">
        <v>22</v>
      </c>
      <c r="AL543">
        <v>30</v>
      </c>
      <c r="AM543">
        <v>178029</v>
      </c>
      <c r="AN543">
        <v>1.25898589555634</v>
      </c>
      <c r="AO543">
        <v>0.73333333333333295</v>
      </c>
      <c r="AP543">
        <v>19</v>
      </c>
      <c r="AQ543">
        <v>0.93412901861919695</v>
      </c>
      <c r="AR543">
        <v>0.32485687693714499</v>
      </c>
      <c r="AS543">
        <v>10906.4163482038</v>
      </c>
      <c r="AT543">
        <v>3</v>
      </c>
      <c r="AU543">
        <v>4</v>
      </c>
      <c r="AV543">
        <v>2015</v>
      </c>
      <c r="AW543">
        <v>4.3095734592944002</v>
      </c>
      <c r="AX543">
        <v>4.6958641569631903</v>
      </c>
      <c r="AY543">
        <v>0.38629069766878299</v>
      </c>
      <c r="AZ543">
        <v>38000</v>
      </c>
      <c r="BA543">
        <v>193986.71536669301</v>
      </c>
      <c r="BB543">
        <v>-8.2261897865162401E-2</v>
      </c>
      <c r="BC543">
        <v>21.645658083196601</v>
      </c>
      <c r="BD543">
        <v>1.01637011521855</v>
      </c>
      <c r="BE543">
        <f>AK543*AZ543/(AW543*BD543)</f>
        <v>190862.27788681161</v>
      </c>
      <c r="BF543">
        <f>AM543/BE543-1</f>
        <v>-6.7238419392763538E-2</v>
      </c>
      <c r="BH543">
        <f t="shared" si="33"/>
        <v>0.30956507727335569</v>
      </c>
      <c r="BI543">
        <f t="shared" si="34"/>
        <v>2505.0709609953738</v>
      </c>
      <c r="BJ543">
        <f t="shared" si="35"/>
        <v>2555.0599369332494</v>
      </c>
      <c r="BK543" s="15">
        <f t="shared" si="32"/>
        <v>0.25205479452054796</v>
      </c>
    </row>
    <row r="544" spans="1:63" x14ac:dyDescent="0.25">
      <c r="A544" s="1">
        <v>42100</v>
      </c>
      <c r="B544">
        <v>12671</v>
      </c>
      <c r="C544">
        <v>4</v>
      </c>
      <c r="D544" s="2">
        <v>42095</v>
      </c>
      <c r="E544">
        <v>0</v>
      </c>
      <c r="F544">
        <v>4</v>
      </c>
      <c r="G544" s="1">
        <v>42097</v>
      </c>
      <c r="H544" s="1">
        <v>42101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 s="1">
        <v>42114</v>
      </c>
      <c r="AA544" s="1">
        <v>42100</v>
      </c>
      <c r="AB544" s="1">
        <v>42095</v>
      </c>
      <c r="AC544" s="1">
        <v>42097</v>
      </c>
      <c r="AD544" s="1">
        <v>42095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8092.2272727272702</v>
      </c>
      <c r="AK544">
        <v>22</v>
      </c>
      <c r="AL544">
        <v>30</v>
      </c>
      <c r="AM544">
        <v>178029</v>
      </c>
      <c r="AN544">
        <v>1.5658235456021199</v>
      </c>
      <c r="AO544">
        <v>0.73333333333333295</v>
      </c>
      <c r="AP544">
        <v>18</v>
      </c>
      <c r="AQ544">
        <v>1.7357094672246101</v>
      </c>
      <c r="AR544">
        <v>-0.16988592162249699</v>
      </c>
      <c r="AS544">
        <v>7300.1848749841702</v>
      </c>
      <c r="AT544">
        <v>6</v>
      </c>
      <c r="AU544">
        <v>4</v>
      </c>
      <c r="AV544">
        <v>2015</v>
      </c>
      <c r="AW544">
        <v>6.04528292651902</v>
      </c>
      <c r="AX544">
        <v>6.2616877025653102</v>
      </c>
      <c r="AY544">
        <v>0.216404776046284</v>
      </c>
      <c r="AZ544">
        <v>50671</v>
      </c>
      <c r="BA544">
        <v>184401.956624699</v>
      </c>
      <c r="BB544">
        <v>-3.4560135593735802E-2</v>
      </c>
      <c r="BC544">
        <v>21.645658083196601</v>
      </c>
      <c r="BD544">
        <v>1.01637011521855</v>
      </c>
      <c r="BE544">
        <f>AK544*AZ544/(AW544*BD544)</f>
        <v>181431.89558957869</v>
      </c>
      <c r="BF544">
        <f>AM544/BE544-1</f>
        <v>-1.8755773776825135E-2</v>
      </c>
      <c r="BH544">
        <f t="shared" si="33"/>
        <v>-0.19829968558688504</v>
      </c>
      <c r="BI544">
        <f t="shared" si="34"/>
        <v>-1604.686123879434</v>
      </c>
      <c r="BJ544">
        <f t="shared" si="35"/>
        <v>950.37381305381541</v>
      </c>
      <c r="BK544" s="15">
        <f t="shared" si="32"/>
        <v>0.26027397260273971</v>
      </c>
    </row>
    <row r="545" spans="1:63" x14ac:dyDescent="0.25">
      <c r="A545" s="1">
        <v>42101</v>
      </c>
      <c r="B545">
        <v>2239</v>
      </c>
      <c r="C545">
        <v>5</v>
      </c>
      <c r="D545" s="2">
        <v>42095</v>
      </c>
      <c r="E545">
        <v>1</v>
      </c>
      <c r="F545">
        <v>0</v>
      </c>
      <c r="G545" s="1">
        <v>42100</v>
      </c>
      <c r="H545" s="1">
        <v>42102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 s="1">
        <v>42114</v>
      </c>
      <c r="AA545" s="1">
        <v>42100</v>
      </c>
      <c r="AB545" s="1">
        <v>42095</v>
      </c>
      <c r="AC545" s="1">
        <v>42097</v>
      </c>
      <c r="AD545" s="1">
        <v>42095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8092.2272727272702</v>
      </c>
      <c r="AK545">
        <v>22</v>
      </c>
      <c r="AL545">
        <v>30</v>
      </c>
      <c r="AM545">
        <v>178029</v>
      </c>
      <c r="AN545">
        <v>0.27668525914317299</v>
      </c>
      <c r="AO545">
        <v>0.73333333333333295</v>
      </c>
      <c r="AP545">
        <v>17</v>
      </c>
      <c r="AQ545">
        <v>0.33615353426163902</v>
      </c>
      <c r="AR545">
        <v>-5.9468275118466703E-2</v>
      </c>
      <c r="AS545">
        <v>6660.6469121853897</v>
      </c>
      <c r="AT545">
        <v>7</v>
      </c>
      <c r="AU545">
        <v>4</v>
      </c>
      <c r="AV545">
        <v>2015</v>
      </c>
      <c r="AW545">
        <v>6.3814364607806597</v>
      </c>
      <c r="AX545">
        <v>6.5383729617084798</v>
      </c>
      <c r="AY545">
        <v>0.156936500927818</v>
      </c>
      <c r="AZ545">
        <v>52910</v>
      </c>
      <c r="BA545">
        <v>182407.20677137299</v>
      </c>
      <c r="BB545">
        <v>-2.4002378244084001E-2</v>
      </c>
      <c r="BC545">
        <v>21.645658083196601</v>
      </c>
      <c r="BD545">
        <v>1.01637011521855</v>
      </c>
      <c r="BE545">
        <f>AK545*AZ545/(AW545*BD545)</f>
        <v>179469.27407655088</v>
      </c>
      <c r="BF545">
        <f>AM545/BE545-1</f>
        <v>-8.0251847229099171E-3</v>
      </c>
      <c r="BH545">
        <f t="shared" si="33"/>
        <v>-6.4971147205451885E-2</v>
      </c>
      <c r="BI545">
        <f t="shared" si="34"/>
        <v>-525.76128935633596</v>
      </c>
      <c r="BJ545">
        <f t="shared" si="35"/>
        <v>424.61252369747945</v>
      </c>
      <c r="BK545" s="15">
        <f t="shared" si="32"/>
        <v>0.26301369863013696</v>
      </c>
    </row>
    <row r="546" spans="1:63" x14ac:dyDescent="0.25">
      <c r="A546" s="1">
        <v>42102</v>
      </c>
      <c r="B546">
        <v>7676</v>
      </c>
      <c r="C546">
        <v>6</v>
      </c>
      <c r="D546" s="2">
        <v>42095</v>
      </c>
      <c r="E546">
        <v>2</v>
      </c>
      <c r="F546">
        <v>1</v>
      </c>
      <c r="G546" s="1">
        <v>42101</v>
      </c>
      <c r="H546" s="1">
        <v>42103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 s="1">
        <v>42114</v>
      </c>
      <c r="AA546" s="1">
        <v>42100</v>
      </c>
      <c r="AB546" s="1">
        <v>42095</v>
      </c>
      <c r="AC546" s="1">
        <v>42097</v>
      </c>
      <c r="AD546" s="1">
        <v>42095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8092.2272727272702</v>
      </c>
      <c r="AK546">
        <v>22</v>
      </c>
      <c r="AL546">
        <v>30</v>
      </c>
      <c r="AM546">
        <v>178029</v>
      </c>
      <c r="AN546">
        <v>0.94856455970656395</v>
      </c>
      <c r="AO546">
        <v>0.73333333333333295</v>
      </c>
      <c r="AP546">
        <v>16</v>
      </c>
      <c r="AQ546">
        <v>0.919762505980531</v>
      </c>
      <c r="AR546">
        <v>2.8802053726033401E-2</v>
      </c>
      <c r="AS546">
        <v>8345.6326498293602</v>
      </c>
      <c r="AT546">
        <v>8</v>
      </c>
      <c r="AU546">
        <v>4</v>
      </c>
      <c r="AV546">
        <v>2015</v>
      </c>
      <c r="AW546">
        <v>7.3011989667611896</v>
      </c>
      <c r="AX546">
        <v>7.48693752141505</v>
      </c>
      <c r="AY546">
        <v>0.185738554653852</v>
      </c>
      <c r="AZ546">
        <v>60586</v>
      </c>
      <c r="BA546">
        <v>182557.961516732</v>
      </c>
      <c r="BB546">
        <v>-2.4808348423181199E-2</v>
      </c>
      <c r="BC546">
        <v>21.645658083196601</v>
      </c>
      <c r="BD546">
        <v>1.01637011521855</v>
      </c>
      <c r="BE546">
        <f>AK546*AZ546/(AW546*BD546)</f>
        <v>179617.6006980268</v>
      </c>
      <c r="BF546">
        <f>AM546/BE546-1</f>
        <v>-8.8443487267017007E-3</v>
      </c>
      <c r="BH546">
        <f t="shared" si="33"/>
        <v>1.3745435529429306E-2</v>
      </c>
      <c r="BI546">
        <f t="shared" si="34"/>
        <v>111.23118826676223</v>
      </c>
      <c r="BJ546">
        <f t="shared" si="35"/>
        <v>535.84371196424172</v>
      </c>
      <c r="BK546" s="15">
        <f t="shared" si="32"/>
        <v>0.26575342465753427</v>
      </c>
    </row>
    <row r="547" spans="1:63" x14ac:dyDescent="0.25">
      <c r="A547" s="1">
        <v>42103</v>
      </c>
      <c r="B547">
        <v>2372</v>
      </c>
      <c r="C547">
        <v>7</v>
      </c>
      <c r="D547" s="2">
        <v>42095</v>
      </c>
      <c r="E547">
        <v>3</v>
      </c>
      <c r="F547">
        <v>2</v>
      </c>
      <c r="G547" s="1">
        <v>42102</v>
      </c>
      <c r="H547" s="1">
        <v>42104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 s="1">
        <v>42114</v>
      </c>
      <c r="AA547" s="1">
        <v>42100</v>
      </c>
      <c r="AB547" s="1">
        <v>42095</v>
      </c>
      <c r="AC547" s="1">
        <v>42097</v>
      </c>
      <c r="AD547" s="1">
        <v>42095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8092.2272727272702</v>
      </c>
      <c r="AK547">
        <v>22</v>
      </c>
      <c r="AL547">
        <v>30</v>
      </c>
      <c r="AM547">
        <v>178029</v>
      </c>
      <c r="AN547">
        <v>0.29312078369254402</v>
      </c>
      <c r="AO547">
        <v>0.73333333333333295</v>
      </c>
      <c r="AP547">
        <v>15</v>
      </c>
      <c r="AQ547">
        <v>0.46475703380699501</v>
      </c>
      <c r="AR547">
        <v>-0.17163625011445</v>
      </c>
      <c r="AS547">
        <v>5103.7420145534497</v>
      </c>
      <c r="AT547">
        <v>9</v>
      </c>
      <c r="AU547">
        <v>4</v>
      </c>
      <c r="AV547">
        <v>2015</v>
      </c>
      <c r="AW547">
        <v>7.76595600056819</v>
      </c>
      <c r="AX547">
        <v>7.7800583051075902</v>
      </c>
      <c r="AY547">
        <v>1.4102304539401001E-2</v>
      </c>
      <c r="AZ547">
        <v>62958</v>
      </c>
      <c r="BA547">
        <v>178352.28526902001</v>
      </c>
      <c r="BB547">
        <v>-1.8126219607047501E-3</v>
      </c>
      <c r="BC547">
        <v>21.645658083196601</v>
      </c>
      <c r="BD547">
        <v>1.01637011521855</v>
      </c>
      <c r="BE547">
        <f>AK547*AZ547/(AW547*BD547)</f>
        <v>175479.66296772656</v>
      </c>
      <c r="BF547">
        <f>AM547/BE547-1</f>
        <v>1.452782042750056E-2</v>
      </c>
      <c r="BH547">
        <f t="shared" si="33"/>
        <v>-0.17924437630650303</v>
      </c>
      <c r="BI547">
        <f t="shared" si="34"/>
        <v>-1450.4862304304736</v>
      </c>
      <c r="BJ547">
        <f t="shared" si="35"/>
        <v>-914.64251846623188</v>
      </c>
      <c r="BK547" s="15">
        <f t="shared" si="32"/>
        <v>0.26849315068493151</v>
      </c>
    </row>
    <row r="548" spans="1:63" x14ac:dyDescent="0.25">
      <c r="A548" s="1">
        <v>42104</v>
      </c>
      <c r="B548">
        <v>7425</v>
      </c>
      <c r="C548">
        <v>8</v>
      </c>
      <c r="D548" s="2">
        <v>42095</v>
      </c>
      <c r="E548">
        <v>4</v>
      </c>
      <c r="F548">
        <v>3</v>
      </c>
      <c r="G548" s="1">
        <v>42103</v>
      </c>
      <c r="H548" s="1">
        <v>42107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 s="1">
        <v>42114</v>
      </c>
      <c r="AA548" s="1">
        <v>42100</v>
      </c>
      <c r="AB548" s="1">
        <v>42095</v>
      </c>
      <c r="AC548" s="1">
        <v>42097</v>
      </c>
      <c r="AD548" s="1">
        <v>42095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8092.2272727272702</v>
      </c>
      <c r="AK548">
        <v>22</v>
      </c>
      <c r="AL548">
        <v>30</v>
      </c>
      <c r="AM548">
        <v>178029</v>
      </c>
      <c r="AN548">
        <v>0.91754714119609704</v>
      </c>
      <c r="AO548">
        <v>0.73333333333333295</v>
      </c>
      <c r="AP548">
        <v>14</v>
      </c>
      <c r="AQ548">
        <v>0.82376327563989504</v>
      </c>
      <c r="AR548">
        <v>9.3783865556202203E-2</v>
      </c>
      <c r="AS548">
        <v>9013.5117934606806</v>
      </c>
      <c r="AT548">
        <v>10</v>
      </c>
      <c r="AU548">
        <v>4</v>
      </c>
      <c r="AV548">
        <v>2015</v>
      </c>
      <c r="AW548">
        <v>8.5897192762080792</v>
      </c>
      <c r="AX548">
        <v>8.6976054463036903</v>
      </c>
      <c r="AY548">
        <v>0.107886170095603</v>
      </c>
      <c r="AZ548">
        <v>70383</v>
      </c>
      <c r="BA548">
        <v>180265.029648739</v>
      </c>
      <c r="BB548">
        <v>-1.24041232683709E-2</v>
      </c>
      <c r="BC548">
        <v>21.645658083196601</v>
      </c>
      <c r="BD548">
        <v>1.01637011521855</v>
      </c>
      <c r="BE548">
        <f>AK548*AZ548/(AW548*BD548)</f>
        <v>177361.59982427</v>
      </c>
      <c r="BF548">
        <f>AM548/BE548-1</f>
        <v>3.7629350230898861E-3</v>
      </c>
      <c r="BH548">
        <f t="shared" si="33"/>
        <v>8.0298765821166684E-2</v>
      </c>
      <c r="BI548">
        <f t="shared" si="34"/>
        <v>649.79586274438543</v>
      </c>
      <c r="BJ548">
        <f t="shared" si="35"/>
        <v>-264.84665572184645</v>
      </c>
      <c r="BK548" s="15">
        <f t="shared" si="32"/>
        <v>0.27123287671232876</v>
      </c>
    </row>
    <row r="549" spans="1:63" x14ac:dyDescent="0.25">
      <c r="A549" s="1">
        <v>42107</v>
      </c>
      <c r="B549">
        <v>14699</v>
      </c>
      <c r="C549">
        <v>9</v>
      </c>
      <c r="D549" s="2">
        <v>42095</v>
      </c>
      <c r="E549">
        <v>0</v>
      </c>
      <c r="F549">
        <v>4</v>
      </c>
      <c r="G549" s="1">
        <v>42104</v>
      </c>
      <c r="H549" s="1">
        <v>42108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 s="1">
        <v>42114</v>
      </c>
      <c r="AA549" s="1">
        <v>42100</v>
      </c>
      <c r="AB549" s="1">
        <v>42095</v>
      </c>
      <c r="AC549" s="1">
        <v>42097</v>
      </c>
      <c r="AD549" s="1">
        <v>42095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8092.2272727272702</v>
      </c>
      <c r="AK549">
        <v>22</v>
      </c>
      <c r="AL549">
        <v>30</v>
      </c>
      <c r="AM549">
        <v>178029</v>
      </c>
      <c r="AN549">
        <v>1.81643440113689</v>
      </c>
      <c r="AO549">
        <v>0.73333333333333295</v>
      </c>
      <c r="AP549">
        <v>13</v>
      </c>
      <c r="AQ549">
        <v>1.7357094672246101</v>
      </c>
      <c r="AR549">
        <v>8.0724933912274699E-2</v>
      </c>
      <c r="AS549">
        <v>8468.5831802850898</v>
      </c>
      <c r="AT549">
        <v>13</v>
      </c>
      <c r="AU549">
        <v>4</v>
      </c>
      <c r="AV549">
        <v>2015</v>
      </c>
      <c r="AW549">
        <v>10.325428743432701</v>
      </c>
      <c r="AX549">
        <v>10.5140398474405</v>
      </c>
      <c r="AY549">
        <v>0.188611104007879</v>
      </c>
      <c r="AZ549">
        <v>85082</v>
      </c>
      <c r="BA549">
        <v>181280.99534758</v>
      </c>
      <c r="BB549">
        <v>-1.7938975574055199E-2</v>
      </c>
      <c r="BC549">
        <v>21.645658083196601</v>
      </c>
      <c r="BD549">
        <v>1.01637011521855</v>
      </c>
      <c r="BE549">
        <f>AK549*AZ549/(AW549*BD549)</f>
        <v>178361.20192160504</v>
      </c>
      <c r="BF549">
        <f>AM549/BE549-1</f>
        <v>-1.8625234525558865E-3</v>
      </c>
      <c r="BH549">
        <f t="shared" si="33"/>
        <v>5.2311169947885094E-2</v>
      </c>
      <c r="BI549">
        <f t="shared" si="34"/>
        <v>423.31387612054692</v>
      </c>
      <c r="BJ549">
        <f t="shared" si="35"/>
        <v>158.46722039870048</v>
      </c>
      <c r="BK549" s="15">
        <f t="shared" si="32"/>
        <v>0.27945205479452057</v>
      </c>
    </row>
    <row r="550" spans="1:63" x14ac:dyDescent="0.25">
      <c r="A550" s="1">
        <v>42108</v>
      </c>
      <c r="B550">
        <v>2323</v>
      </c>
      <c r="C550">
        <v>10</v>
      </c>
      <c r="D550" s="2">
        <v>42095</v>
      </c>
      <c r="E550">
        <v>1</v>
      </c>
      <c r="F550">
        <v>0</v>
      </c>
      <c r="G550" s="1">
        <v>42107</v>
      </c>
      <c r="H550" s="1">
        <v>42109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 s="1">
        <v>42114</v>
      </c>
      <c r="AA550" s="1">
        <v>42100</v>
      </c>
      <c r="AB550" s="1">
        <v>42095</v>
      </c>
      <c r="AC550" s="1">
        <v>42097</v>
      </c>
      <c r="AD550" s="1">
        <v>42095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8092.2272727272702</v>
      </c>
      <c r="AK550">
        <v>22</v>
      </c>
      <c r="AL550">
        <v>30</v>
      </c>
      <c r="AM550">
        <v>178029</v>
      </c>
      <c r="AN550">
        <v>0.28706559043751301</v>
      </c>
      <c r="AO550">
        <v>0.73333333333333295</v>
      </c>
      <c r="AP550">
        <v>12</v>
      </c>
      <c r="AQ550">
        <v>0.33615353426163902</v>
      </c>
      <c r="AR550">
        <v>-4.9087943824126803E-2</v>
      </c>
      <c r="AS550">
        <v>6910.5327275599302</v>
      </c>
      <c r="AT550">
        <v>14</v>
      </c>
      <c r="AU550">
        <v>4</v>
      </c>
      <c r="AV550">
        <v>2015</v>
      </c>
      <c r="AW550">
        <v>10.661582277694301</v>
      </c>
      <c r="AX550">
        <v>10.801105437878</v>
      </c>
      <c r="AY550">
        <v>0.13952316018375099</v>
      </c>
      <c r="AZ550">
        <v>87405</v>
      </c>
      <c r="BA550">
        <v>180358.78258173901</v>
      </c>
      <c r="BB550">
        <v>-1.2917488953904901E-2</v>
      </c>
      <c r="BC550">
        <v>21.645658083196601</v>
      </c>
      <c r="BD550">
        <v>1.01637011521855</v>
      </c>
      <c r="BE550">
        <f>AK550*AZ550/(AW550*BD550)</f>
        <v>177453.84273027114</v>
      </c>
      <c r="BF550">
        <f>AM550/BE550-1</f>
        <v>3.2411654821309366E-3</v>
      </c>
      <c r="BH550">
        <f t="shared" si="33"/>
        <v>-5.4590815911111867E-2</v>
      </c>
      <c r="BI550">
        <f t="shared" si="34"/>
        <v>-441.76128935633324</v>
      </c>
      <c r="BJ550">
        <f t="shared" si="35"/>
        <v>-283.29406895763276</v>
      </c>
      <c r="BK550" s="15">
        <f t="shared" si="32"/>
        <v>0.28219178082191781</v>
      </c>
    </row>
    <row r="551" spans="1:63" x14ac:dyDescent="0.25">
      <c r="A551" s="1">
        <v>42109</v>
      </c>
      <c r="B551">
        <v>10565</v>
      </c>
      <c r="C551">
        <v>11</v>
      </c>
      <c r="D551" s="2">
        <v>42095</v>
      </c>
      <c r="E551">
        <v>2</v>
      </c>
      <c r="F551">
        <v>1</v>
      </c>
      <c r="G551" s="1">
        <v>42108</v>
      </c>
      <c r="H551" s="1">
        <v>42110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 s="1">
        <v>42114</v>
      </c>
      <c r="AA551" s="1">
        <v>42100</v>
      </c>
      <c r="AB551" s="1">
        <v>42095</v>
      </c>
      <c r="AC551" s="1">
        <v>42097</v>
      </c>
      <c r="AD551" s="1">
        <v>42095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8092.2272727272702</v>
      </c>
      <c r="AK551">
        <v>22</v>
      </c>
      <c r="AL551">
        <v>30</v>
      </c>
      <c r="AM551">
        <v>178029</v>
      </c>
      <c r="AN551">
        <v>1.3055738110083099</v>
      </c>
      <c r="AO551">
        <v>0.73333333333333295</v>
      </c>
      <c r="AP551">
        <v>11</v>
      </c>
      <c r="AQ551">
        <v>1.06429362883749</v>
      </c>
      <c r="AR551">
        <v>0.241280182170824</v>
      </c>
      <c r="AS551">
        <v>9926.7718172286004</v>
      </c>
      <c r="AT551">
        <v>15</v>
      </c>
      <c r="AU551">
        <v>4</v>
      </c>
      <c r="AV551">
        <v>2015</v>
      </c>
      <c r="AW551">
        <v>11.725875906531799</v>
      </c>
      <c r="AX551">
        <v>12.106679248886399</v>
      </c>
      <c r="AY551">
        <v>0.38080334235457602</v>
      </c>
      <c r="AZ551">
        <v>97970</v>
      </c>
      <c r="BA551">
        <v>183810.57561758501</v>
      </c>
      <c r="BB551">
        <v>-3.1453987879426402E-2</v>
      </c>
      <c r="BC551">
        <v>21.645658083196601</v>
      </c>
      <c r="BD551">
        <v>1.01637011521855</v>
      </c>
      <c r="BE551">
        <f>AK551*AZ551/(AW551*BD551)</f>
        <v>180850.03963153897</v>
      </c>
      <c r="BF551">
        <f>AM551/BE551-1</f>
        <v>-1.5598778066548968E-2</v>
      </c>
      <c r="BH551">
        <f t="shared" si="33"/>
        <v>0.22385757284038155</v>
      </c>
      <c r="BI551">
        <f t="shared" si="34"/>
        <v>1811.506356145467</v>
      </c>
      <c r="BJ551">
        <f t="shared" si="35"/>
        <v>1528.2122871878341</v>
      </c>
      <c r="BK551" s="15">
        <f t="shared" si="32"/>
        <v>0.28493150684931506</v>
      </c>
    </row>
    <row r="552" spans="1:63" x14ac:dyDescent="0.25">
      <c r="A552" s="1">
        <v>42110</v>
      </c>
      <c r="B552">
        <v>5905</v>
      </c>
      <c r="C552">
        <v>12</v>
      </c>
      <c r="D552" s="2">
        <v>42095</v>
      </c>
      <c r="E552">
        <v>3</v>
      </c>
      <c r="F552">
        <v>2</v>
      </c>
      <c r="G552" s="1">
        <v>42109</v>
      </c>
      <c r="H552" s="1">
        <v>42111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 s="1">
        <v>42114</v>
      </c>
      <c r="AA552" s="1">
        <v>42100</v>
      </c>
      <c r="AB552" s="1">
        <v>42095</v>
      </c>
      <c r="AC552" s="1">
        <v>42097</v>
      </c>
      <c r="AD552" s="1">
        <v>42095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8092.2272727272702</v>
      </c>
      <c r="AK552">
        <v>22</v>
      </c>
      <c r="AL552">
        <v>30</v>
      </c>
      <c r="AM552">
        <v>178029</v>
      </c>
      <c r="AN552">
        <v>0.72971257491756902</v>
      </c>
      <c r="AO552">
        <v>0.73333333333333295</v>
      </c>
      <c r="AP552">
        <v>10</v>
      </c>
      <c r="AQ552">
        <v>0.50897607531423406</v>
      </c>
      <c r="AR552">
        <v>0.220736499603335</v>
      </c>
      <c r="AS552">
        <v>11601.724101382</v>
      </c>
      <c r="AT552">
        <v>16</v>
      </c>
      <c r="AU552">
        <v>4</v>
      </c>
      <c r="AV552">
        <v>2015</v>
      </c>
      <c r="AW552">
        <v>12.234851981846001</v>
      </c>
      <c r="AX552">
        <v>12.836391823803901</v>
      </c>
      <c r="AY552">
        <v>0.60153984195790999</v>
      </c>
      <c r="AZ552">
        <v>103875</v>
      </c>
      <c r="BA552">
        <v>186781.989957118</v>
      </c>
      <c r="BB552">
        <v>-4.6862066086390798E-2</v>
      </c>
      <c r="BC552">
        <v>21.645658083196601</v>
      </c>
      <c r="BD552">
        <v>1.01637011521855</v>
      </c>
      <c r="BE552">
        <f>AK552*AZ552/(AW552*BD552)</f>
        <v>183773.59503231311</v>
      </c>
      <c r="BF552">
        <f>AM552/BE552-1</f>
        <v>-3.1259088289060433E-2</v>
      </c>
      <c r="BH552">
        <f t="shared" si="33"/>
        <v>0.21240450260695554</v>
      </c>
      <c r="BI552">
        <f t="shared" si="34"/>
        <v>1718.8255088460762</v>
      </c>
      <c r="BJ552">
        <f t="shared" si="35"/>
        <v>3247.0377960339101</v>
      </c>
      <c r="BK552" s="15">
        <f t="shared" si="32"/>
        <v>0.28767123287671231</v>
      </c>
    </row>
    <row r="553" spans="1:63" x14ac:dyDescent="0.25">
      <c r="A553" s="1">
        <v>42111</v>
      </c>
      <c r="B553">
        <v>11398</v>
      </c>
      <c r="C553">
        <v>13</v>
      </c>
      <c r="D553" s="2">
        <v>42095</v>
      </c>
      <c r="E553">
        <v>4</v>
      </c>
      <c r="F553">
        <v>3</v>
      </c>
      <c r="G553" s="1">
        <v>42110</v>
      </c>
      <c r="H553" s="1">
        <v>42114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 s="1">
        <v>42114</v>
      </c>
      <c r="AA553" s="1">
        <v>42100</v>
      </c>
      <c r="AB553" s="1">
        <v>42095</v>
      </c>
      <c r="AC553" s="1">
        <v>42097</v>
      </c>
      <c r="AD553" s="1">
        <v>42095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8092.2272727272702</v>
      </c>
      <c r="AK553">
        <v>22</v>
      </c>
      <c r="AL553">
        <v>30</v>
      </c>
      <c r="AM553">
        <v>178029</v>
      </c>
      <c r="AN553">
        <v>1.40851209634385</v>
      </c>
      <c r="AO553">
        <v>0.73333333333333295</v>
      </c>
      <c r="AP553">
        <v>9</v>
      </c>
      <c r="AQ553">
        <v>1.3452768144248</v>
      </c>
      <c r="AR553">
        <v>6.3235281919046593E-2</v>
      </c>
      <c r="AS553">
        <v>8472.6056955596705</v>
      </c>
      <c r="AT553">
        <v>17</v>
      </c>
      <c r="AU553">
        <v>4</v>
      </c>
      <c r="AV553">
        <v>2015</v>
      </c>
      <c r="AW553">
        <v>13.580128796270801</v>
      </c>
      <c r="AX553">
        <v>14.2449039201478</v>
      </c>
      <c r="AY553">
        <v>0.66477512387695903</v>
      </c>
      <c r="AZ553">
        <v>115273</v>
      </c>
      <c r="BA553">
        <v>186743.884247724</v>
      </c>
      <c r="BB553">
        <v>-4.6667575127460503E-2</v>
      </c>
      <c r="BC553">
        <v>21.645658083196601</v>
      </c>
      <c r="BD553">
        <v>1.01637011521855</v>
      </c>
      <c r="BE553">
        <f>AK553*AZ553/(AW553*BD553)</f>
        <v>183736.10307065168</v>
      </c>
      <c r="BF553">
        <f>AM553/BE553-1</f>
        <v>-3.1061413490723333E-2</v>
      </c>
      <c r="BH553">
        <f t="shared" si="33"/>
        <v>4.1212945466072126E-2</v>
      </c>
      <c r="BI553">
        <f t="shared" si="34"/>
        <v>333.50452128997057</v>
      </c>
      <c r="BJ553">
        <f t="shared" si="35"/>
        <v>3580.5423173238805</v>
      </c>
      <c r="BK553" s="15">
        <f t="shared" si="32"/>
        <v>0.29041095890410956</v>
      </c>
    </row>
    <row r="554" spans="1:63" x14ac:dyDescent="0.25">
      <c r="A554" s="1">
        <v>42114</v>
      </c>
      <c r="B554">
        <v>12905</v>
      </c>
      <c r="C554">
        <v>14</v>
      </c>
      <c r="D554" s="2">
        <v>42095</v>
      </c>
      <c r="E554">
        <v>0</v>
      </c>
      <c r="F554">
        <v>4</v>
      </c>
      <c r="G554" s="1">
        <v>42111</v>
      </c>
      <c r="H554" s="1">
        <v>42115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 s="1">
        <v>42114</v>
      </c>
      <c r="AA554" s="1">
        <v>42100</v>
      </c>
      <c r="AB554" s="1">
        <v>42095</v>
      </c>
      <c r="AC554" s="1">
        <v>42097</v>
      </c>
      <c r="AD554" s="1">
        <v>42095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8092.2272727272702</v>
      </c>
      <c r="AK554">
        <v>22</v>
      </c>
      <c r="AL554">
        <v>30</v>
      </c>
      <c r="AM554">
        <v>178029</v>
      </c>
      <c r="AN554">
        <v>1.59474018277921</v>
      </c>
      <c r="AO554">
        <v>0.73333333333333295</v>
      </c>
      <c r="AP554">
        <v>8</v>
      </c>
      <c r="AQ554">
        <v>1.8409052118729099</v>
      </c>
      <c r="AR554">
        <v>-0.2461650290937</v>
      </c>
      <c r="AS554">
        <v>7010.13822806804</v>
      </c>
      <c r="AT554">
        <v>20</v>
      </c>
      <c r="AU554">
        <v>4</v>
      </c>
      <c r="AV554">
        <v>2015</v>
      </c>
      <c r="AW554">
        <v>15.4210340081437</v>
      </c>
      <c r="AX554">
        <v>15.839644102927</v>
      </c>
      <c r="AY554">
        <v>0.418610094783256</v>
      </c>
      <c r="AZ554">
        <v>128178</v>
      </c>
      <c r="BA554">
        <v>182861.66793425201</v>
      </c>
      <c r="BB554">
        <v>-2.6427998764562099E-2</v>
      </c>
      <c r="BC554">
        <v>21.645658083196601</v>
      </c>
      <c r="BD554">
        <v>1.01637011521855</v>
      </c>
      <c r="BE554">
        <f>AK554*AZ554/(AW554*BD554)</f>
        <v>179916.41548308663</v>
      </c>
      <c r="BF554">
        <f>AM554/BE554-1</f>
        <v>-1.0490512930789619E-2</v>
      </c>
      <c r="BH554">
        <f t="shared" si="33"/>
        <v>-0.2763008595184886</v>
      </c>
      <c r="BI554">
        <f t="shared" si="34"/>
        <v>-2235.8893508734996</v>
      </c>
      <c r="BJ554">
        <f t="shared" si="35"/>
        <v>1344.652966450381</v>
      </c>
      <c r="BK554" s="15">
        <f t="shared" si="32"/>
        <v>0.29863013698630136</v>
      </c>
    </row>
    <row r="555" spans="1:63" x14ac:dyDescent="0.25">
      <c r="A555" s="1">
        <v>42115</v>
      </c>
      <c r="B555">
        <v>2087</v>
      </c>
      <c r="C555">
        <v>15</v>
      </c>
      <c r="D555" s="2">
        <v>42095</v>
      </c>
      <c r="E555">
        <v>1</v>
      </c>
      <c r="F555">
        <v>0</v>
      </c>
      <c r="G555" s="1">
        <v>42114</v>
      </c>
      <c r="H555" s="1">
        <v>42116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s="1">
        <v>42114</v>
      </c>
      <c r="AA555" s="1">
        <v>42100</v>
      </c>
      <c r="AB555" s="1">
        <v>42095</v>
      </c>
      <c r="AC555" s="1">
        <v>42097</v>
      </c>
      <c r="AD555" s="1">
        <v>42095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8092.2272727272702</v>
      </c>
      <c r="AK555">
        <v>22</v>
      </c>
      <c r="AL555">
        <v>30</v>
      </c>
      <c r="AM555">
        <v>178029</v>
      </c>
      <c r="AN555">
        <v>0.25790180251532002</v>
      </c>
      <c r="AO555">
        <v>0.73333333333333295</v>
      </c>
      <c r="AP555">
        <v>7</v>
      </c>
      <c r="AQ555">
        <v>0.33615353426163902</v>
      </c>
      <c r="AR555">
        <v>-7.8251731746319303E-2</v>
      </c>
      <c r="AS555">
        <v>6208.4725796029097</v>
      </c>
      <c r="AT555">
        <v>21</v>
      </c>
      <c r="AU555">
        <v>4</v>
      </c>
      <c r="AV555">
        <v>2015</v>
      </c>
      <c r="AW555">
        <v>15.757187542405401</v>
      </c>
      <c r="AX555">
        <v>16.097545905442299</v>
      </c>
      <c r="AY555">
        <v>0.34035836303693701</v>
      </c>
      <c r="AZ555">
        <v>130265</v>
      </c>
      <c r="BA555">
        <v>181874.46156159099</v>
      </c>
      <c r="BB555">
        <v>-2.11434938615002E-2</v>
      </c>
      <c r="BC555">
        <v>21.645658083196601</v>
      </c>
      <c r="BD555">
        <v>1.01637011521855</v>
      </c>
      <c r="BE555">
        <f>AK555*AZ555/(AW555*BD555)</f>
        <v>178945.10950125987</v>
      </c>
      <c r="BF555">
        <f>AM555/BE555-1</f>
        <v>-5.1195000735877461E-3</v>
      </c>
      <c r="BH555">
        <f t="shared" si="33"/>
        <v>-8.3754603833304853E-2</v>
      </c>
      <c r="BI555">
        <f t="shared" si="34"/>
        <v>-677.76128935633756</v>
      </c>
      <c r="BJ555">
        <f t="shared" si="35"/>
        <v>666.89167709404342</v>
      </c>
      <c r="BK555" s="15">
        <f t="shared" si="32"/>
        <v>0.30136986301369861</v>
      </c>
    </row>
    <row r="556" spans="1:63" x14ac:dyDescent="0.25">
      <c r="A556" s="1">
        <v>42116</v>
      </c>
      <c r="B556">
        <v>9006</v>
      </c>
      <c r="C556">
        <v>16</v>
      </c>
      <c r="D556" s="2">
        <v>42095</v>
      </c>
      <c r="E556">
        <v>2</v>
      </c>
      <c r="F556">
        <v>1</v>
      </c>
      <c r="G556" s="1">
        <v>42115</v>
      </c>
      <c r="H556" s="1">
        <v>42117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 s="1">
        <v>42114</v>
      </c>
      <c r="AA556" s="1">
        <v>42100</v>
      </c>
      <c r="AB556" s="1">
        <v>42095</v>
      </c>
      <c r="AC556" s="1">
        <v>42097</v>
      </c>
      <c r="AD556" s="1">
        <v>42095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8092.2272727272702</v>
      </c>
      <c r="AK556">
        <v>22</v>
      </c>
      <c r="AL556">
        <v>30</v>
      </c>
      <c r="AM556">
        <v>178029</v>
      </c>
      <c r="AN556">
        <v>1.11291980520027</v>
      </c>
      <c r="AO556">
        <v>0.73333333333333295</v>
      </c>
      <c r="AP556">
        <v>6</v>
      </c>
      <c r="AQ556">
        <v>0.919762505980531</v>
      </c>
      <c r="AR556">
        <v>0.193157299219745</v>
      </c>
      <c r="AS556">
        <v>9791.6581089582196</v>
      </c>
      <c r="AT556">
        <v>22</v>
      </c>
      <c r="AU556">
        <v>4</v>
      </c>
      <c r="AV556">
        <v>2015</v>
      </c>
      <c r="AW556">
        <v>16.676950048385901</v>
      </c>
      <c r="AX556">
        <v>17.210465710642598</v>
      </c>
      <c r="AY556">
        <v>0.53351566225668201</v>
      </c>
      <c r="AZ556">
        <v>139271</v>
      </c>
      <c r="BA556">
        <v>183724.361535551</v>
      </c>
      <c r="BB556">
        <v>-3.0999490148994901E-2</v>
      </c>
      <c r="BC556">
        <v>21.645658083196601</v>
      </c>
      <c r="BD556">
        <v>1.01637011521855</v>
      </c>
      <c r="BE556">
        <f>AK556*AZ556/(AW556*BD556)</f>
        <v>180765.21415237224</v>
      </c>
      <c r="BF556">
        <f>AM556/BE556-1</f>
        <v>-1.5136840155904108E-2</v>
      </c>
      <c r="BH556">
        <f t="shared" si="33"/>
        <v>0.17810068102313537</v>
      </c>
      <c r="BI556">
        <f t="shared" si="34"/>
        <v>1441.2311882667161</v>
      </c>
      <c r="BJ556">
        <f t="shared" si="35"/>
        <v>2108.1228653607595</v>
      </c>
      <c r="BK556" s="15">
        <f t="shared" si="32"/>
        <v>0.30410958904109592</v>
      </c>
    </row>
    <row r="557" spans="1:63" x14ac:dyDescent="0.25">
      <c r="A557" s="1">
        <v>42117</v>
      </c>
      <c r="B557">
        <v>2399</v>
      </c>
      <c r="C557">
        <v>17</v>
      </c>
      <c r="D557" s="2">
        <v>42095</v>
      </c>
      <c r="E557">
        <v>3</v>
      </c>
      <c r="F557">
        <v>2</v>
      </c>
      <c r="G557" s="1">
        <v>42116</v>
      </c>
      <c r="H557" s="1">
        <v>42118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 s="1">
        <v>42114</v>
      </c>
      <c r="AA557" s="1">
        <v>42100</v>
      </c>
      <c r="AB557" s="1">
        <v>42095</v>
      </c>
      <c r="AC557" s="1">
        <v>42097</v>
      </c>
      <c r="AD557" s="1">
        <v>42095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8092.2272727272702</v>
      </c>
      <c r="AK557">
        <v>22</v>
      </c>
      <c r="AL557">
        <v>30</v>
      </c>
      <c r="AM557">
        <v>178029</v>
      </c>
      <c r="AN557">
        <v>0.29645731875143899</v>
      </c>
      <c r="AO557">
        <v>0.73333333333333295</v>
      </c>
      <c r="AP557">
        <v>5</v>
      </c>
      <c r="AQ557">
        <v>0.46475703380699501</v>
      </c>
      <c r="AR557">
        <v>-0.16829971505555499</v>
      </c>
      <c r="AS557">
        <v>5161.8368857140504</v>
      </c>
      <c r="AT557">
        <v>23</v>
      </c>
      <c r="AU557">
        <v>4</v>
      </c>
      <c r="AV557">
        <v>2015</v>
      </c>
      <c r="AW557">
        <v>17.141707082192902</v>
      </c>
      <c r="AX557">
        <v>17.506923029393999</v>
      </c>
      <c r="AY557">
        <v>0.36521594720112899</v>
      </c>
      <c r="AZ557">
        <v>141670</v>
      </c>
      <c r="BA557">
        <v>181822.031204681</v>
      </c>
      <c r="BB557">
        <v>-2.0861229959595402E-2</v>
      </c>
      <c r="BC557">
        <v>21.645658083196601</v>
      </c>
      <c r="BD557">
        <v>1.01637011521855</v>
      </c>
      <c r="BE557">
        <f>AK557*AZ557/(AW557*BD557)</f>
        <v>178893.52361131264</v>
      </c>
      <c r="BF557">
        <f>AM557/BE557-1</f>
        <v>-4.8326154790880871E-3</v>
      </c>
      <c r="BH557">
        <f t="shared" si="33"/>
        <v>-0.17590784124760805</v>
      </c>
      <c r="BI557">
        <f t="shared" si="34"/>
        <v>-1423.4862304304729</v>
      </c>
      <c r="BJ557">
        <f t="shared" si="35"/>
        <v>684.63663493028662</v>
      </c>
      <c r="BK557" s="15">
        <f t="shared" si="32"/>
        <v>0.30684931506849317</v>
      </c>
    </row>
    <row r="558" spans="1:63" x14ac:dyDescent="0.25">
      <c r="A558" s="1">
        <v>42118</v>
      </c>
      <c r="B558">
        <v>7996</v>
      </c>
      <c r="C558">
        <v>18</v>
      </c>
      <c r="D558" s="2">
        <v>42095</v>
      </c>
      <c r="E558">
        <v>4</v>
      </c>
      <c r="F558">
        <v>3</v>
      </c>
      <c r="G558" s="1">
        <v>42117</v>
      </c>
      <c r="H558" s="1">
        <v>42121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 s="1">
        <v>42114</v>
      </c>
      <c r="AA558" s="1">
        <v>42100</v>
      </c>
      <c r="AB558" s="1">
        <v>42095</v>
      </c>
      <c r="AC558" s="1">
        <v>42097</v>
      </c>
      <c r="AD558" s="1">
        <v>42095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8092.2272727272702</v>
      </c>
      <c r="AK558">
        <v>22</v>
      </c>
      <c r="AL558">
        <v>30</v>
      </c>
      <c r="AM558">
        <v>178029</v>
      </c>
      <c r="AN558">
        <v>0.98810867892309595</v>
      </c>
      <c r="AO558">
        <v>0.73333333333333295</v>
      </c>
      <c r="AP558">
        <v>4</v>
      </c>
      <c r="AQ558">
        <v>0.82376327563989404</v>
      </c>
      <c r="AR558">
        <v>0.16434540328320099</v>
      </c>
      <c r="AS558">
        <v>9706.672094345</v>
      </c>
      <c r="AT558">
        <v>24</v>
      </c>
      <c r="AU558">
        <v>4</v>
      </c>
      <c r="AV558">
        <v>2015</v>
      </c>
      <c r="AW558">
        <v>17.9654703578328</v>
      </c>
      <c r="AX558">
        <v>18.4950317083171</v>
      </c>
      <c r="AY558">
        <v>0.52956135048432795</v>
      </c>
      <c r="AZ558">
        <v>149666</v>
      </c>
      <c r="BA558">
        <v>183276.69325754201</v>
      </c>
      <c r="BB558">
        <v>-2.8632627336680198E-2</v>
      </c>
      <c r="BC558">
        <v>21.645658083196601</v>
      </c>
      <c r="BD558">
        <v>1.01637011521855</v>
      </c>
      <c r="BE558">
        <f>AK558*AZ558/(AW558*BD558)</f>
        <v>180324.75622144088</v>
      </c>
      <c r="BF558">
        <f>AM558/BE558-1</f>
        <v>-1.273123152664446E-2</v>
      </c>
      <c r="BH558">
        <f t="shared" si="33"/>
        <v>0.15086030354816671</v>
      </c>
      <c r="BI558">
        <f t="shared" si="34"/>
        <v>1220.7958627443893</v>
      </c>
      <c r="BJ558">
        <f t="shared" si="35"/>
        <v>1905.4324976746759</v>
      </c>
      <c r="BK558" s="15">
        <f t="shared" si="32"/>
        <v>0.30958904109589042</v>
      </c>
    </row>
    <row r="559" spans="1:63" x14ac:dyDescent="0.25">
      <c r="A559" s="1">
        <v>42121</v>
      </c>
      <c r="B559">
        <v>15056</v>
      </c>
      <c r="C559">
        <v>19</v>
      </c>
      <c r="D559" s="2">
        <v>42095</v>
      </c>
      <c r="E559">
        <v>0</v>
      </c>
      <c r="F559">
        <v>4</v>
      </c>
      <c r="G559" s="1">
        <v>42118</v>
      </c>
      <c r="H559" s="1">
        <v>42122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 s="1">
        <v>42114</v>
      </c>
      <c r="AA559" s="1">
        <v>42100</v>
      </c>
      <c r="AB559" s="1">
        <v>42095</v>
      </c>
      <c r="AC559" s="1">
        <v>42097</v>
      </c>
      <c r="AD559" s="1">
        <v>42095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8092.2272727272702</v>
      </c>
      <c r="AK559">
        <v>22</v>
      </c>
      <c r="AL559">
        <v>30</v>
      </c>
      <c r="AM559">
        <v>178029</v>
      </c>
      <c r="AN559">
        <v>1.86055080913783</v>
      </c>
      <c r="AO559">
        <v>0.73333333333333295</v>
      </c>
      <c r="AP559">
        <v>3</v>
      </c>
      <c r="AQ559">
        <v>1.7357094672246101</v>
      </c>
      <c r="AR559">
        <v>0.124841341913218</v>
      </c>
      <c r="AS559">
        <v>8674.2627636146808</v>
      </c>
      <c r="AT559">
        <v>27</v>
      </c>
      <c r="AU559">
        <v>4</v>
      </c>
      <c r="AV559">
        <v>2015</v>
      </c>
      <c r="AW559">
        <v>19.701179825057402</v>
      </c>
      <c r="AX559">
        <v>20.355582517455002</v>
      </c>
      <c r="AY559">
        <v>0.654402692397546</v>
      </c>
      <c r="AZ559">
        <v>164722</v>
      </c>
      <c r="BA559">
        <v>183942.486296727</v>
      </c>
      <c r="BB559">
        <v>-3.21485613018637E-2</v>
      </c>
      <c r="BC559">
        <v>21.645658083196601</v>
      </c>
      <c r="BD559">
        <v>1.01637011521855</v>
      </c>
      <c r="BE559">
        <f>AK559*AZ559/(AW559*BD559)</f>
        <v>180979.8256978218</v>
      </c>
      <c r="BF559">
        <f>AM559/BE559-1</f>
        <v>-1.6304721735939443E-2</v>
      </c>
      <c r="BH559">
        <f t="shared" si="33"/>
        <v>9.6427577948825061E-2</v>
      </c>
      <c r="BI559">
        <f t="shared" si="34"/>
        <v>780.31387612051685</v>
      </c>
      <c r="BJ559">
        <f t="shared" si="35"/>
        <v>2685.746373795193</v>
      </c>
      <c r="BK559" s="15">
        <f t="shared" si="32"/>
        <v>0.31780821917808222</v>
      </c>
    </row>
    <row r="560" spans="1:63" x14ac:dyDescent="0.25">
      <c r="A560" s="1">
        <v>42122</v>
      </c>
      <c r="B560">
        <v>1712</v>
      </c>
      <c r="C560">
        <v>20</v>
      </c>
      <c r="D560" s="2">
        <v>42095</v>
      </c>
      <c r="E560">
        <v>1</v>
      </c>
      <c r="F560">
        <v>0</v>
      </c>
      <c r="G560" s="1">
        <v>42121</v>
      </c>
      <c r="H560" s="1">
        <v>42123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 s="1">
        <v>42114</v>
      </c>
      <c r="AA560" s="1">
        <v>42100</v>
      </c>
      <c r="AB560" s="1">
        <v>42095</v>
      </c>
      <c r="AC560" s="1">
        <v>42097</v>
      </c>
      <c r="AD560" s="1">
        <v>42095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8092.2272727272702</v>
      </c>
      <c r="AK560">
        <v>22</v>
      </c>
      <c r="AL560">
        <v>30</v>
      </c>
      <c r="AM560">
        <v>178029</v>
      </c>
      <c r="AN560">
        <v>0.21156103780844601</v>
      </c>
      <c r="AO560">
        <v>0.73333333333333295</v>
      </c>
      <c r="AP560">
        <v>2</v>
      </c>
      <c r="AQ560">
        <v>0.33615353426163902</v>
      </c>
      <c r="AR560">
        <v>-0.12459249645319199</v>
      </c>
      <c r="AS560">
        <v>5092.9109038237602</v>
      </c>
      <c r="AT560">
        <v>28</v>
      </c>
      <c r="AU560">
        <v>4</v>
      </c>
      <c r="AV560">
        <v>2015</v>
      </c>
      <c r="AW560">
        <v>20.037333359319099</v>
      </c>
      <c r="AX560">
        <v>20.567143555263399</v>
      </c>
      <c r="AY560">
        <v>0.52981019594435297</v>
      </c>
      <c r="AZ560">
        <v>166434</v>
      </c>
      <c r="BA560">
        <v>182736.292017473</v>
      </c>
      <c r="BB560">
        <v>-2.5760028101168501E-2</v>
      </c>
      <c r="BC560">
        <v>21.645658083196601</v>
      </c>
      <c r="BD560">
        <v>1.01637011521855</v>
      </c>
      <c r="BE560">
        <f>AK560*AZ560/(AW560*BD560)</f>
        <v>179793.05892733752</v>
      </c>
      <c r="BF560">
        <f>AM560/BE560-1</f>
        <v>-9.8116075106684519E-3</v>
      </c>
      <c r="BH560">
        <f t="shared" si="33"/>
        <v>-0.13009536854017886</v>
      </c>
      <c r="BI560">
        <f t="shared" si="34"/>
        <v>-1052.7612893563407</v>
      </c>
      <c r="BJ560">
        <f t="shared" si="35"/>
        <v>1632.9850844388523</v>
      </c>
      <c r="BK560" s="15">
        <f t="shared" si="32"/>
        <v>0.32054794520547947</v>
      </c>
    </row>
    <row r="561" spans="1:63" x14ac:dyDescent="0.25">
      <c r="A561" s="1">
        <v>42123</v>
      </c>
      <c r="B561">
        <v>6974</v>
      </c>
      <c r="C561">
        <v>21</v>
      </c>
      <c r="D561" s="2">
        <v>42095</v>
      </c>
      <c r="E561">
        <v>2</v>
      </c>
      <c r="F561">
        <v>1</v>
      </c>
      <c r="G561" s="1">
        <v>42122</v>
      </c>
      <c r="H561" s="1">
        <v>42124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 s="1">
        <v>42114</v>
      </c>
      <c r="AA561" s="1">
        <v>42100</v>
      </c>
      <c r="AB561" s="1">
        <v>42095</v>
      </c>
      <c r="AC561" s="1">
        <v>42097</v>
      </c>
      <c r="AD561" s="1">
        <v>42095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8092.2272727272702</v>
      </c>
      <c r="AK561">
        <v>22</v>
      </c>
      <c r="AL561">
        <v>30</v>
      </c>
      <c r="AM561">
        <v>178029</v>
      </c>
      <c r="AN561">
        <v>0.86181464817529696</v>
      </c>
      <c r="AO561">
        <v>0.73333333333333295</v>
      </c>
      <c r="AP561">
        <v>1</v>
      </c>
      <c r="AQ561">
        <v>0.919762505980531</v>
      </c>
      <c r="AR561">
        <v>-5.7947857805233802E-2</v>
      </c>
      <c r="AS561">
        <v>7582.3921443342897</v>
      </c>
      <c r="AT561">
        <v>29</v>
      </c>
      <c r="AU561">
        <v>4</v>
      </c>
      <c r="AV561">
        <v>2015</v>
      </c>
      <c r="AW561">
        <v>20.9570958652996</v>
      </c>
      <c r="AX561">
        <v>21.4289582034387</v>
      </c>
      <c r="AY561">
        <v>0.47186233813912098</v>
      </c>
      <c r="AZ561">
        <v>173408</v>
      </c>
      <c r="BA561">
        <v>182037.436127625</v>
      </c>
      <c r="BB561">
        <v>-2.2019844999436398E-2</v>
      </c>
      <c r="BC561">
        <v>21.645658083196601</v>
      </c>
      <c r="BD561">
        <v>1.01637011521855</v>
      </c>
      <c r="BE561">
        <f>AK561*AZ561/(AW561*BD561)</f>
        <v>179105.45912547022</v>
      </c>
      <c r="BF561">
        <f>AM561/BE561-1</f>
        <v>-6.0101971806237886E-3</v>
      </c>
      <c r="BH561">
        <f t="shared" si="33"/>
        <v>-7.3004476001837681E-2</v>
      </c>
      <c r="BI561">
        <f t="shared" si="34"/>
        <v>-590.76881173323443</v>
      </c>
      <c r="BJ561">
        <f t="shared" si="35"/>
        <v>1042.2162727056179</v>
      </c>
      <c r="BK561" s="15">
        <f t="shared" si="32"/>
        <v>0.32328767123287672</v>
      </c>
    </row>
    <row r="562" spans="1:63" x14ac:dyDescent="0.25">
      <c r="A562" s="1">
        <v>42124</v>
      </c>
      <c r="B562">
        <v>4621</v>
      </c>
      <c r="C562">
        <v>22</v>
      </c>
      <c r="D562" s="2">
        <v>42095</v>
      </c>
      <c r="E562">
        <v>3</v>
      </c>
      <c r="F562">
        <v>2</v>
      </c>
      <c r="G562" s="1">
        <v>42123</v>
      </c>
      <c r="H562" s="1">
        <v>42125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 s="1">
        <v>42114</v>
      </c>
      <c r="AA562" s="1">
        <v>42100</v>
      </c>
      <c r="AB562" s="1">
        <v>42095</v>
      </c>
      <c r="AC562" s="1">
        <v>42097</v>
      </c>
      <c r="AD562" s="1">
        <v>42095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8092.2272727272702</v>
      </c>
      <c r="AK562">
        <v>22</v>
      </c>
      <c r="AL562">
        <v>30</v>
      </c>
      <c r="AM562">
        <v>178029</v>
      </c>
      <c r="AN562">
        <v>0.57104179656123399</v>
      </c>
      <c r="AO562">
        <v>0.73333333333333295</v>
      </c>
      <c r="AP562">
        <v>0</v>
      </c>
      <c r="AQ562">
        <v>0.68856221789698202</v>
      </c>
      <c r="AR562">
        <v>-0.117520421335748</v>
      </c>
      <c r="AS562">
        <v>6711.0856214468604</v>
      </c>
      <c r="AT562">
        <v>30</v>
      </c>
      <c r="AU562">
        <v>4</v>
      </c>
      <c r="AV562">
        <v>2015</v>
      </c>
      <c r="AW562">
        <v>21.645658083196601</v>
      </c>
      <c r="AX562">
        <v>22</v>
      </c>
      <c r="AY562">
        <v>0.35434191680337401</v>
      </c>
      <c r="AZ562">
        <v>178029</v>
      </c>
      <c r="BA562">
        <v>180943.355242244</v>
      </c>
      <c r="BB562">
        <v>-1.6106450763789599E-2</v>
      </c>
      <c r="BC562">
        <v>21.645658083196601</v>
      </c>
      <c r="BD562">
        <v>1.01637011521855</v>
      </c>
      <c r="BE562">
        <f>AK562*AZ562/(AW562*BD562)</f>
        <v>178029.00000000108</v>
      </c>
      <c r="BF562">
        <f>AM562/BE562-1</f>
        <v>-5.9952043329758453E-15</v>
      </c>
      <c r="BH562">
        <f t="shared" si="33"/>
        <v>-0.12879226417786194</v>
      </c>
      <c r="BI562">
        <f t="shared" si="34"/>
        <v>-1042.2162726963898</v>
      </c>
      <c r="BJ562">
        <f t="shared" si="35"/>
        <v>9.2281879915390164E-9</v>
      </c>
      <c r="BK562" s="15">
        <f t="shared" si="32"/>
        <v>0.32602739726027397</v>
      </c>
    </row>
    <row r="563" spans="1:63" x14ac:dyDescent="0.25">
      <c r="A563" s="1">
        <v>42125</v>
      </c>
      <c r="B563">
        <v>19526</v>
      </c>
      <c r="C563">
        <v>1</v>
      </c>
      <c r="D563" s="2">
        <v>42125</v>
      </c>
      <c r="E563">
        <v>4</v>
      </c>
      <c r="F563">
        <v>3</v>
      </c>
      <c r="G563" s="1">
        <v>42124</v>
      </c>
      <c r="H563" s="1">
        <v>42128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 s="1">
        <v>42142</v>
      </c>
      <c r="AA563" s="1">
        <v>42128</v>
      </c>
      <c r="AB563" s="1">
        <v>42130</v>
      </c>
      <c r="AC563" s="1">
        <v>42125</v>
      </c>
      <c r="AD563" s="1">
        <v>42125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8456.15</v>
      </c>
      <c r="AK563">
        <v>20</v>
      </c>
      <c r="AL563">
        <v>31</v>
      </c>
      <c r="AM563">
        <v>169123</v>
      </c>
      <c r="AN563">
        <v>2.3090886514548501</v>
      </c>
      <c r="AO563">
        <v>0.64516129032257996</v>
      </c>
      <c r="AP563">
        <v>19</v>
      </c>
      <c r="AQ563">
        <v>2.4571214527602798</v>
      </c>
      <c r="AR563">
        <v>-0.14803280130542401</v>
      </c>
      <c r="AS563">
        <v>7946.6971313383201</v>
      </c>
      <c r="AT563">
        <v>1</v>
      </c>
      <c r="AU563">
        <v>5</v>
      </c>
      <c r="AV563">
        <v>2015</v>
      </c>
      <c r="AW563">
        <v>2.4571214527602798</v>
      </c>
      <c r="AX563">
        <v>2.3090886514548501</v>
      </c>
      <c r="AY563">
        <v>-0.14803280130542301</v>
      </c>
      <c r="AZ563">
        <v>19526</v>
      </c>
      <c r="BA563">
        <v>158933.94262676599</v>
      </c>
      <c r="BB563">
        <v>6.4108756158909305E-2</v>
      </c>
      <c r="BC563">
        <v>19.651262522276902</v>
      </c>
      <c r="BD563">
        <v>1.01774631412754</v>
      </c>
      <c r="BE563">
        <f>AK563*AZ563/(AW563*BD563)</f>
        <v>156162.63151295454</v>
      </c>
      <c r="BF563">
        <f>AM563/BE563-1</f>
        <v>8.2992764411569997E-2</v>
      </c>
      <c r="BH563">
        <f t="shared" si="33"/>
        <v>-0.19163765045563119</v>
      </c>
      <c r="BI563">
        <f t="shared" si="34"/>
        <v>-1620.5167179003856</v>
      </c>
      <c r="BJ563">
        <f t="shared" si="35"/>
        <v>-1620.5167178911574</v>
      </c>
      <c r="BK563" s="15">
        <f t="shared" si="32"/>
        <v>0.32876712328767121</v>
      </c>
    </row>
    <row r="564" spans="1:63" x14ac:dyDescent="0.25">
      <c r="A564" s="1">
        <v>42128</v>
      </c>
      <c r="B564">
        <v>16666</v>
      </c>
      <c r="C564">
        <v>2</v>
      </c>
      <c r="D564" s="2">
        <v>42125</v>
      </c>
      <c r="E564">
        <v>0</v>
      </c>
      <c r="F564">
        <v>4</v>
      </c>
      <c r="G564" s="1">
        <v>42125</v>
      </c>
      <c r="H564" s="1">
        <v>42129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 s="1">
        <v>42142</v>
      </c>
      <c r="AA564" s="1">
        <v>42128</v>
      </c>
      <c r="AB564" s="1">
        <v>42130</v>
      </c>
      <c r="AC564" s="1">
        <v>42125</v>
      </c>
      <c r="AD564" s="1">
        <v>42125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8456.15</v>
      </c>
      <c r="AK564">
        <v>20</v>
      </c>
      <c r="AL564">
        <v>31</v>
      </c>
      <c r="AM564">
        <v>169123</v>
      </c>
      <c r="AN564">
        <v>1.9708732697504101</v>
      </c>
      <c r="AO564">
        <v>0.64516129032257996</v>
      </c>
      <c r="AP564">
        <v>18</v>
      </c>
      <c r="AQ564">
        <v>1.87067376221705</v>
      </c>
      <c r="AR564">
        <v>0.100199507533368</v>
      </c>
      <c r="AS564">
        <v>8909.0895144902697</v>
      </c>
      <c r="AT564">
        <v>4</v>
      </c>
      <c r="AU564">
        <v>5</v>
      </c>
      <c r="AV564">
        <v>2015</v>
      </c>
      <c r="AW564">
        <v>4.3277952149773302</v>
      </c>
      <c r="AX564">
        <v>4.2799619212052704</v>
      </c>
      <c r="AY564">
        <v>-4.7833293772056203E-2</v>
      </c>
      <c r="AZ564">
        <v>36192</v>
      </c>
      <c r="BA564">
        <v>167253.75486690801</v>
      </c>
      <c r="BB564">
        <v>1.1176102650601601E-2</v>
      </c>
      <c r="BC564">
        <v>19.651262522276902</v>
      </c>
      <c r="BD564">
        <v>1.01774631412754</v>
      </c>
      <c r="BE564">
        <f>AK564*AZ564/(AW564*BD564)</f>
        <v>164337.37223630896</v>
      </c>
      <c r="BF564">
        <f>AM564/BE564-1</f>
        <v>2.9120751406500167E-2</v>
      </c>
      <c r="BH564">
        <f t="shared" si="33"/>
        <v>6.7001943318909296E-2</v>
      </c>
      <c r="BI564">
        <f t="shared" si="34"/>
        <v>566.57848299619479</v>
      </c>
      <c r="BJ564">
        <f t="shared" si="35"/>
        <v>-1053.9382348949625</v>
      </c>
      <c r="BK564" s="15">
        <f t="shared" si="32"/>
        <v>0.33698630136986302</v>
      </c>
    </row>
    <row r="565" spans="1:63" x14ac:dyDescent="0.25">
      <c r="A565" s="1">
        <v>42129</v>
      </c>
      <c r="B565">
        <v>3090</v>
      </c>
      <c r="C565">
        <v>3</v>
      </c>
      <c r="D565" s="2">
        <v>42125</v>
      </c>
      <c r="E565">
        <v>1</v>
      </c>
      <c r="F565">
        <v>0</v>
      </c>
      <c r="G565" s="1">
        <v>42128</v>
      </c>
      <c r="H565" s="1">
        <v>42130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 s="1">
        <v>42142</v>
      </c>
      <c r="AA565" s="1">
        <v>42128</v>
      </c>
      <c r="AB565" s="1">
        <v>42130</v>
      </c>
      <c r="AC565" s="1">
        <v>42125</v>
      </c>
      <c r="AD565" s="1">
        <v>42125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8456.15</v>
      </c>
      <c r="AK565">
        <v>20</v>
      </c>
      <c r="AL565">
        <v>31</v>
      </c>
      <c r="AM565">
        <v>169123</v>
      </c>
      <c r="AN565">
        <v>0.36541452079255898</v>
      </c>
      <c r="AO565">
        <v>0.64516129032257996</v>
      </c>
      <c r="AP565">
        <v>17</v>
      </c>
      <c r="AQ565">
        <v>0.23325592416607099</v>
      </c>
      <c r="AR565">
        <v>0.13215859662648699</v>
      </c>
      <c r="AS565">
        <v>13247.2519660422</v>
      </c>
      <c r="AT565">
        <v>5</v>
      </c>
      <c r="AU565">
        <v>5</v>
      </c>
      <c r="AV565">
        <v>2015</v>
      </c>
      <c r="AW565">
        <v>4.5610511391433999</v>
      </c>
      <c r="AX565">
        <v>4.6453764419978301</v>
      </c>
      <c r="AY565">
        <v>8.4325302854431905E-2</v>
      </c>
      <c r="AZ565">
        <v>39282</v>
      </c>
      <c r="BA565">
        <v>172249.767878627</v>
      </c>
      <c r="BB565">
        <v>-1.8152523031731999E-2</v>
      </c>
      <c r="BC565">
        <v>19.651262522276902</v>
      </c>
      <c r="BD565">
        <v>1.01774631412754</v>
      </c>
      <c r="BE565">
        <f>AK565*AZ565/(AW565*BD565)</f>
        <v>169246.27039920853</v>
      </c>
      <c r="BF565">
        <f>AM565/BE565-1</f>
        <v>-7.2834928012155409E-4</v>
      </c>
      <c r="BH565">
        <f t="shared" si="33"/>
        <v>0.12801916372412725</v>
      </c>
      <c r="BI565">
        <f t="shared" si="34"/>
        <v>1082.5492513257786</v>
      </c>
      <c r="BJ565">
        <f t="shared" si="35"/>
        <v>28.611016430816107</v>
      </c>
      <c r="BK565" s="15">
        <f t="shared" si="32"/>
        <v>0.33972602739726027</v>
      </c>
    </row>
    <row r="566" spans="1:63" x14ac:dyDescent="0.25">
      <c r="A566" s="1">
        <v>42130</v>
      </c>
      <c r="B566">
        <v>9880</v>
      </c>
      <c r="C566">
        <v>4</v>
      </c>
      <c r="D566" s="2">
        <v>42125</v>
      </c>
      <c r="E566">
        <v>2</v>
      </c>
      <c r="F566">
        <v>1</v>
      </c>
      <c r="G566" s="1">
        <v>42129</v>
      </c>
      <c r="H566" s="1">
        <v>42131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 s="1">
        <v>42142</v>
      </c>
      <c r="AA566" s="1">
        <v>42128</v>
      </c>
      <c r="AB566" s="1">
        <v>42130</v>
      </c>
      <c r="AC566" s="1">
        <v>42125</v>
      </c>
      <c r="AD566" s="1">
        <v>42125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8456.15</v>
      </c>
      <c r="AK566">
        <v>20</v>
      </c>
      <c r="AL566">
        <v>31</v>
      </c>
      <c r="AM566">
        <v>169123</v>
      </c>
      <c r="AN566">
        <v>1.1683804095244199</v>
      </c>
      <c r="AO566">
        <v>0.64516129032257996</v>
      </c>
      <c r="AP566">
        <v>16</v>
      </c>
      <c r="AQ566">
        <v>0.94403784744799502</v>
      </c>
      <c r="AR566">
        <v>0.22434256207643299</v>
      </c>
      <c r="AS566">
        <v>10465.6820981367</v>
      </c>
      <c r="AT566">
        <v>6</v>
      </c>
      <c r="AU566">
        <v>5</v>
      </c>
      <c r="AV566">
        <v>2015</v>
      </c>
      <c r="AW566">
        <v>5.5050889865913897</v>
      </c>
      <c r="AX566">
        <v>5.8137568515222604</v>
      </c>
      <c r="AY566">
        <v>0.30866786493086501</v>
      </c>
      <c r="AZ566">
        <v>49162</v>
      </c>
      <c r="BA566">
        <v>178605.65058890899</v>
      </c>
      <c r="BB566">
        <v>-5.3092668443821101E-2</v>
      </c>
      <c r="BC566">
        <v>19.651262522276902</v>
      </c>
      <c r="BD566">
        <v>1.01774631412754</v>
      </c>
      <c r="BE566">
        <f>AK566*AZ566/(AW566*BD566)</f>
        <v>175491.32638423698</v>
      </c>
      <c r="BF566">
        <f>AM566/BE566-1</f>
        <v>-3.6288553488356357E-2</v>
      </c>
      <c r="BH566">
        <f t="shared" si="33"/>
        <v>0.20758936988732601</v>
      </c>
      <c r="BI566">
        <f t="shared" si="34"/>
        <v>1755.4068501727118</v>
      </c>
      <c r="BJ566">
        <f t="shared" si="35"/>
        <v>1784.0178666035279</v>
      </c>
      <c r="BK566" s="15">
        <f t="shared" si="32"/>
        <v>0.34246575342465752</v>
      </c>
    </row>
    <row r="567" spans="1:63" x14ac:dyDescent="0.25">
      <c r="A567" s="1">
        <v>42131</v>
      </c>
      <c r="B567">
        <v>2219</v>
      </c>
      <c r="C567">
        <v>5</v>
      </c>
      <c r="D567" s="2">
        <v>42125</v>
      </c>
      <c r="E567">
        <v>3</v>
      </c>
      <c r="F567">
        <v>2</v>
      </c>
      <c r="G567" s="1">
        <v>42130</v>
      </c>
      <c r="H567" s="1">
        <v>42132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 s="1">
        <v>42142</v>
      </c>
      <c r="AA567" s="1">
        <v>42128</v>
      </c>
      <c r="AB567" s="1">
        <v>42130</v>
      </c>
      <c r="AC567" s="1">
        <v>42125</v>
      </c>
      <c r="AD567" s="1">
        <v>42125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8456.15</v>
      </c>
      <c r="AK567">
        <v>20</v>
      </c>
      <c r="AL567">
        <v>31</v>
      </c>
      <c r="AM567">
        <v>169123</v>
      </c>
      <c r="AN567">
        <v>0.26241256363711601</v>
      </c>
      <c r="AO567">
        <v>0.64516129032257996</v>
      </c>
      <c r="AP567">
        <v>15</v>
      </c>
      <c r="AQ567">
        <v>0.36185942371142699</v>
      </c>
      <c r="AR567">
        <v>-9.9446860074311097E-2</v>
      </c>
      <c r="AS567">
        <v>6132.2155914601499</v>
      </c>
      <c r="AT567">
        <v>7</v>
      </c>
      <c r="AU567">
        <v>5</v>
      </c>
      <c r="AV567">
        <v>2015</v>
      </c>
      <c r="AW567">
        <v>5.86694841030282</v>
      </c>
      <c r="AX567">
        <v>6.0761694151593799</v>
      </c>
      <c r="AY567">
        <v>0.20922100485655401</v>
      </c>
      <c r="AZ567">
        <v>51381</v>
      </c>
      <c r="BA567">
        <v>175154.088315386</v>
      </c>
      <c r="BB567">
        <v>-3.4433043347107797E-2</v>
      </c>
      <c r="BC567">
        <v>19.651262522276902</v>
      </c>
      <c r="BD567">
        <v>1.01774631412754</v>
      </c>
      <c r="BE567">
        <f>AK567*AZ567/(AW567*BD567)</f>
        <v>172099.94856678741</v>
      </c>
      <c r="BF567">
        <f>AM567/BE567-1</f>
        <v>-1.7297788823174121E-2</v>
      </c>
      <c r="BH567">
        <f t="shared" si="33"/>
        <v>-0.10586853107750455</v>
      </c>
      <c r="BI567">
        <f t="shared" si="34"/>
        <v>-895.24017907104007</v>
      </c>
      <c r="BJ567">
        <f t="shared" si="35"/>
        <v>888.77768753248779</v>
      </c>
      <c r="BK567" s="15">
        <f t="shared" si="32"/>
        <v>0.34520547945205482</v>
      </c>
    </row>
    <row r="568" spans="1:63" x14ac:dyDescent="0.25">
      <c r="A568" s="1">
        <v>42132</v>
      </c>
      <c r="B568">
        <v>7955</v>
      </c>
      <c r="C568">
        <v>6</v>
      </c>
      <c r="D568" s="2">
        <v>42125</v>
      </c>
      <c r="E568">
        <v>4</v>
      </c>
      <c r="F568">
        <v>3</v>
      </c>
      <c r="G568" s="1">
        <v>42131</v>
      </c>
      <c r="H568" s="1">
        <v>42135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 s="1">
        <v>42142</v>
      </c>
      <c r="AA568" s="1">
        <v>42128</v>
      </c>
      <c r="AB568" s="1">
        <v>42130</v>
      </c>
      <c r="AC568" s="1">
        <v>42125</v>
      </c>
      <c r="AD568" s="1">
        <v>42125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8456.15</v>
      </c>
      <c r="AK568">
        <v>20</v>
      </c>
      <c r="AL568">
        <v>31</v>
      </c>
      <c r="AM568">
        <v>169123</v>
      </c>
      <c r="AN568">
        <v>0.94073544106951701</v>
      </c>
      <c r="AO568">
        <v>0.64516129032257996</v>
      </c>
      <c r="AP568">
        <v>14</v>
      </c>
      <c r="AQ568">
        <v>0.72086566554432596</v>
      </c>
      <c r="AR568">
        <v>0.21986977552518999</v>
      </c>
      <c r="AS568">
        <v>11035.3431717311</v>
      </c>
      <c r="AT568">
        <v>8</v>
      </c>
      <c r="AU568">
        <v>5</v>
      </c>
      <c r="AV568">
        <v>2015</v>
      </c>
      <c r="AW568">
        <v>6.5878140758471497</v>
      </c>
      <c r="AX568">
        <v>7.0169048562288898</v>
      </c>
      <c r="AY568">
        <v>0.42909078038174397</v>
      </c>
      <c r="AZ568">
        <v>59336</v>
      </c>
      <c r="BA568">
        <v>180138.66000724901</v>
      </c>
      <c r="BB568">
        <v>-6.1151004491793802E-2</v>
      </c>
      <c r="BC568">
        <v>19.651262522276902</v>
      </c>
      <c r="BD568">
        <v>1.01774631412754</v>
      </c>
      <c r="BE568">
        <f>AK568*AZ568/(AW568*BD568)</f>
        <v>176997.60491068196</v>
      </c>
      <c r="BF568">
        <f>AM568/BE568-1</f>
        <v>-4.448989529918046E-2</v>
      </c>
      <c r="BH568">
        <f t="shared" si="33"/>
        <v>0.20707706698068329</v>
      </c>
      <c r="BI568">
        <f t="shared" si="34"/>
        <v>1751.074739948705</v>
      </c>
      <c r="BJ568">
        <f t="shared" si="35"/>
        <v>2639.8524274811925</v>
      </c>
      <c r="BK568" s="15">
        <f t="shared" si="32"/>
        <v>0.34794520547945207</v>
      </c>
    </row>
    <row r="569" spans="1:63" x14ac:dyDescent="0.25">
      <c r="A569" s="1">
        <v>42135</v>
      </c>
      <c r="B569">
        <v>13718</v>
      </c>
      <c r="C569">
        <v>7</v>
      </c>
      <c r="D569" s="2">
        <v>42125</v>
      </c>
      <c r="E569">
        <v>0</v>
      </c>
      <c r="F569">
        <v>4</v>
      </c>
      <c r="G569" s="1">
        <v>42132</v>
      </c>
      <c r="H569" s="1">
        <v>42136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 s="1">
        <v>42142</v>
      </c>
      <c r="AA569" s="1">
        <v>42128</v>
      </c>
      <c r="AB569" s="1">
        <v>42130</v>
      </c>
      <c r="AC569" s="1">
        <v>42125</v>
      </c>
      <c r="AD569" s="1">
        <v>42125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8456.15</v>
      </c>
      <c r="AK569">
        <v>20</v>
      </c>
      <c r="AL569">
        <v>31</v>
      </c>
      <c r="AM569">
        <v>169123</v>
      </c>
      <c r="AN569">
        <v>1.62225126091661</v>
      </c>
      <c r="AO569">
        <v>0.64516129032257996</v>
      </c>
      <c r="AP569">
        <v>13</v>
      </c>
      <c r="AQ569">
        <v>1.63281185712905</v>
      </c>
      <c r="AR569">
        <v>-1.0560596212439301E-2</v>
      </c>
      <c r="AS569">
        <v>8401.45785327659</v>
      </c>
      <c r="AT569">
        <v>11</v>
      </c>
      <c r="AU569">
        <v>5</v>
      </c>
      <c r="AV569">
        <v>2015</v>
      </c>
      <c r="AW569">
        <v>8.2206259329761995</v>
      </c>
      <c r="AX569">
        <v>8.6391561171455091</v>
      </c>
      <c r="AY569">
        <v>0.41853018416930399</v>
      </c>
      <c r="AZ569">
        <v>73054</v>
      </c>
      <c r="BA569">
        <v>177733.42467013601</v>
      </c>
      <c r="BB569">
        <v>-4.8445725310910598E-2</v>
      </c>
      <c r="BC569">
        <v>19.651262522276902</v>
      </c>
      <c r="BD569">
        <v>1.01774631412754</v>
      </c>
      <c r="BE569">
        <f>AK569*AZ569/(AW569*BD569)</f>
        <v>174634.30935880955</v>
      </c>
      <c r="BF569">
        <f>AM569/BE569-1</f>
        <v>-3.1559144242875092E-2</v>
      </c>
      <c r="BH569">
        <f t="shared" si="33"/>
        <v>-3.9536988340224122E-2</v>
      </c>
      <c r="BI569">
        <f t="shared" si="34"/>
        <v>-334.33070395318617</v>
      </c>
      <c r="BJ569">
        <f t="shared" si="35"/>
        <v>2305.5217235280065</v>
      </c>
      <c r="BK569" s="15">
        <f t="shared" si="32"/>
        <v>0.35616438356164382</v>
      </c>
    </row>
    <row r="570" spans="1:63" x14ac:dyDescent="0.25">
      <c r="A570" s="1">
        <v>42136</v>
      </c>
      <c r="B570">
        <v>1857</v>
      </c>
      <c r="C570">
        <v>8</v>
      </c>
      <c r="D570" s="2">
        <v>42125</v>
      </c>
      <c r="E570">
        <v>1</v>
      </c>
      <c r="F570">
        <v>0</v>
      </c>
      <c r="G570" s="1">
        <v>42135</v>
      </c>
      <c r="H570" s="1">
        <v>42137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 s="1">
        <v>42142</v>
      </c>
      <c r="AA570" s="1">
        <v>42128</v>
      </c>
      <c r="AB570" s="1">
        <v>42130</v>
      </c>
      <c r="AC570" s="1">
        <v>42125</v>
      </c>
      <c r="AD570" s="1">
        <v>42125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8456.15</v>
      </c>
      <c r="AK570">
        <v>20</v>
      </c>
      <c r="AL570">
        <v>31</v>
      </c>
      <c r="AM570">
        <v>169123</v>
      </c>
      <c r="AN570">
        <v>0.21960348385494499</v>
      </c>
      <c r="AO570">
        <v>0.64516129032257996</v>
      </c>
      <c r="AP570">
        <v>12</v>
      </c>
      <c r="AQ570">
        <v>0.23325592416607099</v>
      </c>
      <c r="AR570">
        <v>-1.3652440311125899E-2</v>
      </c>
      <c r="AS570">
        <v>7961.2125893011298</v>
      </c>
      <c r="AT570">
        <v>12</v>
      </c>
      <c r="AU570">
        <v>5</v>
      </c>
      <c r="AV570">
        <v>2015</v>
      </c>
      <c r="AW570">
        <v>8.4538818571422691</v>
      </c>
      <c r="AX570">
        <v>8.8587596010004503</v>
      </c>
      <c r="AY570">
        <v>0.40487774385817898</v>
      </c>
      <c r="AZ570">
        <v>74911</v>
      </c>
      <c r="BA570">
        <v>177222.72741891001</v>
      </c>
      <c r="BB570">
        <v>-4.5703660793826498E-2</v>
      </c>
      <c r="BC570">
        <v>19.651262522276902</v>
      </c>
      <c r="BD570">
        <v>1.01774631412754</v>
      </c>
      <c r="BE570">
        <f>AK570*AZ570/(AW570*BD570)</f>
        <v>174132.51707114701</v>
      </c>
      <c r="BF570">
        <f>AM570/BE570-1</f>
        <v>-2.8768418187513078E-2</v>
      </c>
      <c r="BH570">
        <f t="shared" si="33"/>
        <v>-1.7791873213486742E-2</v>
      </c>
      <c r="BI570">
        <f t="shared" si="34"/>
        <v>-150.45074867422591</v>
      </c>
      <c r="BJ570">
        <f t="shared" si="35"/>
        <v>2155.0709748537806</v>
      </c>
      <c r="BK570" s="15">
        <f t="shared" si="32"/>
        <v>0.35890410958904112</v>
      </c>
    </row>
    <row r="571" spans="1:63" x14ac:dyDescent="0.25">
      <c r="A571" s="1">
        <v>42137</v>
      </c>
      <c r="B571">
        <v>6892</v>
      </c>
      <c r="C571">
        <v>9</v>
      </c>
      <c r="D571" s="2">
        <v>42125</v>
      </c>
      <c r="E571">
        <v>2</v>
      </c>
      <c r="F571">
        <v>1</v>
      </c>
      <c r="G571" s="1">
        <v>42136</v>
      </c>
      <c r="H571" s="1">
        <v>42138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 s="1">
        <v>42142</v>
      </c>
      <c r="AA571" s="1">
        <v>42128</v>
      </c>
      <c r="AB571" s="1">
        <v>42130</v>
      </c>
      <c r="AC571" s="1">
        <v>42125</v>
      </c>
      <c r="AD571" s="1">
        <v>42125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8456.15</v>
      </c>
      <c r="AK571">
        <v>20</v>
      </c>
      <c r="AL571">
        <v>31</v>
      </c>
      <c r="AM571">
        <v>169123</v>
      </c>
      <c r="AN571">
        <v>0.81502811563181798</v>
      </c>
      <c r="AO571">
        <v>0.64516129032257996</v>
      </c>
      <c r="AP571">
        <v>11</v>
      </c>
      <c r="AQ571">
        <v>0.81686489588496303</v>
      </c>
      <c r="AR571">
        <v>-1.83678025314476E-3</v>
      </c>
      <c r="AS571">
        <v>8437.13573042387</v>
      </c>
      <c r="AT571">
        <v>13</v>
      </c>
      <c r="AU571">
        <v>5</v>
      </c>
      <c r="AV571">
        <v>2015</v>
      </c>
      <c r="AW571">
        <v>9.2707467530272396</v>
      </c>
      <c r="AX571">
        <v>9.6737877166322708</v>
      </c>
      <c r="AY571">
        <v>0.403040963605034</v>
      </c>
      <c r="AZ571">
        <v>81803</v>
      </c>
      <c r="BA571">
        <v>176475.53574535501</v>
      </c>
      <c r="BB571">
        <v>-4.1663201158743599E-2</v>
      </c>
      <c r="BC571">
        <v>19.651262522276902</v>
      </c>
      <c r="BD571">
        <v>1.01774631412754</v>
      </c>
      <c r="BE571">
        <f>AK571*AZ571/(AW571*BD571)</f>
        <v>173398.35408457258</v>
      </c>
      <c r="BF571">
        <f>AM571/BE571-1</f>
        <v>-2.4656255286525597E-2</v>
      </c>
      <c r="BH571">
        <f t="shared" si="33"/>
        <v>-1.6333121295279862E-2</v>
      </c>
      <c r="BI571">
        <f t="shared" si="34"/>
        <v>-138.11532364108081</v>
      </c>
      <c r="BJ571">
        <f t="shared" si="35"/>
        <v>2016.9556512126999</v>
      </c>
      <c r="BK571" s="15">
        <f t="shared" si="32"/>
        <v>0.36164383561643837</v>
      </c>
    </row>
    <row r="572" spans="1:63" x14ac:dyDescent="0.25">
      <c r="A572" s="1">
        <v>42138</v>
      </c>
      <c r="B572">
        <v>2143</v>
      </c>
      <c r="C572">
        <v>10</v>
      </c>
      <c r="D572" s="2">
        <v>42125</v>
      </c>
      <c r="E572">
        <v>3</v>
      </c>
      <c r="F572">
        <v>2</v>
      </c>
      <c r="G572" s="1">
        <v>42137</v>
      </c>
      <c r="H572" s="1">
        <v>42139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 s="1">
        <v>42142</v>
      </c>
      <c r="AA572" s="1">
        <v>42128</v>
      </c>
      <c r="AB572" s="1">
        <v>42130</v>
      </c>
      <c r="AC572" s="1">
        <v>42125</v>
      </c>
      <c r="AD572" s="1">
        <v>42125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8456.15</v>
      </c>
      <c r="AK572">
        <v>20</v>
      </c>
      <c r="AL572">
        <v>31</v>
      </c>
      <c r="AM572">
        <v>169123</v>
      </c>
      <c r="AN572">
        <v>0.25342502202538902</v>
      </c>
      <c r="AO572">
        <v>0.64516129032257996</v>
      </c>
      <c r="AP572">
        <v>10</v>
      </c>
      <c r="AQ572">
        <v>0.36185942371142699</v>
      </c>
      <c r="AR572">
        <v>-0.108434401686037</v>
      </c>
      <c r="AS572">
        <v>5922.18928008071</v>
      </c>
      <c r="AT572">
        <v>14</v>
      </c>
      <c r="AU572">
        <v>5</v>
      </c>
      <c r="AV572">
        <v>2015</v>
      </c>
      <c r="AW572">
        <v>9.6326061767386602</v>
      </c>
      <c r="AX572">
        <v>9.9272127386576603</v>
      </c>
      <c r="AY572">
        <v>0.29460656191899598</v>
      </c>
      <c r="AZ572">
        <v>83946</v>
      </c>
      <c r="BA572">
        <v>174295.50935595599</v>
      </c>
      <c r="BB572">
        <v>-2.9676664505411999E-2</v>
      </c>
      <c r="BC572">
        <v>19.651262522276902</v>
      </c>
      <c r="BD572">
        <v>1.01774631412754</v>
      </c>
      <c r="BE572">
        <f>AK572*AZ572/(AW572*BD572)</f>
        <v>171256.34054039395</v>
      </c>
      <c r="BF572">
        <f>AM572/BE572-1</f>
        <v>-1.2457001788443334E-2</v>
      </c>
      <c r="BH572">
        <f t="shared" si="33"/>
        <v>-0.11485607268923154</v>
      </c>
      <c r="BI572">
        <f t="shared" si="34"/>
        <v>-971.24017907104519</v>
      </c>
      <c r="BJ572">
        <f t="shared" si="35"/>
        <v>1045.7154721416546</v>
      </c>
      <c r="BK572" s="15">
        <f t="shared" si="32"/>
        <v>0.36438356164383562</v>
      </c>
    </row>
    <row r="573" spans="1:63" x14ac:dyDescent="0.25">
      <c r="A573" s="1">
        <v>42139</v>
      </c>
      <c r="B573">
        <v>8698</v>
      </c>
      <c r="C573">
        <v>11</v>
      </c>
      <c r="D573" s="2">
        <v>42125</v>
      </c>
      <c r="E573">
        <v>4</v>
      </c>
      <c r="F573">
        <v>3</v>
      </c>
      <c r="G573" s="1">
        <v>42138</v>
      </c>
      <c r="H573" s="1">
        <v>42142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 s="1">
        <v>42142</v>
      </c>
      <c r="AA573" s="1">
        <v>42128</v>
      </c>
      <c r="AB573" s="1">
        <v>42130</v>
      </c>
      <c r="AC573" s="1">
        <v>42125</v>
      </c>
      <c r="AD573" s="1">
        <v>42125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8456.15</v>
      </c>
      <c r="AK573">
        <v>20</v>
      </c>
      <c r="AL573">
        <v>31</v>
      </c>
      <c r="AM573">
        <v>169123</v>
      </c>
      <c r="AN573">
        <v>1.0286004860367799</v>
      </c>
      <c r="AO573">
        <v>0.64516129032257996</v>
      </c>
      <c r="AP573">
        <v>9</v>
      </c>
      <c r="AQ573">
        <v>1.6284962982478199</v>
      </c>
      <c r="AR573">
        <v>-0.59989581221103006</v>
      </c>
      <c r="AS573">
        <v>5341.1235931936699</v>
      </c>
      <c r="AT573">
        <v>15</v>
      </c>
      <c r="AU573">
        <v>5</v>
      </c>
      <c r="AV573">
        <v>2015</v>
      </c>
      <c r="AW573">
        <v>11.2611024749864</v>
      </c>
      <c r="AX573">
        <v>10.955813224694401</v>
      </c>
      <c r="AY573">
        <v>-0.30528925029203202</v>
      </c>
      <c r="AZ573">
        <v>92644</v>
      </c>
      <c r="BA573">
        <v>164538.06402309801</v>
      </c>
      <c r="BB573">
        <v>2.78655033661863E-2</v>
      </c>
      <c r="BC573">
        <v>19.651262522276902</v>
      </c>
      <c r="BD573">
        <v>1.01774631412754</v>
      </c>
      <c r="BE573">
        <f>AK573*AZ573/(AW573*BD573)</f>
        <v>161669.03455125709</v>
      </c>
      <c r="BF573">
        <f>AM573/BE573-1</f>
        <v>4.6106327469776831E-2</v>
      </c>
      <c r="BH573">
        <f t="shared" si="33"/>
        <v>-0.62879561907528192</v>
      </c>
      <c r="BI573">
        <f t="shared" si="34"/>
        <v>-5317.1900742434445</v>
      </c>
      <c r="BJ573">
        <f t="shared" si="35"/>
        <v>-4271.47460210179</v>
      </c>
      <c r="BK573" s="15">
        <f t="shared" si="32"/>
        <v>0.36712328767123287</v>
      </c>
    </row>
    <row r="574" spans="1:63" x14ac:dyDescent="0.25">
      <c r="A574" s="1">
        <v>42142</v>
      </c>
      <c r="B574">
        <v>22157</v>
      </c>
      <c r="C574">
        <v>12</v>
      </c>
      <c r="D574" s="2">
        <v>42125</v>
      </c>
      <c r="E574">
        <v>0</v>
      </c>
      <c r="F574">
        <v>4</v>
      </c>
      <c r="G574" s="1">
        <v>42139</v>
      </c>
      <c r="H574" s="1">
        <v>42143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 s="1">
        <v>42142</v>
      </c>
      <c r="AA574" s="1">
        <v>42128</v>
      </c>
      <c r="AB574" s="1">
        <v>42130</v>
      </c>
      <c r="AC574" s="1">
        <v>42125</v>
      </c>
      <c r="AD574" s="1">
        <v>42125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8456.15</v>
      </c>
      <c r="AK574">
        <v>20</v>
      </c>
      <c r="AL574">
        <v>31</v>
      </c>
      <c r="AM574">
        <v>169123</v>
      </c>
      <c r="AN574">
        <v>2.6202231511976399</v>
      </c>
      <c r="AO574">
        <v>0.64516129032257996</v>
      </c>
      <c r="AP574">
        <v>8</v>
      </c>
      <c r="AQ574">
        <v>2.5011071116238699</v>
      </c>
      <c r="AR574">
        <v>0.11911603957377501</v>
      </c>
      <c r="AS574">
        <v>8858.87689376657</v>
      </c>
      <c r="AT574">
        <v>18</v>
      </c>
      <c r="AU574">
        <v>5</v>
      </c>
      <c r="AV574">
        <v>2015</v>
      </c>
      <c r="AW574">
        <v>13.7622095866103</v>
      </c>
      <c r="AX574">
        <v>13.5760363758921</v>
      </c>
      <c r="AY574">
        <v>-0.18617321071825699</v>
      </c>
      <c r="AZ574">
        <v>114801</v>
      </c>
      <c r="BA574">
        <v>166835.12814932401</v>
      </c>
      <c r="BB574">
        <v>1.3713370056142199E-2</v>
      </c>
      <c r="BC574">
        <v>19.651262522276902</v>
      </c>
      <c r="BD574">
        <v>1.01774631412754</v>
      </c>
      <c r="BE574">
        <f>AK574*AZ574/(AW574*BD574)</f>
        <v>163926.04506000498</v>
      </c>
      <c r="BF574">
        <f>AM574/BE574-1</f>
        <v>3.1703045956441356E-2</v>
      </c>
      <c r="BH574">
        <f t="shared" si="33"/>
        <v>7.4730607104268376E-2</v>
      </c>
      <c r="BI574">
        <f t="shared" si="34"/>
        <v>631.93322326475902</v>
      </c>
      <c r="BJ574">
        <f t="shared" si="35"/>
        <v>-3639.5413788370311</v>
      </c>
      <c r="BK574" s="15">
        <f t="shared" si="32"/>
        <v>0.37534246575342467</v>
      </c>
    </row>
    <row r="575" spans="1:63" x14ac:dyDescent="0.25">
      <c r="A575" s="1">
        <v>42143</v>
      </c>
      <c r="B575">
        <v>1802</v>
      </c>
      <c r="C575">
        <v>13</v>
      </c>
      <c r="D575" s="2">
        <v>42125</v>
      </c>
      <c r="E575">
        <v>1</v>
      </c>
      <c r="F575">
        <v>0</v>
      </c>
      <c r="G575" s="1">
        <v>42142</v>
      </c>
      <c r="H575" s="1">
        <v>42144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 s="1">
        <v>42142</v>
      </c>
      <c r="AA575" s="1">
        <v>42128</v>
      </c>
      <c r="AB575" s="1">
        <v>42130</v>
      </c>
      <c r="AC575" s="1">
        <v>42125</v>
      </c>
      <c r="AD575" s="1">
        <v>42125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8456.15</v>
      </c>
      <c r="AK575">
        <v>20</v>
      </c>
      <c r="AL575">
        <v>31</v>
      </c>
      <c r="AM575">
        <v>169123</v>
      </c>
      <c r="AN575">
        <v>0.21309934189909099</v>
      </c>
      <c r="AO575">
        <v>0.64516129032257996</v>
      </c>
      <c r="AP575">
        <v>7</v>
      </c>
      <c r="AQ575">
        <v>0.23325592416607099</v>
      </c>
      <c r="AR575">
        <v>-2.01565822669806E-2</v>
      </c>
      <c r="AS575">
        <v>7725.4200785786898</v>
      </c>
      <c r="AT575">
        <v>19</v>
      </c>
      <c r="AU575">
        <v>5</v>
      </c>
      <c r="AV575">
        <v>2015</v>
      </c>
      <c r="AW575">
        <v>13.9954655107764</v>
      </c>
      <c r="AX575">
        <v>13.789135717791099</v>
      </c>
      <c r="AY575">
        <v>-0.20632979298523799</v>
      </c>
      <c r="AZ575">
        <v>116603</v>
      </c>
      <c r="BA575">
        <v>166629.68432199099</v>
      </c>
      <c r="BB575">
        <v>1.4963214316544999E-2</v>
      </c>
      <c r="BC575">
        <v>19.651262522276902</v>
      </c>
      <c r="BD575">
        <v>1.01774631412754</v>
      </c>
      <c r="BE575">
        <f>AK575*AZ575/(AW575*BD575)</f>
        <v>163724.1835307799</v>
      </c>
      <c r="BF575">
        <f>AM575/BE575-1</f>
        <v>3.2975070345702129E-2</v>
      </c>
      <c r="BH575">
        <f t="shared" si="33"/>
        <v>-2.429601516934074E-2</v>
      </c>
      <c r="BI575">
        <f t="shared" si="34"/>
        <v>-205.45074867422068</v>
      </c>
      <c r="BJ575">
        <f t="shared" si="35"/>
        <v>-3844.992127511252</v>
      </c>
      <c r="BK575" s="15">
        <f t="shared" si="32"/>
        <v>0.37808219178082192</v>
      </c>
    </row>
    <row r="576" spans="1:63" x14ac:dyDescent="0.25">
      <c r="A576" s="1">
        <v>42144</v>
      </c>
      <c r="B576">
        <v>9587</v>
      </c>
      <c r="C576">
        <v>14</v>
      </c>
      <c r="D576" s="2">
        <v>42125</v>
      </c>
      <c r="E576">
        <v>2</v>
      </c>
      <c r="F576">
        <v>1</v>
      </c>
      <c r="G576" s="1">
        <v>42143</v>
      </c>
      <c r="H576" s="1">
        <v>42145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 s="1">
        <v>42142</v>
      </c>
      <c r="AA576" s="1">
        <v>42128</v>
      </c>
      <c r="AB576" s="1">
        <v>42130</v>
      </c>
      <c r="AC576" s="1">
        <v>42125</v>
      </c>
      <c r="AD576" s="1">
        <v>42125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8456.15</v>
      </c>
      <c r="AK576">
        <v>20</v>
      </c>
      <c r="AL576">
        <v>31</v>
      </c>
      <c r="AM576">
        <v>169123</v>
      </c>
      <c r="AN576">
        <v>1.1337310714686899</v>
      </c>
      <c r="AO576">
        <v>0.64516129032257996</v>
      </c>
      <c r="AP576">
        <v>6</v>
      </c>
      <c r="AQ576">
        <v>0.81686489588496203</v>
      </c>
      <c r="AR576">
        <v>0.31686617558373098</v>
      </c>
      <c r="AS576">
        <v>11736.3349169433</v>
      </c>
      <c r="AT576">
        <v>20</v>
      </c>
      <c r="AU576">
        <v>5</v>
      </c>
      <c r="AV576">
        <v>2015</v>
      </c>
      <c r="AW576">
        <v>14.8123304066613</v>
      </c>
      <c r="AX576">
        <v>14.9228667892598</v>
      </c>
      <c r="AY576">
        <v>0.11053638259849299</v>
      </c>
      <c r="AZ576">
        <v>126190</v>
      </c>
      <c r="BA576">
        <v>170385.073159386</v>
      </c>
      <c r="BB576">
        <v>-7.4071814859356603E-3</v>
      </c>
      <c r="BC576">
        <v>19.651262522276902</v>
      </c>
      <c r="BD576">
        <v>1.01774631412754</v>
      </c>
      <c r="BE576">
        <f>AK576*AZ576/(AW576*BD576)</f>
        <v>167414.09012662378</v>
      </c>
      <c r="BF576">
        <f>AM576/BE576-1</f>
        <v>1.0207682472148427E-2</v>
      </c>
      <c r="BH576">
        <f t="shared" si="33"/>
        <v>0.30236983454159305</v>
      </c>
      <c r="BI576">
        <f t="shared" si="34"/>
        <v>2556.8846763588922</v>
      </c>
      <c r="BJ576">
        <f t="shared" si="35"/>
        <v>-1288.1074511523598</v>
      </c>
      <c r="BK576" s="15">
        <f t="shared" si="32"/>
        <v>0.38082191780821917</v>
      </c>
    </row>
    <row r="577" spans="1:63" x14ac:dyDescent="0.25">
      <c r="A577" s="1">
        <v>42145</v>
      </c>
      <c r="B577">
        <v>2858</v>
      </c>
      <c r="C577">
        <v>15</v>
      </c>
      <c r="D577" s="2">
        <v>42125</v>
      </c>
      <c r="E577">
        <v>3</v>
      </c>
      <c r="F577">
        <v>2</v>
      </c>
      <c r="G577" s="1">
        <v>42144</v>
      </c>
      <c r="H577" s="1">
        <v>42146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 s="1">
        <v>42142</v>
      </c>
      <c r="AA577" s="1">
        <v>42128</v>
      </c>
      <c r="AB577" s="1">
        <v>42130</v>
      </c>
      <c r="AC577" s="1">
        <v>42125</v>
      </c>
      <c r="AD577" s="1">
        <v>42125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8456.15</v>
      </c>
      <c r="AK577">
        <v>20</v>
      </c>
      <c r="AL577">
        <v>31</v>
      </c>
      <c r="AM577">
        <v>169123</v>
      </c>
      <c r="AN577">
        <v>0.33797886745149902</v>
      </c>
      <c r="AO577">
        <v>0.64516129032257996</v>
      </c>
      <c r="AP577">
        <v>5</v>
      </c>
      <c r="AQ577">
        <v>0.36185942371142699</v>
      </c>
      <c r="AR577">
        <v>-2.38805562599274E-2</v>
      </c>
      <c r="AS577">
        <v>7898.0947095056799</v>
      </c>
      <c r="AT577">
        <v>21</v>
      </c>
      <c r="AU577">
        <v>5</v>
      </c>
      <c r="AV577">
        <v>2015</v>
      </c>
      <c r="AW577">
        <v>15.1741898303728</v>
      </c>
      <c r="AX577">
        <v>15.2608456567113</v>
      </c>
      <c r="AY577">
        <v>8.6655826338565903E-2</v>
      </c>
      <c r="AZ577">
        <v>129048</v>
      </c>
      <c r="BA577">
        <v>170088.81718573999</v>
      </c>
      <c r="BB577">
        <v>-5.6783109067388704E-3</v>
      </c>
      <c r="BC577">
        <v>19.651262522276902</v>
      </c>
      <c r="BD577">
        <v>1.01774631412754</v>
      </c>
      <c r="BE577">
        <f>AK577*AZ577/(AW577*BD577)</f>
        <v>167122.9999310275</v>
      </c>
      <c r="BF577">
        <f>AM577/BE577-1</f>
        <v>1.1967234131734727E-2</v>
      </c>
      <c r="BH577">
        <f t="shared" si="33"/>
        <v>-3.0302227263121539E-2</v>
      </c>
      <c r="BI577">
        <f t="shared" si="34"/>
        <v>-256.24017907104519</v>
      </c>
      <c r="BJ577">
        <f t="shared" si="35"/>
        <v>-1544.3476302234048</v>
      </c>
      <c r="BK577" s="15">
        <f t="shared" si="32"/>
        <v>0.38356164383561642</v>
      </c>
    </row>
    <row r="578" spans="1:63" x14ac:dyDescent="0.25">
      <c r="A578" s="1">
        <v>42146</v>
      </c>
      <c r="B578">
        <v>7290</v>
      </c>
      <c r="C578">
        <v>16</v>
      </c>
      <c r="D578" s="2">
        <v>42125</v>
      </c>
      <c r="E578">
        <v>4</v>
      </c>
      <c r="F578">
        <v>3</v>
      </c>
      <c r="G578" s="1">
        <v>42145</v>
      </c>
      <c r="H578" s="1">
        <v>42150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 s="1">
        <v>42142</v>
      </c>
      <c r="AA578" s="1">
        <v>42128</v>
      </c>
      <c r="AB578" s="1">
        <v>42130</v>
      </c>
      <c r="AC578" s="1">
        <v>42125</v>
      </c>
      <c r="AD578" s="1">
        <v>42125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8456.15</v>
      </c>
      <c r="AK578">
        <v>20</v>
      </c>
      <c r="AL578">
        <v>31</v>
      </c>
      <c r="AM578">
        <v>169123</v>
      </c>
      <c r="AN578">
        <v>0.86209445196691104</v>
      </c>
      <c r="AO578">
        <v>0.64516129032257996</v>
      </c>
      <c r="AP578">
        <v>4</v>
      </c>
      <c r="AQ578">
        <v>0.72086566554432596</v>
      </c>
      <c r="AR578">
        <v>0.14122878642258399</v>
      </c>
      <c r="AS578">
        <v>10112.8411969729</v>
      </c>
      <c r="AT578">
        <v>22</v>
      </c>
      <c r="AU578">
        <v>5</v>
      </c>
      <c r="AV578">
        <v>2015</v>
      </c>
      <c r="AW578">
        <v>15.8950554959171</v>
      </c>
      <c r="AX578">
        <v>16.1229401086783</v>
      </c>
      <c r="AY578">
        <v>0.22788461276115099</v>
      </c>
      <c r="AZ578">
        <v>136338</v>
      </c>
      <c r="BA578">
        <v>171547.68668158399</v>
      </c>
      <c r="BB578">
        <v>-1.4134184660184399E-2</v>
      </c>
      <c r="BC578">
        <v>19.651262522276902</v>
      </c>
      <c r="BD578">
        <v>1.01774631412754</v>
      </c>
      <c r="BE578">
        <f>AK578*AZ578/(AW578*BD578)</f>
        <v>168556.43130345721</v>
      </c>
      <c r="BF578">
        <f>AM578/BE578-1</f>
        <v>3.3612997864362892E-3</v>
      </c>
      <c r="BH578">
        <f t="shared" si="33"/>
        <v>0.12843607787807731</v>
      </c>
      <c r="BI578">
        <f t="shared" si="34"/>
        <v>1086.0747399487034</v>
      </c>
      <c r="BJ578">
        <f t="shared" si="35"/>
        <v>-458.27289027470147</v>
      </c>
      <c r="BK578" s="15">
        <f t="shared" si="32"/>
        <v>0.38630136986301372</v>
      </c>
    </row>
    <row r="579" spans="1:63" x14ac:dyDescent="0.25">
      <c r="A579" s="1">
        <v>42150</v>
      </c>
      <c r="B579">
        <v>15338</v>
      </c>
      <c r="C579">
        <v>17</v>
      </c>
      <c r="D579" s="2">
        <v>42125</v>
      </c>
      <c r="E579">
        <v>1</v>
      </c>
      <c r="F579">
        <v>4</v>
      </c>
      <c r="G579" s="1">
        <v>42146</v>
      </c>
      <c r="H579" s="1">
        <v>42151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 s="1">
        <v>42142</v>
      </c>
      <c r="AA579" s="1">
        <v>42128</v>
      </c>
      <c r="AB579" s="1">
        <v>42130</v>
      </c>
      <c r="AC579" s="1">
        <v>42125</v>
      </c>
      <c r="AD579" s="1">
        <v>42125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8456.15</v>
      </c>
      <c r="AK579">
        <v>20</v>
      </c>
      <c r="AL579">
        <v>31</v>
      </c>
      <c r="AM579">
        <v>169123</v>
      </c>
      <c r="AN579">
        <v>1.8138278057981401</v>
      </c>
      <c r="AO579">
        <v>0.64516129032257996</v>
      </c>
      <c r="AP579">
        <v>3</v>
      </c>
      <c r="AQ579">
        <v>1.63281185712905</v>
      </c>
      <c r="AR579">
        <v>0.18101594866909601</v>
      </c>
      <c r="AS579">
        <v>9393.6113539551206</v>
      </c>
      <c r="AT579">
        <v>26</v>
      </c>
      <c r="AU579">
        <v>5</v>
      </c>
      <c r="AV579">
        <v>2015</v>
      </c>
      <c r="AW579">
        <v>17.527867353046201</v>
      </c>
      <c r="AX579">
        <v>17.936767914476398</v>
      </c>
      <c r="AY579">
        <v>0.408900561430247</v>
      </c>
      <c r="AZ579">
        <v>151676</v>
      </c>
      <c r="BA579">
        <v>173068.402384549</v>
      </c>
      <c r="BB579">
        <v>-2.2796780522550401E-2</v>
      </c>
      <c r="BC579">
        <v>19.651262522276902</v>
      </c>
      <c r="BD579">
        <v>1.01774631412754</v>
      </c>
      <c r="BE579">
        <f>AK579*AZ579/(AW579*BD579)</f>
        <v>170050.63047849148</v>
      </c>
      <c r="BF579">
        <f>AM579/BE579-1</f>
        <v>-5.4550252232602459E-3</v>
      </c>
      <c r="BH579">
        <f t="shared" si="33"/>
        <v>0.15203955654130596</v>
      </c>
      <c r="BI579">
        <f t="shared" si="34"/>
        <v>1285.6692960467644</v>
      </c>
      <c r="BJ579">
        <f t="shared" si="35"/>
        <v>827.39640577206296</v>
      </c>
      <c r="BK579" s="15">
        <f t="shared" ref="BK579:BK642" si="36">YEARFRAC(DATE(YEAR(A579),1,1),A579,3)</f>
        <v>0.39726027397260272</v>
      </c>
    </row>
    <row r="580" spans="1:63" x14ac:dyDescent="0.25">
      <c r="A580" s="1">
        <v>42151</v>
      </c>
      <c r="B580">
        <v>3312</v>
      </c>
      <c r="C580">
        <v>18</v>
      </c>
      <c r="D580" s="2">
        <v>42125</v>
      </c>
      <c r="E580">
        <v>2</v>
      </c>
      <c r="F580">
        <v>1</v>
      </c>
      <c r="G580" s="1">
        <v>42150</v>
      </c>
      <c r="H580" s="1">
        <v>42152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 s="1">
        <v>42142</v>
      </c>
      <c r="AA580" s="1">
        <v>42128</v>
      </c>
      <c r="AB580" s="1">
        <v>42130</v>
      </c>
      <c r="AC580" s="1">
        <v>42125</v>
      </c>
      <c r="AD580" s="1">
        <v>42125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8456.15</v>
      </c>
      <c r="AK580">
        <v>20</v>
      </c>
      <c r="AL580">
        <v>31</v>
      </c>
      <c r="AM580">
        <v>169123</v>
      </c>
      <c r="AN580">
        <v>0.391667602868917</v>
      </c>
      <c r="AO580">
        <v>0.64516129032257996</v>
      </c>
      <c r="AP580">
        <v>2</v>
      </c>
      <c r="AQ580">
        <v>0.81686489588496203</v>
      </c>
      <c r="AR580">
        <v>-0.42519729301604497</v>
      </c>
      <c r="AS580">
        <v>4054.5260503720001</v>
      </c>
      <c r="AT580">
        <v>27</v>
      </c>
      <c r="AU580">
        <v>5</v>
      </c>
      <c r="AV580">
        <v>2015</v>
      </c>
      <c r="AW580">
        <v>18.344732248931098</v>
      </c>
      <c r="AX580">
        <v>18.328435517345302</v>
      </c>
      <c r="AY580">
        <v>-1.6296731585796899E-2</v>
      </c>
      <c r="AZ580">
        <v>154988</v>
      </c>
      <c r="BA580">
        <v>168972.757843364</v>
      </c>
      <c r="BB580" s="3">
        <v>8.8915017162127796E-4</v>
      </c>
      <c r="BC580">
        <v>19.651262522276902</v>
      </c>
      <c r="BD580">
        <v>1.01774631412754</v>
      </c>
      <c r="BE580">
        <f>AK580*AZ580/(AW580*BD580)</f>
        <v>166026.40117465446</v>
      </c>
      <c r="BF580">
        <f>AM580/BE580-1</f>
        <v>1.8651243437409759E-2</v>
      </c>
      <c r="BH580">
        <f t="shared" ref="BH580:BH643" si="37">AN580-BD580*AQ580</f>
        <v>-0.43969363405817985</v>
      </c>
      <c r="BI580">
        <f t="shared" ref="BI580:BI643" si="38">BH580*AJ580</f>
        <v>-3718.1153236410773</v>
      </c>
      <c r="BJ580">
        <f t="shared" ref="BJ580:BJ643" si="39">BJ579+BI580</f>
        <v>-2890.7189178690141</v>
      </c>
      <c r="BK580" s="15">
        <f t="shared" si="36"/>
        <v>0.4</v>
      </c>
    </row>
    <row r="581" spans="1:63" x14ac:dyDescent="0.25">
      <c r="A581" s="1">
        <v>42152</v>
      </c>
      <c r="B581">
        <v>6794</v>
      </c>
      <c r="C581">
        <v>19</v>
      </c>
      <c r="D581" s="2">
        <v>42125</v>
      </c>
      <c r="E581">
        <v>3</v>
      </c>
      <c r="F581">
        <v>2</v>
      </c>
      <c r="G581" s="1">
        <v>42151</v>
      </c>
      <c r="H581" s="1">
        <v>42153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 s="1">
        <v>42142</v>
      </c>
      <c r="AA581" s="1">
        <v>42128</v>
      </c>
      <c r="AB581" s="1">
        <v>42130</v>
      </c>
      <c r="AC581" s="1">
        <v>42125</v>
      </c>
      <c r="AD581" s="1">
        <v>42125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8456.15</v>
      </c>
      <c r="AK581">
        <v>20</v>
      </c>
      <c r="AL581">
        <v>31</v>
      </c>
      <c r="AM581">
        <v>169123</v>
      </c>
      <c r="AN581">
        <v>0.80343891723774996</v>
      </c>
      <c r="AO581">
        <v>0.64516129032257996</v>
      </c>
      <c r="AP581">
        <v>1</v>
      </c>
      <c r="AQ581">
        <v>0.36185942371142699</v>
      </c>
      <c r="AR581">
        <v>0.44157949352632198</v>
      </c>
      <c r="AS581">
        <v>18775.246835682799</v>
      </c>
      <c r="AT581">
        <v>28</v>
      </c>
      <c r="AU581">
        <v>5</v>
      </c>
      <c r="AV581">
        <v>2015</v>
      </c>
      <c r="AW581">
        <v>18.706591672642499</v>
      </c>
      <c r="AX581">
        <v>19.1318744345831</v>
      </c>
      <c r="AY581">
        <v>0.425282761940522</v>
      </c>
      <c r="AZ581">
        <v>161782</v>
      </c>
      <c r="BA581">
        <v>172967.90653382099</v>
      </c>
      <c r="BB581">
        <v>-2.22290169943711E-2</v>
      </c>
      <c r="BC581">
        <v>19.651262522276902</v>
      </c>
      <c r="BD581">
        <v>1.01774631412754</v>
      </c>
      <c r="BE581">
        <f>AK581*AZ581/(AW581*BD581)</f>
        <v>169951.88696123962</v>
      </c>
      <c r="BF581">
        <f>AM581/BE581-1</f>
        <v>-4.8771859851645116E-3</v>
      </c>
      <c r="BH581">
        <f t="shared" si="37"/>
        <v>0.4351578225231294</v>
      </c>
      <c r="BI581">
        <f t="shared" si="38"/>
        <v>3679.7598209289604</v>
      </c>
      <c r="BJ581">
        <f t="shared" si="39"/>
        <v>789.04090305994623</v>
      </c>
      <c r="BK581" s="15">
        <f t="shared" si="36"/>
        <v>0.40273972602739727</v>
      </c>
    </row>
    <row r="582" spans="1:63" x14ac:dyDescent="0.25">
      <c r="A582" s="1">
        <v>42153</v>
      </c>
      <c r="B582">
        <v>7341</v>
      </c>
      <c r="C582">
        <v>20</v>
      </c>
      <c r="D582" s="2">
        <v>42125</v>
      </c>
      <c r="E582">
        <v>4</v>
      </c>
      <c r="F582">
        <v>3</v>
      </c>
      <c r="G582" s="1">
        <v>42152</v>
      </c>
      <c r="H582" s="1">
        <v>42156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 s="1">
        <v>42142</v>
      </c>
      <c r="AA582" s="1">
        <v>42128</v>
      </c>
      <c r="AB582" s="1">
        <v>42130</v>
      </c>
      <c r="AC582" s="1">
        <v>42125</v>
      </c>
      <c r="AD582" s="1">
        <v>42125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8456.15</v>
      </c>
      <c r="AK582">
        <v>20</v>
      </c>
      <c r="AL582">
        <v>31</v>
      </c>
      <c r="AM582">
        <v>169123</v>
      </c>
      <c r="AN582">
        <v>0.86812556541688601</v>
      </c>
      <c r="AO582">
        <v>0.64516129032257996</v>
      </c>
      <c r="AP582">
        <v>0</v>
      </c>
      <c r="AQ582">
        <v>0.94467084963431402</v>
      </c>
      <c r="AR582">
        <v>-7.6545284217428095E-2</v>
      </c>
      <c r="AS582">
        <v>7770.9606503066398</v>
      </c>
      <c r="AT582">
        <v>29</v>
      </c>
      <c r="AU582">
        <v>5</v>
      </c>
      <c r="AV582">
        <v>2015</v>
      </c>
      <c r="AW582">
        <v>19.651262522276902</v>
      </c>
      <c r="AX582">
        <v>20</v>
      </c>
      <c r="AY582">
        <v>0.34873747772309399</v>
      </c>
      <c r="AZ582">
        <v>169123</v>
      </c>
      <c r="BA582">
        <v>172124.30988419199</v>
      </c>
      <c r="BB582">
        <v>-1.74368738861547E-2</v>
      </c>
      <c r="BC582">
        <v>19.651262522276902</v>
      </c>
      <c r="BD582">
        <v>1.01774631412754</v>
      </c>
      <c r="BE582">
        <f>AK582*AZ582/(AW582*BD582)</f>
        <v>169123.00000000015</v>
      </c>
      <c r="BF582">
        <f>AM582/BE582-1</f>
        <v>-8.8817841970012523E-16</v>
      </c>
      <c r="BH582">
        <f t="shared" si="37"/>
        <v>-9.3309709862168688E-2</v>
      </c>
      <c r="BI582">
        <f t="shared" si="38"/>
        <v>-789.0409030509777</v>
      </c>
      <c r="BJ582">
        <f t="shared" si="39"/>
        <v>8.9685272541828454E-9</v>
      </c>
      <c r="BK582" s="15">
        <f t="shared" si="36"/>
        <v>0.40547945205479452</v>
      </c>
    </row>
    <row r="583" spans="1:63" x14ac:dyDescent="0.25">
      <c r="A583" s="1">
        <v>42156</v>
      </c>
      <c r="B583">
        <v>25910</v>
      </c>
      <c r="C583">
        <v>1</v>
      </c>
      <c r="D583" s="2">
        <v>42156</v>
      </c>
      <c r="E583">
        <v>0</v>
      </c>
      <c r="F583">
        <v>4</v>
      </c>
      <c r="G583" s="1">
        <v>42153</v>
      </c>
      <c r="H583" s="1">
        <v>42157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 s="1">
        <v>42170</v>
      </c>
      <c r="AA583" s="1">
        <v>42156</v>
      </c>
      <c r="AB583" s="1">
        <v>42158</v>
      </c>
      <c r="AC583" s="1">
        <v>42160</v>
      </c>
      <c r="AD583" s="1">
        <v>42158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8183.6363636363603</v>
      </c>
      <c r="AK583">
        <v>22</v>
      </c>
      <c r="AL583">
        <v>30</v>
      </c>
      <c r="AM583">
        <v>180040</v>
      </c>
      <c r="AN583">
        <v>3.1660742057320501</v>
      </c>
      <c r="AO583">
        <v>0.73333333333333295</v>
      </c>
      <c r="AP583">
        <v>21</v>
      </c>
      <c r="AQ583">
        <v>3.3615995114612698</v>
      </c>
      <c r="AR583">
        <v>-0.19552530572921201</v>
      </c>
      <c r="AS583">
        <v>7707.6403395647303</v>
      </c>
      <c r="AT583">
        <v>1</v>
      </c>
      <c r="AU583">
        <v>6</v>
      </c>
      <c r="AV583">
        <v>2015</v>
      </c>
      <c r="AW583">
        <v>3.3615995114612698</v>
      </c>
      <c r="AX583">
        <v>3.1660742057320501</v>
      </c>
      <c r="AY583">
        <v>-0.19552530572921201</v>
      </c>
      <c r="AZ583">
        <v>25910</v>
      </c>
      <c r="BA583">
        <v>169568.08747042401</v>
      </c>
      <c r="BB583">
        <v>6.1756387571466398E-2</v>
      </c>
      <c r="BC583">
        <v>22.530368474449698</v>
      </c>
      <c r="BD583">
        <v>0.97645984019075405</v>
      </c>
      <c r="BE583">
        <f>AK583*AZ583/(AW583*BD583)</f>
        <v>173655.97691892649</v>
      </c>
      <c r="BF583">
        <f>AM583/BE583-1</f>
        <v>3.6762472529545898E-2</v>
      </c>
      <c r="BH583">
        <f t="shared" si="37"/>
        <v>-0.11639271601473844</v>
      </c>
      <c r="BI583">
        <f t="shared" si="38"/>
        <v>-952.51566324061366</v>
      </c>
      <c r="BJ583">
        <f t="shared" si="39"/>
        <v>-952.51566323164514</v>
      </c>
      <c r="BK583" s="15">
        <f t="shared" si="36"/>
        <v>0.41369863013698632</v>
      </c>
    </row>
    <row r="584" spans="1:63" x14ac:dyDescent="0.25">
      <c r="A584" s="1">
        <v>42157</v>
      </c>
      <c r="B584">
        <v>5699</v>
      </c>
      <c r="C584">
        <v>2</v>
      </c>
      <c r="D584" s="2">
        <v>42156</v>
      </c>
      <c r="E584">
        <v>1</v>
      </c>
      <c r="F584">
        <v>0</v>
      </c>
      <c r="G584" s="1">
        <v>42156</v>
      </c>
      <c r="H584" s="1">
        <v>42158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 s="1">
        <v>42170</v>
      </c>
      <c r="AA584" s="1">
        <v>42156</v>
      </c>
      <c r="AB584" s="1">
        <v>42158</v>
      </c>
      <c r="AC584" s="1">
        <v>42160</v>
      </c>
      <c r="AD584" s="1">
        <v>42158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8183.6363636363603</v>
      </c>
      <c r="AK584">
        <v>22</v>
      </c>
      <c r="AL584">
        <v>30</v>
      </c>
      <c r="AM584">
        <v>180040</v>
      </c>
      <c r="AN584">
        <v>0.69638969117973704</v>
      </c>
      <c r="AO584">
        <v>0.73333333333333295</v>
      </c>
      <c r="AP584">
        <v>20</v>
      </c>
      <c r="AQ584">
        <v>0.57401543934963895</v>
      </c>
      <c r="AR584">
        <v>0.12237425183009799</v>
      </c>
      <c r="AS584">
        <v>9928.3043788107498</v>
      </c>
      <c r="AT584">
        <v>2</v>
      </c>
      <c r="AU584">
        <v>6</v>
      </c>
      <c r="AV584">
        <v>2015</v>
      </c>
      <c r="AW584">
        <v>3.9356149508109102</v>
      </c>
      <c r="AX584">
        <v>3.8624638969117902</v>
      </c>
      <c r="AY584">
        <v>-7.3151053899113805E-2</v>
      </c>
      <c r="AZ584">
        <v>31609</v>
      </c>
      <c r="BA584">
        <v>176693.60663870699</v>
      </c>
      <c r="BB584">
        <v>1.8938961204944999E-2</v>
      </c>
      <c r="BC584">
        <v>22.530368474449698</v>
      </c>
      <c r="BD584">
        <v>0.97645984019075405</v>
      </c>
      <c r="BE584">
        <f>AK584*AZ584/(AW584*BD584)</f>
        <v>180953.27566588929</v>
      </c>
      <c r="BF584">
        <f>AM584/BE584-1</f>
        <v>-5.0470247776865929E-3</v>
      </c>
      <c r="BH584">
        <f t="shared" si="37"/>
        <v>0.13588666700536312</v>
      </c>
      <c r="BI584">
        <f t="shared" si="38"/>
        <v>1112.0470694384348</v>
      </c>
      <c r="BJ584">
        <f t="shared" si="39"/>
        <v>159.53140620678971</v>
      </c>
      <c r="BK584" s="15">
        <f t="shared" si="36"/>
        <v>0.41643835616438357</v>
      </c>
    </row>
    <row r="585" spans="1:63" x14ac:dyDescent="0.25">
      <c r="A585" s="1">
        <v>42158</v>
      </c>
      <c r="B585">
        <v>9213</v>
      </c>
      <c r="C585">
        <v>3</v>
      </c>
      <c r="D585" s="2">
        <v>42156</v>
      </c>
      <c r="E585">
        <v>2</v>
      </c>
      <c r="F585">
        <v>1</v>
      </c>
      <c r="G585" s="1">
        <v>42157</v>
      </c>
      <c r="H585" s="1">
        <v>42159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 s="1">
        <v>42170</v>
      </c>
      <c r="AA585" s="1">
        <v>42156</v>
      </c>
      <c r="AB585" s="1">
        <v>42158</v>
      </c>
      <c r="AC585" s="1">
        <v>42160</v>
      </c>
      <c r="AD585" s="1">
        <v>42158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8183.6363636363603</v>
      </c>
      <c r="AK585">
        <v>22</v>
      </c>
      <c r="AL585">
        <v>30</v>
      </c>
      <c r="AM585">
        <v>180040</v>
      </c>
      <c r="AN585">
        <v>1.1257831592979299</v>
      </c>
      <c r="AO585">
        <v>0.73333333333333295</v>
      </c>
      <c r="AP585">
        <v>19</v>
      </c>
      <c r="AQ585">
        <v>1.0469354575435601</v>
      </c>
      <c r="AR585">
        <v>7.8847701754370503E-2</v>
      </c>
      <c r="AS585">
        <v>8799.9694094004299</v>
      </c>
      <c r="AT585">
        <v>3</v>
      </c>
      <c r="AU585">
        <v>6</v>
      </c>
      <c r="AV585">
        <v>2015</v>
      </c>
      <c r="AW585">
        <v>4.9825504083544701</v>
      </c>
      <c r="AX585">
        <v>4.9882470562097296</v>
      </c>
      <c r="AY585">
        <v>5.6966478552578003E-3</v>
      </c>
      <c r="AZ585">
        <v>40822</v>
      </c>
      <c r="BA585">
        <v>180245.84327218001</v>
      </c>
      <c r="BB585">
        <v>-1.14201397626567E-3</v>
      </c>
      <c r="BC585">
        <v>22.530368474449698</v>
      </c>
      <c r="BD585">
        <v>0.97645984019075405</v>
      </c>
      <c r="BE585">
        <f>AK585*AZ585/(AW585*BD585)</f>
        <v>184591.14840500682</v>
      </c>
      <c r="BF585">
        <f>AM585/BE585-1</f>
        <v>-2.4655290594006507E-2</v>
      </c>
      <c r="BH585">
        <f t="shared" si="37"/>
        <v>0.1034927297349113</v>
      </c>
      <c r="BI585">
        <f t="shared" si="38"/>
        <v>846.94686643061016</v>
      </c>
      <c r="BJ585">
        <f t="shared" si="39"/>
        <v>1006.4782726373999</v>
      </c>
      <c r="BK585" s="15">
        <f t="shared" si="36"/>
        <v>0.41917808219178082</v>
      </c>
    </row>
    <row r="586" spans="1:63" x14ac:dyDescent="0.25">
      <c r="A586" s="1">
        <v>42159</v>
      </c>
      <c r="B586">
        <v>2685</v>
      </c>
      <c r="C586">
        <v>4</v>
      </c>
      <c r="D586" s="2">
        <v>42156</v>
      </c>
      <c r="E586">
        <v>3</v>
      </c>
      <c r="F586">
        <v>2</v>
      </c>
      <c r="G586" s="1">
        <v>42158</v>
      </c>
      <c r="H586" s="1">
        <v>42160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 s="1">
        <v>42170</v>
      </c>
      <c r="AA586" s="1">
        <v>42156</v>
      </c>
      <c r="AB586" s="1">
        <v>42158</v>
      </c>
      <c r="AC586" s="1">
        <v>42160</v>
      </c>
      <c r="AD586" s="1">
        <v>42158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8183.6363636363603</v>
      </c>
      <c r="AK586">
        <v>22</v>
      </c>
      <c r="AL586">
        <v>30</v>
      </c>
      <c r="AM586">
        <v>180040</v>
      </c>
      <c r="AN586">
        <v>0.32809375694290099</v>
      </c>
      <c r="AO586">
        <v>0.73333333333333295</v>
      </c>
      <c r="AP586">
        <v>18</v>
      </c>
      <c r="AQ586">
        <v>0.46475703380699501</v>
      </c>
      <c r="AR586">
        <v>-0.13666327686409299</v>
      </c>
      <c r="AS586">
        <v>5777.2121876374404</v>
      </c>
      <c r="AT586">
        <v>4</v>
      </c>
      <c r="AU586">
        <v>6</v>
      </c>
      <c r="AV586">
        <v>2015</v>
      </c>
      <c r="AW586">
        <v>5.4473074421614696</v>
      </c>
      <c r="AX586">
        <v>5.31634081315263</v>
      </c>
      <c r="AY586">
        <v>-0.13096662900883599</v>
      </c>
      <c r="AZ586">
        <v>43507</v>
      </c>
      <c r="BA586">
        <v>175711.39689890601</v>
      </c>
      <c r="BB586">
        <v>2.4634731596745198E-2</v>
      </c>
      <c r="BC586">
        <v>22.530368474449698</v>
      </c>
      <c r="BD586">
        <v>0.97645984019075405</v>
      </c>
      <c r="BE586">
        <f>AK586*AZ586/(AW586*BD586)</f>
        <v>179947.38714966568</v>
      </c>
      <c r="BF586">
        <f>AM586/BE586-1</f>
        <v>5.1466626885376954E-4</v>
      </c>
      <c r="BH586">
        <f t="shared" si="37"/>
        <v>-0.12572282201580626</v>
      </c>
      <c r="BI586">
        <f t="shared" si="38"/>
        <v>-1028.869857987534</v>
      </c>
      <c r="BJ586">
        <f t="shared" si="39"/>
        <v>-22.391585350134164</v>
      </c>
      <c r="BK586" s="15">
        <f t="shared" si="36"/>
        <v>0.42191780821917807</v>
      </c>
    </row>
    <row r="587" spans="1:63" x14ac:dyDescent="0.25">
      <c r="A587" s="1">
        <v>42160</v>
      </c>
      <c r="B587">
        <v>8352</v>
      </c>
      <c r="C587">
        <v>5</v>
      </c>
      <c r="D587" s="2">
        <v>42156</v>
      </c>
      <c r="E587">
        <v>4</v>
      </c>
      <c r="F587">
        <v>3</v>
      </c>
      <c r="G587" s="1">
        <v>42159</v>
      </c>
      <c r="H587" s="1">
        <v>42163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 s="1">
        <v>42170</v>
      </c>
      <c r="AA587" s="1">
        <v>42156</v>
      </c>
      <c r="AB587" s="1">
        <v>42158</v>
      </c>
      <c r="AC587" s="1">
        <v>42160</v>
      </c>
      <c r="AD587" s="1">
        <v>42158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8183.6363636363603</v>
      </c>
      <c r="AK587">
        <v>22</v>
      </c>
      <c r="AL587">
        <v>30</v>
      </c>
      <c r="AM587">
        <v>180040</v>
      </c>
      <c r="AN587">
        <v>1.0205732059542301</v>
      </c>
      <c r="AO587">
        <v>0.73333333333333295</v>
      </c>
      <c r="AP587">
        <v>17</v>
      </c>
      <c r="AQ587">
        <v>0.93412901861919695</v>
      </c>
      <c r="AR587">
        <v>8.6444187335035103E-2</v>
      </c>
      <c r="AS587">
        <v>8940.9490911070097</v>
      </c>
      <c r="AT587">
        <v>5</v>
      </c>
      <c r="AU587">
        <v>6</v>
      </c>
      <c r="AV587">
        <v>2015</v>
      </c>
      <c r="AW587">
        <v>6.3814364607806597</v>
      </c>
      <c r="AX587">
        <v>6.3369140191068603</v>
      </c>
      <c r="AY587">
        <v>-4.45224416738021E-2</v>
      </c>
      <c r="AZ587">
        <v>51859</v>
      </c>
      <c r="BA587">
        <v>178783.884633465</v>
      </c>
      <c r="BB587">
        <v>7.0258869758306197E-3</v>
      </c>
      <c r="BC587">
        <v>22.530368474449698</v>
      </c>
      <c r="BD587">
        <v>0.97645984019075405</v>
      </c>
      <c r="BE587">
        <f>AK587*AZ587/(AW587*BD587)</f>
        <v>183093.94536752236</v>
      </c>
      <c r="BF587">
        <f>AM587/BE587-1</f>
        <v>-1.6679663335629202E-2</v>
      </c>
      <c r="BH587">
        <f t="shared" si="37"/>
        <v>0.10843373371578313</v>
      </c>
      <c r="BI587">
        <f t="shared" si="38"/>
        <v>887.38224628134492</v>
      </c>
      <c r="BJ587">
        <f t="shared" si="39"/>
        <v>864.99066093121075</v>
      </c>
      <c r="BK587" s="15">
        <f t="shared" si="36"/>
        <v>0.42465753424657532</v>
      </c>
    </row>
    <row r="588" spans="1:63" x14ac:dyDescent="0.25">
      <c r="A588" s="1">
        <v>42163</v>
      </c>
      <c r="B588">
        <v>14396</v>
      </c>
      <c r="C588">
        <v>6</v>
      </c>
      <c r="D588" s="2">
        <v>42156</v>
      </c>
      <c r="E588">
        <v>0</v>
      </c>
      <c r="F588">
        <v>4</v>
      </c>
      <c r="G588" s="1">
        <v>42160</v>
      </c>
      <c r="H588" s="1">
        <v>42164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 s="1">
        <v>42170</v>
      </c>
      <c r="AA588" s="1">
        <v>42156</v>
      </c>
      <c r="AB588" s="1">
        <v>42158</v>
      </c>
      <c r="AC588" s="1">
        <v>42160</v>
      </c>
      <c r="AD588" s="1">
        <v>42158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8183.6363636363603</v>
      </c>
      <c r="AK588">
        <v>22</v>
      </c>
      <c r="AL588">
        <v>30</v>
      </c>
      <c r="AM588">
        <v>180040</v>
      </c>
      <c r="AN588">
        <v>1.7591201955121001</v>
      </c>
      <c r="AO588">
        <v>0.73333333333333295</v>
      </c>
      <c r="AP588">
        <v>16</v>
      </c>
      <c r="AQ588">
        <v>1.7357094672246101</v>
      </c>
      <c r="AR588">
        <v>2.3410728287489701E-2</v>
      </c>
      <c r="AS588">
        <v>8294.0147944339096</v>
      </c>
      <c r="AT588">
        <v>8</v>
      </c>
      <c r="AU588">
        <v>6</v>
      </c>
      <c r="AV588">
        <v>2015</v>
      </c>
      <c r="AW588">
        <v>8.1171459280052805</v>
      </c>
      <c r="AX588">
        <v>8.0960342146189692</v>
      </c>
      <c r="AY588">
        <v>-2.1111713386313E-2</v>
      </c>
      <c r="AZ588">
        <v>66255</v>
      </c>
      <c r="BA588">
        <v>179571.73776697001</v>
      </c>
      <c r="BB588">
        <v>2.60766108772014E-3</v>
      </c>
      <c r="BC588">
        <v>22.530368474449698</v>
      </c>
      <c r="BD588">
        <v>0.97645984019075405</v>
      </c>
      <c r="BE588">
        <f>AK588*AZ588/(AW588*BD588)</f>
        <v>183900.791794869</v>
      </c>
      <c r="BF588">
        <f>AM588/BE588-1</f>
        <v>-2.0993883480259767E-2</v>
      </c>
      <c r="BH588">
        <f t="shared" si="37"/>
        <v>6.4269606528378542E-2</v>
      </c>
      <c r="BI588">
        <f t="shared" si="38"/>
        <v>525.95908906223951</v>
      </c>
      <c r="BJ588">
        <f t="shared" si="39"/>
        <v>1390.9497499934503</v>
      </c>
      <c r="BK588" s="15">
        <f t="shared" si="36"/>
        <v>0.43287671232876712</v>
      </c>
    </row>
    <row r="589" spans="1:63" x14ac:dyDescent="0.25">
      <c r="A589" s="1">
        <v>42164</v>
      </c>
      <c r="B589">
        <v>1561</v>
      </c>
      <c r="C589">
        <v>7</v>
      </c>
      <c r="D589" s="2">
        <v>42156</v>
      </c>
      <c r="E589">
        <v>1</v>
      </c>
      <c r="F589">
        <v>0</v>
      </c>
      <c r="G589" s="1">
        <v>42163</v>
      </c>
      <c r="H589" s="1">
        <v>42165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 s="1">
        <v>42170</v>
      </c>
      <c r="AA589" s="1">
        <v>42156</v>
      </c>
      <c r="AB589" s="1">
        <v>42158</v>
      </c>
      <c r="AC589" s="1">
        <v>42160</v>
      </c>
      <c r="AD589" s="1">
        <v>42158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8183.6363636363603</v>
      </c>
      <c r="AK589">
        <v>22</v>
      </c>
      <c r="AL589">
        <v>30</v>
      </c>
      <c r="AM589">
        <v>180040</v>
      </c>
      <c r="AN589">
        <v>0.19074650077760399</v>
      </c>
      <c r="AO589">
        <v>0.73333333333333295</v>
      </c>
      <c r="AP589">
        <v>15</v>
      </c>
      <c r="AQ589">
        <v>0.33615353426163902</v>
      </c>
      <c r="AR589">
        <v>-0.145407033484034</v>
      </c>
      <c r="AS589">
        <v>4643.7114023766899</v>
      </c>
      <c r="AT589">
        <v>9</v>
      </c>
      <c r="AU589">
        <v>6</v>
      </c>
      <c r="AV589">
        <v>2015</v>
      </c>
      <c r="AW589">
        <v>8.4532994622669193</v>
      </c>
      <c r="AX589">
        <v>8.2867807153965707</v>
      </c>
      <c r="AY589">
        <v>-0.16651874687034601</v>
      </c>
      <c r="AZ589">
        <v>67816</v>
      </c>
      <c r="BA589">
        <v>176493.45165868499</v>
      </c>
      <c r="BB589">
        <v>2.0094503835603902E-2</v>
      </c>
      <c r="BC589">
        <v>22.530368474449698</v>
      </c>
      <c r="BD589">
        <v>0.97645984019075405</v>
      </c>
      <c r="BE589">
        <f>AK589*AZ589/(AW589*BD589)</f>
        <v>180748.29541807596</v>
      </c>
      <c r="BF589">
        <f>AM589/BE589-1</f>
        <v>-3.9186838052200912E-3</v>
      </c>
      <c r="BH589">
        <f t="shared" si="37"/>
        <v>-0.13749392556707321</v>
      </c>
      <c r="BI589">
        <f t="shared" si="38"/>
        <v>-1125.2002890498113</v>
      </c>
      <c r="BJ589">
        <f t="shared" si="39"/>
        <v>265.74946094363895</v>
      </c>
      <c r="BK589" s="15">
        <f t="shared" si="36"/>
        <v>0.43561643835616437</v>
      </c>
    </row>
    <row r="590" spans="1:63" x14ac:dyDescent="0.25">
      <c r="A590" s="1">
        <v>42165</v>
      </c>
      <c r="B590">
        <v>7238</v>
      </c>
      <c r="C590">
        <v>8</v>
      </c>
      <c r="D590" s="2">
        <v>42156</v>
      </c>
      <c r="E590">
        <v>2</v>
      </c>
      <c r="F590">
        <v>1</v>
      </c>
      <c r="G590" s="1">
        <v>42164</v>
      </c>
      <c r="H590" s="1">
        <v>42166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 s="1">
        <v>42170</v>
      </c>
      <c r="AA590" s="1">
        <v>42156</v>
      </c>
      <c r="AB590" s="1">
        <v>42158</v>
      </c>
      <c r="AC590" s="1">
        <v>42160</v>
      </c>
      <c r="AD590" s="1">
        <v>42158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8183.6363636363603</v>
      </c>
      <c r="AK590">
        <v>22</v>
      </c>
      <c r="AL590">
        <v>30</v>
      </c>
      <c r="AM590">
        <v>180040</v>
      </c>
      <c r="AN590">
        <v>0.88444790046656296</v>
      </c>
      <c r="AO590">
        <v>0.73333333333333295</v>
      </c>
      <c r="AP590">
        <v>14</v>
      </c>
      <c r="AQ590">
        <v>0.919762505980531</v>
      </c>
      <c r="AR590">
        <v>-3.53146055139682E-2</v>
      </c>
      <c r="AS590">
        <v>7869.4227617854303</v>
      </c>
      <c r="AT590">
        <v>10</v>
      </c>
      <c r="AU590">
        <v>6</v>
      </c>
      <c r="AV590">
        <v>2015</v>
      </c>
      <c r="AW590">
        <v>9.3730619682474501</v>
      </c>
      <c r="AX590">
        <v>9.1712286158631393</v>
      </c>
      <c r="AY590">
        <v>-0.20183335238431399</v>
      </c>
      <c r="AZ590">
        <v>75054</v>
      </c>
      <c r="BA590">
        <v>176163.137040342</v>
      </c>
      <c r="BB590">
        <v>2.20072316194595E-2</v>
      </c>
      <c r="BC590">
        <v>22.530368474449698</v>
      </c>
      <c r="BD590">
        <v>0.97645984019075405</v>
      </c>
      <c r="BE590">
        <f>AK590*AZ590/(AW590*BD590)</f>
        <v>180410.01768790491</v>
      </c>
      <c r="BF590">
        <f>AM590/BE590-1</f>
        <v>-2.0509819390683859E-3</v>
      </c>
      <c r="BH590">
        <f t="shared" si="37"/>
        <v>-1.3663249136633748E-2</v>
      </c>
      <c r="BI590">
        <f t="shared" si="38"/>
        <v>-111.81506247997905</v>
      </c>
      <c r="BJ590">
        <f t="shared" si="39"/>
        <v>153.9343984636599</v>
      </c>
      <c r="BK590" s="15">
        <f t="shared" si="36"/>
        <v>0.43835616438356162</v>
      </c>
    </row>
    <row r="591" spans="1:63" x14ac:dyDescent="0.25">
      <c r="A591" s="1">
        <v>42166</v>
      </c>
      <c r="B591">
        <v>3033</v>
      </c>
      <c r="C591">
        <v>9</v>
      </c>
      <c r="D591" s="2">
        <v>42156</v>
      </c>
      <c r="E591">
        <v>3</v>
      </c>
      <c r="F591">
        <v>2</v>
      </c>
      <c r="G591" s="1">
        <v>42165</v>
      </c>
      <c r="H591" s="1">
        <v>42167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 s="1">
        <v>42170</v>
      </c>
      <c r="AA591" s="1">
        <v>42156</v>
      </c>
      <c r="AB591" s="1">
        <v>42158</v>
      </c>
      <c r="AC591" s="1">
        <v>42160</v>
      </c>
      <c r="AD591" s="1">
        <v>42158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8183.6363636363603</v>
      </c>
      <c r="AK591">
        <v>22</v>
      </c>
      <c r="AL591">
        <v>30</v>
      </c>
      <c r="AM591">
        <v>180040</v>
      </c>
      <c r="AN591">
        <v>0.370617640524327</v>
      </c>
      <c r="AO591">
        <v>0.73333333333333295</v>
      </c>
      <c r="AP591">
        <v>13</v>
      </c>
      <c r="AQ591">
        <v>0.46475703380699501</v>
      </c>
      <c r="AR591">
        <v>-9.4139393282667405E-2</v>
      </c>
      <c r="AS591">
        <v>6525.9905270407298</v>
      </c>
      <c r="AT591">
        <v>11</v>
      </c>
      <c r="AU591">
        <v>6</v>
      </c>
      <c r="AV591">
        <v>2015</v>
      </c>
      <c r="AW591">
        <v>9.8378190020544505</v>
      </c>
      <c r="AX591">
        <v>9.5418462563874602</v>
      </c>
      <c r="AY591">
        <v>-0.29597274566698301</v>
      </c>
      <c r="AZ591">
        <v>78087</v>
      </c>
      <c r="BA591">
        <v>174623.46071230201</v>
      </c>
      <c r="BB591">
        <v>3.10183938950865E-2</v>
      </c>
      <c r="BC591">
        <v>22.530368474449698</v>
      </c>
      <c r="BD591">
        <v>0.97645984019075405</v>
      </c>
      <c r="BE591">
        <f>AK591*AZ591/(AW591*BD591)</f>
        <v>178833.22336962624</v>
      </c>
      <c r="BF591">
        <f>AM591/BE591-1</f>
        <v>6.7480561365238501E-3</v>
      </c>
      <c r="BH591">
        <f t="shared" si="37"/>
        <v>-8.3198938434380254E-2</v>
      </c>
      <c r="BI591">
        <f t="shared" si="38"/>
        <v>-680.86985798753699</v>
      </c>
      <c r="BJ591">
        <f t="shared" si="39"/>
        <v>-526.93545952387706</v>
      </c>
      <c r="BK591" s="15">
        <f t="shared" si="36"/>
        <v>0.44109589041095892</v>
      </c>
    </row>
    <row r="592" spans="1:63" x14ac:dyDescent="0.25">
      <c r="A592" s="1">
        <v>42167</v>
      </c>
      <c r="B592">
        <v>5923</v>
      </c>
      <c r="C592">
        <v>10</v>
      </c>
      <c r="D592" s="2">
        <v>42156</v>
      </c>
      <c r="E592">
        <v>4</v>
      </c>
      <c r="F592">
        <v>3</v>
      </c>
      <c r="G592" s="1">
        <v>42166</v>
      </c>
      <c r="H592" s="1">
        <v>42170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 s="1">
        <v>42170</v>
      </c>
      <c r="AA592" s="1">
        <v>42156</v>
      </c>
      <c r="AB592" s="1">
        <v>42158</v>
      </c>
      <c r="AC592" s="1">
        <v>42160</v>
      </c>
      <c r="AD592" s="1">
        <v>42158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8183.6363636363603</v>
      </c>
      <c r="AK592">
        <v>22</v>
      </c>
      <c r="AL592">
        <v>30</v>
      </c>
      <c r="AM592">
        <v>180040</v>
      </c>
      <c r="AN592">
        <v>0.723761386358587</v>
      </c>
      <c r="AO592">
        <v>0.73333333333333295</v>
      </c>
      <c r="AP592">
        <v>12</v>
      </c>
      <c r="AQ592">
        <v>0.82376327563989404</v>
      </c>
      <c r="AR592">
        <v>-0.100001889281307</v>
      </c>
      <c r="AS592">
        <v>7190.1724380697096</v>
      </c>
      <c r="AT592">
        <v>12</v>
      </c>
      <c r="AU592">
        <v>6</v>
      </c>
      <c r="AV592">
        <v>2015</v>
      </c>
      <c r="AW592">
        <v>10.661582277694301</v>
      </c>
      <c r="AX592">
        <v>10.265607642746</v>
      </c>
      <c r="AY592">
        <v>-0.39597463494828999</v>
      </c>
      <c r="AZ592">
        <v>84010</v>
      </c>
      <c r="BA592">
        <v>173353.25581708</v>
      </c>
      <c r="BB592">
        <v>3.8572936812765801E-2</v>
      </c>
      <c r="BC592">
        <v>22.530368474449698</v>
      </c>
      <c r="BD592">
        <v>0.97645984019075405</v>
      </c>
      <c r="BE592">
        <f>AK592*AZ592/(AW592*BD592)</f>
        <v>177532.39680929043</v>
      </c>
      <c r="BF592">
        <f>AM592/BE592-1</f>
        <v>1.4124763906631088E-2</v>
      </c>
      <c r="BH592">
        <f t="shared" si="37"/>
        <v>-8.0610370127755959E-2</v>
      </c>
      <c r="BI592">
        <f t="shared" si="38"/>
        <v>-659.68595626368983</v>
      </c>
      <c r="BJ592">
        <f t="shared" si="39"/>
        <v>-1186.621415787567</v>
      </c>
      <c r="BK592" s="15">
        <f t="shared" si="36"/>
        <v>0.44383561643835617</v>
      </c>
    </row>
    <row r="593" spans="1:63" x14ac:dyDescent="0.25">
      <c r="A593" s="1">
        <v>42170</v>
      </c>
      <c r="B593">
        <v>16727</v>
      </c>
      <c r="C593">
        <v>11</v>
      </c>
      <c r="D593" s="2">
        <v>42156</v>
      </c>
      <c r="E593">
        <v>0</v>
      </c>
      <c r="F593">
        <v>4</v>
      </c>
      <c r="G593" s="1">
        <v>42167</v>
      </c>
      <c r="H593" s="1">
        <v>42171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 s="1">
        <v>42170</v>
      </c>
      <c r="AA593" s="1">
        <v>42156</v>
      </c>
      <c r="AB593" s="1">
        <v>42158</v>
      </c>
      <c r="AC593" s="1">
        <v>42160</v>
      </c>
      <c r="AD593" s="1">
        <v>42158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8183.6363636363603</v>
      </c>
      <c r="AK593">
        <v>22</v>
      </c>
      <c r="AL593">
        <v>30</v>
      </c>
      <c r="AM593">
        <v>180040</v>
      </c>
      <c r="AN593">
        <v>2.043956898467</v>
      </c>
      <c r="AO593">
        <v>0.73333333333333295</v>
      </c>
      <c r="AP593">
        <v>11</v>
      </c>
      <c r="AQ593">
        <v>1.98543633472987</v>
      </c>
      <c r="AR593">
        <v>5.8520563737133803E-2</v>
      </c>
      <c r="AS593">
        <v>8424.8483355552999</v>
      </c>
      <c r="AT593">
        <v>15</v>
      </c>
      <c r="AU593">
        <v>6</v>
      </c>
      <c r="AV593">
        <v>2015</v>
      </c>
      <c r="AW593">
        <v>12.647018612424199</v>
      </c>
      <c r="AX593">
        <v>12.309564541213</v>
      </c>
      <c r="AY593">
        <v>-0.337454071211155</v>
      </c>
      <c r="AZ593">
        <v>100737</v>
      </c>
      <c r="BA593">
        <v>175236.08274149499</v>
      </c>
      <c r="BB593">
        <v>2.7413973100457002E-2</v>
      </c>
      <c r="BC593">
        <v>22.530368474449698</v>
      </c>
      <c r="BD593">
        <v>0.97645984019075405</v>
      </c>
      <c r="BE593">
        <f>AK593*AZ593/(AW593*BD593)</f>
        <v>179460.6142811389</v>
      </c>
      <c r="BF593">
        <f>AM593/BE593-1</f>
        <v>3.228483983418462E-3</v>
      </c>
      <c r="BH593">
        <f t="shared" si="37"/>
        <v>0.10525805234775465</v>
      </c>
      <c r="BI593">
        <f t="shared" si="38"/>
        <v>861.39362475862447</v>
      </c>
      <c r="BJ593">
        <f t="shared" si="39"/>
        <v>-325.22779102894253</v>
      </c>
      <c r="BK593" s="15">
        <f t="shared" si="36"/>
        <v>0.45205479452054792</v>
      </c>
    </row>
    <row r="594" spans="1:63" x14ac:dyDescent="0.25">
      <c r="A594" s="1">
        <v>42171</v>
      </c>
      <c r="B594">
        <v>10227</v>
      </c>
      <c r="C594">
        <v>12</v>
      </c>
      <c r="D594" s="2">
        <v>42156</v>
      </c>
      <c r="E594">
        <v>1</v>
      </c>
      <c r="F594">
        <v>0</v>
      </c>
      <c r="G594" s="1">
        <v>42170</v>
      </c>
      <c r="H594" s="1">
        <v>42172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 s="1">
        <v>42170</v>
      </c>
      <c r="AA594" s="1">
        <v>42156</v>
      </c>
      <c r="AB594" s="1">
        <v>42158</v>
      </c>
      <c r="AC594" s="1">
        <v>42160</v>
      </c>
      <c r="AD594" s="1">
        <v>42158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8183.6363636363603</v>
      </c>
      <c r="AK594">
        <v>22</v>
      </c>
      <c r="AL594">
        <v>30</v>
      </c>
      <c r="AM594">
        <v>180040</v>
      </c>
      <c r="AN594">
        <v>1.24968895800933</v>
      </c>
      <c r="AO594">
        <v>0.73333333333333295</v>
      </c>
      <c r="AP594">
        <v>10</v>
      </c>
      <c r="AQ594">
        <v>1.09925304410817</v>
      </c>
      <c r="AR594">
        <v>0.15043591390116001</v>
      </c>
      <c r="AS594">
        <v>9303.5903378345502</v>
      </c>
      <c r="AT594">
        <v>16</v>
      </c>
      <c r="AU594">
        <v>6</v>
      </c>
      <c r="AV594">
        <v>2015</v>
      </c>
      <c r="AW594">
        <v>13.746271656532301</v>
      </c>
      <c r="AX594">
        <v>13.559253499222301</v>
      </c>
      <c r="AY594">
        <v>-0.18701815730999399</v>
      </c>
      <c r="AZ594">
        <v>110964</v>
      </c>
      <c r="BA594">
        <v>177590.55407870599</v>
      </c>
      <c r="BB594">
        <v>1.37926588156729E-2</v>
      </c>
      <c r="BC594">
        <v>22.530368474449698</v>
      </c>
      <c r="BD594">
        <v>0.97645984019075405</v>
      </c>
      <c r="BE594">
        <f>AK594*AZ594/(AW594*BD594)</f>
        <v>181871.84640795307</v>
      </c>
      <c r="BF594">
        <f>AM594/BE594-1</f>
        <v>-1.0072182386294593E-2</v>
      </c>
      <c r="BH594">
        <f t="shared" si="37"/>
        <v>0.1763125062302664</v>
      </c>
      <c r="BI594">
        <f t="shared" si="38"/>
        <v>1442.8774373498704</v>
      </c>
      <c r="BJ594">
        <f t="shared" si="39"/>
        <v>1117.6496463209278</v>
      </c>
      <c r="BK594" s="15">
        <f t="shared" si="36"/>
        <v>0.45479452054794522</v>
      </c>
    </row>
    <row r="595" spans="1:63" x14ac:dyDescent="0.25">
      <c r="A595" s="1">
        <v>42172</v>
      </c>
      <c r="B595">
        <v>7332</v>
      </c>
      <c r="C595">
        <v>13</v>
      </c>
      <c r="D595" s="2">
        <v>42156</v>
      </c>
      <c r="E595">
        <v>2</v>
      </c>
      <c r="F595">
        <v>1</v>
      </c>
      <c r="G595" s="1">
        <v>42171</v>
      </c>
      <c r="H595" s="1">
        <v>42173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 s="1">
        <v>42170</v>
      </c>
      <c r="AA595" s="1">
        <v>42156</v>
      </c>
      <c r="AB595" s="1">
        <v>42158</v>
      </c>
      <c r="AC595" s="1">
        <v>42160</v>
      </c>
      <c r="AD595" s="1">
        <v>42158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8183.6363636363603</v>
      </c>
      <c r="AK595">
        <v>22</v>
      </c>
      <c r="AL595">
        <v>30</v>
      </c>
      <c r="AM595">
        <v>180040</v>
      </c>
      <c r="AN595">
        <v>0.89593423683625795</v>
      </c>
      <c r="AO595">
        <v>0.73333333333333295</v>
      </c>
      <c r="AP595">
        <v>9</v>
      </c>
      <c r="AQ595">
        <v>0.919762505980531</v>
      </c>
      <c r="AR595">
        <v>-2.3828269144272499E-2</v>
      </c>
      <c r="AS595">
        <v>7971.6230573930297</v>
      </c>
      <c r="AT595">
        <v>17</v>
      </c>
      <c r="AU595">
        <v>6</v>
      </c>
      <c r="AV595">
        <v>2015</v>
      </c>
      <c r="AW595">
        <v>14.666034162512901</v>
      </c>
      <c r="AX595">
        <v>14.455187736058599</v>
      </c>
      <c r="AY595">
        <v>-0.21084642645426899</v>
      </c>
      <c r="AZ595">
        <v>118296</v>
      </c>
      <c r="BA595">
        <v>177451.65265277601</v>
      </c>
      <c r="BB595">
        <v>1.45862115597648E-2</v>
      </c>
      <c r="BC595">
        <v>22.530368474449698</v>
      </c>
      <c r="BD595">
        <v>0.97645984019075405</v>
      </c>
      <c r="BE595">
        <f>AK595*AZ595/(AW595*BD595)</f>
        <v>181729.59639396059</v>
      </c>
      <c r="BF595">
        <f>AM595/BE595-1</f>
        <v>-9.2973100006110698E-3</v>
      </c>
      <c r="BH595">
        <f t="shared" si="37"/>
        <v>-2.1769127669387656E-3</v>
      </c>
      <c r="BI595">
        <f t="shared" si="38"/>
        <v>-17.815062479984327</v>
      </c>
      <c r="BJ595">
        <f t="shared" si="39"/>
        <v>1099.8345838409434</v>
      </c>
      <c r="BK595" s="15">
        <f t="shared" si="36"/>
        <v>0.45753424657534247</v>
      </c>
    </row>
    <row r="596" spans="1:63" x14ac:dyDescent="0.25">
      <c r="A596" s="1">
        <v>42173</v>
      </c>
      <c r="B596">
        <v>2324</v>
      </c>
      <c r="C596">
        <v>14</v>
      </c>
      <c r="D596" s="2">
        <v>42156</v>
      </c>
      <c r="E596">
        <v>3</v>
      </c>
      <c r="F596">
        <v>2</v>
      </c>
      <c r="G596" s="1">
        <v>42172</v>
      </c>
      <c r="H596" s="1">
        <v>42174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 s="1">
        <v>42170</v>
      </c>
      <c r="AA596" s="1">
        <v>42156</v>
      </c>
      <c r="AB596" s="1">
        <v>42158</v>
      </c>
      <c r="AC596" s="1">
        <v>42160</v>
      </c>
      <c r="AD596" s="1">
        <v>42158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8183.6363636363603</v>
      </c>
      <c r="AK596">
        <v>22</v>
      </c>
      <c r="AL596">
        <v>30</v>
      </c>
      <c r="AM596">
        <v>180040</v>
      </c>
      <c r="AN596">
        <v>0.28398133748055898</v>
      </c>
      <c r="AO596">
        <v>0.73333333333333295</v>
      </c>
      <c r="AP596">
        <v>8</v>
      </c>
      <c r="AQ596">
        <v>0.46475703380699501</v>
      </c>
      <c r="AR596">
        <v>-0.180775696326435</v>
      </c>
      <c r="AS596">
        <v>5000.4622436012696</v>
      </c>
      <c r="AT596">
        <v>18</v>
      </c>
      <c r="AU596">
        <v>6</v>
      </c>
      <c r="AV596">
        <v>2015</v>
      </c>
      <c r="AW596">
        <v>15.130791196319899</v>
      </c>
      <c r="AX596">
        <v>14.7391690735392</v>
      </c>
      <c r="AY596">
        <v>-0.39162212278070402</v>
      </c>
      <c r="AZ596">
        <v>120620</v>
      </c>
      <c r="BA596">
        <v>175380.12160563099</v>
      </c>
      <c r="BB596">
        <v>2.6570162865135302E-2</v>
      </c>
      <c r="BC596">
        <v>22.530368474449698</v>
      </c>
      <c r="BD596">
        <v>0.97645984019075405</v>
      </c>
      <c r="BE596">
        <f>AK596*AZ596/(AW596*BD596)</f>
        <v>179608.12558493993</v>
      </c>
      <c r="BF596">
        <f>AM596/BE596-1</f>
        <v>2.4045371758854017E-3</v>
      </c>
      <c r="BH596">
        <f t="shared" si="37"/>
        <v>-0.16983524147814827</v>
      </c>
      <c r="BI596">
        <f t="shared" si="38"/>
        <v>-1389.8698579875365</v>
      </c>
      <c r="BJ596">
        <f t="shared" si="39"/>
        <v>-290.03527414659311</v>
      </c>
      <c r="BK596" s="15">
        <f t="shared" si="36"/>
        <v>0.46027397260273972</v>
      </c>
    </row>
    <row r="597" spans="1:63" x14ac:dyDescent="0.25">
      <c r="A597" s="1">
        <v>42174</v>
      </c>
      <c r="B597">
        <v>9384</v>
      </c>
      <c r="C597">
        <v>15</v>
      </c>
      <c r="D597" s="2">
        <v>42156</v>
      </c>
      <c r="E597">
        <v>4</v>
      </c>
      <c r="F597">
        <v>3</v>
      </c>
      <c r="G597" s="1">
        <v>42173</v>
      </c>
      <c r="H597" s="1">
        <v>42177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 s="1">
        <v>42170</v>
      </c>
      <c r="AA597" s="1">
        <v>42156</v>
      </c>
      <c r="AB597" s="1">
        <v>42158</v>
      </c>
      <c r="AC597" s="1">
        <v>42160</v>
      </c>
      <c r="AD597" s="1">
        <v>42158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8183.6363636363603</v>
      </c>
      <c r="AK597">
        <v>22</v>
      </c>
      <c r="AL597">
        <v>30</v>
      </c>
      <c r="AM597">
        <v>180040</v>
      </c>
      <c r="AN597">
        <v>1.1466785158853501</v>
      </c>
      <c r="AO597">
        <v>0.73333333333333295</v>
      </c>
      <c r="AP597">
        <v>7</v>
      </c>
      <c r="AQ597">
        <v>0.82376327563989404</v>
      </c>
      <c r="AR597">
        <v>0.32291524024546298</v>
      </c>
      <c r="AS597">
        <v>11391.6221777555</v>
      </c>
      <c r="AT597">
        <v>19</v>
      </c>
      <c r="AU597">
        <v>6</v>
      </c>
      <c r="AV597">
        <v>2015</v>
      </c>
      <c r="AW597">
        <v>15.954554471959799</v>
      </c>
      <c r="AX597">
        <v>15.8858475894245</v>
      </c>
      <c r="AY597">
        <v>-6.8706882535240099E-2</v>
      </c>
      <c r="AZ597">
        <v>130004</v>
      </c>
      <c r="BA597">
        <v>179264.67360944499</v>
      </c>
      <c r="BB597">
        <v>4.3250372476806298E-3</v>
      </c>
      <c r="BC597">
        <v>22.530368474449698</v>
      </c>
      <c r="BD597">
        <v>0.97645984019075405</v>
      </c>
      <c r="BE597">
        <f>AK597*AZ597/(AW597*BD597)</f>
        <v>183586.32503967203</v>
      </c>
      <c r="BF597">
        <f>AM597/BE597-1</f>
        <v>-1.9316934629557414E-2</v>
      </c>
      <c r="BH597">
        <f t="shared" si="37"/>
        <v>0.34230675939900712</v>
      </c>
      <c r="BI597">
        <f t="shared" si="38"/>
        <v>2801.3140437362372</v>
      </c>
      <c r="BJ597">
        <f t="shared" si="39"/>
        <v>2511.2787695896441</v>
      </c>
      <c r="BK597" s="15">
        <f t="shared" si="36"/>
        <v>0.46301369863013697</v>
      </c>
    </row>
    <row r="598" spans="1:63" x14ac:dyDescent="0.25">
      <c r="A598" s="1">
        <v>42177</v>
      </c>
      <c r="B598">
        <v>14041</v>
      </c>
      <c r="C598">
        <v>16</v>
      </c>
      <c r="D598" s="2">
        <v>42156</v>
      </c>
      <c r="E598">
        <v>0</v>
      </c>
      <c r="F598">
        <v>4</v>
      </c>
      <c r="G598" s="1">
        <v>42174</v>
      </c>
      <c r="H598" s="1">
        <v>42178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 s="1">
        <v>42170</v>
      </c>
      <c r="AA598" s="1">
        <v>42156</v>
      </c>
      <c r="AB598" s="1">
        <v>42158</v>
      </c>
      <c r="AC598" s="1">
        <v>42160</v>
      </c>
      <c r="AD598" s="1">
        <v>42158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8183.6363636363603</v>
      </c>
      <c r="AK598">
        <v>22</v>
      </c>
      <c r="AL598">
        <v>30</v>
      </c>
      <c r="AM598">
        <v>180040</v>
      </c>
      <c r="AN598">
        <v>1.71574094645634</v>
      </c>
      <c r="AO598">
        <v>0.73333333333333295</v>
      </c>
      <c r="AP598">
        <v>6</v>
      </c>
      <c r="AQ598">
        <v>1.7357094672246101</v>
      </c>
      <c r="AR598">
        <v>-1.9968520768275599E-2</v>
      </c>
      <c r="AS598">
        <v>8089.4874776775896</v>
      </c>
      <c r="AT598">
        <v>22</v>
      </c>
      <c r="AU598">
        <v>6</v>
      </c>
      <c r="AV598">
        <v>2015</v>
      </c>
      <c r="AW598">
        <v>17.690263939184401</v>
      </c>
      <c r="AX598">
        <v>17.6015885358809</v>
      </c>
      <c r="AY598">
        <v>-8.8675403303515296E-2</v>
      </c>
      <c r="AZ598">
        <v>144045</v>
      </c>
      <c r="BA598">
        <v>179137.519422793</v>
      </c>
      <c r="BB598">
        <v>5.0379204764814303E-3</v>
      </c>
      <c r="BC598">
        <v>22.530368474449698</v>
      </c>
      <c r="BD598">
        <v>0.97645984019075405</v>
      </c>
      <c r="BE598">
        <f>AK598*AZ598/(AW598*BD598)</f>
        <v>183456.10546338404</v>
      </c>
      <c r="BF598">
        <f>AM598/BE598-1</f>
        <v>-1.8620832785888664E-2</v>
      </c>
      <c r="BH598">
        <f t="shared" si="37"/>
        <v>2.089035747261847E-2</v>
      </c>
      <c r="BI598">
        <f t="shared" si="38"/>
        <v>170.95908906228308</v>
      </c>
      <c r="BJ598">
        <f t="shared" si="39"/>
        <v>2682.2378586519271</v>
      </c>
      <c r="BK598" s="15">
        <f t="shared" si="36"/>
        <v>0.47123287671232877</v>
      </c>
    </row>
    <row r="599" spans="1:63" x14ac:dyDescent="0.25">
      <c r="A599" s="1">
        <v>42178</v>
      </c>
      <c r="B599">
        <v>1910</v>
      </c>
      <c r="C599">
        <v>17</v>
      </c>
      <c r="D599" s="2">
        <v>42156</v>
      </c>
      <c r="E599">
        <v>1</v>
      </c>
      <c r="F599">
        <v>0</v>
      </c>
      <c r="G599" s="1">
        <v>42177</v>
      </c>
      <c r="H599" s="1">
        <v>42179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 s="1">
        <v>42170</v>
      </c>
      <c r="AA599" s="1">
        <v>42156</v>
      </c>
      <c r="AB599" s="1">
        <v>42158</v>
      </c>
      <c r="AC599" s="1">
        <v>42160</v>
      </c>
      <c r="AD599" s="1">
        <v>42158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8183.6363636363603</v>
      </c>
      <c r="AK599">
        <v>22</v>
      </c>
      <c r="AL599">
        <v>30</v>
      </c>
      <c r="AM599">
        <v>180040</v>
      </c>
      <c r="AN599">
        <v>0.23339257942679401</v>
      </c>
      <c r="AO599">
        <v>0.73333333333333295</v>
      </c>
      <c r="AP599">
        <v>5</v>
      </c>
      <c r="AQ599">
        <v>0.33615353426163902</v>
      </c>
      <c r="AR599">
        <v>-0.102760954834845</v>
      </c>
      <c r="AS599">
        <v>5681.92746863515</v>
      </c>
      <c r="AT599">
        <v>23</v>
      </c>
      <c r="AU599">
        <v>6</v>
      </c>
      <c r="AV599">
        <v>2015</v>
      </c>
      <c r="AW599">
        <v>18.026417473445999</v>
      </c>
      <c r="AX599">
        <v>17.834981115307698</v>
      </c>
      <c r="AY599">
        <v>-0.19143635813836099</v>
      </c>
      <c r="AZ599">
        <v>145955</v>
      </c>
      <c r="BA599">
        <v>178128.01710212199</v>
      </c>
      <c r="BB599">
        <v>1.07337572661656E-2</v>
      </c>
      <c r="BC599">
        <v>22.530368474449698</v>
      </c>
      <c r="BD599">
        <v>0.97645984019075405</v>
      </c>
      <c r="BE599">
        <f>AK599*AZ599/(AW599*BD599)</f>
        <v>182422.26640608726</v>
      </c>
      <c r="BF599">
        <f>AM599/BE599-1</f>
        <v>-1.3059076904483491E-2</v>
      </c>
      <c r="BH599">
        <f t="shared" si="37"/>
        <v>-9.48478469178832E-2</v>
      </c>
      <c r="BI599">
        <f t="shared" si="38"/>
        <v>-776.20028904980381</v>
      </c>
      <c r="BJ599">
        <f t="shared" si="39"/>
        <v>1906.0375696021233</v>
      </c>
      <c r="BK599" s="15">
        <f t="shared" si="36"/>
        <v>0.47397260273972602</v>
      </c>
    </row>
    <row r="600" spans="1:63" x14ac:dyDescent="0.25">
      <c r="A600" s="1">
        <v>42179</v>
      </c>
      <c r="B600">
        <v>7009</v>
      </c>
      <c r="C600">
        <v>18</v>
      </c>
      <c r="D600" s="2">
        <v>42156</v>
      </c>
      <c r="E600">
        <v>2</v>
      </c>
      <c r="F600">
        <v>1</v>
      </c>
      <c r="G600" s="1">
        <v>42178</v>
      </c>
      <c r="H600" s="1">
        <v>42180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s="1">
        <v>42170</v>
      </c>
      <c r="AA600" s="1">
        <v>42156</v>
      </c>
      <c r="AB600" s="1">
        <v>42158</v>
      </c>
      <c r="AC600" s="1">
        <v>42160</v>
      </c>
      <c r="AD600" s="1">
        <v>42158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8183.6363636363603</v>
      </c>
      <c r="AK600">
        <v>22</v>
      </c>
      <c r="AL600">
        <v>30</v>
      </c>
      <c r="AM600">
        <v>180040</v>
      </c>
      <c r="AN600">
        <v>0.85646522994889995</v>
      </c>
      <c r="AO600">
        <v>0.73333333333333295</v>
      </c>
      <c r="AP600">
        <v>4</v>
      </c>
      <c r="AQ600">
        <v>0.919762505980531</v>
      </c>
      <c r="AR600">
        <v>-6.3297276031630906E-2</v>
      </c>
      <c r="AS600">
        <v>7620.4454458903101</v>
      </c>
      <c r="AT600">
        <v>24</v>
      </c>
      <c r="AU600">
        <v>6</v>
      </c>
      <c r="AV600">
        <v>2015</v>
      </c>
      <c r="AW600">
        <v>18.946179979426599</v>
      </c>
      <c r="AX600">
        <v>18.691446345256601</v>
      </c>
      <c r="AY600">
        <v>-0.25473363416999401</v>
      </c>
      <c r="AZ600">
        <v>152964</v>
      </c>
      <c r="BA600">
        <v>177619.340872631</v>
      </c>
      <c r="BB600">
        <v>1.3628353283352899E-2</v>
      </c>
      <c r="BC600">
        <v>22.530368474449698</v>
      </c>
      <c r="BD600">
        <v>0.97645984019075405</v>
      </c>
      <c r="BE600">
        <f>AK600*AZ600/(AW600*BD600)</f>
        <v>181901.32718405817</v>
      </c>
      <c r="BF600">
        <f>AM600/BE600-1</f>
        <v>-1.0232620140120163E-2</v>
      </c>
      <c r="BH600">
        <f t="shared" si="37"/>
        <v>-4.1645919654296759E-2</v>
      </c>
      <c r="BI600">
        <f t="shared" si="38"/>
        <v>-340.81506247998118</v>
      </c>
      <c r="BJ600">
        <f t="shared" si="39"/>
        <v>1565.2225071221421</v>
      </c>
      <c r="BK600" s="15">
        <f t="shared" si="36"/>
        <v>0.47671232876712327</v>
      </c>
    </row>
    <row r="601" spans="1:63" x14ac:dyDescent="0.25">
      <c r="A601" s="1">
        <v>42180</v>
      </c>
      <c r="B601">
        <v>3209</v>
      </c>
      <c r="C601">
        <v>19</v>
      </c>
      <c r="D601" s="2">
        <v>42156</v>
      </c>
      <c r="E601">
        <v>3</v>
      </c>
      <c r="F601">
        <v>2</v>
      </c>
      <c r="G601" s="1">
        <v>42179</v>
      </c>
      <c r="H601" s="1">
        <v>42181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s="1">
        <v>42170</v>
      </c>
      <c r="AA601" s="1">
        <v>42156</v>
      </c>
      <c r="AB601" s="1">
        <v>42158</v>
      </c>
      <c r="AC601" s="1">
        <v>42160</v>
      </c>
      <c r="AD601" s="1">
        <v>42158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8183.6363636363603</v>
      </c>
      <c r="AK601">
        <v>22</v>
      </c>
      <c r="AL601">
        <v>30</v>
      </c>
      <c r="AM601">
        <v>180040</v>
      </c>
      <c r="AN601">
        <v>0.39212397245056602</v>
      </c>
      <c r="AO601">
        <v>0.73333333333333295</v>
      </c>
      <c r="AP601">
        <v>3</v>
      </c>
      <c r="AQ601">
        <v>0.46475703380699501</v>
      </c>
      <c r="AR601">
        <v>-7.2633061356428802E-2</v>
      </c>
      <c r="AS601">
        <v>6904.6830205320402</v>
      </c>
      <c r="AT601">
        <v>25</v>
      </c>
      <c r="AU601">
        <v>6</v>
      </c>
      <c r="AV601">
        <v>2015</v>
      </c>
      <c r="AW601">
        <v>19.4109370132335</v>
      </c>
      <c r="AX601">
        <v>19.0835703177071</v>
      </c>
      <c r="AY601">
        <v>-0.327366695526421</v>
      </c>
      <c r="AZ601">
        <v>156173</v>
      </c>
      <c r="BA601">
        <v>177003.61387281801</v>
      </c>
      <c r="BB601">
        <v>1.7154373635349801E-2</v>
      </c>
      <c r="BC601">
        <v>22.530368474449698</v>
      </c>
      <c r="BD601">
        <v>0.97645984019075405</v>
      </c>
      <c r="BE601">
        <f>AK601*AZ601/(AW601*BD601)</f>
        <v>181270.75644835658</v>
      </c>
      <c r="BF601">
        <f>AM601/BE601-1</f>
        <v>-6.7896028707047362E-3</v>
      </c>
      <c r="BH601">
        <f t="shared" si="37"/>
        <v>-6.1692606508141234E-2</v>
      </c>
      <c r="BI601">
        <f t="shared" si="38"/>
        <v>-504.86985798753381</v>
      </c>
      <c r="BJ601">
        <f t="shared" si="39"/>
        <v>1060.3526491346083</v>
      </c>
      <c r="BK601" s="15">
        <f t="shared" si="36"/>
        <v>0.47945205479452052</v>
      </c>
    </row>
    <row r="602" spans="1:63" x14ac:dyDescent="0.25">
      <c r="A602" s="1">
        <v>42181</v>
      </c>
      <c r="B602">
        <v>6689</v>
      </c>
      <c r="C602">
        <v>20</v>
      </c>
      <c r="D602" s="2">
        <v>42156</v>
      </c>
      <c r="E602">
        <v>4</v>
      </c>
      <c r="F602">
        <v>3</v>
      </c>
      <c r="G602" s="1">
        <v>42180</v>
      </c>
      <c r="H602" s="1">
        <v>42184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s="1">
        <v>42170</v>
      </c>
      <c r="AA602" s="1">
        <v>42156</v>
      </c>
      <c r="AB602" s="1">
        <v>42158</v>
      </c>
      <c r="AC602" s="1">
        <v>42160</v>
      </c>
      <c r="AD602" s="1">
        <v>42158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8183.6363636363603</v>
      </c>
      <c r="AK602">
        <v>22</v>
      </c>
      <c r="AL602">
        <v>30</v>
      </c>
      <c r="AM602">
        <v>180040</v>
      </c>
      <c r="AN602">
        <v>0.81736280826482999</v>
      </c>
      <c r="AO602">
        <v>0.73333333333333295</v>
      </c>
      <c r="AP602">
        <v>2</v>
      </c>
      <c r="AQ602">
        <v>0.82376327563989504</v>
      </c>
      <c r="AR602">
        <v>-6.4004673750650198E-3</v>
      </c>
      <c r="AS602">
        <v>8120.05123049946</v>
      </c>
      <c r="AT602">
        <v>26</v>
      </c>
      <c r="AU602">
        <v>6</v>
      </c>
      <c r="AV602">
        <v>2015</v>
      </c>
      <c r="AW602">
        <v>20.234700288873402</v>
      </c>
      <c r="AX602">
        <v>19.900933125971999</v>
      </c>
      <c r="AY602">
        <v>-0.333767162901484</v>
      </c>
      <c r="AZ602">
        <v>162862</v>
      </c>
      <c r="BA602">
        <v>177070.27773325401</v>
      </c>
      <c r="BB602">
        <v>1.6771432816177601E-2</v>
      </c>
      <c r="BC602">
        <v>22.530368474449698</v>
      </c>
      <c r="BD602">
        <v>0.97645984019075405</v>
      </c>
      <c r="BE602">
        <f>AK602*AZ602/(AW602*BD602)</f>
        <v>181339.02741833645</v>
      </c>
      <c r="BF602">
        <f>AM602/BE602-1</f>
        <v>-7.1635292017955265E-3</v>
      </c>
      <c r="BH602">
        <f t="shared" si="37"/>
        <v>1.2991051778486029E-2</v>
      </c>
      <c r="BI602">
        <f t="shared" si="38"/>
        <v>106.31404373630107</v>
      </c>
      <c r="BJ602">
        <f t="shared" si="39"/>
        <v>1166.6666928709094</v>
      </c>
      <c r="BK602" s="15">
        <f t="shared" si="36"/>
        <v>0.48219178082191783</v>
      </c>
    </row>
    <row r="603" spans="1:63" x14ac:dyDescent="0.25">
      <c r="A603" s="1">
        <v>42184</v>
      </c>
      <c r="B603">
        <v>12864</v>
      </c>
      <c r="C603">
        <v>21</v>
      </c>
      <c r="D603" s="2">
        <v>42156</v>
      </c>
      <c r="E603">
        <v>0</v>
      </c>
      <c r="F603">
        <v>4</v>
      </c>
      <c r="G603" s="1">
        <v>42181</v>
      </c>
      <c r="H603" s="1">
        <v>42185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 s="1">
        <v>42170</v>
      </c>
      <c r="AA603" s="1">
        <v>42156</v>
      </c>
      <c r="AB603" s="1">
        <v>42158</v>
      </c>
      <c r="AC603" s="1">
        <v>42160</v>
      </c>
      <c r="AD603" s="1">
        <v>42158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8183.6363636363603</v>
      </c>
      <c r="AK603">
        <v>22</v>
      </c>
      <c r="AL603">
        <v>30</v>
      </c>
      <c r="AM603">
        <v>180040</v>
      </c>
      <c r="AN603">
        <v>1.5719173516996201</v>
      </c>
      <c r="AO603">
        <v>0.73333333333333295</v>
      </c>
      <c r="AP603">
        <v>1</v>
      </c>
      <c r="AQ603">
        <v>1.7357094672246101</v>
      </c>
      <c r="AR603">
        <v>-0.16379211552499601</v>
      </c>
      <c r="AS603">
        <v>7411.3785993052097</v>
      </c>
      <c r="AT603">
        <v>29</v>
      </c>
      <c r="AU603">
        <v>6</v>
      </c>
      <c r="AV603">
        <v>2015</v>
      </c>
      <c r="AW603">
        <v>21.9704097560981</v>
      </c>
      <c r="AX603">
        <v>21.472850477671599</v>
      </c>
      <c r="AY603">
        <v>-0.49755927842648201</v>
      </c>
      <c r="AZ603">
        <v>175726</v>
      </c>
      <c r="BA603">
        <v>175962.671744297</v>
      </c>
      <c r="BB603">
        <v>2.31715523257549E-2</v>
      </c>
      <c r="BC603">
        <v>22.530368474449698</v>
      </c>
      <c r="BD603">
        <v>0.97645984019075405</v>
      </c>
      <c r="BE603">
        <f>AK603*AZ603/(AW603*BD603)</f>
        <v>180204.7196430758</v>
      </c>
      <c r="BF603">
        <f>AM603/BE603-1</f>
        <v>-9.1406952826800225E-4</v>
      </c>
      <c r="BH603">
        <f t="shared" si="37"/>
        <v>-0.12293323728410144</v>
      </c>
      <c r="BI603">
        <f t="shared" si="38"/>
        <v>-1006.0409109377097</v>
      </c>
      <c r="BJ603">
        <f t="shared" si="39"/>
        <v>160.62578193319973</v>
      </c>
      <c r="BK603" s="15">
        <f t="shared" si="36"/>
        <v>0.49041095890410957</v>
      </c>
    </row>
    <row r="604" spans="1:63" x14ac:dyDescent="0.25">
      <c r="A604" s="1">
        <v>42185</v>
      </c>
      <c r="B604">
        <v>4314</v>
      </c>
      <c r="C604">
        <v>22</v>
      </c>
      <c r="D604" s="2">
        <v>42156</v>
      </c>
      <c r="E604">
        <v>1</v>
      </c>
      <c r="F604">
        <v>0</v>
      </c>
      <c r="G604" s="1">
        <v>42184</v>
      </c>
      <c r="H604" s="1">
        <v>42186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s="1">
        <v>42170</v>
      </c>
      <c r="AA604" s="1">
        <v>42156</v>
      </c>
      <c r="AB604" s="1">
        <v>42158</v>
      </c>
      <c r="AC604" s="1">
        <v>42160</v>
      </c>
      <c r="AD604" s="1">
        <v>42158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8183.6363636363603</v>
      </c>
      <c r="AK604">
        <v>22</v>
      </c>
      <c r="AL604">
        <v>30</v>
      </c>
      <c r="AM604">
        <v>180040</v>
      </c>
      <c r="AN604">
        <v>0.52714952232837098</v>
      </c>
      <c r="AO604">
        <v>0.73333333333333295</v>
      </c>
      <c r="AP604">
        <v>0</v>
      </c>
      <c r="AQ604">
        <v>0.55995871835162703</v>
      </c>
      <c r="AR604">
        <v>-3.2809196023255598E-2</v>
      </c>
      <c r="AS604">
        <v>7704.1393563784304</v>
      </c>
      <c r="AT604">
        <v>30</v>
      </c>
      <c r="AU604">
        <v>6</v>
      </c>
      <c r="AV604">
        <v>2015</v>
      </c>
      <c r="AW604">
        <v>22.530368474449698</v>
      </c>
      <c r="AX604">
        <v>22</v>
      </c>
      <c r="AY604">
        <v>-0.530368474449737</v>
      </c>
      <c r="AZ604">
        <v>180040</v>
      </c>
      <c r="BA604">
        <v>175801.82962794299</v>
      </c>
      <c r="BB604">
        <v>2.41076579295336E-2</v>
      </c>
      <c r="BC604">
        <v>22.530368474449698</v>
      </c>
      <c r="BD604">
        <v>0.97645984019075405</v>
      </c>
      <c r="BE604">
        <f>AK604*AZ604/(AW604*BD604)</f>
        <v>180040.00000000038</v>
      </c>
      <c r="BF604">
        <f>AM604/BE604-1</f>
        <v>-2.1094237467877974E-15</v>
      </c>
      <c r="BH604">
        <f t="shared" si="37"/>
        <v>-1.962767830667822E-2</v>
      </c>
      <c r="BI604">
        <f t="shared" si="38"/>
        <v>-160.62578192428842</v>
      </c>
      <c r="BJ604">
        <f t="shared" si="39"/>
        <v>8.9113143530994421E-9</v>
      </c>
      <c r="BK604" s="15">
        <f t="shared" si="36"/>
        <v>0.49315068493150682</v>
      </c>
    </row>
    <row r="605" spans="1:63" x14ac:dyDescent="0.25">
      <c r="A605" s="1">
        <v>42186</v>
      </c>
      <c r="B605">
        <v>20818</v>
      </c>
      <c r="C605">
        <v>1</v>
      </c>
      <c r="D605" s="2">
        <v>42186</v>
      </c>
      <c r="E605">
        <v>2</v>
      </c>
      <c r="F605">
        <v>1</v>
      </c>
      <c r="G605" s="1">
        <v>42185</v>
      </c>
      <c r="H605" s="1">
        <v>42187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s="1">
        <v>42205</v>
      </c>
      <c r="AA605" s="1">
        <v>42191</v>
      </c>
      <c r="AB605" s="1">
        <v>42186</v>
      </c>
      <c r="AC605" s="1">
        <v>42188</v>
      </c>
      <c r="AD605" s="1">
        <v>42186</v>
      </c>
      <c r="AE605">
        <v>0</v>
      </c>
      <c r="AF605">
        <v>0</v>
      </c>
      <c r="AG605">
        <v>1</v>
      </c>
      <c r="AH605">
        <v>0</v>
      </c>
      <c r="AI605">
        <v>1</v>
      </c>
      <c r="AJ605">
        <v>7797.1304347825999</v>
      </c>
      <c r="AK605">
        <v>23</v>
      </c>
      <c r="AL605">
        <v>31</v>
      </c>
      <c r="AM605">
        <v>179334</v>
      </c>
      <c r="AN605">
        <v>2.66995661726164</v>
      </c>
      <c r="AO605">
        <v>0.74193548387096697</v>
      </c>
      <c r="AP605">
        <v>22</v>
      </c>
      <c r="AQ605">
        <v>2.6828642930090498</v>
      </c>
      <c r="AR605">
        <v>-1.29076757474068E-2</v>
      </c>
      <c r="AS605">
        <v>7759.6172323166202</v>
      </c>
      <c r="AT605">
        <v>1</v>
      </c>
      <c r="AU605">
        <v>7</v>
      </c>
      <c r="AV605">
        <v>2015</v>
      </c>
      <c r="AW605">
        <v>2.6828642930090498</v>
      </c>
      <c r="AX605">
        <v>2.66995661726164</v>
      </c>
      <c r="AY605">
        <v>-1.2907675747406699E-2</v>
      </c>
      <c r="AZ605">
        <v>20818</v>
      </c>
      <c r="BA605">
        <v>178471.196343282</v>
      </c>
      <c r="BB605">
        <v>4.8344140365266198E-3</v>
      </c>
      <c r="BC605">
        <v>22.897680486654099</v>
      </c>
      <c r="BD605">
        <v>1.00446855363387</v>
      </c>
      <c r="BE605">
        <f>AK605*AZ605/(AW605*BD605)</f>
        <v>177677.23608432195</v>
      </c>
      <c r="BF605">
        <f>AM605/BE605-1</f>
        <v>9.3245705088060848E-3</v>
      </c>
      <c r="BH605">
        <f t="shared" si="37"/>
        <v>-2.4896198733115327E-2</v>
      </c>
      <c r="BI605">
        <f t="shared" si="38"/>
        <v>-194.11890885236951</v>
      </c>
      <c r="BJ605">
        <f t="shared" si="39"/>
        <v>-194.1189088434582</v>
      </c>
      <c r="BK605" s="15">
        <f t="shared" si="36"/>
        <v>0.49589041095890413</v>
      </c>
    </row>
    <row r="606" spans="1:63" x14ac:dyDescent="0.25">
      <c r="A606" s="1">
        <v>42187</v>
      </c>
      <c r="B606">
        <v>8997</v>
      </c>
      <c r="C606">
        <v>2</v>
      </c>
      <c r="D606" s="2">
        <v>42186</v>
      </c>
      <c r="E606">
        <v>3</v>
      </c>
      <c r="F606">
        <v>2</v>
      </c>
      <c r="G606" s="1">
        <v>42186</v>
      </c>
      <c r="H606" s="1">
        <v>42188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 s="1">
        <v>42205</v>
      </c>
      <c r="AA606" s="1">
        <v>42191</v>
      </c>
      <c r="AB606" s="1">
        <v>42186</v>
      </c>
      <c r="AC606" s="1">
        <v>42188</v>
      </c>
      <c r="AD606" s="1">
        <v>42186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7797.1304347825999</v>
      </c>
      <c r="AK606">
        <v>23</v>
      </c>
      <c r="AL606">
        <v>31</v>
      </c>
      <c r="AM606">
        <v>179334</v>
      </c>
      <c r="AN606">
        <v>1.15388604503328</v>
      </c>
      <c r="AO606">
        <v>0.74193548387096697</v>
      </c>
      <c r="AP606">
        <v>21</v>
      </c>
      <c r="AQ606">
        <v>0.71265773012383005</v>
      </c>
      <c r="AR606">
        <v>0.44122831490945802</v>
      </c>
      <c r="AS606">
        <v>12624.573648330001</v>
      </c>
      <c r="AT606">
        <v>2</v>
      </c>
      <c r="AU606">
        <v>7</v>
      </c>
      <c r="AV606">
        <v>2015</v>
      </c>
      <c r="AW606">
        <v>3.3955220231328802</v>
      </c>
      <c r="AX606">
        <v>3.82384266229493</v>
      </c>
      <c r="AY606">
        <v>0.42832063916205199</v>
      </c>
      <c r="AZ606">
        <v>29815</v>
      </c>
      <c r="BA606">
        <v>201955.69203444399</v>
      </c>
      <c r="BB606">
        <v>-0.112013144103839</v>
      </c>
      <c r="BC606">
        <v>22.897680486654099</v>
      </c>
      <c r="BD606">
        <v>1.00446855363387</v>
      </c>
      <c r="BE606">
        <f>AK606*AZ606/(AW606*BD606)</f>
        <v>201057.2568985153</v>
      </c>
      <c r="BF606">
        <f>AM606/BE606-1</f>
        <v>-0.1080451272120968</v>
      </c>
      <c r="BH606">
        <f t="shared" si="37"/>
        <v>0.43804376561979952</v>
      </c>
      <c r="BI606">
        <f t="shared" si="38"/>
        <v>3415.4843766809149</v>
      </c>
      <c r="BJ606">
        <f t="shared" si="39"/>
        <v>3221.3654678374569</v>
      </c>
      <c r="BK606" s="15">
        <f t="shared" si="36"/>
        <v>0.49863013698630138</v>
      </c>
    </row>
    <row r="607" spans="1:63" x14ac:dyDescent="0.25">
      <c r="A607" s="1">
        <v>42188</v>
      </c>
      <c r="B607">
        <v>6405</v>
      </c>
      <c r="C607">
        <v>3</v>
      </c>
      <c r="D607" s="2">
        <v>42186</v>
      </c>
      <c r="E607">
        <v>4</v>
      </c>
      <c r="F607">
        <v>3</v>
      </c>
      <c r="G607" s="1">
        <v>42187</v>
      </c>
      <c r="H607" s="1">
        <v>42191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 s="1">
        <v>42205</v>
      </c>
      <c r="AA607" s="1">
        <v>42191</v>
      </c>
      <c r="AB607" s="1">
        <v>42186</v>
      </c>
      <c r="AC607" s="1">
        <v>42188</v>
      </c>
      <c r="AD607" s="1">
        <v>42186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7797.1304347825999</v>
      </c>
      <c r="AK607">
        <v>23</v>
      </c>
      <c r="AL607">
        <v>31</v>
      </c>
      <c r="AM607">
        <v>179334</v>
      </c>
      <c r="AN607">
        <v>0.82145605406671296</v>
      </c>
      <c r="AO607">
        <v>0.74193548387096697</v>
      </c>
      <c r="AP607">
        <v>20</v>
      </c>
      <c r="AQ607">
        <v>0.94416780984803295</v>
      </c>
      <c r="AR607">
        <v>-0.122711755781319</v>
      </c>
      <c r="AS607">
        <v>6783.7517157367402</v>
      </c>
      <c r="AT607">
        <v>3</v>
      </c>
      <c r="AU607">
        <v>7</v>
      </c>
      <c r="AV607">
        <v>2015</v>
      </c>
      <c r="AW607">
        <v>4.3396898329809099</v>
      </c>
      <c r="AX607">
        <v>4.6452987163616397</v>
      </c>
      <c r="AY607">
        <v>0.305608883380733</v>
      </c>
      <c r="AZ607">
        <v>36220</v>
      </c>
      <c r="BA607">
        <v>191963.027788042</v>
      </c>
      <c r="BB607">
        <v>-6.5788854935058996E-2</v>
      </c>
      <c r="BC607">
        <v>22.897680486654099</v>
      </c>
      <c r="BD607">
        <v>1.00446855363387</v>
      </c>
      <c r="BE607">
        <f>AK607*AZ607/(AW607*BD607)</f>
        <v>191109.04676266579</v>
      </c>
      <c r="BF607">
        <f>AM607/BE607-1</f>
        <v>-6.1614282327978831E-2</v>
      </c>
      <c r="BH607">
        <f t="shared" si="37"/>
        <v>-0.12693082027899949</v>
      </c>
      <c r="BI607">
        <f t="shared" si="38"/>
        <v>-989.69616190930731</v>
      </c>
      <c r="BJ607">
        <f t="shared" si="39"/>
        <v>2231.6693059281497</v>
      </c>
      <c r="BK607" s="15">
        <f t="shared" si="36"/>
        <v>0.50136986301369868</v>
      </c>
    </row>
    <row r="608" spans="1:63" x14ac:dyDescent="0.25">
      <c r="A608" s="1">
        <v>42191</v>
      </c>
      <c r="B608">
        <v>14584</v>
      </c>
      <c r="C608">
        <v>4</v>
      </c>
      <c r="D608" s="2">
        <v>42186</v>
      </c>
      <c r="E608">
        <v>0</v>
      </c>
      <c r="F608">
        <v>4</v>
      </c>
      <c r="G608" s="1">
        <v>42188</v>
      </c>
      <c r="H608" s="1">
        <v>42192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 s="1">
        <v>42205</v>
      </c>
      <c r="AA608" s="1">
        <v>42191</v>
      </c>
      <c r="AB608" s="1">
        <v>42186</v>
      </c>
      <c r="AC608" s="1">
        <v>42188</v>
      </c>
      <c r="AD608" s="1">
        <v>42186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7797.1304347825999</v>
      </c>
      <c r="AK608">
        <v>23</v>
      </c>
      <c r="AL608">
        <v>31</v>
      </c>
      <c r="AM608">
        <v>179334</v>
      </c>
      <c r="AN608">
        <v>1.8704317084323101</v>
      </c>
      <c r="AO608">
        <v>0.74193548387096697</v>
      </c>
      <c r="AP608">
        <v>19</v>
      </c>
      <c r="AQ608">
        <v>1.7457482584534501</v>
      </c>
      <c r="AR608">
        <v>0.124683449978855</v>
      </c>
      <c r="AS608">
        <v>8354.0109115846099</v>
      </c>
      <c r="AT608">
        <v>6</v>
      </c>
      <c r="AU608">
        <v>7</v>
      </c>
      <c r="AV608">
        <v>2015</v>
      </c>
      <c r="AW608">
        <v>6.0854380914343702</v>
      </c>
      <c r="AX608">
        <v>6.5157304247939596</v>
      </c>
      <c r="AY608">
        <v>0.430292333359588</v>
      </c>
      <c r="AZ608">
        <v>50804</v>
      </c>
      <c r="BA608">
        <v>192014.44208999901</v>
      </c>
      <c r="BB608">
        <v>-6.60390018166222E-2</v>
      </c>
      <c r="BC608">
        <v>22.897680486654099</v>
      </c>
      <c r="BD608">
        <v>1.00446855363387</v>
      </c>
      <c r="BE608">
        <f>AK608*AZ608/(AW608*BD608)</f>
        <v>191160.23233912874</v>
      </c>
      <c r="BF608">
        <f>AM608/BE608-1</f>
        <v>-6.1865547004297139E-2</v>
      </c>
      <c r="BH608">
        <f t="shared" si="37"/>
        <v>0.1168824802547257</v>
      </c>
      <c r="BI608">
        <f t="shared" si="38"/>
        <v>911.34794408699804</v>
      </c>
      <c r="BJ608">
        <f t="shared" si="39"/>
        <v>3143.0172500151475</v>
      </c>
      <c r="BK608" s="15">
        <f t="shared" si="36"/>
        <v>0.50958904109589043</v>
      </c>
    </row>
    <row r="609" spans="1:63" x14ac:dyDescent="0.25">
      <c r="A609" s="1">
        <v>42192</v>
      </c>
      <c r="B609">
        <v>1943</v>
      </c>
      <c r="C609">
        <v>5</v>
      </c>
      <c r="D609" s="2">
        <v>42186</v>
      </c>
      <c r="E609">
        <v>1</v>
      </c>
      <c r="F609">
        <v>0</v>
      </c>
      <c r="G609" s="1">
        <v>42191</v>
      </c>
      <c r="H609" s="1">
        <v>42193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s="1">
        <v>42205</v>
      </c>
      <c r="AA609" s="1">
        <v>42191</v>
      </c>
      <c r="AB609" s="1">
        <v>42186</v>
      </c>
      <c r="AC609" s="1">
        <v>42188</v>
      </c>
      <c r="AD609" s="1">
        <v>42186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7797.1304347825999</v>
      </c>
      <c r="AK609">
        <v>23</v>
      </c>
      <c r="AL609">
        <v>31</v>
      </c>
      <c r="AM609">
        <v>179334</v>
      </c>
      <c r="AN609">
        <v>0.24919424091360201</v>
      </c>
      <c r="AO609">
        <v>0.74193548387096697</v>
      </c>
      <c r="AP609">
        <v>18</v>
      </c>
      <c r="AQ609">
        <v>0.34619232549047502</v>
      </c>
      <c r="AR609">
        <v>-9.6998084576873297E-2</v>
      </c>
      <c r="AS609">
        <v>5612.4872128439301</v>
      </c>
      <c r="AT609">
        <v>7</v>
      </c>
      <c r="AU609">
        <v>7</v>
      </c>
      <c r="AV609">
        <v>2015</v>
      </c>
      <c r="AW609">
        <v>6.4316304169248397</v>
      </c>
      <c r="AX609">
        <v>6.7649246657075599</v>
      </c>
      <c r="AY609">
        <v>0.33329424878271502</v>
      </c>
      <c r="AZ609">
        <v>52747</v>
      </c>
      <c r="BA609">
        <v>188627.287539332</v>
      </c>
      <c r="BB609">
        <v>-4.9267991182848601E-2</v>
      </c>
      <c r="BC609">
        <v>22.897680486654099</v>
      </c>
      <c r="BD609">
        <v>1.00446855363387</v>
      </c>
      <c r="BE609">
        <f>AK609*AZ609/(AW609*BD609)</f>
        <v>187788.14613651665</v>
      </c>
      <c r="BF609">
        <f>AM609/BE609-1</f>
        <v>-4.5019594210013225E-2</v>
      </c>
      <c r="BH609">
        <f t="shared" si="37"/>
        <v>-9.8545063550961348E-2</v>
      </c>
      <c r="BI609">
        <f t="shared" si="38"/>
        <v>-768.36871421078615</v>
      </c>
      <c r="BJ609">
        <f t="shared" si="39"/>
        <v>2374.6485358043615</v>
      </c>
      <c r="BK609" s="15">
        <f t="shared" si="36"/>
        <v>0.51232876712328768</v>
      </c>
    </row>
    <row r="610" spans="1:63" x14ac:dyDescent="0.25">
      <c r="A610" s="1">
        <v>42193</v>
      </c>
      <c r="B610">
        <v>7674</v>
      </c>
      <c r="C610">
        <v>6</v>
      </c>
      <c r="D610" s="2">
        <v>42186</v>
      </c>
      <c r="E610">
        <v>2</v>
      </c>
      <c r="F610">
        <v>1</v>
      </c>
      <c r="G610" s="1">
        <v>42192</v>
      </c>
      <c r="H610" s="1">
        <v>42194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s="1">
        <v>42205</v>
      </c>
      <c r="AA610" s="1">
        <v>42191</v>
      </c>
      <c r="AB610" s="1">
        <v>42186</v>
      </c>
      <c r="AC610" s="1">
        <v>42188</v>
      </c>
      <c r="AD610" s="1">
        <v>42186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7797.1304347825999</v>
      </c>
      <c r="AK610">
        <v>23</v>
      </c>
      <c r="AL610">
        <v>31</v>
      </c>
      <c r="AM610">
        <v>179334</v>
      </c>
      <c r="AN610">
        <v>0.984208237144099</v>
      </c>
      <c r="AO610">
        <v>0.74193548387096697</v>
      </c>
      <c r="AP610">
        <v>17</v>
      </c>
      <c r="AQ610">
        <v>0.92980129720936699</v>
      </c>
      <c r="AR610">
        <v>5.4406939934732598E-2</v>
      </c>
      <c r="AS610">
        <v>8253.3763106506103</v>
      </c>
      <c r="AT610">
        <v>8</v>
      </c>
      <c r="AU610">
        <v>7</v>
      </c>
      <c r="AV610">
        <v>2015</v>
      </c>
      <c r="AW610">
        <v>7.36143171413421</v>
      </c>
      <c r="AX610">
        <v>7.7491329028516596</v>
      </c>
      <c r="AY610">
        <v>0.38770118871744702</v>
      </c>
      <c r="AZ610">
        <v>60421</v>
      </c>
      <c r="BA610">
        <v>188778.90252405001</v>
      </c>
      <c r="BB610">
        <v>-5.0031557540427901E-2</v>
      </c>
      <c r="BC610">
        <v>22.897680486654099</v>
      </c>
      <c r="BD610">
        <v>1.00446855363387</v>
      </c>
      <c r="BE610">
        <f>AK610*AZ610/(AW610*BD610)</f>
        <v>187939.08663551966</v>
      </c>
      <c r="BF610">
        <f>AM610/BE610-1</f>
        <v>-4.5786572604814113E-2</v>
      </c>
      <c r="BH610">
        <f t="shared" si="37"/>
        <v>5.0252072969310002E-2</v>
      </c>
      <c r="BI610">
        <f t="shared" si="38"/>
        <v>391.82196755992305</v>
      </c>
      <c r="BJ610">
        <f t="shared" si="39"/>
        <v>2766.4705033642845</v>
      </c>
      <c r="BK610" s="15">
        <f t="shared" si="36"/>
        <v>0.51506849315068493</v>
      </c>
    </row>
    <row r="611" spans="1:63" x14ac:dyDescent="0.25">
      <c r="A611" s="1">
        <v>42194</v>
      </c>
      <c r="B611">
        <v>2155</v>
      </c>
      <c r="C611">
        <v>7</v>
      </c>
      <c r="D611" s="2">
        <v>42186</v>
      </c>
      <c r="E611">
        <v>3</v>
      </c>
      <c r="F611">
        <v>2</v>
      </c>
      <c r="G611" s="1">
        <v>42193</v>
      </c>
      <c r="H611" s="1">
        <v>42195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 s="1">
        <v>42205</v>
      </c>
      <c r="AA611" s="1">
        <v>42191</v>
      </c>
      <c r="AB611" s="1">
        <v>42186</v>
      </c>
      <c r="AC611" s="1">
        <v>42188</v>
      </c>
      <c r="AD611" s="1">
        <v>42186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7797.1304347825999</v>
      </c>
      <c r="AK611">
        <v>23</v>
      </c>
      <c r="AL611">
        <v>31</v>
      </c>
      <c r="AM611">
        <v>179334</v>
      </c>
      <c r="AN611">
        <v>0.276383730915498</v>
      </c>
      <c r="AO611">
        <v>0.74193548387096697</v>
      </c>
      <c r="AP611">
        <v>16</v>
      </c>
      <c r="AQ611">
        <v>0.47479582503583101</v>
      </c>
      <c r="AR611">
        <v>-0.198412094120333</v>
      </c>
      <c r="AS611">
        <v>4538.7930692890304</v>
      </c>
      <c r="AT611">
        <v>9</v>
      </c>
      <c r="AU611">
        <v>7</v>
      </c>
      <c r="AV611">
        <v>2015</v>
      </c>
      <c r="AW611">
        <v>7.8362275391700402</v>
      </c>
      <c r="AX611">
        <v>8.0255166337671593</v>
      </c>
      <c r="AY611">
        <v>0.18928909459711499</v>
      </c>
      <c r="AZ611">
        <v>62576</v>
      </c>
      <c r="BA611">
        <v>183665.92761705699</v>
      </c>
      <c r="BB611">
        <v>-2.35859077035224E-2</v>
      </c>
      <c r="BC611">
        <v>22.897680486654099</v>
      </c>
      <c r="BD611">
        <v>1.00446855363387</v>
      </c>
      <c r="BE611">
        <f>AK611*AZ611/(AW611*BD611)</f>
        <v>182848.85768958009</v>
      </c>
      <c r="BF611">
        <f>AM611/BE611-1</f>
        <v>-1.9222748963229619E-2</v>
      </c>
      <c r="BH611">
        <f t="shared" si="37"/>
        <v>-0.20053374472964319</v>
      </c>
      <c r="BI611">
        <f t="shared" si="38"/>
        <v>-1563.5877642324258</v>
      </c>
      <c r="BJ611">
        <f t="shared" si="39"/>
        <v>1202.8827391318587</v>
      </c>
      <c r="BK611" s="15">
        <f t="shared" si="36"/>
        <v>0.51780821917808217</v>
      </c>
    </row>
    <row r="612" spans="1:63" x14ac:dyDescent="0.25">
      <c r="A612" s="1">
        <v>42195</v>
      </c>
      <c r="B612">
        <v>5901</v>
      </c>
      <c r="C612">
        <v>8</v>
      </c>
      <c r="D612" s="2">
        <v>42186</v>
      </c>
      <c r="E612">
        <v>4</v>
      </c>
      <c r="F612">
        <v>3</v>
      </c>
      <c r="G612" s="1">
        <v>42194</v>
      </c>
      <c r="H612" s="1">
        <v>42198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 s="1">
        <v>42205</v>
      </c>
      <c r="AA612" s="1">
        <v>42191</v>
      </c>
      <c r="AB612" s="1">
        <v>42186</v>
      </c>
      <c r="AC612" s="1">
        <v>42188</v>
      </c>
      <c r="AD612" s="1">
        <v>42186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7797.1304347825999</v>
      </c>
      <c r="AK612">
        <v>23</v>
      </c>
      <c r="AL612">
        <v>31</v>
      </c>
      <c r="AM612">
        <v>179334</v>
      </c>
      <c r="AN612">
        <v>0.75681688915654499</v>
      </c>
      <c r="AO612">
        <v>0.74193548387096697</v>
      </c>
      <c r="AP612">
        <v>15</v>
      </c>
      <c r="AQ612">
        <v>0.83380206686873004</v>
      </c>
      <c r="AR612">
        <v>-7.6985177712184993E-2</v>
      </c>
      <c r="AS612">
        <v>7077.2192040260497</v>
      </c>
      <c r="AT612">
        <v>10</v>
      </c>
      <c r="AU612">
        <v>7</v>
      </c>
      <c r="AV612">
        <v>2015</v>
      </c>
      <c r="AW612">
        <v>8.6700296060387707</v>
      </c>
      <c r="AX612">
        <v>8.7823335229237003</v>
      </c>
      <c r="AY612">
        <v>0.11230391688492899</v>
      </c>
      <c r="AZ612">
        <v>68477</v>
      </c>
      <c r="BA612">
        <v>181656.934470329</v>
      </c>
      <c r="BB612">
        <v>-1.27874802968703E-2</v>
      </c>
      <c r="BC612">
        <v>22.897680486654099</v>
      </c>
      <c r="BD612">
        <v>1.00446855363387</v>
      </c>
      <c r="BE612">
        <f>AK612*AZ612/(AW612*BD612)</f>
        <v>180848.80189942062</v>
      </c>
      <c r="BF612">
        <f>AM612/BE612-1</f>
        <v>-8.3760682045496138E-3</v>
      </c>
      <c r="BH612">
        <f t="shared" si="37"/>
        <v>-8.0711066968019662E-2</v>
      </c>
      <c r="BI612">
        <f t="shared" si="38"/>
        <v>-629.31471668012273</v>
      </c>
      <c r="BJ612">
        <f t="shared" si="39"/>
        <v>573.56802245173594</v>
      </c>
      <c r="BK612" s="15">
        <f t="shared" si="36"/>
        <v>0.52054794520547942</v>
      </c>
    </row>
    <row r="613" spans="1:63" x14ac:dyDescent="0.25">
      <c r="A613" s="1">
        <v>42198</v>
      </c>
      <c r="B613">
        <v>12640</v>
      </c>
      <c r="C613">
        <v>9</v>
      </c>
      <c r="D613" s="2">
        <v>42186</v>
      </c>
      <c r="E613">
        <v>0</v>
      </c>
      <c r="F613">
        <v>4</v>
      </c>
      <c r="G613" s="1">
        <v>42195</v>
      </c>
      <c r="H613" s="1">
        <v>42199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 s="1">
        <v>42205</v>
      </c>
      <c r="AA613" s="1">
        <v>42191</v>
      </c>
      <c r="AB613" s="1">
        <v>42186</v>
      </c>
      <c r="AC613" s="1">
        <v>42188</v>
      </c>
      <c r="AD613" s="1">
        <v>42186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7797.1304347825999</v>
      </c>
      <c r="AK613">
        <v>23</v>
      </c>
      <c r="AL613">
        <v>31</v>
      </c>
      <c r="AM613">
        <v>179334</v>
      </c>
      <c r="AN613">
        <v>1.6211092152073701</v>
      </c>
      <c r="AO613">
        <v>0.74193548387096697</v>
      </c>
      <c r="AP613">
        <v>14</v>
      </c>
      <c r="AQ613">
        <v>1.7457482584534501</v>
      </c>
      <c r="AR613">
        <v>-0.124639043246076</v>
      </c>
      <c r="AS613">
        <v>7240.4482941874303</v>
      </c>
      <c r="AT613">
        <v>13</v>
      </c>
      <c r="AU613">
        <v>7</v>
      </c>
      <c r="AV613">
        <v>2015</v>
      </c>
      <c r="AW613">
        <v>10.415777864492201</v>
      </c>
      <c r="AX613">
        <v>10.403442738131</v>
      </c>
      <c r="AY613">
        <v>-1.23351263611457E-2</v>
      </c>
      <c r="AZ613">
        <v>81117</v>
      </c>
      <c r="BA613">
        <v>179121.61955375501</v>
      </c>
      <c r="BB613">
        <v>1.1856773446672301E-3</v>
      </c>
      <c r="BC613">
        <v>22.897680486654099</v>
      </c>
      <c r="BD613">
        <v>1.00446855363387</v>
      </c>
      <c r="BE613">
        <f>AK613*AZ613/(AW613*BD613)</f>
        <v>178324.76577364866</v>
      </c>
      <c r="BF613">
        <f>AM613/BE613-1</f>
        <v>5.6595292413414988E-3</v>
      </c>
      <c r="BH613">
        <f t="shared" si="37"/>
        <v>-0.13244001297021435</v>
      </c>
      <c r="BI613">
        <f t="shared" si="38"/>
        <v>-1032.6520559130606</v>
      </c>
      <c r="BJ613">
        <f t="shared" si="39"/>
        <v>-459.08403346132468</v>
      </c>
      <c r="BK613" s="15">
        <f t="shared" si="36"/>
        <v>0.52876712328767128</v>
      </c>
    </row>
    <row r="614" spans="1:63" x14ac:dyDescent="0.25">
      <c r="A614" s="1">
        <v>42199</v>
      </c>
      <c r="B614">
        <v>1597</v>
      </c>
      <c r="C614">
        <v>10</v>
      </c>
      <c r="D614" s="2">
        <v>42186</v>
      </c>
      <c r="E614">
        <v>1</v>
      </c>
      <c r="F614">
        <v>0</v>
      </c>
      <c r="G614" s="1">
        <v>42198</v>
      </c>
      <c r="H614" s="1">
        <v>42200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 s="1">
        <v>42205</v>
      </c>
      <c r="AA614" s="1">
        <v>42191</v>
      </c>
      <c r="AB614" s="1">
        <v>42186</v>
      </c>
      <c r="AC614" s="1">
        <v>42188</v>
      </c>
      <c r="AD614" s="1">
        <v>42186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7797.1304347825999</v>
      </c>
      <c r="AK614">
        <v>23</v>
      </c>
      <c r="AL614">
        <v>31</v>
      </c>
      <c r="AM614">
        <v>179334</v>
      </c>
      <c r="AN614">
        <v>0.204818941193527</v>
      </c>
      <c r="AO614">
        <v>0.74193548387096697</v>
      </c>
      <c r="AP614">
        <v>13</v>
      </c>
      <c r="AQ614">
        <v>0.34619232549047502</v>
      </c>
      <c r="AR614">
        <v>-0.14137338429694801</v>
      </c>
      <c r="AS614">
        <v>4613.0427580606101</v>
      </c>
      <c r="AT614">
        <v>14</v>
      </c>
      <c r="AU614">
        <v>7</v>
      </c>
      <c r="AV614">
        <v>2015</v>
      </c>
      <c r="AW614">
        <v>10.7619701899827</v>
      </c>
      <c r="AX614">
        <v>10.608261679324601</v>
      </c>
      <c r="AY614">
        <v>-0.15370851065809499</v>
      </c>
      <c r="AZ614">
        <v>82714</v>
      </c>
      <c r="BA614">
        <v>176772.65095667899</v>
      </c>
      <c r="BB614">
        <v>1.44895097146471E-2</v>
      </c>
      <c r="BC614">
        <v>22.897680486654099</v>
      </c>
      <c r="BD614">
        <v>1.00446855363387</v>
      </c>
      <c r="BE614">
        <f>AK614*AZ614/(AW614*BD614)</f>
        <v>175986.24697325588</v>
      </c>
      <c r="BF614">
        <f>AM614/BE614-1</f>
        <v>1.9022810499804921E-2</v>
      </c>
      <c r="BH614">
        <f t="shared" si="37"/>
        <v>-0.14292036327103635</v>
      </c>
      <c r="BI614">
        <f t="shared" si="38"/>
        <v>-1114.3687142107829</v>
      </c>
      <c r="BJ614">
        <f t="shared" si="39"/>
        <v>-1573.4527476721075</v>
      </c>
      <c r="BK614" s="15">
        <f t="shared" si="36"/>
        <v>0.53150684931506853</v>
      </c>
    </row>
    <row r="615" spans="1:63" x14ac:dyDescent="0.25">
      <c r="A615" s="1">
        <v>42200</v>
      </c>
      <c r="B615">
        <v>10454</v>
      </c>
      <c r="C615">
        <v>11</v>
      </c>
      <c r="D615" s="2">
        <v>42186</v>
      </c>
      <c r="E615">
        <v>2</v>
      </c>
      <c r="F615">
        <v>1</v>
      </c>
      <c r="G615" s="1">
        <v>42199</v>
      </c>
      <c r="H615" s="1">
        <v>42201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 s="1">
        <v>42205</v>
      </c>
      <c r="AA615" s="1">
        <v>42191</v>
      </c>
      <c r="AB615" s="1">
        <v>42186</v>
      </c>
      <c r="AC615" s="1">
        <v>42188</v>
      </c>
      <c r="AD615" s="1">
        <v>42186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7797.1304347825999</v>
      </c>
      <c r="AK615">
        <v>23</v>
      </c>
      <c r="AL615">
        <v>31</v>
      </c>
      <c r="AM615">
        <v>179334</v>
      </c>
      <c r="AN615">
        <v>1.3407496626406501</v>
      </c>
      <c r="AO615">
        <v>0.74193548387096697</v>
      </c>
      <c r="AP615">
        <v>12</v>
      </c>
      <c r="AQ615">
        <v>1.07433242006632</v>
      </c>
      <c r="AR615">
        <v>0.26641724257432903</v>
      </c>
      <c r="AS615">
        <v>9730.6939684037097</v>
      </c>
      <c r="AT615">
        <v>15</v>
      </c>
      <c r="AU615">
        <v>7</v>
      </c>
      <c r="AV615">
        <v>2015</v>
      </c>
      <c r="AW615">
        <v>11.836302610049</v>
      </c>
      <c r="AX615">
        <v>11.9490113419652</v>
      </c>
      <c r="AY615">
        <v>0.112708731916233</v>
      </c>
      <c r="AZ615">
        <v>93168</v>
      </c>
      <c r="BA615">
        <v>181041.670747814</v>
      </c>
      <c r="BB615">
        <v>-9.4324734231691007E-3</v>
      </c>
      <c r="BC615">
        <v>22.897680486654099</v>
      </c>
      <c r="BD615">
        <v>1.00446855363387</v>
      </c>
      <c r="BE615">
        <f>AK615*AZ615/(AW615*BD615)</f>
        <v>180236.27528493578</v>
      </c>
      <c r="BF615">
        <f>AM615/BE615-1</f>
        <v>-5.0060693026937608E-3</v>
      </c>
      <c r="BH615">
        <f t="shared" si="37"/>
        <v>0.26161653053465828</v>
      </c>
      <c r="BI615">
        <f t="shared" si="38"/>
        <v>2039.8582124740153</v>
      </c>
      <c r="BJ615">
        <f t="shared" si="39"/>
        <v>466.40546480190778</v>
      </c>
      <c r="BK615" s="15">
        <f t="shared" si="36"/>
        <v>0.53424657534246578</v>
      </c>
    </row>
    <row r="616" spans="1:63" x14ac:dyDescent="0.25">
      <c r="A616" s="1">
        <v>42201</v>
      </c>
      <c r="B616">
        <v>10479</v>
      </c>
      <c r="C616">
        <v>12</v>
      </c>
      <c r="D616" s="2">
        <v>42186</v>
      </c>
      <c r="E616">
        <v>3</v>
      </c>
      <c r="F616">
        <v>2</v>
      </c>
      <c r="G616" s="1">
        <v>42200</v>
      </c>
      <c r="H616" s="1">
        <v>42202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s="1">
        <v>42205</v>
      </c>
      <c r="AA616" s="1">
        <v>42191</v>
      </c>
      <c r="AB616" s="1">
        <v>42186</v>
      </c>
      <c r="AC616" s="1">
        <v>42188</v>
      </c>
      <c r="AD616" s="1">
        <v>42186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7797.1304347825999</v>
      </c>
      <c r="AK616">
        <v>23</v>
      </c>
      <c r="AL616">
        <v>31</v>
      </c>
      <c r="AM616">
        <v>179334</v>
      </c>
      <c r="AN616">
        <v>1.3439559704238999</v>
      </c>
      <c r="AO616">
        <v>0.74193548387096697</v>
      </c>
      <c r="AP616">
        <v>11</v>
      </c>
      <c r="AQ616">
        <v>1.23789533488236</v>
      </c>
      <c r="AR616">
        <v>0.10606063554153899</v>
      </c>
      <c r="AS616">
        <v>8465.1744818117604</v>
      </c>
      <c r="AT616">
        <v>16</v>
      </c>
      <c r="AU616">
        <v>7</v>
      </c>
      <c r="AV616">
        <v>2015</v>
      </c>
      <c r="AW616">
        <v>13.074197944931299</v>
      </c>
      <c r="AX616">
        <v>13.2929673123891</v>
      </c>
      <c r="AY616">
        <v>0.21876936745777401</v>
      </c>
      <c r="AZ616">
        <v>103647</v>
      </c>
      <c r="BA616">
        <v>182334.779543718</v>
      </c>
      <c r="BB616">
        <v>-1.6457526925074E-2</v>
      </c>
      <c r="BC616">
        <v>22.897680486654099</v>
      </c>
      <c r="BD616">
        <v>1.00446855363387</v>
      </c>
      <c r="BE616">
        <f>AK616*AZ616/(AW616*BD616)</f>
        <v>181523.63146072248</v>
      </c>
      <c r="BF616">
        <f>AM616/BE616-1</f>
        <v>-1.2062514632957155E-2</v>
      </c>
      <c r="BH616">
        <f t="shared" si="37"/>
        <v>0.10052903384450063</v>
      </c>
      <c r="BI616">
        <f t="shared" si="38"/>
        <v>783.83798936824587</v>
      </c>
      <c r="BJ616">
        <f t="shared" si="39"/>
        <v>1250.2434541701537</v>
      </c>
      <c r="BK616" s="15">
        <f t="shared" si="36"/>
        <v>0.53698630136986303</v>
      </c>
    </row>
    <row r="617" spans="1:63" x14ac:dyDescent="0.25">
      <c r="A617" s="1">
        <v>42202</v>
      </c>
      <c r="B617">
        <v>7038</v>
      </c>
      <c r="C617">
        <v>13</v>
      </c>
      <c r="D617" s="2">
        <v>42186</v>
      </c>
      <c r="E617">
        <v>4</v>
      </c>
      <c r="F617">
        <v>3</v>
      </c>
      <c r="G617" s="1">
        <v>42201</v>
      </c>
      <c r="H617" s="1">
        <v>42205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s="1">
        <v>42205</v>
      </c>
      <c r="AA617" s="1">
        <v>42191</v>
      </c>
      <c r="AB617" s="1">
        <v>42186</v>
      </c>
      <c r="AC617" s="1">
        <v>42188</v>
      </c>
      <c r="AD617" s="1">
        <v>42186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7797.1304347825999</v>
      </c>
      <c r="AK617">
        <v>23</v>
      </c>
      <c r="AL617">
        <v>31</v>
      </c>
      <c r="AM617">
        <v>179334</v>
      </c>
      <c r="AN617">
        <v>0.90263976713841199</v>
      </c>
      <c r="AO617">
        <v>0.74193548387096697</v>
      </c>
      <c r="AP617">
        <v>10</v>
      </c>
      <c r="AQ617">
        <v>0.83380206686873004</v>
      </c>
      <c r="AR617">
        <v>6.8837700269681099E-2</v>
      </c>
      <c r="AS617">
        <v>8440.8521874149101</v>
      </c>
      <c r="AT617">
        <v>17</v>
      </c>
      <c r="AU617">
        <v>7</v>
      </c>
      <c r="AV617">
        <v>2015</v>
      </c>
      <c r="AW617">
        <v>13.9080000118001</v>
      </c>
      <c r="AX617">
        <v>14.1956070795275</v>
      </c>
      <c r="AY617">
        <v>0.28760706772745498</v>
      </c>
      <c r="AZ617">
        <v>110685</v>
      </c>
      <c r="BA617">
        <v>183042.49337360301</v>
      </c>
      <c r="BB617">
        <v>-2.0260286588393399E-2</v>
      </c>
      <c r="BC617">
        <v>22.897680486654099</v>
      </c>
      <c r="BD617">
        <v>1.00446855363387</v>
      </c>
      <c r="BE617">
        <f>AK617*AZ617/(AW617*BD617)</f>
        <v>182228.19690214304</v>
      </c>
      <c r="BF617">
        <f>AM617/BE617-1</f>
        <v>-1.5882267131783312E-2</v>
      </c>
      <c r="BH617">
        <f t="shared" si="37"/>
        <v>6.5111811013847332E-2</v>
      </c>
      <c r="BI617">
        <f t="shared" si="38"/>
        <v>507.68528331988193</v>
      </c>
      <c r="BJ617">
        <f t="shared" si="39"/>
        <v>1757.9287374900355</v>
      </c>
      <c r="BK617" s="15">
        <f t="shared" si="36"/>
        <v>0.53972602739726028</v>
      </c>
    </row>
    <row r="618" spans="1:63" x14ac:dyDescent="0.25">
      <c r="A618" s="1">
        <v>42205</v>
      </c>
      <c r="B618">
        <v>13909</v>
      </c>
      <c r="C618">
        <v>14</v>
      </c>
      <c r="D618" s="2">
        <v>42186</v>
      </c>
      <c r="E618">
        <v>0</v>
      </c>
      <c r="F618">
        <v>4</v>
      </c>
      <c r="G618" s="1">
        <v>42202</v>
      </c>
      <c r="H618" s="1">
        <v>42206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s="1">
        <v>42205</v>
      </c>
      <c r="AA618" s="1">
        <v>42191</v>
      </c>
      <c r="AB618" s="1">
        <v>42186</v>
      </c>
      <c r="AC618" s="1">
        <v>42188</v>
      </c>
      <c r="AD618" s="1">
        <v>42186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7797.1304347825999</v>
      </c>
      <c r="AK618">
        <v>23</v>
      </c>
      <c r="AL618">
        <v>31</v>
      </c>
      <c r="AM618">
        <v>179334</v>
      </c>
      <c r="AN618">
        <v>1.78386139828476</v>
      </c>
      <c r="AO618">
        <v>0.74193548387096697</v>
      </c>
      <c r="AP618">
        <v>9</v>
      </c>
      <c r="AQ618">
        <v>1.8509440031017399</v>
      </c>
      <c r="AR618">
        <v>-6.7082604816982E-2</v>
      </c>
      <c r="AS618">
        <v>7514.5439174236399</v>
      </c>
      <c r="AT618">
        <v>20</v>
      </c>
      <c r="AU618">
        <v>7</v>
      </c>
      <c r="AV618">
        <v>2015</v>
      </c>
      <c r="AW618">
        <v>15.7589440149018</v>
      </c>
      <c r="AX618">
        <v>15.979468477812301</v>
      </c>
      <c r="AY618">
        <v>0.22052446291047101</v>
      </c>
      <c r="AZ618">
        <v>124594</v>
      </c>
      <c r="BA618">
        <v>181843.52944525899</v>
      </c>
      <c r="BB618">
        <v>-1.3800487995997699E-2</v>
      </c>
      <c r="BC618">
        <v>22.897680486654099</v>
      </c>
      <c r="BD618">
        <v>1.00446855363387</v>
      </c>
      <c r="BE618">
        <f>AK618*AZ618/(AW618*BD618)</f>
        <v>181034.56677404579</v>
      </c>
      <c r="BF618">
        <f>AM618/BE618-1</f>
        <v>-9.3936025829162162E-3</v>
      </c>
      <c r="BH618">
        <f t="shared" si="37"/>
        <v>-7.5353647368129995E-2</v>
      </c>
      <c r="BI618">
        <f t="shared" si="38"/>
        <v>-587.54221726592209</v>
      </c>
      <c r="BJ618">
        <f t="shared" si="39"/>
        <v>1170.3865202241134</v>
      </c>
      <c r="BK618" s="15">
        <f t="shared" si="36"/>
        <v>0.54794520547945202</v>
      </c>
    </row>
    <row r="619" spans="1:63" x14ac:dyDescent="0.25">
      <c r="A619" s="1">
        <v>42206</v>
      </c>
      <c r="B619">
        <v>2679</v>
      </c>
      <c r="C619">
        <v>15</v>
      </c>
      <c r="D619" s="2">
        <v>42186</v>
      </c>
      <c r="E619">
        <v>1</v>
      </c>
      <c r="F619">
        <v>0</v>
      </c>
      <c r="G619" s="1">
        <v>42205</v>
      </c>
      <c r="H619" s="1">
        <v>42207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 s="1">
        <v>42205</v>
      </c>
      <c r="AA619" s="1">
        <v>42191</v>
      </c>
      <c r="AB619" s="1">
        <v>42186</v>
      </c>
      <c r="AC619" s="1">
        <v>42188</v>
      </c>
      <c r="AD619" s="1">
        <v>42186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7797.1304347825999</v>
      </c>
      <c r="AK619">
        <v>23</v>
      </c>
      <c r="AL619">
        <v>31</v>
      </c>
      <c r="AM619">
        <v>179334</v>
      </c>
      <c r="AN619">
        <v>0.34358794205226001</v>
      </c>
      <c r="AO619">
        <v>0.74193548387096697</v>
      </c>
      <c r="AP619">
        <v>8</v>
      </c>
      <c r="AQ619">
        <v>0.34619232549047502</v>
      </c>
      <c r="AR619">
        <v>-2.6043834382157198E-3</v>
      </c>
      <c r="AS619">
        <v>7738.4731050997898</v>
      </c>
      <c r="AT619">
        <v>21</v>
      </c>
      <c r="AU619">
        <v>7</v>
      </c>
      <c r="AV619">
        <v>2015</v>
      </c>
      <c r="AW619">
        <v>16.105136340392299</v>
      </c>
      <c r="AX619">
        <v>16.323056419864599</v>
      </c>
      <c r="AY619">
        <v>0.217920079472257</v>
      </c>
      <c r="AZ619">
        <v>127273</v>
      </c>
      <c r="BA619">
        <v>181760.58483021101</v>
      </c>
      <c r="BB619">
        <v>-1.33504457662141E-2</v>
      </c>
      <c r="BC619">
        <v>22.897680486654099</v>
      </c>
      <c r="BD619">
        <v>1.00446855363387</v>
      </c>
      <c r="BE619">
        <f>AK619*AZ619/(AW619*BD619)</f>
        <v>180951.99115259081</v>
      </c>
      <c r="BF619">
        <f>AM619/BE619-1</f>
        <v>-8.9415493152900094E-3</v>
      </c>
      <c r="BH619">
        <f t="shared" si="37"/>
        <v>-4.1513624123033499E-3</v>
      </c>
      <c r="BI619">
        <f t="shared" si="38"/>
        <v>-32.368714210782962</v>
      </c>
      <c r="BJ619">
        <f t="shared" si="39"/>
        <v>1138.0178060133305</v>
      </c>
      <c r="BK619" s="15">
        <f t="shared" si="36"/>
        <v>0.55068493150684927</v>
      </c>
    </row>
    <row r="620" spans="1:63" x14ac:dyDescent="0.25">
      <c r="A620" s="1">
        <v>42207</v>
      </c>
      <c r="B620">
        <v>9052</v>
      </c>
      <c r="C620">
        <v>16</v>
      </c>
      <c r="D620" s="2">
        <v>42186</v>
      </c>
      <c r="E620">
        <v>2</v>
      </c>
      <c r="F620">
        <v>1</v>
      </c>
      <c r="G620" s="1">
        <v>42206</v>
      </c>
      <c r="H620" s="1">
        <v>42208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 s="1">
        <v>42205</v>
      </c>
      <c r="AA620" s="1">
        <v>42191</v>
      </c>
      <c r="AB620" s="1">
        <v>42186</v>
      </c>
      <c r="AC620" s="1">
        <v>42188</v>
      </c>
      <c r="AD620" s="1">
        <v>42186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7797.1304347825999</v>
      </c>
      <c r="AK620">
        <v>23</v>
      </c>
      <c r="AL620">
        <v>31</v>
      </c>
      <c r="AM620">
        <v>179334</v>
      </c>
      <c r="AN620">
        <v>1.1609399221564201</v>
      </c>
      <c r="AO620">
        <v>0.74193548387096697</v>
      </c>
      <c r="AP620">
        <v>7</v>
      </c>
      <c r="AQ620">
        <v>0.92980129720936699</v>
      </c>
      <c r="AR620">
        <v>0.231138624947056</v>
      </c>
      <c r="AS620">
        <v>9735.4133911922509</v>
      </c>
      <c r="AT620">
        <v>22</v>
      </c>
      <c r="AU620">
        <v>7</v>
      </c>
      <c r="AV620">
        <v>2015</v>
      </c>
      <c r="AW620">
        <v>17.034937637601701</v>
      </c>
      <c r="AX620">
        <v>17.483996342021001</v>
      </c>
      <c r="AY620">
        <v>0.449058704419314</v>
      </c>
      <c r="AZ620">
        <v>136325</v>
      </c>
      <c r="BA620">
        <v>184061.431083784</v>
      </c>
      <c r="BB620">
        <v>-2.5683985264858999E-2</v>
      </c>
      <c r="BC620">
        <v>22.897680486654099</v>
      </c>
      <c r="BD620">
        <v>1.00446855363387</v>
      </c>
      <c r="BE620">
        <f>AK620*AZ620/(AW620*BD620)</f>
        <v>183242.60169012277</v>
      </c>
      <c r="BF620">
        <f>AM620/BE620-1</f>
        <v>-2.1330201896677448E-2</v>
      </c>
      <c r="BH620">
        <f t="shared" si="37"/>
        <v>0.22698375798163106</v>
      </c>
      <c r="BI620">
        <f t="shared" si="38"/>
        <v>1769.8219675599034</v>
      </c>
      <c r="BJ620">
        <f t="shared" si="39"/>
        <v>2907.8397735732342</v>
      </c>
      <c r="BK620" s="15">
        <f t="shared" si="36"/>
        <v>0.55342465753424652</v>
      </c>
    </row>
    <row r="621" spans="1:63" x14ac:dyDescent="0.25">
      <c r="A621" s="1">
        <v>42208</v>
      </c>
      <c r="B621">
        <v>2505</v>
      </c>
      <c r="C621">
        <v>17</v>
      </c>
      <c r="D621" s="2">
        <v>42186</v>
      </c>
      <c r="E621">
        <v>3</v>
      </c>
      <c r="F621">
        <v>2</v>
      </c>
      <c r="G621" s="1">
        <v>42207</v>
      </c>
      <c r="H621" s="1">
        <v>42209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s="1">
        <v>42205</v>
      </c>
      <c r="AA621" s="1">
        <v>42191</v>
      </c>
      <c r="AB621" s="1">
        <v>42186</v>
      </c>
      <c r="AC621" s="1">
        <v>42188</v>
      </c>
      <c r="AD621" s="1">
        <v>42186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7797.1304347825999</v>
      </c>
      <c r="AK621">
        <v>23</v>
      </c>
      <c r="AL621">
        <v>31</v>
      </c>
      <c r="AM621">
        <v>179334</v>
      </c>
      <c r="AN621">
        <v>0.32127203988089198</v>
      </c>
      <c r="AO621">
        <v>0.74193548387096697</v>
      </c>
      <c r="AP621">
        <v>6</v>
      </c>
      <c r="AQ621">
        <v>0.47479582503583101</v>
      </c>
      <c r="AR621">
        <v>-0.153523785154938</v>
      </c>
      <c r="AS621">
        <v>5275.9520364589398</v>
      </c>
      <c r="AT621">
        <v>23</v>
      </c>
      <c r="AU621">
        <v>7</v>
      </c>
      <c r="AV621">
        <v>2015</v>
      </c>
      <c r="AW621">
        <v>17.509733462637499</v>
      </c>
      <c r="AX621">
        <v>17.8052683819019</v>
      </c>
      <c r="AY621">
        <v>0.29553491926437297</v>
      </c>
      <c r="AZ621">
        <v>138830</v>
      </c>
      <c r="BA621">
        <v>182360.856994965</v>
      </c>
      <c r="BB621">
        <v>-1.6598172682685802E-2</v>
      </c>
      <c r="BC621">
        <v>22.897680486654099</v>
      </c>
      <c r="BD621">
        <v>1.00446855363387</v>
      </c>
      <c r="BE621">
        <f>AK621*AZ621/(AW621*BD621)</f>
        <v>181549.59290187625</v>
      </c>
      <c r="BF621">
        <f>AM621/BE621-1</f>
        <v>-1.220378887367557E-2</v>
      </c>
      <c r="BH621">
        <f t="shared" si="37"/>
        <v>-0.15564543576424922</v>
      </c>
      <c r="BI621">
        <f t="shared" si="38"/>
        <v>-1213.5877642324276</v>
      </c>
      <c r="BJ621">
        <f t="shared" si="39"/>
        <v>1694.2520093408066</v>
      </c>
      <c r="BK621" s="15">
        <f t="shared" si="36"/>
        <v>0.55616438356164388</v>
      </c>
    </row>
    <row r="622" spans="1:63" x14ac:dyDescent="0.25">
      <c r="A622" s="1">
        <v>42209</v>
      </c>
      <c r="B622">
        <v>6174</v>
      </c>
      <c r="C622">
        <v>18</v>
      </c>
      <c r="D622" s="2">
        <v>42186</v>
      </c>
      <c r="E622">
        <v>4</v>
      </c>
      <c r="F622">
        <v>3</v>
      </c>
      <c r="G622" s="1">
        <v>42208</v>
      </c>
      <c r="H622" s="1">
        <v>42212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s="1">
        <v>42205</v>
      </c>
      <c r="AA622" s="1">
        <v>42191</v>
      </c>
      <c r="AB622" s="1">
        <v>42186</v>
      </c>
      <c r="AC622" s="1">
        <v>42188</v>
      </c>
      <c r="AD622" s="1">
        <v>42186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7797.1304347825999</v>
      </c>
      <c r="AK622">
        <v>23</v>
      </c>
      <c r="AL622">
        <v>31</v>
      </c>
      <c r="AM622">
        <v>179334</v>
      </c>
      <c r="AN622">
        <v>0.79182977014955302</v>
      </c>
      <c r="AO622">
        <v>0.74193548387096697</v>
      </c>
      <c r="AP622">
        <v>5</v>
      </c>
      <c r="AQ622">
        <v>0.83380206686873104</v>
      </c>
      <c r="AR622">
        <v>-4.1972296719177599E-2</v>
      </c>
      <c r="AS622">
        <v>7404.6350390877496</v>
      </c>
      <c r="AT622">
        <v>24</v>
      </c>
      <c r="AU622">
        <v>7</v>
      </c>
      <c r="AV622">
        <v>2015</v>
      </c>
      <c r="AW622">
        <v>18.343535529506202</v>
      </c>
      <c r="AX622">
        <v>18.597098152051402</v>
      </c>
      <c r="AY622">
        <v>0.25356262254519601</v>
      </c>
      <c r="AZ622">
        <v>145004</v>
      </c>
      <c r="BA622">
        <v>181812.93320665299</v>
      </c>
      <c r="BB622">
        <v>-1.3634526229417399E-2</v>
      </c>
      <c r="BC622">
        <v>22.897680486654099</v>
      </c>
      <c r="BD622">
        <v>1.00446855363387</v>
      </c>
      <c r="BE622">
        <f>AK622*AZ622/(AW622*BD622)</f>
        <v>181004.10664814626</v>
      </c>
      <c r="BF622">
        <f>AM622/BE622-1</f>
        <v>-9.2268992072802591E-3</v>
      </c>
      <c r="BH622">
        <f t="shared" si="37"/>
        <v>-4.5698185975012628E-2</v>
      </c>
      <c r="BI622">
        <f t="shared" si="38"/>
        <v>-356.31471668012631</v>
      </c>
      <c r="BJ622">
        <f t="shared" si="39"/>
        <v>1337.9372926606802</v>
      </c>
      <c r="BK622" s="15">
        <f t="shared" si="36"/>
        <v>0.55890410958904113</v>
      </c>
    </row>
    <row r="623" spans="1:63" x14ac:dyDescent="0.25">
      <c r="A623" s="1">
        <v>42212</v>
      </c>
      <c r="B623">
        <v>13037</v>
      </c>
      <c r="C623">
        <v>19</v>
      </c>
      <c r="D623" s="2">
        <v>42186</v>
      </c>
      <c r="E623">
        <v>0</v>
      </c>
      <c r="F623">
        <v>4</v>
      </c>
      <c r="G623" s="1">
        <v>42209</v>
      </c>
      <c r="H623" s="1">
        <v>42213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s="1">
        <v>42205</v>
      </c>
      <c r="AA623" s="1">
        <v>42191</v>
      </c>
      <c r="AB623" s="1">
        <v>42186</v>
      </c>
      <c r="AC623" s="1">
        <v>42188</v>
      </c>
      <c r="AD623" s="1">
        <v>42186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7797.1304347825999</v>
      </c>
      <c r="AK623">
        <v>23</v>
      </c>
      <c r="AL623">
        <v>31</v>
      </c>
      <c r="AM623">
        <v>179334</v>
      </c>
      <c r="AN623">
        <v>1.67202538280526</v>
      </c>
      <c r="AO623">
        <v>0.74193548387096697</v>
      </c>
      <c r="AP623">
        <v>4</v>
      </c>
      <c r="AQ623">
        <v>1.7457482584534501</v>
      </c>
      <c r="AR623">
        <v>-7.3722875648186206E-2</v>
      </c>
      <c r="AS623">
        <v>7467.85794393367</v>
      </c>
      <c r="AT623">
        <v>27</v>
      </c>
      <c r="AU623">
        <v>7</v>
      </c>
      <c r="AV623">
        <v>2015</v>
      </c>
      <c r="AW623">
        <v>20.089283787959701</v>
      </c>
      <c r="AX623">
        <v>20.2691235348567</v>
      </c>
      <c r="AY623">
        <v>0.17983974689700899</v>
      </c>
      <c r="AZ623">
        <v>158041</v>
      </c>
      <c r="BA623">
        <v>180939.40223884699</v>
      </c>
      <c r="BB623">
        <v>-8.8725961232484201E-3</v>
      </c>
      <c r="BC623">
        <v>22.897680486654099</v>
      </c>
      <c r="BD623">
        <v>1.00446855363387</v>
      </c>
      <c r="BE623">
        <f>AK623*AZ623/(AW623*BD623)</f>
        <v>180134.4617352752</v>
      </c>
      <c r="BF623">
        <f>AM623/BE623-1</f>
        <v>-4.443690161028413E-3</v>
      </c>
      <c r="BH623">
        <f t="shared" si="37"/>
        <v>-8.1523845372324377E-2</v>
      </c>
      <c r="BI623">
        <f t="shared" si="38"/>
        <v>-635.65205591306096</v>
      </c>
      <c r="BJ623">
        <f t="shared" si="39"/>
        <v>702.28523674761925</v>
      </c>
      <c r="BK623" s="15">
        <f t="shared" si="36"/>
        <v>0.56712328767123288</v>
      </c>
    </row>
    <row r="624" spans="1:63" x14ac:dyDescent="0.25">
      <c r="A624" s="1">
        <v>42213</v>
      </c>
      <c r="B624">
        <v>1581</v>
      </c>
      <c r="C624">
        <v>20</v>
      </c>
      <c r="D624" s="2">
        <v>42186</v>
      </c>
      <c r="E624">
        <v>1</v>
      </c>
      <c r="F624">
        <v>0</v>
      </c>
      <c r="G624" s="1">
        <v>42212</v>
      </c>
      <c r="H624" s="1">
        <v>42214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s="1">
        <v>42205</v>
      </c>
      <c r="AA624" s="1">
        <v>42191</v>
      </c>
      <c r="AB624" s="1">
        <v>42186</v>
      </c>
      <c r="AC624" s="1">
        <v>42188</v>
      </c>
      <c r="AD624" s="1">
        <v>42186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7797.1304347825999</v>
      </c>
      <c r="AK624">
        <v>23</v>
      </c>
      <c r="AL624">
        <v>31</v>
      </c>
      <c r="AM624">
        <v>179334</v>
      </c>
      <c r="AN624">
        <v>0.20276690421225199</v>
      </c>
      <c r="AO624">
        <v>0.74193548387096697</v>
      </c>
      <c r="AP624">
        <v>3</v>
      </c>
      <c r="AQ624">
        <v>0.34619232549047502</v>
      </c>
      <c r="AR624">
        <v>-0.143425421278223</v>
      </c>
      <c r="AS624">
        <v>4566.8256734463403</v>
      </c>
      <c r="AT624">
        <v>28</v>
      </c>
      <c r="AU624">
        <v>7</v>
      </c>
      <c r="AV624">
        <v>2015</v>
      </c>
      <c r="AW624">
        <v>20.4354761134502</v>
      </c>
      <c r="AX624">
        <v>20.471890439069</v>
      </c>
      <c r="AY624">
        <v>3.6414325618789399E-2</v>
      </c>
      <c r="AZ624">
        <v>159622</v>
      </c>
      <c r="BA624">
        <v>179653.558332493</v>
      </c>
      <c r="BB624">
        <v>-1.77874758206464E-3</v>
      </c>
      <c r="BC624">
        <v>22.897680486654099</v>
      </c>
      <c r="BD624">
        <v>1.00446855363387</v>
      </c>
      <c r="BE624">
        <f>AK624*AZ624/(AW624*BD624)</f>
        <v>178854.33812990953</v>
      </c>
      <c r="BF624">
        <f>AM624/BE624-1</f>
        <v>2.6818576228331281E-3</v>
      </c>
      <c r="BH624">
        <f t="shared" si="37"/>
        <v>-0.14497240025231137</v>
      </c>
      <c r="BI624">
        <f t="shared" si="38"/>
        <v>-1130.3687142107817</v>
      </c>
      <c r="BJ624">
        <f t="shared" si="39"/>
        <v>-428.08347746316247</v>
      </c>
      <c r="BK624" s="15">
        <f t="shared" si="36"/>
        <v>0.56986301369863013</v>
      </c>
    </row>
    <row r="625" spans="1:63" x14ac:dyDescent="0.25">
      <c r="A625" s="1">
        <v>42214</v>
      </c>
      <c r="B625">
        <v>6840</v>
      </c>
      <c r="C625">
        <v>21</v>
      </c>
      <c r="D625" s="2">
        <v>42186</v>
      </c>
      <c r="E625">
        <v>2</v>
      </c>
      <c r="F625">
        <v>1</v>
      </c>
      <c r="G625" s="1">
        <v>42213</v>
      </c>
      <c r="H625" s="1">
        <v>42215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s="1">
        <v>42205</v>
      </c>
      <c r="AA625" s="1">
        <v>42191</v>
      </c>
      <c r="AB625" s="1">
        <v>42186</v>
      </c>
      <c r="AC625" s="1">
        <v>42188</v>
      </c>
      <c r="AD625" s="1">
        <v>42186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7797.1304347825999</v>
      </c>
      <c r="AK625">
        <v>23</v>
      </c>
      <c r="AL625">
        <v>31</v>
      </c>
      <c r="AM625">
        <v>179334</v>
      </c>
      <c r="AN625">
        <v>0.87724580949513198</v>
      </c>
      <c r="AO625">
        <v>0.74193548387096697</v>
      </c>
      <c r="AP625">
        <v>2</v>
      </c>
      <c r="AQ625">
        <v>0.92980129720936699</v>
      </c>
      <c r="AR625">
        <v>-5.25554877142351E-2</v>
      </c>
      <c r="AS625">
        <v>7356.4104723547198</v>
      </c>
      <c r="AT625">
        <v>29</v>
      </c>
      <c r="AU625">
        <v>7</v>
      </c>
      <c r="AV625">
        <v>2015</v>
      </c>
      <c r="AW625">
        <v>21.365277410659498</v>
      </c>
      <c r="AX625">
        <v>21.349136248564101</v>
      </c>
      <c r="AY625">
        <v>-1.6141162095450998E-2</v>
      </c>
      <c r="AZ625">
        <v>166462</v>
      </c>
      <c r="BA625">
        <v>179198.51572298401</v>
      </c>
      <c r="BB625" s="3">
        <v>7.5605691525515396E-4</v>
      </c>
      <c r="BC625">
        <v>22.897680486654099</v>
      </c>
      <c r="BD625">
        <v>1.00446855363387</v>
      </c>
      <c r="BE625">
        <f>AK625*AZ625/(AW625*BD625)</f>
        <v>178401.31985685136</v>
      </c>
      <c r="BF625">
        <f>AM625/BE625-1</f>
        <v>5.2279890299971044E-3</v>
      </c>
      <c r="BH625">
        <f t="shared" si="37"/>
        <v>-5.6710354679657016E-2</v>
      </c>
      <c r="BI625">
        <f t="shared" si="38"/>
        <v>-442.17803244006956</v>
      </c>
      <c r="BJ625">
        <f t="shared" si="39"/>
        <v>-870.26150990323208</v>
      </c>
      <c r="BK625" s="15">
        <f t="shared" si="36"/>
        <v>0.57260273972602738</v>
      </c>
    </row>
    <row r="626" spans="1:63" x14ac:dyDescent="0.25">
      <c r="A626" s="1">
        <v>42215</v>
      </c>
      <c r="B626">
        <v>3047</v>
      </c>
      <c r="C626">
        <v>22</v>
      </c>
      <c r="D626" s="2">
        <v>42186</v>
      </c>
      <c r="E626">
        <v>3</v>
      </c>
      <c r="F626">
        <v>2</v>
      </c>
      <c r="G626" s="1">
        <v>42214</v>
      </c>
      <c r="H626" s="1">
        <v>42216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s="1">
        <v>42205</v>
      </c>
      <c r="AA626" s="1">
        <v>42191</v>
      </c>
      <c r="AB626" s="1">
        <v>42186</v>
      </c>
      <c r="AC626" s="1">
        <v>42188</v>
      </c>
      <c r="AD626" s="1">
        <v>42186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7797.1304347825999</v>
      </c>
      <c r="AK626">
        <v>23</v>
      </c>
      <c r="AL626">
        <v>31</v>
      </c>
      <c r="AM626">
        <v>179334</v>
      </c>
      <c r="AN626">
        <v>0.390784792621588</v>
      </c>
      <c r="AO626">
        <v>0.74193548387096697</v>
      </c>
      <c r="AP626">
        <v>1</v>
      </c>
      <c r="AQ626">
        <v>0.47479582503583101</v>
      </c>
      <c r="AR626">
        <v>-8.4011032414242501E-2</v>
      </c>
      <c r="AS626">
        <v>6417.4953513334904</v>
      </c>
      <c r="AT626">
        <v>30</v>
      </c>
      <c r="AU626">
        <v>7</v>
      </c>
      <c r="AV626">
        <v>2015</v>
      </c>
      <c r="AW626">
        <v>21.840073235695399</v>
      </c>
      <c r="AX626">
        <v>21.739921041185699</v>
      </c>
      <c r="AY626">
        <v>-0.100152194509689</v>
      </c>
      <c r="AZ626">
        <v>169509</v>
      </c>
      <c r="BA626">
        <v>178511.62667476499</v>
      </c>
      <c r="BB626">
        <v>4.6068334066142703E-3</v>
      </c>
      <c r="BC626">
        <v>22.897680486654099</v>
      </c>
      <c r="BD626">
        <v>1.00446855363387</v>
      </c>
      <c r="BE626">
        <f>AK626*AZ626/(AW626*BD626)</f>
        <v>177717.48655442073</v>
      </c>
      <c r="BF626">
        <f>AM626/BE626-1</f>
        <v>9.0959729226434138E-3</v>
      </c>
      <c r="BH626">
        <f t="shared" si="37"/>
        <v>-8.6132683023553203E-2</v>
      </c>
      <c r="BI626">
        <f t="shared" si="38"/>
        <v>-671.58776423242921</v>
      </c>
      <c r="BJ626">
        <f t="shared" si="39"/>
        <v>-1541.8492741356613</v>
      </c>
      <c r="BK626" s="15">
        <f t="shared" si="36"/>
        <v>0.57534246575342463</v>
      </c>
    </row>
    <row r="627" spans="1:63" x14ac:dyDescent="0.25">
      <c r="A627" s="1">
        <v>42216</v>
      </c>
      <c r="B627">
        <v>9825</v>
      </c>
      <c r="C627">
        <v>23</v>
      </c>
      <c r="D627" s="2">
        <v>42186</v>
      </c>
      <c r="E627">
        <v>4</v>
      </c>
      <c r="F627">
        <v>3</v>
      </c>
      <c r="G627" s="1">
        <v>42215</v>
      </c>
      <c r="H627" s="1">
        <v>42219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s="1">
        <v>42205</v>
      </c>
      <c r="AA627" s="1">
        <v>42191</v>
      </c>
      <c r="AB627" s="1">
        <v>42186</v>
      </c>
      <c r="AC627" s="1">
        <v>42188</v>
      </c>
      <c r="AD627" s="1">
        <v>42186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7797.1304347825999</v>
      </c>
      <c r="AK627">
        <v>23</v>
      </c>
      <c r="AL627">
        <v>31</v>
      </c>
      <c r="AM627">
        <v>179334</v>
      </c>
      <c r="AN627">
        <v>1.26007895881427</v>
      </c>
      <c r="AO627">
        <v>0.74193548387096697</v>
      </c>
      <c r="AP627">
        <v>0</v>
      </c>
      <c r="AQ627">
        <v>1.05760725095871</v>
      </c>
      <c r="AR627">
        <v>0.20247170785556101</v>
      </c>
      <c r="AS627">
        <v>9289.8379725495106</v>
      </c>
      <c r="AT627">
        <v>31</v>
      </c>
      <c r="AU627">
        <v>7</v>
      </c>
      <c r="AV627">
        <v>2015</v>
      </c>
      <c r="AW627">
        <v>22.897680486654099</v>
      </c>
      <c r="AX627">
        <v>23</v>
      </c>
      <c r="AY627">
        <v>0.102319513345872</v>
      </c>
      <c r="AZ627">
        <v>179334</v>
      </c>
      <c r="BA627">
        <v>180135.36359737601</v>
      </c>
      <c r="BB627">
        <v>-4.4486744932986603E-3</v>
      </c>
      <c r="BC627">
        <v>22.897680486654099</v>
      </c>
      <c r="BD627">
        <v>1.00446855363387</v>
      </c>
      <c r="BE627">
        <f>AK627*AZ627/(AW627*BD627)</f>
        <v>179334.00000000052</v>
      </c>
      <c r="BF627">
        <f>AM627/BE627-1</f>
        <v>-2.886579864025407E-15</v>
      </c>
      <c r="BH627">
        <f t="shared" si="37"/>
        <v>0.19774573313108124</v>
      </c>
      <c r="BI627">
        <f t="shared" si="38"/>
        <v>1541.8492741447515</v>
      </c>
      <c r="BJ627">
        <f t="shared" si="39"/>
        <v>9.0901721705449745E-9</v>
      </c>
      <c r="BK627" s="15">
        <f t="shared" si="36"/>
        <v>0.57808219178082187</v>
      </c>
    </row>
    <row r="628" spans="1:63" x14ac:dyDescent="0.25">
      <c r="A628" s="1">
        <v>42219</v>
      </c>
      <c r="B628">
        <v>29540</v>
      </c>
      <c r="C628">
        <v>1</v>
      </c>
      <c r="D628" s="2">
        <v>42217</v>
      </c>
      <c r="E628">
        <v>0</v>
      </c>
      <c r="F628">
        <v>4</v>
      </c>
      <c r="G628" s="1">
        <v>42216</v>
      </c>
      <c r="H628" s="1">
        <v>42220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s="1">
        <v>42233</v>
      </c>
      <c r="AA628" s="1">
        <v>42219</v>
      </c>
      <c r="AB628" s="1">
        <v>42221</v>
      </c>
      <c r="AC628" s="1">
        <v>42223</v>
      </c>
      <c r="AD628" s="1">
        <v>42221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8390.3333333333303</v>
      </c>
      <c r="AK628">
        <v>21</v>
      </c>
      <c r="AL628">
        <v>31</v>
      </c>
      <c r="AM628">
        <v>176197</v>
      </c>
      <c r="AN628">
        <v>3.52071828691748</v>
      </c>
      <c r="AO628">
        <v>0.67741935483870896</v>
      </c>
      <c r="AP628">
        <v>20</v>
      </c>
      <c r="AQ628">
        <v>3.29634736847383</v>
      </c>
      <c r="AR628">
        <v>0.22437091844364501</v>
      </c>
      <c r="AS628">
        <v>8961.4341869790806</v>
      </c>
      <c r="AT628">
        <v>3</v>
      </c>
      <c r="AU628">
        <v>8</v>
      </c>
      <c r="AV628">
        <v>2015</v>
      </c>
      <c r="AW628">
        <v>3.29634736847383</v>
      </c>
      <c r="AX628">
        <v>3.52071828691748</v>
      </c>
      <c r="AY628">
        <v>0.22437091844364501</v>
      </c>
      <c r="AZ628">
        <v>29540</v>
      </c>
      <c r="BA628">
        <v>188190.11792655999</v>
      </c>
      <c r="BB628">
        <v>-6.3728733786335007E-2</v>
      </c>
      <c r="BC628">
        <v>21.587019447298498</v>
      </c>
      <c r="BD628">
        <v>0.97280683196067597</v>
      </c>
      <c r="BE628">
        <f>AK628*AZ628/(AW628*BD628)</f>
        <v>193450.65407000404</v>
      </c>
      <c r="BF628">
        <f>AM628/BE628-1</f>
        <v>-8.9188915658876211E-2</v>
      </c>
      <c r="BH628">
        <f t="shared" si="37"/>
        <v>0.3140090463505425</v>
      </c>
      <c r="BI628">
        <f t="shared" si="38"/>
        <v>2634.6405685631676</v>
      </c>
      <c r="BJ628">
        <f t="shared" si="39"/>
        <v>2634.6405685722575</v>
      </c>
      <c r="BK628" s="15">
        <f t="shared" si="36"/>
        <v>0.58630136986301373</v>
      </c>
    </row>
    <row r="629" spans="1:63" x14ac:dyDescent="0.25">
      <c r="A629" s="1">
        <v>42220</v>
      </c>
      <c r="B629">
        <v>4155</v>
      </c>
      <c r="C629">
        <v>2</v>
      </c>
      <c r="D629" s="2">
        <v>42217</v>
      </c>
      <c r="E629">
        <v>1</v>
      </c>
      <c r="F629">
        <v>0</v>
      </c>
      <c r="G629" s="1">
        <v>42219</v>
      </c>
      <c r="H629" s="1">
        <v>42221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s="1">
        <v>42233</v>
      </c>
      <c r="AA629" s="1">
        <v>42219</v>
      </c>
      <c r="AB629" s="1">
        <v>42221</v>
      </c>
      <c r="AC629" s="1">
        <v>42223</v>
      </c>
      <c r="AD629" s="1">
        <v>42221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8390.3333333333303</v>
      </c>
      <c r="AK629">
        <v>21</v>
      </c>
      <c r="AL629">
        <v>31</v>
      </c>
      <c r="AM629">
        <v>176197</v>
      </c>
      <c r="AN629">
        <v>0.49521274482539401</v>
      </c>
      <c r="AO629">
        <v>0.67741935483870896</v>
      </c>
      <c r="AP629">
        <v>19</v>
      </c>
      <c r="AQ629">
        <v>0.50876329636220596</v>
      </c>
      <c r="AR629">
        <v>-1.35505515368117E-2</v>
      </c>
      <c r="AS629">
        <v>8166.8627232140398</v>
      </c>
      <c r="AT629">
        <v>4</v>
      </c>
      <c r="AU629">
        <v>8</v>
      </c>
      <c r="AV629">
        <v>2015</v>
      </c>
      <c r="AW629">
        <v>3.80511066483604</v>
      </c>
      <c r="AX629">
        <v>4.0159310317428698</v>
      </c>
      <c r="AY629">
        <v>0.21082036690683301</v>
      </c>
      <c r="AZ629">
        <v>33695</v>
      </c>
      <c r="BA629">
        <v>185959.11192256701</v>
      </c>
      <c r="BB629">
        <v>-5.2496012815075502E-2</v>
      </c>
      <c r="BC629">
        <v>21.587019447298498</v>
      </c>
      <c r="BD629">
        <v>0.97280683196067597</v>
      </c>
      <c r="BE629">
        <f>AK629*AZ629/(AW629*BD629)</f>
        <v>191157.28407022994</v>
      </c>
      <c r="BF629">
        <f>AM629/BE629-1</f>
        <v>-7.8261647956525904E-2</v>
      </c>
      <c r="BH629">
        <f t="shared" si="37"/>
        <v>2.8433427340590622E-4</v>
      </c>
      <c r="BI629">
        <f t="shared" si="38"/>
        <v>2.3856593319666874</v>
      </c>
      <c r="BJ629">
        <f t="shared" si="39"/>
        <v>2637.026227904224</v>
      </c>
      <c r="BK629" s="15">
        <f t="shared" si="36"/>
        <v>0.58904109589041098</v>
      </c>
    </row>
    <row r="630" spans="1:63" x14ac:dyDescent="0.25">
      <c r="A630" s="1">
        <v>42221</v>
      </c>
      <c r="B630">
        <v>9849</v>
      </c>
      <c r="C630">
        <v>3</v>
      </c>
      <c r="D630" s="2">
        <v>42217</v>
      </c>
      <c r="E630">
        <v>2</v>
      </c>
      <c r="F630">
        <v>1</v>
      </c>
      <c r="G630" s="1">
        <v>42220</v>
      </c>
      <c r="H630" s="1">
        <v>42222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s="1">
        <v>42233</v>
      </c>
      <c r="AA630" s="1">
        <v>42219</v>
      </c>
      <c r="AB630" s="1">
        <v>42221</v>
      </c>
      <c r="AC630" s="1">
        <v>42223</v>
      </c>
      <c r="AD630" s="1">
        <v>42221</v>
      </c>
      <c r="AE630">
        <v>0</v>
      </c>
      <c r="AF630">
        <v>0</v>
      </c>
      <c r="AG630">
        <v>1</v>
      </c>
      <c r="AH630">
        <v>0</v>
      </c>
      <c r="AI630">
        <v>1</v>
      </c>
      <c r="AJ630">
        <v>8390.3333333333303</v>
      </c>
      <c r="AK630">
        <v>21</v>
      </c>
      <c r="AL630">
        <v>31</v>
      </c>
      <c r="AM630">
        <v>176197</v>
      </c>
      <c r="AN630">
        <v>1.1738508601168001</v>
      </c>
      <c r="AO630">
        <v>0.67741935483870896</v>
      </c>
      <c r="AP630">
        <v>18</v>
      </c>
      <c r="AQ630">
        <v>0.98168331455612901</v>
      </c>
      <c r="AR630">
        <v>0.192167545560671</v>
      </c>
      <c r="AS630">
        <v>10032.767037965999</v>
      </c>
      <c r="AT630">
        <v>5</v>
      </c>
      <c r="AU630">
        <v>8</v>
      </c>
      <c r="AV630">
        <v>2015</v>
      </c>
      <c r="AW630">
        <v>4.7867939793921703</v>
      </c>
      <c r="AX630">
        <v>5.1897818918596696</v>
      </c>
      <c r="AY630">
        <v>0.40298791246750398</v>
      </c>
      <c r="AZ630">
        <v>43544</v>
      </c>
      <c r="BA630">
        <v>191030.57368600401</v>
      </c>
      <c r="BB630">
        <v>-7.7650259849956799E-2</v>
      </c>
      <c r="BC630">
        <v>21.587019447298498</v>
      </c>
      <c r="BD630">
        <v>0.97280683196067597</v>
      </c>
      <c r="BE630">
        <f>AK630*AZ630/(AW630*BD630)</f>
        <v>196370.50996135155</v>
      </c>
      <c r="BF630">
        <f>AM630/BE630-1</f>
        <v>-0.1027318713248847</v>
      </c>
      <c r="BH630">
        <f t="shared" si="37"/>
        <v>0.21886262489479646</v>
      </c>
      <c r="BI630">
        <f t="shared" si="38"/>
        <v>1836.3303770756399</v>
      </c>
      <c r="BJ630">
        <f t="shared" si="39"/>
        <v>4473.3566049798637</v>
      </c>
      <c r="BK630" s="15">
        <f t="shared" si="36"/>
        <v>0.59178082191780823</v>
      </c>
    </row>
    <row r="631" spans="1:63" x14ac:dyDescent="0.25">
      <c r="A631" s="1">
        <v>42222</v>
      </c>
      <c r="B631">
        <v>2410</v>
      </c>
      <c r="C631">
        <v>4</v>
      </c>
      <c r="D631" s="2">
        <v>42217</v>
      </c>
      <c r="E631">
        <v>3</v>
      </c>
      <c r="F631">
        <v>2</v>
      </c>
      <c r="G631" s="1">
        <v>42221</v>
      </c>
      <c r="H631" s="1">
        <v>42223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 s="1">
        <v>42233</v>
      </c>
      <c r="AA631" s="1">
        <v>42219</v>
      </c>
      <c r="AB631" s="1">
        <v>42221</v>
      </c>
      <c r="AC631" s="1">
        <v>42223</v>
      </c>
      <c r="AD631" s="1">
        <v>42221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8390.3333333333303</v>
      </c>
      <c r="AK631">
        <v>21</v>
      </c>
      <c r="AL631">
        <v>31</v>
      </c>
      <c r="AM631">
        <v>176197</v>
      </c>
      <c r="AN631">
        <v>0.28723531047634099</v>
      </c>
      <c r="AO631">
        <v>0.67741935483870896</v>
      </c>
      <c r="AP631">
        <v>17</v>
      </c>
      <c r="AQ631">
        <v>0.39950489081956098</v>
      </c>
      <c r="AR631">
        <v>-0.11226958034322</v>
      </c>
      <c r="AS631">
        <v>6032.4668242634498</v>
      </c>
      <c r="AT631">
        <v>6</v>
      </c>
      <c r="AU631">
        <v>8</v>
      </c>
      <c r="AV631">
        <v>2015</v>
      </c>
      <c r="AW631">
        <v>5.1862988702117301</v>
      </c>
      <c r="AX631">
        <v>5.47701720233602</v>
      </c>
      <c r="AY631">
        <v>0.290718332124284</v>
      </c>
      <c r="AZ631">
        <v>45954</v>
      </c>
      <c r="BA631">
        <v>186073.734690226</v>
      </c>
      <c r="BB631">
        <v>-5.3079682130684099E-2</v>
      </c>
      <c r="BC631">
        <v>21.587019447298498</v>
      </c>
      <c r="BD631">
        <v>0.97280683196067597</v>
      </c>
      <c r="BE631">
        <f>AK631*AZ631/(AW631*BD631)</f>
        <v>191275.11092330446</v>
      </c>
      <c r="BF631">
        <f>AM631/BE631-1</f>
        <v>-7.8829445454355662E-2</v>
      </c>
      <c r="BH631">
        <f t="shared" si="37"/>
        <v>-0.10140577671463186</v>
      </c>
      <c r="BI631">
        <f t="shared" si="38"/>
        <v>-850.82826856133249</v>
      </c>
      <c r="BJ631">
        <f t="shared" si="39"/>
        <v>3622.5283364185311</v>
      </c>
      <c r="BK631" s="15">
        <f t="shared" si="36"/>
        <v>0.59452054794520548</v>
      </c>
    </row>
    <row r="632" spans="1:63" x14ac:dyDescent="0.25">
      <c r="A632" s="1">
        <v>42223</v>
      </c>
      <c r="B632">
        <v>5578</v>
      </c>
      <c r="C632">
        <v>5</v>
      </c>
      <c r="D632" s="2">
        <v>42217</v>
      </c>
      <c r="E632">
        <v>4</v>
      </c>
      <c r="F632">
        <v>3</v>
      </c>
      <c r="G632" s="1">
        <v>42222</v>
      </c>
      <c r="H632" s="1">
        <v>42226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s="1">
        <v>42233</v>
      </c>
      <c r="AA632" s="1">
        <v>42219</v>
      </c>
      <c r="AB632" s="1">
        <v>42221</v>
      </c>
      <c r="AC632" s="1">
        <v>42223</v>
      </c>
      <c r="AD632" s="1">
        <v>42221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8390.3333333333303</v>
      </c>
      <c r="AK632">
        <v>21</v>
      </c>
      <c r="AL632">
        <v>31</v>
      </c>
      <c r="AM632">
        <v>176197</v>
      </c>
      <c r="AN632">
        <v>0.66481268126018001</v>
      </c>
      <c r="AO632">
        <v>0.67741935483870896</v>
      </c>
      <c r="AP632">
        <v>16</v>
      </c>
      <c r="AQ632">
        <v>0.86887687563176297</v>
      </c>
      <c r="AR632">
        <v>-0.20406419437158299</v>
      </c>
      <c r="AS632">
        <v>6419.7818545282498</v>
      </c>
      <c r="AT632">
        <v>7</v>
      </c>
      <c r="AU632">
        <v>8</v>
      </c>
      <c r="AV632">
        <v>2015</v>
      </c>
      <c r="AW632">
        <v>6.0551757458435</v>
      </c>
      <c r="AX632">
        <v>6.1418298835962002</v>
      </c>
      <c r="AY632">
        <v>8.6654137752701005E-2</v>
      </c>
      <c r="AZ632">
        <v>51532</v>
      </c>
      <c r="BA632">
        <v>178718.51213283799</v>
      </c>
      <c r="BB632">
        <v>-1.41088469389457E-2</v>
      </c>
      <c r="BC632">
        <v>21.587019447298498</v>
      </c>
      <c r="BD632">
        <v>0.97280683196067597</v>
      </c>
      <c r="BE632">
        <f>AK632*AZ632/(AW632*BD632)</f>
        <v>183714.28557161154</v>
      </c>
      <c r="BF632">
        <f>AM632/BE632-1</f>
        <v>-4.0918350732617959E-2</v>
      </c>
      <c r="BH632">
        <f t="shared" si="37"/>
        <v>-0.18043667948704556</v>
      </c>
      <c r="BI632">
        <f t="shared" si="38"/>
        <v>-1513.9238864561407</v>
      </c>
      <c r="BJ632">
        <f t="shared" si="39"/>
        <v>2108.6044499623904</v>
      </c>
      <c r="BK632" s="15">
        <f t="shared" si="36"/>
        <v>0.59726027397260273</v>
      </c>
    </row>
    <row r="633" spans="1:63" x14ac:dyDescent="0.25">
      <c r="A633" s="1">
        <v>42226</v>
      </c>
      <c r="B633">
        <v>12937</v>
      </c>
      <c r="C633">
        <v>6</v>
      </c>
      <c r="D633" s="2">
        <v>42217</v>
      </c>
      <c r="E633">
        <v>0</v>
      </c>
      <c r="F633">
        <v>4</v>
      </c>
      <c r="G633" s="1">
        <v>42223</v>
      </c>
      <c r="H633" s="1">
        <v>42227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 s="1">
        <v>42233</v>
      </c>
      <c r="AA633" s="1">
        <v>42219</v>
      </c>
      <c r="AB633" s="1">
        <v>42221</v>
      </c>
      <c r="AC633" s="1">
        <v>42223</v>
      </c>
      <c r="AD633" s="1">
        <v>42221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8390.3333333333303</v>
      </c>
      <c r="AK633">
        <v>21</v>
      </c>
      <c r="AL633">
        <v>31</v>
      </c>
      <c r="AM633">
        <v>176197</v>
      </c>
      <c r="AN633">
        <v>1.5418934488101299</v>
      </c>
      <c r="AO633">
        <v>0.67741935483870896</v>
      </c>
      <c r="AP633">
        <v>15</v>
      </c>
      <c r="AQ633">
        <v>1.6704573242371801</v>
      </c>
      <c r="AR633">
        <v>-0.128563875427046</v>
      </c>
      <c r="AS633">
        <v>7744.5857564231301</v>
      </c>
      <c r="AT633">
        <v>10</v>
      </c>
      <c r="AU633">
        <v>8</v>
      </c>
      <c r="AV633">
        <v>2015</v>
      </c>
      <c r="AW633">
        <v>7.7256330700806801</v>
      </c>
      <c r="AX633">
        <v>7.6837233324063403</v>
      </c>
      <c r="AY633">
        <v>-4.1909737674345103E-2</v>
      </c>
      <c r="AZ633">
        <v>64469</v>
      </c>
      <c r="BA633">
        <v>175241.172822858</v>
      </c>
      <c r="BB633">
        <v>5.4543527742063596E-3</v>
      </c>
      <c r="BC633">
        <v>21.587019447298498</v>
      </c>
      <c r="BD633">
        <v>0.97280683196067597</v>
      </c>
      <c r="BE633">
        <f>AK633*AZ633/(AW633*BD633)</f>
        <v>180139.74312830731</v>
      </c>
      <c r="BF633">
        <f>AM633/BE633-1</f>
        <v>-2.1887136396653073E-2</v>
      </c>
      <c r="BH633">
        <f t="shared" si="37"/>
        <v>-8.3138848706548973E-2</v>
      </c>
      <c r="BI633">
        <f t="shared" si="38"/>
        <v>-697.56265359751444</v>
      </c>
      <c r="BJ633">
        <f t="shared" si="39"/>
        <v>1411.0417963648761</v>
      </c>
      <c r="BK633" s="15">
        <f t="shared" si="36"/>
        <v>0.60547945205479448</v>
      </c>
    </row>
    <row r="634" spans="1:63" x14ac:dyDescent="0.25">
      <c r="A634" s="1">
        <v>42227</v>
      </c>
      <c r="B634">
        <v>2605</v>
      </c>
      <c r="C634">
        <v>7</v>
      </c>
      <c r="D634" s="2">
        <v>42217</v>
      </c>
      <c r="E634">
        <v>1</v>
      </c>
      <c r="F634">
        <v>0</v>
      </c>
      <c r="G634" s="1">
        <v>42226</v>
      </c>
      <c r="H634" s="1">
        <v>42228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s="1">
        <v>42233</v>
      </c>
      <c r="AA634" s="1">
        <v>42219</v>
      </c>
      <c r="AB634" s="1">
        <v>42221</v>
      </c>
      <c r="AC634" s="1">
        <v>42223</v>
      </c>
      <c r="AD634" s="1">
        <v>42221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8390.3333333333303</v>
      </c>
      <c r="AK634">
        <v>21</v>
      </c>
      <c r="AL634">
        <v>31</v>
      </c>
      <c r="AM634">
        <v>176197</v>
      </c>
      <c r="AN634">
        <v>0.31047634182193701</v>
      </c>
      <c r="AO634">
        <v>0.67741935483870896</v>
      </c>
      <c r="AP634">
        <v>14</v>
      </c>
      <c r="AQ634">
        <v>0.27090139127420598</v>
      </c>
      <c r="AR634">
        <v>3.95749505477314E-2</v>
      </c>
      <c r="AS634">
        <v>9616.04511422836</v>
      </c>
      <c r="AT634">
        <v>11</v>
      </c>
      <c r="AU634">
        <v>8</v>
      </c>
      <c r="AV634">
        <v>2015</v>
      </c>
      <c r="AW634">
        <v>7.9965344613548899</v>
      </c>
      <c r="AX634">
        <v>7.9941996742282697</v>
      </c>
      <c r="AY634">
        <v>-2.3347871266139399E-3</v>
      </c>
      <c r="AZ634">
        <v>67074</v>
      </c>
      <c r="BA634">
        <v>176145.55490346</v>
      </c>
      <c r="BB634" s="3">
        <v>2.9206014632587797E-4</v>
      </c>
      <c r="BC634">
        <v>21.587019447298498</v>
      </c>
      <c r="BD634">
        <v>0.97280683196067597</v>
      </c>
      <c r="BE634">
        <f>AK634*AZ634/(AW634*BD634)</f>
        <v>181069.40567886623</v>
      </c>
      <c r="BF634">
        <f>AM634/BE634-1</f>
        <v>-2.6909049933634965E-2</v>
      </c>
      <c r="BH634">
        <f t="shared" si="37"/>
        <v>4.6941617602737185E-2</v>
      </c>
      <c r="BI634">
        <f t="shared" si="38"/>
        <v>393.85581889283242</v>
      </c>
      <c r="BJ634">
        <f t="shared" si="39"/>
        <v>1804.8976152577084</v>
      </c>
      <c r="BK634" s="15">
        <f t="shared" si="36"/>
        <v>0.60821917808219184</v>
      </c>
    </row>
    <row r="635" spans="1:63" x14ac:dyDescent="0.25">
      <c r="A635" s="1">
        <v>42228</v>
      </c>
      <c r="B635">
        <v>7166</v>
      </c>
      <c r="C635">
        <v>8</v>
      </c>
      <c r="D635" s="2">
        <v>42217</v>
      </c>
      <c r="E635">
        <v>2</v>
      </c>
      <c r="F635">
        <v>1</v>
      </c>
      <c r="G635" s="1">
        <v>42227</v>
      </c>
      <c r="H635" s="1">
        <v>42229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s="1">
        <v>42233</v>
      </c>
      <c r="AA635" s="1">
        <v>42219</v>
      </c>
      <c r="AB635" s="1">
        <v>42221</v>
      </c>
      <c r="AC635" s="1">
        <v>42223</v>
      </c>
      <c r="AD635" s="1">
        <v>42221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8390.3333333333303</v>
      </c>
      <c r="AK635">
        <v>21</v>
      </c>
      <c r="AL635">
        <v>31</v>
      </c>
      <c r="AM635">
        <v>176197</v>
      </c>
      <c r="AN635">
        <v>0.85407810575662402</v>
      </c>
      <c r="AO635">
        <v>0.67741935483870896</v>
      </c>
      <c r="AP635">
        <v>13</v>
      </c>
      <c r="AQ635">
        <v>0.85451036299309702</v>
      </c>
      <c r="AR635" s="3">
        <v>-4.3225723647319201E-4</v>
      </c>
      <c r="AS635">
        <v>8386.0890520971698</v>
      </c>
      <c r="AT635">
        <v>12</v>
      </c>
      <c r="AU635">
        <v>8</v>
      </c>
      <c r="AV635">
        <v>2015</v>
      </c>
      <c r="AW635">
        <v>8.85104482434798</v>
      </c>
      <c r="AX635">
        <v>8.8482777799848993</v>
      </c>
      <c r="AY635">
        <v>-2.7670443630860501E-3</v>
      </c>
      <c r="AZ635">
        <v>74240</v>
      </c>
      <c r="BA635">
        <v>176141.916682118</v>
      </c>
      <c r="BB635" s="3">
        <v>3.1272123591596901E-4</v>
      </c>
      <c r="BC635">
        <v>21.587019447298498</v>
      </c>
      <c r="BD635">
        <v>0.97280683196067597</v>
      </c>
      <c r="BE635">
        <f>AK635*AZ635/(AW635*BD635)</f>
        <v>181065.66575720653</v>
      </c>
      <c r="BF635">
        <f>AM635/BE635-1</f>
        <v>-2.6888950684526791E-2</v>
      </c>
      <c r="BH635">
        <f t="shared" si="37"/>
        <v>2.2804586655742032E-2</v>
      </c>
      <c r="BI635">
        <f t="shared" si="38"/>
        <v>191.33808357056083</v>
      </c>
      <c r="BJ635">
        <f t="shared" si="39"/>
        <v>1996.2356988282693</v>
      </c>
      <c r="BK635" s="15">
        <f t="shared" si="36"/>
        <v>0.61095890410958908</v>
      </c>
    </row>
    <row r="636" spans="1:63" x14ac:dyDescent="0.25">
      <c r="A636" s="1">
        <v>42229</v>
      </c>
      <c r="B636">
        <v>2638</v>
      </c>
      <c r="C636">
        <v>9</v>
      </c>
      <c r="D636" s="2">
        <v>42217</v>
      </c>
      <c r="E636">
        <v>3</v>
      </c>
      <c r="F636">
        <v>2</v>
      </c>
      <c r="G636" s="1">
        <v>42228</v>
      </c>
      <c r="H636" s="1">
        <v>42230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s="1">
        <v>42233</v>
      </c>
      <c r="AA636" s="1">
        <v>42219</v>
      </c>
      <c r="AB636" s="1">
        <v>42221</v>
      </c>
      <c r="AC636" s="1">
        <v>42223</v>
      </c>
      <c r="AD636" s="1">
        <v>42221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8390.3333333333303</v>
      </c>
      <c r="AK636">
        <v>21</v>
      </c>
      <c r="AL636">
        <v>31</v>
      </c>
      <c r="AM636">
        <v>176197</v>
      </c>
      <c r="AN636">
        <v>0.31440943943426902</v>
      </c>
      <c r="AO636">
        <v>0.67741935483870896</v>
      </c>
      <c r="AP636">
        <v>12</v>
      </c>
      <c r="AQ636">
        <v>0.39950489081956098</v>
      </c>
      <c r="AR636">
        <v>-8.5095451385292301E-2</v>
      </c>
      <c r="AS636">
        <v>6603.1732292145098</v>
      </c>
      <c r="AT636">
        <v>13</v>
      </c>
      <c r="AU636">
        <v>8</v>
      </c>
      <c r="AV636">
        <v>2015</v>
      </c>
      <c r="AW636">
        <v>9.2505497151675495</v>
      </c>
      <c r="AX636">
        <v>9.1626872194191709</v>
      </c>
      <c r="AY636">
        <v>-8.7862495748378594E-2</v>
      </c>
      <c r="AZ636">
        <v>76878</v>
      </c>
      <c r="BA636">
        <v>174523.466140926</v>
      </c>
      <c r="BB636">
        <v>9.5891623979222906E-3</v>
      </c>
      <c r="BC636">
        <v>21.587019447298498</v>
      </c>
      <c r="BD636">
        <v>0.97280683196067597</v>
      </c>
      <c r="BE636">
        <f>AK636*AZ636/(AW636*BD636)</f>
        <v>179401.9741711489</v>
      </c>
      <c r="BF636">
        <f>AM636/BE636-1</f>
        <v>-1.7864765345844913E-2</v>
      </c>
      <c r="BH636">
        <f t="shared" si="37"/>
        <v>-7.4231647756703822E-2</v>
      </c>
      <c r="BI636">
        <f t="shared" si="38"/>
        <v>-622.82826856133045</v>
      </c>
      <c r="BJ636">
        <f t="shared" si="39"/>
        <v>1373.4074302669387</v>
      </c>
      <c r="BK636" s="15">
        <f t="shared" si="36"/>
        <v>0.61369863013698633</v>
      </c>
    </row>
    <row r="637" spans="1:63" x14ac:dyDescent="0.25">
      <c r="A637" s="1">
        <v>42230</v>
      </c>
      <c r="B637">
        <v>8131</v>
      </c>
      <c r="C637">
        <v>10</v>
      </c>
      <c r="D637" s="2">
        <v>42217</v>
      </c>
      <c r="E637">
        <v>4</v>
      </c>
      <c r="F637">
        <v>3</v>
      </c>
      <c r="G637" s="1">
        <v>42229</v>
      </c>
      <c r="H637" s="1">
        <v>42233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s="1">
        <v>42233</v>
      </c>
      <c r="AA637" s="1">
        <v>42219</v>
      </c>
      <c r="AB637" s="1">
        <v>42221</v>
      </c>
      <c r="AC637" s="1">
        <v>42223</v>
      </c>
      <c r="AD637" s="1">
        <v>42221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8390.3333333333303</v>
      </c>
      <c r="AK637">
        <v>21</v>
      </c>
      <c r="AL637">
        <v>31</v>
      </c>
      <c r="AM637">
        <v>176197</v>
      </c>
      <c r="AN637">
        <v>0.96909141472329197</v>
      </c>
      <c r="AO637">
        <v>0.67741935483870896</v>
      </c>
      <c r="AP637">
        <v>11</v>
      </c>
      <c r="AQ637">
        <v>1.5216106424989899</v>
      </c>
      <c r="AR637">
        <v>-0.55251922777569995</v>
      </c>
      <c r="AS637">
        <v>5343.6797646513396</v>
      </c>
      <c r="AT637">
        <v>14</v>
      </c>
      <c r="AU637">
        <v>8</v>
      </c>
      <c r="AV637">
        <v>2015</v>
      </c>
      <c r="AW637">
        <v>10.7721603576665</v>
      </c>
      <c r="AX637">
        <v>10.1317786341424</v>
      </c>
      <c r="AY637">
        <v>-0.64038172352407696</v>
      </c>
      <c r="AZ637">
        <v>85009</v>
      </c>
      <c r="BA637">
        <v>165722.46798475101</v>
      </c>
      <c r="BB637">
        <v>6.3205262042154597E-2</v>
      </c>
      <c r="BC637">
        <v>21.587019447298498</v>
      </c>
      <c r="BD637">
        <v>0.97280683196067597</v>
      </c>
      <c r="BE637">
        <f>AK637*AZ637/(AW637*BD637)</f>
        <v>170354.9590114833</v>
      </c>
      <c r="BF637">
        <f>AM637/BE637-1</f>
        <v>3.4293342691144701E-2</v>
      </c>
      <c r="BH637">
        <f t="shared" si="37"/>
        <v>-0.5111418138837992</v>
      </c>
      <c r="BI637">
        <f t="shared" si="38"/>
        <v>-4288.6501990897013</v>
      </c>
      <c r="BJ637">
        <f t="shared" si="39"/>
        <v>-2915.2427688227626</v>
      </c>
      <c r="BK637" s="15">
        <f t="shared" si="36"/>
        <v>0.61643835616438358</v>
      </c>
    </row>
    <row r="638" spans="1:63" x14ac:dyDescent="0.25">
      <c r="A638" s="1">
        <v>42233</v>
      </c>
      <c r="B638">
        <v>25002</v>
      </c>
      <c r="C638">
        <v>11</v>
      </c>
      <c r="D638" s="2">
        <v>42217</v>
      </c>
      <c r="E638">
        <v>0</v>
      </c>
      <c r="F638">
        <v>4</v>
      </c>
      <c r="G638" s="1">
        <v>42230</v>
      </c>
      <c r="H638" s="1">
        <v>42234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 s="1">
        <v>42233</v>
      </c>
      <c r="AA638" s="1">
        <v>42219</v>
      </c>
      <c r="AB638" s="1">
        <v>42221</v>
      </c>
      <c r="AC638" s="1">
        <v>42223</v>
      </c>
      <c r="AD638" s="1">
        <v>42221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8390.3333333333303</v>
      </c>
      <c r="AK638">
        <v>21</v>
      </c>
      <c r="AL638">
        <v>31</v>
      </c>
      <c r="AM638">
        <v>176197</v>
      </c>
      <c r="AN638">
        <v>2.9798577728338098</v>
      </c>
      <c r="AO638">
        <v>0.67741935483870896</v>
      </c>
      <c r="AP638">
        <v>10</v>
      </c>
      <c r="AQ638">
        <v>2.6832837015889699</v>
      </c>
      <c r="AR638">
        <v>0.29657407124484497</v>
      </c>
      <c r="AS638">
        <v>9317.6878707214091</v>
      </c>
      <c r="AT638">
        <v>17</v>
      </c>
      <c r="AU638">
        <v>8</v>
      </c>
      <c r="AV638">
        <v>2015</v>
      </c>
      <c r="AW638">
        <v>13.4554440592555</v>
      </c>
      <c r="AX638">
        <v>13.111636406976199</v>
      </c>
      <c r="AY638">
        <v>-0.34380765227923299</v>
      </c>
      <c r="AZ638">
        <v>110011</v>
      </c>
      <c r="BA638">
        <v>171694.89091747001</v>
      </c>
      <c r="BB638">
        <v>2.6221566981242801E-2</v>
      </c>
      <c r="BC638">
        <v>21.587019447298498</v>
      </c>
      <c r="BD638">
        <v>0.97280683196067597</v>
      </c>
      <c r="BE638">
        <f>AK638*AZ638/(AW638*BD638)</f>
        <v>176494.33091605897</v>
      </c>
      <c r="BF638">
        <f>AM638/BE638-1</f>
        <v>-1.6846485352574048E-3</v>
      </c>
      <c r="BH638">
        <f t="shared" si="37"/>
        <v>0.36954105583932817</v>
      </c>
      <c r="BI638">
        <f t="shared" si="38"/>
        <v>3100.5726388439089</v>
      </c>
      <c r="BJ638">
        <f t="shared" si="39"/>
        <v>185.32987002114623</v>
      </c>
      <c r="BK638" s="15">
        <f t="shared" si="36"/>
        <v>0.62465753424657533</v>
      </c>
    </row>
    <row r="639" spans="1:63" x14ac:dyDescent="0.25">
      <c r="A639" s="1">
        <v>42234</v>
      </c>
      <c r="B639">
        <v>1727</v>
      </c>
      <c r="C639">
        <v>12</v>
      </c>
      <c r="D639" s="2">
        <v>42217</v>
      </c>
      <c r="E639">
        <v>1</v>
      </c>
      <c r="F639">
        <v>0</v>
      </c>
      <c r="G639" s="1">
        <v>42233</v>
      </c>
      <c r="H639" s="1">
        <v>42235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s="1">
        <v>42233</v>
      </c>
      <c r="AA639" s="1">
        <v>42219</v>
      </c>
      <c r="AB639" s="1">
        <v>42221</v>
      </c>
      <c r="AC639" s="1">
        <v>42223</v>
      </c>
      <c r="AD639" s="1">
        <v>42221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8390.3333333333303</v>
      </c>
      <c r="AK639">
        <v>21</v>
      </c>
      <c r="AL639">
        <v>31</v>
      </c>
      <c r="AM639">
        <v>176197</v>
      </c>
      <c r="AN639">
        <v>0.20583210837868901</v>
      </c>
      <c r="AO639">
        <v>0.67741935483870896</v>
      </c>
      <c r="AP639">
        <v>9</v>
      </c>
      <c r="AQ639">
        <v>0.27090139127420598</v>
      </c>
      <c r="AR639">
        <v>-6.5069282895516597E-2</v>
      </c>
      <c r="AS639">
        <v>6375.0134020239502</v>
      </c>
      <c r="AT639">
        <v>18</v>
      </c>
      <c r="AU639">
        <v>8</v>
      </c>
      <c r="AV639">
        <v>2015</v>
      </c>
      <c r="AW639">
        <v>13.726345450529699</v>
      </c>
      <c r="AX639">
        <v>13.3174685153549</v>
      </c>
      <c r="AY639">
        <v>-0.40887693517474899</v>
      </c>
      <c r="AZ639">
        <v>111738</v>
      </c>
      <c r="BA639">
        <v>170948.48796111601</v>
      </c>
      <c r="BB639">
        <v>3.0702301620110201E-2</v>
      </c>
      <c r="BC639">
        <v>21.587019447298498</v>
      </c>
      <c r="BD639">
        <v>0.97280683196067597</v>
      </c>
      <c r="BE639">
        <f>AK639*AZ639/(AW639*BD639)</f>
        <v>175727.06352870949</v>
      </c>
      <c r="BF639">
        <f>AM639/BE639-1</f>
        <v>2.6742407336348695E-3</v>
      </c>
      <c r="BH639">
        <f t="shared" si="37"/>
        <v>-5.7702615840510812E-2</v>
      </c>
      <c r="BI639">
        <f t="shared" si="38"/>
        <v>-484.14418110716571</v>
      </c>
      <c r="BJ639">
        <f t="shared" si="39"/>
        <v>-298.81431108601947</v>
      </c>
      <c r="BK639" s="15">
        <f t="shared" si="36"/>
        <v>0.62739726027397258</v>
      </c>
    </row>
    <row r="640" spans="1:63" x14ac:dyDescent="0.25">
      <c r="A640" s="1">
        <v>42235</v>
      </c>
      <c r="B640">
        <v>8809</v>
      </c>
      <c r="C640">
        <v>13</v>
      </c>
      <c r="D640" s="2">
        <v>42217</v>
      </c>
      <c r="E640">
        <v>2</v>
      </c>
      <c r="F640">
        <v>1</v>
      </c>
      <c r="G640" s="1">
        <v>42234</v>
      </c>
      <c r="H640" s="1">
        <v>42236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s="1">
        <v>42233</v>
      </c>
      <c r="AA640" s="1">
        <v>42219</v>
      </c>
      <c r="AB640" s="1">
        <v>42221</v>
      </c>
      <c r="AC640" s="1">
        <v>42223</v>
      </c>
      <c r="AD640" s="1">
        <v>42221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8390.3333333333303</v>
      </c>
      <c r="AK640">
        <v>21</v>
      </c>
      <c r="AL640">
        <v>31</v>
      </c>
      <c r="AM640">
        <v>176197</v>
      </c>
      <c r="AN640">
        <v>1.04989869294028</v>
      </c>
      <c r="AO640">
        <v>0.67741935483870896</v>
      </c>
      <c r="AP640">
        <v>8</v>
      </c>
      <c r="AQ640">
        <v>0.85451036299309702</v>
      </c>
      <c r="AR640">
        <v>0.19538832994718999</v>
      </c>
      <c r="AS640">
        <v>10308.8275830203</v>
      </c>
      <c r="AT640">
        <v>19</v>
      </c>
      <c r="AU640">
        <v>8</v>
      </c>
      <c r="AV640">
        <v>2015</v>
      </c>
      <c r="AW640">
        <v>14.580855813522801</v>
      </c>
      <c r="AX640">
        <v>14.3673672082952</v>
      </c>
      <c r="AY640">
        <v>-0.213488605227558</v>
      </c>
      <c r="AZ640">
        <v>120547</v>
      </c>
      <c r="BA640">
        <v>173617.175313688</v>
      </c>
      <c r="BB640">
        <v>1.48592711616848E-2</v>
      </c>
      <c r="BC640">
        <v>21.587019447298498</v>
      </c>
      <c r="BD640">
        <v>0.97280683196067597</v>
      </c>
      <c r="BE640">
        <f>AK640*AZ640/(AW640*BD640)</f>
        <v>178470.34951817291</v>
      </c>
      <c r="BF640">
        <f>AM640/BE640-1</f>
        <v>-1.2737967535282002E-2</v>
      </c>
      <c r="BH640">
        <f t="shared" si="37"/>
        <v>0.21862517383939806</v>
      </c>
      <c r="BI640">
        <f t="shared" si="38"/>
        <v>1834.3380835704954</v>
      </c>
      <c r="BJ640">
        <f t="shared" si="39"/>
        <v>1535.523772484476</v>
      </c>
      <c r="BK640" s="15">
        <f t="shared" si="36"/>
        <v>0.63013698630136983</v>
      </c>
    </row>
    <row r="641" spans="1:63" x14ac:dyDescent="0.25">
      <c r="A641" s="1">
        <v>42236</v>
      </c>
      <c r="B641">
        <v>2075</v>
      </c>
      <c r="C641">
        <v>14</v>
      </c>
      <c r="D641" s="2">
        <v>42217</v>
      </c>
      <c r="E641">
        <v>3</v>
      </c>
      <c r="F641">
        <v>2</v>
      </c>
      <c r="G641" s="1">
        <v>42235</v>
      </c>
      <c r="H641" s="1">
        <v>42237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s="1">
        <v>42233</v>
      </c>
      <c r="AA641" s="1">
        <v>42219</v>
      </c>
      <c r="AB641" s="1">
        <v>42221</v>
      </c>
      <c r="AC641" s="1">
        <v>42223</v>
      </c>
      <c r="AD641" s="1">
        <v>42221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8390.3333333333303</v>
      </c>
      <c r="AK641">
        <v>21</v>
      </c>
      <c r="AL641">
        <v>31</v>
      </c>
      <c r="AM641">
        <v>176197</v>
      </c>
      <c r="AN641">
        <v>0.24730841047236801</v>
      </c>
      <c r="AO641">
        <v>0.67741935483870896</v>
      </c>
      <c r="AP641">
        <v>7</v>
      </c>
      <c r="AQ641">
        <v>0.39950489081956198</v>
      </c>
      <c r="AR641">
        <v>-0.15219648034719199</v>
      </c>
      <c r="AS641">
        <v>5193.9289047081502</v>
      </c>
      <c r="AT641">
        <v>20</v>
      </c>
      <c r="AU641">
        <v>8</v>
      </c>
      <c r="AV641">
        <v>2015</v>
      </c>
      <c r="AW641">
        <v>14.980360704342299</v>
      </c>
      <c r="AX641">
        <v>14.614675618767601</v>
      </c>
      <c r="AY641">
        <v>-0.36568508557475299</v>
      </c>
      <c r="AZ641">
        <v>122622</v>
      </c>
      <c r="BA641">
        <v>171895.86090897999</v>
      </c>
      <c r="BB641">
        <v>2.5021772300245201E-2</v>
      </c>
      <c r="BC641">
        <v>21.587019447298498</v>
      </c>
      <c r="BD641">
        <v>0.97280683196067597</v>
      </c>
      <c r="BE641">
        <f>AK641*AZ641/(AW641*BD641)</f>
        <v>176700.91868344357</v>
      </c>
      <c r="BF641">
        <f>AM641/BE641-1</f>
        <v>-2.8518169978862806E-3</v>
      </c>
      <c r="BH641">
        <f t="shared" si="37"/>
        <v>-0.14133267671860583</v>
      </c>
      <c r="BI641">
        <f t="shared" si="38"/>
        <v>-1185.8282685613419</v>
      </c>
      <c r="BJ641">
        <f t="shared" si="39"/>
        <v>349.69550392313408</v>
      </c>
      <c r="BK641" s="15">
        <f t="shared" si="36"/>
        <v>0.63287671232876708</v>
      </c>
    </row>
    <row r="642" spans="1:63" x14ac:dyDescent="0.25">
      <c r="A642" s="1">
        <v>42237</v>
      </c>
      <c r="B642">
        <v>6001</v>
      </c>
      <c r="C642">
        <v>15</v>
      </c>
      <c r="D642" s="2">
        <v>42217</v>
      </c>
      <c r="E642">
        <v>4</v>
      </c>
      <c r="F642">
        <v>3</v>
      </c>
      <c r="G642" s="1">
        <v>42236</v>
      </c>
      <c r="H642" s="1">
        <v>42240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s="1">
        <v>42233</v>
      </c>
      <c r="AA642" s="1">
        <v>42219</v>
      </c>
      <c r="AB642" s="1">
        <v>42221</v>
      </c>
      <c r="AC642" s="1">
        <v>42223</v>
      </c>
      <c r="AD642" s="1">
        <v>42221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8390.3333333333303</v>
      </c>
      <c r="AK642">
        <v>21</v>
      </c>
      <c r="AL642">
        <v>31</v>
      </c>
      <c r="AM642">
        <v>176197</v>
      </c>
      <c r="AN642">
        <v>0.715227841563704</v>
      </c>
      <c r="AO642">
        <v>0.67741935483870896</v>
      </c>
      <c r="AP642">
        <v>6</v>
      </c>
      <c r="AQ642">
        <v>0.75851113265246095</v>
      </c>
      <c r="AR642">
        <v>-4.3283291088757302E-2</v>
      </c>
      <c r="AS642">
        <v>7911.5516459394703</v>
      </c>
      <c r="AT642">
        <v>21</v>
      </c>
      <c r="AU642">
        <v>8</v>
      </c>
      <c r="AV642">
        <v>2015</v>
      </c>
      <c r="AW642">
        <v>15.7388718369948</v>
      </c>
      <c r="AX642">
        <v>15.3299034603313</v>
      </c>
      <c r="AY642">
        <v>-0.40896837666350999</v>
      </c>
      <c r="AZ642">
        <v>128623</v>
      </c>
      <c r="BA642">
        <v>171618.59045392199</v>
      </c>
      <c r="BB642">
        <v>2.6677818142937602E-2</v>
      </c>
      <c r="BC642">
        <v>21.587019447298498</v>
      </c>
      <c r="BD642">
        <v>0.97280683196067597</v>
      </c>
      <c r="BE642">
        <f>AK642*AZ642/(AW642*BD642)</f>
        <v>176415.897602229</v>
      </c>
      <c r="BF642">
        <f>AM642/BE642-1</f>
        <v>-1.2408042880724945E-3</v>
      </c>
      <c r="BH642">
        <f t="shared" si="37"/>
        <v>-2.2656970398840626E-2</v>
      </c>
      <c r="BI642">
        <f t="shared" si="38"/>
        <v>-190.09953396973907</v>
      </c>
      <c r="BJ642">
        <f t="shared" si="39"/>
        <v>159.59596995339501</v>
      </c>
      <c r="BK642" s="15">
        <f t="shared" si="36"/>
        <v>0.63561643835616444</v>
      </c>
    </row>
    <row r="643" spans="1:63" x14ac:dyDescent="0.25">
      <c r="A643" s="1">
        <v>42240</v>
      </c>
      <c r="B643">
        <v>13215</v>
      </c>
      <c r="C643">
        <v>16</v>
      </c>
      <c r="D643" s="2">
        <v>42217</v>
      </c>
      <c r="E643">
        <v>0</v>
      </c>
      <c r="F643">
        <v>4</v>
      </c>
      <c r="G643" s="1">
        <v>42237</v>
      </c>
      <c r="H643" s="1">
        <v>42241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 s="1">
        <v>42233</v>
      </c>
      <c r="AA643" s="1">
        <v>42219</v>
      </c>
      <c r="AB643" s="1">
        <v>42221</v>
      </c>
      <c r="AC643" s="1">
        <v>42223</v>
      </c>
      <c r="AD643" s="1">
        <v>42221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8390.3333333333303</v>
      </c>
      <c r="AK643">
        <v>21</v>
      </c>
      <c r="AL643">
        <v>31</v>
      </c>
      <c r="AM643">
        <v>176197</v>
      </c>
      <c r="AN643">
        <v>1.57502681657462</v>
      </c>
      <c r="AO643">
        <v>0.67741935483870896</v>
      </c>
      <c r="AP643">
        <v>5</v>
      </c>
      <c r="AQ643">
        <v>1.6704573242371801</v>
      </c>
      <c r="AR643">
        <v>-9.5430507662555494E-2</v>
      </c>
      <c r="AS643">
        <v>7911.0072482902997</v>
      </c>
      <c r="AT643">
        <v>24</v>
      </c>
      <c r="AU643">
        <v>8</v>
      </c>
      <c r="AV643">
        <v>2015</v>
      </c>
      <c r="AW643">
        <v>17.409329161232002</v>
      </c>
      <c r="AX643">
        <v>16.904930276905901</v>
      </c>
      <c r="AY643">
        <v>-0.50439888432606494</v>
      </c>
      <c r="AZ643">
        <v>141838</v>
      </c>
      <c r="BA643">
        <v>171092.06060810699</v>
      </c>
      <c r="BB643">
        <v>2.9837383299659601E-2</v>
      </c>
      <c r="BC643">
        <v>21.587019447298498</v>
      </c>
      <c r="BD643">
        <v>0.97280683196067597</v>
      </c>
      <c r="BE643">
        <f>AK643*AZ643/(AW643*BD643)</f>
        <v>175874.64950598092</v>
      </c>
      <c r="BF643">
        <f>AM643/BE643-1</f>
        <v>1.832842282412761E-3</v>
      </c>
      <c r="BH643">
        <f t="shared" si="37"/>
        <v>-5.0005480942058922E-2</v>
      </c>
      <c r="BI643">
        <f t="shared" si="38"/>
        <v>-419.56265359752155</v>
      </c>
      <c r="BJ643">
        <f t="shared" si="39"/>
        <v>-259.96668364412653</v>
      </c>
      <c r="BK643" s="15">
        <f t="shared" ref="BK643:BK706" si="40">YEARFRAC(DATE(YEAR(A643),1,1),A643,3)</f>
        <v>0.64383561643835618</v>
      </c>
    </row>
    <row r="644" spans="1:63" x14ac:dyDescent="0.25">
      <c r="A644" s="1">
        <v>42241</v>
      </c>
      <c r="B644">
        <v>1506</v>
      </c>
      <c r="C644">
        <v>17</v>
      </c>
      <c r="D644" s="2">
        <v>42217</v>
      </c>
      <c r="E644">
        <v>1</v>
      </c>
      <c r="F644">
        <v>0</v>
      </c>
      <c r="G644" s="1">
        <v>42240</v>
      </c>
      <c r="H644" s="1">
        <v>42242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 s="1">
        <v>42233</v>
      </c>
      <c r="AA644" s="1">
        <v>42219</v>
      </c>
      <c r="AB644" s="1">
        <v>42221</v>
      </c>
      <c r="AC644" s="1">
        <v>42223</v>
      </c>
      <c r="AD644" s="1">
        <v>42221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8390.3333333333303</v>
      </c>
      <c r="AK644">
        <v>21</v>
      </c>
      <c r="AL644">
        <v>31</v>
      </c>
      <c r="AM644">
        <v>176197</v>
      </c>
      <c r="AN644">
        <v>0.17949227285368</v>
      </c>
      <c r="AO644">
        <v>0.67741935483870896</v>
      </c>
      <c r="AP644">
        <v>4</v>
      </c>
      <c r="AQ644">
        <v>0.27090139127420598</v>
      </c>
      <c r="AR644">
        <v>-9.1409118420525598E-2</v>
      </c>
      <c r="AS644">
        <v>5559.2184038494897</v>
      </c>
      <c r="AT644">
        <v>25</v>
      </c>
      <c r="AU644">
        <v>8</v>
      </c>
      <c r="AV644">
        <v>2015</v>
      </c>
      <c r="AW644">
        <v>17.680230552506199</v>
      </c>
      <c r="AX644">
        <v>17.084422549759601</v>
      </c>
      <c r="AY644">
        <v>-0.59580800274658996</v>
      </c>
      <c r="AZ644">
        <v>143344</v>
      </c>
      <c r="BA644">
        <v>170259.31822892901</v>
      </c>
      <c r="BB644">
        <v>3.4874342460873703E-2</v>
      </c>
      <c r="BC644">
        <v>21.587019447298498</v>
      </c>
      <c r="BD644">
        <v>0.97280683196067597</v>
      </c>
      <c r="BE644">
        <f>AK644*AZ644/(AW644*BD644)</f>
        <v>175018.62922341423</v>
      </c>
      <c r="BF644">
        <f>AM644/BE644-1</f>
        <v>6.7328305667482269E-3</v>
      </c>
      <c r="BH644">
        <f t="shared" ref="BH644:BH707" si="41">AN644-BD644*AQ644</f>
        <v>-8.4042451365519827E-2</v>
      </c>
      <c r="BI644">
        <f t="shared" ref="BI644:BI707" si="42">BH644*AJ644</f>
        <v>-705.14418110716622</v>
      </c>
      <c r="BJ644">
        <f t="shared" ref="BJ644:BJ707" si="43">BJ643+BI644</f>
        <v>-965.11086475129275</v>
      </c>
      <c r="BK644" s="15">
        <f t="shared" si="40"/>
        <v>0.64657534246575343</v>
      </c>
    </row>
    <row r="645" spans="1:63" x14ac:dyDescent="0.25">
      <c r="A645" s="1">
        <v>42242</v>
      </c>
      <c r="B645">
        <v>7623</v>
      </c>
      <c r="C645">
        <v>18</v>
      </c>
      <c r="D645" s="2">
        <v>42217</v>
      </c>
      <c r="E645">
        <v>2</v>
      </c>
      <c r="F645">
        <v>1</v>
      </c>
      <c r="G645" s="1">
        <v>42241</v>
      </c>
      <c r="H645" s="1">
        <v>42243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 s="1">
        <v>42233</v>
      </c>
      <c r="AA645" s="1">
        <v>42219</v>
      </c>
      <c r="AB645" s="1">
        <v>42221</v>
      </c>
      <c r="AC645" s="1">
        <v>42223</v>
      </c>
      <c r="AD645" s="1">
        <v>42221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8390.3333333333303</v>
      </c>
      <c r="AK645">
        <v>21</v>
      </c>
      <c r="AL645">
        <v>31</v>
      </c>
      <c r="AM645">
        <v>176197</v>
      </c>
      <c r="AN645">
        <v>0.90854554844861102</v>
      </c>
      <c r="AO645">
        <v>0.67741935483870896</v>
      </c>
      <c r="AP645">
        <v>3</v>
      </c>
      <c r="AQ645">
        <v>0.85451036299309702</v>
      </c>
      <c r="AR645">
        <v>5.4035185455513703E-2</v>
      </c>
      <c r="AS645">
        <v>8920.8982478560902</v>
      </c>
      <c r="AT645">
        <v>26</v>
      </c>
      <c r="AU645">
        <v>8</v>
      </c>
      <c r="AV645">
        <v>2015</v>
      </c>
      <c r="AW645">
        <v>18.534740915499299</v>
      </c>
      <c r="AX645">
        <v>17.992968098208198</v>
      </c>
      <c r="AY645">
        <v>-0.54177281729107496</v>
      </c>
      <c r="AZ645">
        <v>150967</v>
      </c>
      <c r="BA645">
        <v>171046.73944208599</v>
      </c>
      <c r="BB645">
        <v>3.01102527572993E-2</v>
      </c>
      <c r="BC645">
        <v>21.587019447298498</v>
      </c>
      <c r="BD645">
        <v>0.97280683196067597</v>
      </c>
      <c r="BE645">
        <f>AK645*AZ645/(AW645*BD645)</f>
        <v>175828.06146349249</v>
      </c>
      <c r="BF645">
        <f>AM645/BE645-1</f>
        <v>2.0982915550378234E-3</v>
      </c>
      <c r="BH645">
        <f t="shared" si="41"/>
        <v>7.7272029347729032E-2</v>
      </c>
      <c r="BI645">
        <f t="shared" si="42"/>
        <v>648.33808357056228</v>
      </c>
      <c r="BJ645">
        <f t="shared" si="43"/>
        <v>-316.77278118073048</v>
      </c>
      <c r="BK645" s="15">
        <f t="shared" si="40"/>
        <v>0.64931506849315068</v>
      </c>
    </row>
    <row r="646" spans="1:63" x14ac:dyDescent="0.25">
      <c r="A646" s="1">
        <v>42243</v>
      </c>
      <c r="B646">
        <v>2081</v>
      </c>
      <c r="C646">
        <v>19</v>
      </c>
      <c r="D646" s="2">
        <v>42217</v>
      </c>
      <c r="E646">
        <v>3</v>
      </c>
      <c r="F646">
        <v>2</v>
      </c>
      <c r="G646" s="1">
        <v>42242</v>
      </c>
      <c r="H646" s="1">
        <v>42244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 s="1">
        <v>42233</v>
      </c>
      <c r="AA646" s="1">
        <v>42219</v>
      </c>
      <c r="AB646" s="1">
        <v>42221</v>
      </c>
      <c r="AC646" s="1">
        <v>42223</v>
      </c>
      <c r="AD646" s="1">
        <v>42221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8390.3333333333303</v>
      </c>
      <c r="AK646">
        <v>21</v>
      </c>
      <c r="AL646">
        <v>31</v>
      </c>
      <c r="AM646">
        <v>176197</v>
      </c>
      <c r="AN646">
        <v>0.24802351912915599</v>
      </c>
      <c r="AO646">
        <v>0.67741935483870896</v>
      </c>
      <c r="AP646">
        <v>2</v>
      </c>
      <c r="AQ646">
        <v>0.39950489081956098</v>
      </c>
      <c r="AR646">
        <v>-0.15148137169040499</v>
      </c>
      <c r="AS646">
        <v>5208.9474943121304</v>
      </c>
      <c r="AT646">
        <v>27</v>
      </c>
      <c r="AU646">
        <v>8</v>
      </c>
      <c r="AV646">
        <v>2015</v>
      </c>
      <c r="AW646">
        <v>18.934245806318799</v>
      </c>
      <c r="AX646">
        <v>18.2409916173374</v>
      </c>
      <c r="AY646">
        <v>-0.69325418898148405</v>
      </c>
      <c r="AZ646">
        <v>153048</v>
      </c>
      <c r="BA646">
        <v>169745.76293540001</v>
      </c>
      <c r="BB646">
        <v>3.8005290694973402E-2</v>
      </c>
      <c r="BC646">
        <v>21.587019447298498</v>
      </c>
      <c r="BD646">
        <v>0.97280683196067597</v>
      </c>
      <c r="BE646">
        <f>AK646*AZ646/(AW646*BD646)</f>
        <v>174490.71836109657</v>
      </c>
      <c r="BF646">
        <f>AM646/BE646-1</f>
        <v>9.7786383993927473E-3</v>
      </c>
      <c r="BH646">
        <f t="shared" si="41"/>
        <v>-0.14061756806181686</v>
      </c>
      <c r="BI646">
        <f t="shared" si="42"/>
        <v>-1179.8282685613303</v>
      </c>
      <c r="BJ646">
        <f t="shared" si="43"/>
        <v>-1496.6010497420607</v>
      </c>
      <c r="BK646" s="15">
        <f t="shared" si="40"/>
        <v>0.65205479452054793</v>
      </c>
    </row>
    <row r="647" spans="1:63" x14ac:dyDescent="0.25">
      <c r="A647" s="1">
        <v>42244</v>
      </c>
      <c r="B647">
        <v>6969</v>
      </c>
      <c r="C647">
        <v>20</v>
      </c>
      <c r="D647" s="2">
        <v>42217</v>
      </c>
      <c r="E647">
        <v>4</v>
      </c>
      <c r="F647">
        <v>3</v>
      </c>
      <c r="G647" s="1">
        <v>42243</v>
      </c>
      <c r="H647" s="1">
        <v>42247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 s="1">
        <v>42233</v>
      </c>
      <c r="AA647" s="1">
        <v>42219</v>
      </c>
      <c r="AB647" s="1">
        <v>42221</v>
      </c>
      <c r="AC647" s="1">
        <v>42223</v>
      </c>
      <c r="AD647" s="1">
        <v>42221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8390.3333333333303</v>
      </c>
      <c r="AK647">
        <v>21</v>
      </c>
      <c r="AL647">
        <v>31</v>
      </c>
      <c r="AM647">
        <v>176197</v>
      </c>
      <c r="AN647">
        <v>0.83059870485876597</v>
      </c>
      <c r="AO647">
        <v>0.67741935483870896</v>
      </c>
      <c r="AP647">
        <v>1</v>
      </c>
      <c r="AQ647">
        <v>0.75851113265246095</v>
      </c>
      <c r="AR647">
        <v>7.2087572206304296E-2</v>
      </c>
      <c r="AS647">
        <v>9187.7359474341301</v>
      </c>
      <c r="AT647">
        <v>28</v>
      </c>
      <c r="AU647">
        <v>8</v>
      </c>
      <c r="AV647">
        <v>2015</v>
      </c>
      <c r="AW647">
        <v>19.6927569389713</v>
      </c>
      <c r="AX647">
        <v>19.071590322196101</v>
      </c>
      <c r="AY647">
        <v>-0.62116661677517704</v>
      </c>
      <c r="AZ647">
        <v>160017</v>
      </c>
      <c r="BA647">
        <v>170639.23606094701</v>
      </c>
      <c r="BB647">
        <v>3.2570257974356698E-2</v>
      </c>
      <c r="BC647">
        <v>21.587019447298498</v>
      </c>
      <c r="BD647">
        <v>0.97280683196067597</v>
      </c>
      <c r="BE647">
        <f>AK647*AZ647/(AW647*BD647)</f>
        <v>175409.16701523127</v>
      </c>
      <c r="BF647">
        <f>AM647/BE647-1</f>
        <v>4.4914014368491184E-3</v>
      </c>
      <c r="BH647">
        <f t="shared" si="41"/>
        <v>9.2713892896221339E-2</v>
      </c>
      <c r="BI647">
        <f t="shared" si="42"/>
        <v>777.90046603026212</v>
      </c>
      <c r="BJ647">
        <f t="shared" si="43"/>
        <v>-718.70058371179857</v>
      </c>
      <c r="BK647" s="15">
        <f t="shared" si="40"/>
        <v>0.65479452054794518</v>
      </c>
    </row>
    <row r="648" spans="1:63" x14ac:dyDescent="0.25">
      <c r="A648" s="1">
        <v>42247</v>
      </c>
      <c r="B648">
        <v>16180</v>
      </c>
      <c r="C648">
        <v>21</v>
      </c>
      <c r="D648" s="2">
        <v>42217</v>
      </c>
      <c r="E648">
        <v>0</v>
      </c>
      <c r="F648">
        <v>4</v>
      </c>
      <c r="G648" s="1">
        <v>42244</v>
      </c>
      <c r="H648" s="1">
        <v>42248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 s="1">
        <v>42233</v>
      </c>
      <c r="AA648" s="1">
        <v>42219</v>
      </c>
      <c r="AB648" s="1">
        <v>42221</v>
      </c>
      <c r="AC648" s="1">
        <v>42223</v>
      </c>
      <c r="AD648" s="1">
        <v>42221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8390.3333333333303</v>
      </c>
      <c r="AK648">
        <v>21</v>
      </c>
      <c r="AL648">
        <v>31</v>
      </c>
      <c r="AM648">
        <v>176197</v>
      </c>
      <c r="AN648">
        <v>1.92840967780382</v>
      </c>
      <c r="AO648">
        <v>0.67741935483870896</v>
      </c>
      <c r="AP648">
        <v>0</v>
      </c>
      <c r="AQ648">
        <v>1.89426250832717</v>
      </c>
      <c r="AR648">
        <v>3.4147169476649301E-2</v>
      </c>
      <c r="AS648">
        <v>8541.5827684245196</v>
      </c>
      <c r="AT648">
        <v>31</v>
      </c>
      <c r="AU648">
        <v>8</v>
      </c>
      <c r="AV648">
        <v>2015</v>
      </c>
      <c r="AW648">
        <v>21.587019447298498</v>
      </c>
      <c r="AX648">
        <v>21</v>
      </c>
      <c r="AY648">
        <v>-0.58701944729852595</v>
      </c>
      <c r="AZ648">
        <v>176197</v>
      </c>
      <c r="BA648">
        <v>171405.64537097499</v>
      </c>
      <c r="BB648">
        <v>2.79533070142155E-2</v>
      </c>
      <c r="BC648">
        <v>21.587019447298498</v>
      </c>
      <c r="BD648">
        <v>0.97280683196067597</v>
      </c>
      <c r="BE648">
        <f>AK648*AZ648/(AW648*BD648)</f>
        <v>176197.00000000038</v>
      </c>
      <c r="BF648">
        <f>AM648/BE648-1</f>
        <v>-2.1094237467877974E-15</v>
      </c>
      <c r="BH648">
        <f t="shared" si="41"/>
        <v>8.5658168176182103E-2</v>
      </c>
      <c r="BI648">
        <f t="shared" si="42"/>
        <v>718.70058372089295</v>
      </c>
      <c r="BJ648">
        <f t="shared" si="43"/>
        <v>9.0943785835406743E-9</v>
      </c>
      <c r="BK648" s="15">
        <f t="shared" si="40"/>
        <v>0.66301369863013704</v>
      </c>
    </row>
    <row r="649" spans="1:63" x14ac:dyDescent="0.25">
      <c r="A649" s="1">
        <v>42248</v>
      </c>
      <c r="B649">
        <v>15391</v>
      </c>
      <c r="C649">
        <v>1</v>
      </c>
      <c r="D649" s="2">
        <v>42248</v>
      </c>
      <c r="E649">
        <v>1</v>
      </c>
      <c r="F649">
        <v>0</v>
      </c>
      <c r="G649" s="1">
        <v>42247</v>
      </c>
      <c r="H649" s="1">
        <v>42249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s="1">
        <v>42268</v>
      </c>
      <c r="AA649" s="1">
        <v>42254</v>
      </c>
      <c r="AB649" s="1">
        <v>42249</v>
      </c>
      <c r="AC649" s="1">
        <v>42251</v>
      </c>
      <c r="AD649" s="1">
        <v>42249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8146.5238095238001</v>
      </c>
      <c r="AK649">
        <v>21</v>
      </c>
      <c r="AL649">
        <v>30</v>
      </c>
      <c r="AM649">
        <v>171077</v>
      </c>
      <c r="AN649">
        <v>1.8892720821618301</v>
      </c>
      <c r="AO649">
        <v>0.7</v>
      </c>
      <c r="AP649">
        <v>20</v>
      </c>
      <c r="AQ649">
        <v>1.9231432624865501</v>
      </c>
      <c r="AR649">
        <v>-3.3871180324720397E-2</v>
      </c>
      <c r="AS649">
        <v>8003.0439230512602</v>
      </c>
      <c r="AT649">
        <v>1</v>
      </c>
      <c r="AU649">
        <v>9</v>
      </c>
      <c r="AV649">
        <v>2015</v>
      </c>
      <c r="AW649">
        <v>1.9231432624865501</v>
      </c>
      <c r="AX649">
        <v>1.8892720821618301</v>
      </c>
      <c r="AY649">
        <v>-3.3871180324720397E-2</v>
      </c>
      <c r="AZ649">
        <v>15391</v>
      </c>
      <c r="BA649">
        <v>168063.922384076</v>
      </c>
      <c r="BB649">
        <v>1.7928164314989999E-2</v>
      </c>
      <c r="BC649">
        <v>20.561361342697399</v>
      </c>
      <c r="BD649">
        <v>1.02133315250832</v>
      </c>
      <c r="BE649">
        <f>AK649*AZ649/(AW649*BD649)</f>
        <v>164553.47794333723</v>
      </c>
      <c r="BF649">
        <f>AM649/BE649-1</f>
        <v>3.9643781086833529E-2</v>
      </c>
      <c r="BH649">
        <f t="shared" si="41"/>
        <v>-7.4897888838693749E-2</v>
      </c>
      <c r="BI649">
        <f t="shared" si="42"/>
        <v>-610.15743470748555</v>
      </c>
      <c r="BJ649">
        <f t="shared" si="43"/>
        <v>-610.15743469839117</v>
      </c>
      <c r="BK649" s="15">
        <f t="shared" si="40"/>
        <v>0.66575342465753429</v>
      </c>
    </row>
    <row r="650" spans="1:63" x14ac:dyDescent="0.25">
      <c r="A650" s="1">
        <v>42249</v>
      </c>
      <c r="B650">
        <v>10756</v>
      </c>
      <c r="C650">
        <v>2</v>
      </c>
      <c r="D650" s="2">
        <v>42248</v>
      </c>
      <c r="E650">
        <v>2</v>
      </c>
      <c r="F650">
        <v>1</v>
      </c>
      <c r="G650" s="1">
        <v>42248</v>
      </c>
      <c r="H650" s="1">
        <v>42250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 s="1">
        <v>42268</v>
      </c>
      <c r="AA650" s="1">
        <v>42254</v>
      </c>
      <c r="AB650" s="1">
        <v>42249</v>
      </c>
      <c r="AC650" s="1">
        <v>42251</v>
      </c>
      <c r="AD650" s="1">
        <v>42249</v>
      </c>
      <c r="AE650">
        <v>0</v>
      </c>
      <c r="AF650">
        <v>0</v>
      </c>
      <c r="AG650">
        <v>1</v>
      </c>
      <c r="AH650">
        <v>0</v>
      </c>
      <c r="AI650">
        <v>1</v>
      </c>
      <c r="AJ650">
        <v>8146.5238095238001</v>
      </c>
      <c r="AK650">
        <v>21</v>
      </c>
      <c r="AL650">
        <v>30</v>
      </c>
      <c r="AM650">
        <v>171077</v>
      </c>
      <c r="AN650">
        <v>1.3203177516556801</v>
      </c>
      <c r="AO650">
        <v>0.7</v>
      </c>
      <c r="AP650">
        <v>19</v>
      </c>
      <c r="AQ650">
        <v>1.24589704661982</v>
      </c>
      <c r="AR650">
        <v>7.4420705035863594E-2</v>
      </c>
      <c r="AS650">
        <v>8633.1370871947402</v>
      </c>
      <c r="AT650">
        <v>2</v>
      </c>
      <c r="AU650">
        <v>9</v>
      </c>
      <c r="AV650">
        <v>2015</v>
      </c>
      <c r="AW650">
        <v>3.1690403091063701</v>
      </c>
      <c r="AX650">
        <v>3.2095898338175202</v>
      </c>
      <c r="AY650">
        <v>4.05495247111433E-2</v>
      </c>
      <c r="AZ650">
        <v>26147</v>
      </c>
      <c r="BA650">
        <v>173266.01950192099</v>
      </c>
      <c r="BB650">
        <v>-1.2633865014120199E-2</v>
      </c>
      <c r="BC650">
        <v>20.561361342697399</v>
      </c>
      <c r="BD650">
        <v>1.02133315250832</v>
      </c>
      <c r="BE650">
        <f>AK650*AZ650/(AW650*BD650)</f>
        <v>169646.91597094724</v>
      </c>
      <c r="BF650">
        <f>AM650/BE650-1</f>
        <v>8.4297673250814942E-3</v>
      </c>
      <c r="BH650">
        <f t="shared" si="41"/>
        <v>4.7841793330653859E-2</v>
      </c>
      <c r="BI650">
        <f t="shared" si="42"/>
        <v>389.7443084584886</v>
      </c>
      <c r="BJ650">
        <f t="shared" si="43"/>
        <v>-220.41312623990257</v>
      </c>
      <c r="BK650" s="15">
        <f t="shared" si="40"/>
        <v>0.66849315068493154</v>
      </c>
    </row>
    <row r="651" spans="1:63" x14ac:dyDescent="0.25">
      <c r="A651" s="1">
        <v>42250</v>
      </c>
      <c r="B651">
        <v>2178</v>
      </c>
      <c r="C651">
        <v>3</v>
      </c>
      <c r="D651" s="2">
        <v>42248</v>
      </c>
      <c r="E651">
        <v>3</v>
      </c>
      <c r="F651">
        <v>2</v>
      </c>
      <c r="G651" s="1">
        <v>42249</v>
      </c>
      <c r="H651" s="1">
        <v>42251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 s="1">
        <v>42268</v>
      </c>
      <c r="AA651" s="1">
        <v>42254</v>
      </c>
      <c r="AB651" s="1">
        <v>42249</v>
      </c>
      <c r="AC651" s="1">
        <v>42251</v>
      </c>
      <c r="AD651" s="1">
        <v>42249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8146.5238095238001</v>
      </c>
      <c r="AK651">
        <v>21</v>
      </c>
      <c r="AL651">
        <v>30</v>
      </c>
      <c r="AM651">
        <v>171077</v>
      </c>
      <c r="AN651">
        <v>0.26735329705337302</v>
      </c>
      <c r="AO651">
        <v>0.7</v>
      </c>
      <c r="AP651">
        <v>18</v>
      </c>
      <c r="AQ651">
        <v>0.42585671779525602</v>
      </c>
      <c r="AR651">
        <v>-0.15850342074188201</v>
      </c>
      <c r="AS651">
        <v>5114.3962487569297</v>
      </c>
      <c r="AT651">
        <v>3</v>
      </c>
      <c r="AU651">
        <v>9</v>
      </c>
      <c r="AV651">
        <v>2015</v>
      </c>
      <c r="AW651">
        <v>3.5948970269016298</v>
      </c>
      <c r="AX651">
        <v>3.47694313087089</v>
      </c>
      <c r="AY651">
        <v>-0.117953896030739</v>
      </c>
      <c r="AZ651">
        <v>28325</v>
      </c>
      <c r="BA651">
        <v>165463.71023947399</v>
      </c>
      <c r="BB651">
        <v>3.3924597438323503E-2</v>
      </c>
      <c r="BC651">
        <v>20.561361342697399</v>
      </c>
      <c r="BD651">
        <v>1.02133315250832</v>
      </c>
      <c r="BE651">
        <f>AK651*AZ651/(AW651*BD651)</f>
        <v>162007.57787320204</v>
      </c>
      <c r="BF651">
        <f>AM651/BE651-1</f>
        <v>5.5981468557577463E-2</v>
      </c>
      <c r="BH651">
        <f t="shared" si="41"/>
        <v>-0.16758828704930179</v>
      </c>
      <c r="BI651">
        <f t="shared" si="42"/>
        <v>-1365.2619706444461</v>
      </c>
      <c r="BJ651">
        <f t="shared" si="43"/>
        <v>-1585.6750968843487</v>
      </c>
      <c r="BK651" s="15">
        <f t="shared" si="40"/>
        <v>0.67123287671232879</v>
      </c>
    </row>
    <row r="652" spans="1:63" x14ac:dyDescent="0.25">
      <c r="A652" s="1">
        <v>42251</v>
      </c>
      <c r="B652">
        <v>9195</v>
      </c>
      <c r="C652">
        <v>4</v>
      </c>
      <c r="D652" s="2">
        <v>42248</v>
      </c>
      <c r="E652">
        <v>4</v>
      </c>
      <c r="F652">
        <v>3</v>
      </c>
      <c r="G652" s="1">
        <v>42250</v>
      </c>
      <c r="H652" s="1">
        <v>42255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 s="1">
        <v>42268</v>
      </c>
      <c r="AA652" s="1">
        <v>42254</v>
      </c>
      <c r="AB652" s="1">
        <v>42249</v>
      </c>
      <c r="AC652" s="1">
        <v>42251</v>
      </c>
      <c r="AD652" s="1">
        <v>42249</v>
      </c>
      <c r="AE652">
        <v>0</v>
      </c>
      <c r="AF652">
        <v>1</v>
      </c>
      <c r="AG652">
        <v>0</v>
      </c>
      <c r="AH652">
        <v>1</v>
      </c>
      <c r="AI652">
        <v>0</v>
      </c>
      <c r="AJ652">
        <v>8146.5238095238001</v>
      </c>
      <c r="AK652">
        <v>21</v>
      </c>
      <c r="AL652">
        <v>30</v>
      </c>
      <c r="AM652">
        <v>171077</v>
      </c>
      <c r="AN652">
        <v>1.1287022802597599</v>
      </c>
      <c r="AO652">
        <v>0.7</v>
      </c>
      <c r="AP652">
        <v>17</v>
      </c>
      <c r="AQ652">
        <v>0.89522870260745702</v>
      </c>
      <c r="AR652">
        <v>0.233473577652308</v>
      </c>
      <c r="AS652">
        <v>10271.1184004919</v>
      </c>
      <c r="AT652">
        <v>4</v>
      </c>
      <c r="AU652">
        <v>9</v>
      </c>
      <c r="AV652">
        <v>2015</v>
      </c>
      <c r="AW652">
        <v>4.4901257295090904</v>
      </c>
      <c r="AX652">
        <v>4.6056454111306602</v>
      </c>
      <c r="AY652">
        <v>0.115519681621568</v>
      </c>
      <c r="AZ652">
        <v>37520</v>
      </c>
      <c r="BA652">
        <v>175478.382447465</v>
      </c>
      <c r="BB652">
        <v>-2.5082191812332601E-2</v>
      </c>
      <c r="BC652">
        <v>20.561361342697399</v>
      </c>
      <c r="BD652">
        <v>1.02133315250832</v>
      </c>
      <c r="BE652">
        <f>AK652*AZ652/(AW652*BD652)</f>
        <v>171813.06806354329</v>
      </c>
      <c r="BF652">
        <f>AM652/BE652-1</f>
        <v>-4.2841215271882671E-3</v>
      </c>
      <c r="BH652">
        <f t="shared" si="41"/>
        <v>0.21437552720975261</v>
      </c>
      <c r="BI652">
        <f t="shared" si="42"/>
        <v>1746.4153365934669</v>
      </c>
      <c r="BJ652">
        <f t="shared" si="43"/>
        <v>160.74023970911821</v>
      </c>
      <c r="BK652" s="15">
        <f t="shared" si="40"/>
        <v>0.67397260273972603</v>
      </c>
    </row>
    <row r="653" spans="1:63" x14ac:dyDescent="0.25">
      <c r="A653" s="1">
        <v>42255</v>
      </c>
      <c r="B653">
        <v>13512</v>
      </c>
      <c r="C653">
        <v>5</v>
      </c>
      <c r="D653" s="2">
        <v>42248</v>
      </c>
      <c r="E653">
        <v>1</v>
      </c>
      <c r="F653">
        <v>4</v>
      </c>
      <c r="G653" s="1">
        <v>42251</v>
      </c>
      <c r="H653" s="1">
        <v>42256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 s="1">
        <v>42268</v>
      </c>
      <c r="AA653" s="1">
        <v>42254</v>
      </c>
      <c r="AB653" s="1">
        <v>42249</v>
      </c>
      <c r="AC653" s="1">
        <v>42251</v>
      </c>
      <c r="AD653" s="1">
        <v>42249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8146.5238095238001</v>
      </c>
      <c r="AK653">
        <v>21</v>
      </c>
      <c r="AL653">
        <v>30</v>
      </c>
      <c r="AM653">
        <v>171077</v>
      </c>
      <c r="AN653">
        <v>1.65862155637519</v>
      </c>
      <c r="AO653">
        <v>0.7</v>
      </c>
      <c r="AP653">
        <v>16</v>
      </c>
      <c r="AQ653">
        <v>1.69680915121287</v>
      </c>
      <c r="AR653">
        <v>-3.8187594837679702E-2</v>
      </c>
      <c r="AS653">
        <v>7963.1819467390396</v>
      </c>
      <c r="AT653">
        <v>8</v>
      </c>
      <c r="AU653">
        <v>9</v>
      </c>
      <c r="AV653">
        <v>2015</v>
      </c>
      <c r="AW653">
        <v>6.18693488072197</v>
      </c>
      <c r="AX653">
        <v>6.2642669675058604</v>
      </c>
      <c r="AY653">
        <v>7.7332086783889503E-2</v>
      </c>
      <c r="AZ653">
        <v>51032</v>
      </c>
      <c r="BA653">
        <v>173215.335325291</v>
      </c>
      <c r="BB653">
        <v>-1.23449538764915E-2</v>
      </c>
      <c r="BC653">
        <v>20.561361342697399</v>
      </c>
      <c r="BD653">
        <v>1.02133315250832</v>
      </c>
      <c r="BE653">
        <f>AK653*AZ653/(AW653*BD653)</f>
        <v>169597.29046284992</v>
      </c>
      <c r="BF653">
        <f>AM653/BE653-1</f>
        <v>8.7248418480729839E-3</v>
      </c>
      <c r="BH653">
        <f t="shared" si="41"/>
        <v>-7.4385883238017092E-2</v>
      </c>
      <c r="BI653">
        <f t="shared" si="42"/>
        <v>-605.9863688909636</v>
      </c>
      <c r="BJ653">
        <f t="shared" si="43"/>
        <v>-445.24612918184539</v>
      </c>
      <c r="BK653" s="15">
        <f t="shared" si="40"/>
        <v>0.68493150684931503</v>
      </c>
    </row>
    <row r="654" spans="1:63" x14ac:dyDescent="0.25">
      <c r="A654" s="1">
        <v>42256</v>
      </c>
      <c r="B654">
        <v>3100</v>
      </c>
      <c r="C654">
        <v>6</v>
      </c>
      <c r="D654" s="2">
        <v>42248</v>
      </c>
      <c r="E654">
        <v>2</v>
      </c>
      <c r="F654">
        <v>1</v>
      </c>
      <c r="G654" s="1">
        <v>42255</v>
      </c>
      <c r="H654" s="1">
        <v>42257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 s="1">
        <v>42268</v>
      </c>
      <c r="AA654" s="1">
        <v>42254</v>
      </c>
      <c r="AB654" s="1">
        <v>42249</v>
      </c>
      <c r="AC654" s="1">
        <v>42251</v>
      </c>
      <c r="AD654" s="1">
        <v>42249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8146.5238095238001</v>
      </c>
      <c r="AK654">
        <v>21</v>
      </c>
      <c r="AL654">
        <v>30</v>
      </c>
      <c r="AM654">
        <v>171077</v>
      </c>
      <c r="AN654">
        <v>0.38053040443776698</v>
      </c>
      <c r="AO654">
        <v>0.7</v>
      </c>
      <c r="AP654">
        <v>15</v>
      </c>
      <c r="AQ654">
        <v>0.88086218996879195</v>
      </c>
      <c r="AR654">
        <v>-0.50033178553102398</v>
      </c>
      <c r="AS654">
        <v>3519.2792190454002</v>
      </c>
      <c r="AT654">
        <v>9</v>
      </c>
      <c r="AU654">
        <v>9</v>
      </c>
      <c r="AV654">
        <v>2015</v>
      </c>
      <c r="AW654">
        <v>7.0677970706907596</v>
      </c>
      <c r="AX654">
        <v>6.6447973719436204</v>
      </c>
      <c r="AY654">
        <v>-0.422999698747134</v>
      </c>
      <c r="AZ654">
        <v>54132</v>
      </c>
      <c r="BA654">
        <v>160838.23412446899</v>
      </c>
      <c r="BB654">
        <v>6.3658780707620904E-2</v>
      </c>
      <c r="BC654">
        <v>20.561361342697399</v>
      </c>
      <c r="BD654">
        <v>1.02133315250832</v>
      </c>
      <c r="BE654">
        <f>AK654*AZ654/(AW654*BD654)</f>
        <v>157478.71664545743</v>
      </c>
      <c r="BF654">
        <f>AM654/BE654-1</f>
        <v>8.6349975693269743E-2</v>
      </c>
      <c r="BH654">
        <f t="shared" si="41"/>
        <v>-0.51912335296844192</v>
      </c>
      <c r="BI654">
        <f t="shared" si="42"/>
        <v>-4229.0507550372395</v>
      </c>
      <c r="BJ654">
        <f t="shared" si="43"/>
        <v>-4674.2968842190849</v>
      </c>
      <c r="BK654" s="15">
        <f t="shared" si="40"/>
        <v>0.68767123287671228</v>
      </c>
    </row>
    <row r="655" spans="1:63" x14ac:dyDescent="0.25">
      <c r="A655" s="1">
        <v>42257</v>
      </c>
      <c r="B655">
        <v>6368</v>
      </c>
      <c r="C655">
        <v>7</v>
      </c>
      <c r="D655" s="2">
        <v>42248</v>
      </c>
      <c r="E655">
        <v>3</v>
      </c>
      <c r="F655">
        <v>2</v>
      </c>
      <c r="G655" s="1">
        <v>42256</v>
      </c>
      <c r="H655" s="1">
        <v>42258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 s="1">
        <v>42268</v>
      </c>
      <c r="AA655" s="1">
        <v>42254</v>
      </c>
      <c r="AB655" s="1">
        <v>42249</v>
      </c>
      <c r="AC655" s="1">
        <v>42251</v>
      </c>
      <c r="AD655" s="1">
        <v>42249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8146.5238095238001</v>
      </c>
      <c r="AK655">
        <v>21</v>
      </c>
      <c r="AL655">
        <v>30</v>
      </c>
      <c r="AM655">
        <v>171077</v>
      </c>
      <c r="AN655">
        <v>0.78168310176119504</v>
      </c>
      <c r="AO655">
        <v>0.7</v>
      </c>
      <c r="AP655">
        <v>14</v>
      </c>
      <c r="AQ655">
        <v>0.42585671779525602</v>
      </c>
      <c r="AR655">
        <v>0.35582638396593802</v>
      </c>
      <c r="AS655">
        <v>14953.3862773572</v>
      </c>
      <c r="AT655">
        <v>10</v>
      </c>
      <c r="AU655">
        <v>9</v>
      </c>
      <c r="AV655">
        <v>2015</v>
      </c>
      <c r="AW655">
        <v>7.4936537884860197</v>
      </c>
      <c r="AX655">
        <v>7.42648047370482</v>
      </c>
      <c r="AY655">
        <v>-6.7173314781196106E-2</v>
      </c>
      <c r="AZ655">
        <v>60500</v>
      </c>
      <c r="BA655">
        <v>169543.46115537299</v>
      </c>
      <c r="BB655">
        <v>9.0451075740440798E-3</v>
      </c>
      <c r="BC655">
        <v>20.561361342697399</v>
      </c>
      <c r="BD655">
        <v>1.02133315250832</v>
      </c>
      <c r="BE655">
        <f>AK655*AZ655/(AW655*BD655)</f>
        <v>166002.11276701189</v>
      </c>
      <c r="BF655">
        <f>AM655/BE655-1</f>
        <v>3.0571220741695271E-2</v>
      </c>
      <c r="BH655">
        <f t="shared" si="41"/>
        <v>0.34674151765852024</v>
      </c>
      <c r="BI655">
        <f t="shared" si="42"/>
        <v>2824.7380293555525</v>
      </c>
      <c r="BJ655">
        <f t="shared" si="43"/>
        <v>-1849.5588548635324</v>
      </c>
      <c r="BK655" s="15">
        <f t="shared" si="40"/>
        <v>0.69041095890410964</v>
      </c>
    </row>
    <row r="656" spans="1:63" x14ac:dyDescent="0.25">
      <c r="A656" s="1">
        <v>42258</v>
      </c>
      <c r="B656">
        <v>7453</v>
      </c>
      <c r="C656">
        <v>8</v>
      </c>
      <c r="D656" s="2">
        <v>42248</v>
      </c>
      <c r="E656">
        <v>4</v>
      </c>
      <c r="F656">
        <v>3</v>
      </c>
      <c r="G656" s="1">
        <v>42257</v>
      </c>
      <c r="H656" s="1">
        <v>42261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 s="1">
        <v>42268</v>
      </c>
      <c r="AA656" s="1">
        <v>42254</v>
      </c>
      <c r="AB656" s="1">
        <v>42249</v>
      </c>
      <c r="AC656" s="1">
        <v>42251</v>
      </c>
      <c r="AD656" s="1">
        <v>42249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8146.5238095238001</v>
      </c>
      <c r="AK656">
        <v>21</v>
      </c>
      <c r="AL656">
        <v>30</v>
      </c>
      <c r="AM656">
        <v>171077</v>
      </c>
      <c r="AN656">
        <v>0.91486874331441403</v>
      </c>
      <c r="AO656">
        <v>0.7</v>
      </c>
      <c r="AP656">
        <v>13</v>
      </c>
      <c r="AQ656">
        <v>0.784862959628155</v>
      </c>
      <c r="AR656">
        <v>0.13000578368625801</v>
      </c>
      <c r="AS656">
        <v>9495.9252549400499</v>
      </c>
      <c r="AT656">
        <v>11</v>
      </c>
      <c r="AU656">
        <v>9</v>
      </c>
      <c r="AV656">
        <v>2015</v>
      </c>
      <c r="AW656">
        <v>8.2785167481141695</v>
      </c>
      <c r="AX656">
        <v>8.3413492170192303</v>
      </c>
      <c r="AY656">
        <v>6.28324689050625E-2</v>
      </c>
      <c r="AZ656">
        <v>67953</v>
      </c>
      <c r="BA656">
        <v>172375.44398579199</v>
      </c>
      <c r="BB656">
        <v>-7.5326505665128602E-3</v>
      </c>
      <c r="BC656">
        <v>20.561361342697399</v>
      </c>
      <c r="BD656">
        <v>1.02133315250832</v>
      </c>
      <c r="BE656">
        <f>AK656*AZ656/(AW656*BD656)</f>
        <v>168774.94239999069</v>
      </c>
      <c r="BF656">
        <f>AM656/BE656-1</f>
        <v>1.3639806758479089E-2</v>
      </c>
      <c r="BH656">
        <f t="shared" si="41"/>
        <v>0.11326218247038022</v>
      </c>
      <c r="BI656">
        <f t="shared" si="42"/>
        <v>922.69306621358169</v>
      </c>
      <c r="BJ656">
        <f t="shared" si="43"/>
        <v>-926.86578864995067</v>
      </c>
      <c r="BK656" s="15">
        <f t="shared" si="40"/>
        <v>0.69315068493150689</v>
      </c>
    </row>
    <row r="657" spans="1:63" x14ac:dyDescent="0.25">
      <c r="A657" s="1">
        <v>42261</v>
      </c>
      <c r="B657">
        <v>13879</v>
      </c>
      <c r="C657">
        <v>9</v>
      </c>
      <c r="D657" s="2">
        <v>42248</v>
      </c>
      <c r="E657">
        <v>0</v>
      </c>
      <c r="F657">
        <v>4</v>
      </c>
      <c r="G657" s="1">
        <v>42258</v>
      </c>
      <c r="H657" s="1">
        <v>42262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 s="1">
        <v>42268</v>
      </c>
      <c r="AA657" s="1">
        <v>42254</v>
      </c>
      <c r="AB657" s="1">
        <v>42249</v>
      </c>
      <c r="AC657" s="1">
        <v>42251</v>
      </c>
      <c r="AD657" s="1">
        <v>42249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8146.5238095238001</v>
      </c>
      <c r="AK657">
        <v>21</v>
      </c>
      <c r="AL657">
        <v>30</v>
      </c>
      <c r="AM657">
        <v>171077</v>
      </c>
      <c r="AN657">
        <v>1.7036714461908899</v>
      </c>
      <c r="AO657">
        <v>0.7</v>
      </c>
      <c r="AP657">
        <v>12</v>
      </c>
      <c r="AQ657">
        <v>1.69680915121287</v>
      </c>
      <c r="AR657">
        <v>6.8622949780172303E-3</v>
      </c>
      <c r="AS657">
        <v>8179.4702663403696</v>
      </c>
      <c r="AT657">
        <v>14</v>
      </c>
      <c r="AU657">
        <v>9</v>
      </c>
      <c r="AV657">
        <v>2015</v>
      </c>
      <c r="AW657">
        <v>9.9753258993270499</v>
      </c>
      <c r="AX657">
        <v>10.045020663210099</v>
      </c>
      <c r="AY657">
        <v>6.9694763883077798E-2</v>
      </c>
      <c r="AZ657">
        <v>81832</v>
      </c>
      <c r="BA657">
        <v>172272.266324244</v>
      </c>
      <c r="BB657">
        <v>-6.9382399718035297E-3</v>
      </c>
      <c r="BC657">
        <v>20.561361342697399</v>
      </c>
      <c r="BD657">
        <v>1.02133315250832</v>
      </c>
      <c r="BE657">
        <f>AK657*AZ657/(AW657*BD657)</f>
        <v>168673.91986753393</v>
      </c>
      <c r="BF657">
        <f>AM657/BE657-1</f>
        <v>1.4246898005057851E-2</v>
      </c>
      <c r="BH657">
        <f t="shared" si="41"/>
        <v>-2.9335993422317186E-2</v>
      </c>
      <c r="BI657">
        <f t="shared" si="42"/>
        <v>-238.98636889094055</v>
      </c>
      <c r="BJ657">
        <f t="shared" si="43"/>
        <v>-1165.8521575408913</v>
      </c>
      <c r="BK657" s="15">
        <f t="shared" si="40"/>
        <v>0.70136986301369864</v>
      </c>
    </row>
    <row r="658" spans="1:63" x14ac:dyDescent="0.25">
      <c r="A658" s="1">
        <v>42262</v>
      </c>
      <c r="B658">
        <v>6505</v>
      </c>
      <c r="C658">
        <v>10</v>
      </c>
      <c r="D658" s="2">
        <v>42248</v>
      </c>
      <c r="E658">
        <v>1</v>
      </c>
      <c r="F658">
        <v>0</v>
      </c>
      <c r="G658" s="1">
        <v>42261</v>
      </c>
      <c r="H658" s="1">
        <v>42263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 s="1">
        <v>42268</v>
      </c>
      <c r="AA658" s="1">
        <v>42254</v>
      </c>
      <c r="AB658" s="1">
        <v>42249</v>
      </c>
      <c r="AC658" s="1">
        <v>42251</v>
      </c>
      <c r="AD658" s="1">
        <v>42249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8146.5238095238001</v>
      </c>
      <c r="AK658">
        <v>21</v>
      </c>
      <c r="AL658">
        <v>30</v>
      </c>
      <c r="AM658">
        <v>171077</v>
      </c>
      <c r="AN658">
        <v>0.79850009060247695</v>
      </c>
      <c r="AO658">
        <v>0.7</v>
      </c>
      <c r="AP658">
        <v>11</v>
      </c>
      <c r="AQ658">
        <v>0.29725321824989998</v>
      </c>
      <c r="AR658">
        <v>0.50124687235257603</v>
      </c>
      <c r="AS658">
        <v>21883.6991515134</v>
      </c>
      <c r="AT658">
        <v>15</v>
      </c>
      <c r="AU658">
        <v>9</v>
      </c>
      <c r="AV658">
        <v>2015</v>
      </c>
      <c r="AW658">
        <v>10.2725791175769</v>
      </c>
      <c r="AX658">
        <v>10.8435207538126</v>
      </c>
      <c r="AY658">
        <v>0.57094163623565497</v>
      </c>
      <c r="AZ658">
        <v>88337</v>
      </c>
      <c r="BA658">
        <v>180585.32124866801</v>
      </c>
      <c r="BB658">
        <v>-5.2652791394797699E-2</v>
      </c>
      <c r="BC658">
        <v>20.561361342697399</v>
      </c>
      <c r="BD658">
        <v>1.02133315250832</v>
      </c>
      <c r="BE658">
        <f>AK658*AZ658/(AW658*BD658)</f>
        <v>176813.33539909602</v>
      </c>
      <c r="BF658">
        <f>AM658/BE658-1</f>
        <v>-3.2442888915297008E-2</v>
      </c>
      <c r="BH658">
        <f t="shared" si="41"/>
        <v>0.49490552411406291</v>
      </c>
      <c r="BI658">
        <f t="shared" si="42"/>
        <v>4031.7596356600689</v>
      </c>
      <c r="BJ658">
        <f t="shared" si="43"/>
        <v>2865.9074781191775</v>
      </c>
      <c r="BK658" s="15">
        <f t="shared" si="40"/>
        <v>0.70410958904109588</v>
      </c>
    </row>
    <row r="659" spans="1:63" x14ac:dyDescent="0.25">
      <c r="A659" s="1">
        <v>42263</v>
      </c>
      <c r="B659">
        <v>16085</v>
      </c>
      <c r="C659">
        <v>11</v>
      </c>
      <c r="D659" s="2">
        <v>42248</v>
      </c>
      <c r="E659">
        <v>2</v>
      </c>
      <c r="F659">
        <v>1</v>
      </c>
      <c r="G659" s="1">
        <v>42262</v>
      </c>
      <c r="H659" s="1">
        <v>42264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 s="1">
        <v>42268</v>
      </c>
      <c r="AA659" s="1">
        <v>42254</v>
      </c>
      <c r="AB659" s="1">
        <v>42249</v>
      </c>
      <c r="AC659" s="1">
        <v>42251</v>
      </c>
      <c r="AD659" s="1">
        <v>42249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8146.5238095238001</v>
      </c>
      <c r="AK659">
        <v>21</v>
      </c>
      <c r="AL659">
        <v>30</v>
      </c>
      <c r="AM659">
        <v>171077</v>
      </c>
      <c r="AN659">
        <v>1.9744617920585401</v>
      </c>
      <c r="AO659">
        <v>0.7</v>
      </c>
      <c r="AP659">
        <v>10</v>
      </c>
      <c r="AQ659">
        <v>1.78849282267228</v>
      </c>
      <c r="AR659">
        <v>0.18596896938626001</v>
      </c>
      <c r="AS659">
        <v>8993.6061224816694</v>
      </c>
      <c r="AT659">
        <v>16</v>
      </c>
      <c r="AU659">
        <v>9</v>
      </c>
      <c r="AV659">
        <v>2015</v>
      </c>
      <c r="AW659">
        <v>12.061071940249199</v>
      </c>
      <c r="AX659">
        <v>12.8179825458711</v>
      </c>
      <c r="AY659">
        <v>0.75691060562191603</v>
      </c>
      <c r="AZ659">
        <v>104422</v>
      </c>
      <c r="BA659">
        <v>181813.192961908</v>
      </c>
      <c r="BB659">
        <v>-5.9050681564995898E-2</v>
      </c>
      <c r="BC659">
        <v>20.561361342697399</v>
      </c>
      <c r="BD659">
        <v>1.02133315250832</v>
      </c>
      <c r="BE659">
        <f>AK659*AZ659/(AW659*BD659)</f>
        <v>178015.559874258</v>
      </c>
      <c r="BF659">
        <f>AM659/BE659-1</f>
        <v>-3.8977266252225862E-2</v>
      </c>
      <c r="BH659">
        <f t="shared" si="41"/>
        <v>0.14781477924015651</v>
      </c>
      <c r="BI659">
        <f t="shared" si="42"/>
        <v>1204.1766184794394</v>
      </c>
      <c r="BJ659">
        <f t="shared" si="43"/>
        <v>4070.0840965986172</v>
      </c>
      <c r="BK659" s="15">
        <f t="shared" si="40"/>
        <v>0.70684931506849313</v>
      </c>
    </row>
    <row r="660" spans="1:63" x14ac:dyDescent="0.25">
      <c r="A660" s="1">
        <v>42264</v>
      </c>
      <c r="B660">
        <v>2614</v>
      </c>
      <c r="C660">
        <v>12</v>
      </c>
      <c r="D660" s="2">
        <v>42248</v>
      </c>
      <c r="E660">
        <v>3</v>
      </c>
      <c r="F660">
        <v>2</v>
      </c>
      <c r="G660" s="1">
        <v>42263</v>
      </c>
      <c r="H660" s="1">
        <v>42265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 s="1">
        <v>42268</v>
      </c>
      <c r="AA660" s="1">
        <v>42254</v>
      </c>
      <c r="AB660" s="1">
        <v>42249</v>
      </c>
      <c r="AC660" s="1">
        <v>42251</v>
      </c>
      <c r="AD660" s="1">
        <v>42249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8146.5238095238001</v>
      </c>
      <c r="AK660">
        <v>21</v>
      </c>
      <c r="AL660">
        <v>30</v>
      </c>
      <c r="AM660">
        <v>171077</v>
      </c>
      <c r="AN660">
        <v>0.32087305716139503</v>
      </c>
      <c r="AO660">
        <v>0.7</v>
      </c>
      <c r="AP660">
        <v>9</v>
      </c>
      <c r="AQ660">
        <v>0.42585671779525602</v>
      </c>
      <c r="AR660">
        <v>-0.104983660633861</v>
      </c>
      <c r="AS660">
        <v>6138.21478156594</v>
      </c>
      <c r="AT660">
        <v>17</v>
      </c>
      <c r="AU660">
        <v>9</v>
      </c>
      <c r="AV660">
        <v>2015</v>
      </c>
      <c r="AW660">
        <v>12.4869286580444</v>
      </c>
      <c r="AX660">
        <v>13.1388556030325</v>
      </c>
      <c r="AY660">
        <v>0.65192694498805503</v>
      </c>
      <c r="AZ660">
        <v>107036</v>
      </c>
      <c r="BA660">
        <v>180008.71643900301</v>
      </c>
      <c r="BB660">
        <v>-4.9618244136695001E-2</v>
      </c>
      <c r="BC660">
        <v>20.561361342697399</v>
      </c>
      <c r="BD660">
        <v>1.02133315250832</v>
      </c>
      <c r="BE660">
        <f>AK660*AZ660/(AW660*BD660)</f>
        <v>176248.77445416973</v>
      </c>
      <c r="BF660">
        <f>AM660/BE660-1</f>
        <v>-2.9343605197745926E-2</v>
      </c>
      <c r="BH660">
        <f t="shared" si="41"/>
        <v>-0.11406852694127978</v>
      </c>
      <c r="BI660">
        <f t="shared" si="42"/>
        <v>-929.26197064444273</v>
      </c>
      <c r="BJ660">
        <f t="shared" si="43"/>
        <v>3140.8221259541742</v>
      </c>
      <c r="BK660" s="15">
        <f t="shared" si="40"/>
        <v>0.70958904109589038</v>
      </c>
    </row>
    <row r="661" spans="1:63" x14ac:dyDescent="0.25">
      <c r="A661" s="1">
        <v>42265</v>
      </c>
      <c r="B661">
        <v>8059</v>
      </c>
      <c r="C661">
        <v>13</v>
      </c>
      <c r="D661" s="2">
        <v>42248</v>
      </c>
      <c r="E661">
        <v>4</v>
      </c>
      <c r="F661">
        <v>3</v>
      </c>
      <c r="G661" s="1">
        <v>42264</v>
      </c>
      <c r="H661" s="1">
        <v>42268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 s="1">
        <v>42268</v>
      </c>
      <c r="AA661" s="1">
        <v>42254</v>
      </c>
      <c r="AB661" s="1">
        <v>42249</v>
      </c>
      <c r="AC661" s="1">
        <v>42251</v>
      </c>
      <c r="AD661" s="1">
        <v>42249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8146.5238095238001</v>
      </c>
      <c r="AK661">
        <v>21</v>
      </c>
      <c r="AL661">
        <v>30</v>
      </c>
      <c r="AM661">
        <v>171077</v>
      </c>
      <c r="AN661">
        <v>0.98925629979482899</v>
      </c>
      <c r="AO661">
        <v>0.7</v>
      </c>
      <c r="AP661">
        <v>8</v>
      </c>
      <c r="AQ661">
        <v>0.784862959628155</v>
      </c>
      <c r="AR661">
        <v>0.20439334016667299</v>
      </c>
      <c r="AS661">
        <v>10268.034567229501</v>
      </c>
      <c r="AT661">
        <v>18</v>
      </c>
      <c r="AU661">
        <v>9</v>
      </c>
      <c r="AV661">
        <v>2015</v>
      </c>
      <c r="AW661">
        <v>13.2717916176726</v>
      </c>
      <c r="AX661">
        <v>14.1281119028273</v>
      </c>
      <c r="AY661">
        <v>0.85632028515473002</v>
      </c>
      <c r="AZ661">
        <v>115095</v>
      </c>
      <c r="BA661">
        <v>182115.20114447401</v>
      </c>
      <c r="BB661">
        <v>-6.06110916337914E-2</v>
      </c>
      <c r="BC661">
        <v>20.561361342697399</v>
      </c>
      <c r="BD661">
        <v>1.02133315250832</v>
      </c>
      <c r="BE661">
        <f>AK661*AZ661/(AW661*BD661)</f>
        <v>178311.2598442664</v>
      </c>
      <c r="BF661">
        <f>AM661/BE661-1</f>
        <v>-4.0570964786994734E-2</v>
      </c>
      <c r="BH661">
        <f t="shared" si="41"/>
        <v>0.18764973895079518</v>
      </c>
      <c r="BI661">
        <f t="shared" si="42"/>
        <v>1528.6930662135785</v>
      </c>
      <c r="BJ661">
        <f t="shared" si="43"/>
        <v>4669.5151921677525</v>
      </c>
      <c r="BK661" s="15">
        <f t="shared" si="40"/>
        <v>0.71232876712328763</v>
      </c>
    </row>
    <row r="662" spans="1:63" x14ac:dyDescent="0.25">
      <c r="A662" s="1">
        <v>42268</v>
      </c>
      <c r="B662">
        <v>12214</v>
      </c>
      <c r="C662">
        <v>14</v>
      </c>
      <c r="D662" s="2">
        <v>42248</v>
      </c>
      <c r="E662">
        <v>0</v>
      </c>
      <c r="F662">
        <v>4</v>
      </c>
      <c r="G662" s="1">
        <v>42265</v>
      </c>
      <c r="H662" s="1">
        <v>42269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 s="1">
        <v>42268</v>
      </c>
      <c r="AA662" s="1">
        <v>42254</v>
      </c>
      <c r="AB662" s="1">
        <v>42249</v>
      </c>
      <c r="AC662" s="1">
        <v>42251</v>
      </c>
      <c r="AD662" s="1">
        <v>42249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8146.5238095238001</v>
      </c>
      <c r="AK662">
        <v>21</v>
      </c>
      <c r="AL662">
        <v>30</v>
      </c>
      <c r="AM662">
        <v>171077</v>
      </c>
      <c r="AN662">
        <v>1.4992897934848</v>
      </c>
      <c r="AO662">
        <v>0.7</v>
      </c>
      <c r="AP662">
        <v>7</v>
      </c>
      <c r="AQ662">
        <v>1.8020048958611701</v>
      </c>
      <c r="AR662">
        <v>-0.30271510237636601</v>
      </c>
      <c r="AS662">
        <v>6778.0060021218596</v>
      </c>
      <c r="AT662">
        <v>21</v>
      </c>
      <c r="AU662">
        <v>9</v>
      </c>
      <c r="AV662">
        <v>2015</v>
      </c>
      <c r="AW662">
        <v>15.0737965135338</v>
      </c>
      <c r="AX662">
        <v>15.6274016963121</v>
      </c>
      <c r="AY662">
        <v>0.55360518277836201</v>
      </c>
      <c r="AZ662">
        <v>127309</v>
      </c>
      <c r="BA662">
        <v>177360.029876988</v>
      </c>
      <c r="BB662">
        <v>-3.5425286527894298E-2</v>
      </c>
      <c r="BC662">
        <v>20.561361342697399</v>
      </c>
      <c r="BD662">
        <v>1.02133315250832</v>
      </c>
      <c r="BE662">
        <f>AK662*AZ662/(AW662*BD662)</f>
        <v>173655.4124786855</v>
      </c>
      <c r="BF662">
        <f>AM662/BE662-1</f>
        <v>-1.4847867059726516E-2</v>
      </c>
      <c r="BH662">
        <f t="shared" si="41"/>
        <v>-0.34115754764051576</v>
      </c>
      <c r="BI662">
        <f t="shared" si="42"/>
        <v>-2779.2480846522117</v>
      </c>
      <c r="BJ662">
        <f t="shared" si="43"/>
        <v>1890.2671075155408</v>
      </c>
      <c r="BK662" s="15">
        <f t="shared" si="40"/>
        <v>0.72054794520547949</v>
      </c>
    </row>
    <row r="663" spans="1:63" x14ac:dyDescent="0.25">
      <c r="A663" s="1">
        <v>42269</v>
      </c>
      <c r="B663">
        <v>1540</v>
      </c>
      <c r="C663">
        <v>15</v>
      </c>
      <c r="D663" s="2">
        <v>42248</v>
      </c>
      <c r="E663">
        <v>1</v>
      </c>
      <c r="F663">
        <v>0</v>
      </c>
      <c r="G663" s="1">
        <v>42268</v>
      </c>
      <c r="H663" s="1">
        <v>42270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 s="1">
        <v>42268</v>
      </c>
      <c r="AA663" s="1">
        <v>42254</v>
      </c>
      <c r="AB663" s="1">
        <v>42249</v>
      </c>
      <c r="AC663" s="1">
        <v>42251</v>
      </c>
      <c r="AD663" s="1">
        <v>42249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8146.5238095238001</v>
      </c>
      <c r="AK663">
        <v>21</v>
      </c>
      <c r="AL663">
        <v>30</v>
      </c>
      <c r="AM663">
        <v>171077</v>
      </c>
      <c r="AN663">
        <v>0.18903768478521299</v>
      </c>
      <c r="AO663">
        <v>0.7</v>
      </c>
      <c r="AP663">
        <v>6</v>
      </c>
      <c r="AQ663">
        <v>0.29725321824989998</v>
      </c>
      <c r="AR663">
        <v>-0.108215533464686</v>
      </c>
      <c r="AS663">
        <v>5180.7681311807401</v>
      </c>
      <c r="AT663">
        <v>22</v>
      </c>
      <c r="AU663">
        <v>9</v>
      </c>
      <c r="AV663">
        <v>2015</v>
      </c>
      <c r="AW663">
        <v>15.3710497317837</v>
      </c>
      <c r="AX663">
        <v>15.8164393810974</v>
      </c>
      <c r="AY663">
        <v>0.44538964931367497</v>
      </c>
      <c r="AZ663">
        <v>128849</v>
      </c>
      <c r="BA663">
        <v>176034.10614207899</v>
      </c>
      <c r="BB663">
        <v>-2.81599188402651E-2</v>
      </c>
      <c r="BC663">
        <v>20.561361342697399</v>
      </c>
      <c r="BD663">
        <v>1.02133315250832</v>
      </c>
      <c r="BE663">
        <f>AK663*AZ663/(AW663*BD663)</f>
        <v>172357.18404886092</v>
      </c>
      <c r="BF663">
        <f>AM663/BE663-1</f>
        <v>-7.4275061751879479E-3</v>
      </c>
      <c r="BH663">
        <f t="shared" si="41"/>
        <v>-0.11455688170320105</v>
      </c>
      <c r="BI663">
        <f t="shared" si="42"/>
        <v>-933.24036433992876</v>
      </c>
      <c r="BJ663">
        <f t="shared" si="43"/>
        <v>957.02674317561207</v>
      </c>
      <c r="BK663" s="15">
        <f t="shared" si="40"/>
        <v>0.72328767123287674</v>
      </c>
    </row>
    <row r="664" spans="1:63" x14ac:dyDescent="0.25">
      <c r="A664" s="1">
        <v>42270</v>
      </c>
      <c r="B664">
        <v>7220</v>
      </c>
      <c r="C664">
        <v>16</v>
      </c>
      <c r="D664" s="2">
        <v>42248</v>
      </c>
      <c r="E664">
        <v>2</v>
      </c>
      <c r="F664">
        <v>1</v>
      </c>
      <c r="G664" s="1">
        <v>42269</v>
      </c>
      <c r="H664" s="1">
        <v>42271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 s="1">
        <v>42268</v>
      </c>
      <c r="AA664" s="1">
        <v>42254</v>
      </c>
      <c r="AB664" s="1">
        <v>42249</v>
      </c>
      <c r="AC664" s="1">
        <v>42251</v>
      </c>
      <c r="AD664" s="1">
        <v>42249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8146.5238095238001</v>
      </c>
      <c r="AK664">
        <v>21</v>
      </c>
      <c r="AL664">
        <v>30</v>
      </c>
      <c r="AM664">
        <v>171077</v>
      </c>
      <c r="AN664">
        <v>0.88626758710989795</v>
      </c>
      <c r="AO664">
        <v>0.7</v>
      </c>
      <c r="AP664">
        <v>5</v>
      </c>
      <c r="AQ664">
        <v>0.88086218996879195</v>
      </c>
      <c r="AR664">
        <v>5.4053971411058997E-3</v>
      </c>
      <c r="AS664">
        <v>8196.5148262928506</v>
      </c>
      <c r="AT664">
        <v>23</v>
      </c>
      <c r="AU664">
        <v>9</v>
      </c>
      <c r="AV664">
        <v>2015</v>
      </c>
      <c r="AW664">
        <v>16.251911921752502</v>
      </c>
      <c r="AX664">
        <v>16.702706968207298</v>
      </c>
      <c r="AY664">
        <v>0.45079504645478202</v>
      </c>
      <c r="AZ664">
        <v>136069</v>
      </c>
      <c r="BA664">
        <v>175822.32870554799</v>
      </c>
      <c r="BB664">
        <v>-2.6989340548980899E-2</v>
      </c>
      <c r="BC664">
        <v>20.561361342697399</v>
      </c>
      <c r="BD664">
        <v>1.02133315250832</v>
      </c>
      <c r="BE664">
        <f>AK664*AZ664/(AW664*BD664)</f>
        <v>172149.83012520664</v>
      </c>
      <c r="BF664">
        <f>AM664/BE664-1</f>
        <v>-6.2319557586920649E-3</v>
      </c>
      <c r="BH664">
        <f t="shared" si="41"/>
        <v>-1.3386170296310951E-2</v>
      </c>
      <c r="BI664">
        <f t="shared" si="42"/>
        <v>-109.05075503723742</v>
      </c>
      <c r="BJ664">
        <f t="shared" si="43"/>
        <v>847.97598813837465</v>
      </c>
      <c r="BK664" s="15">
        <f t="shared" si="40"/>
        <v>0.72602739726027399</v>
      </c>
    </row>
    <row r="665" spans="1:63" x14ac:dyDescent="0.25">
      <c r="A665" s="1">
        <v>42271</v>
      </c>
      <c r="B665">
        <v>1952</v>
      </c>
      <c r="C665">
        <v>17</v>
      </c>
      <c r="D665" s="2">
        <v>42248</v>
      </c>
      <c r="E665">
        <v>3</v>
      </c>
      <c r="F665">
        <v>2</v>
      </c>
      <c r="G665" s="1">
        <v>42270</v>
      </c>
      <c r="H665" s="1">
        <v>42272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 s="1">
        <v>42268</v>
      </c>
      <c r="AA665" s="1">
        <v>42254</v>
      </c>
      <c r="AB665" s="1">
        <v>42249</v>
      </c>
      <c r="AC665" s="1">
        <v>42251</v>
      </c>
      <c r="AD665" s="1">
        <v>42249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8146.5238095238001</v>
      </c>
      <c r="AK665">
        <v>21</v>
      </c>
      <c r="AL665">
        <v>30</v>
      </c>
      <c r="AM665">
        <v>171077</v>
      </c>
      <c r="AN665">
        <v>0.23961140305242601</v>
      </c>
      <c r="AO665">
        <v>0.7</v>
      </c>
      <c r="AP665">
        <v>4</v>
      </c>
      <c r="AQ665">
        <v>0.42585671779525602</v>
      </c>
      <c r="AR665">
        <v>-0.18624531474282899</v>
      </c>
      <c r="AS665">
        <v>4583.7013211999702</v>
      </c>
      <c r="AT665">
        <v>24</v>
      </c>
      <c r="AU665">
        <v>9</v>
      </c>
      <c r="AV665">
        <v>2015</v>
      </c>
      <c r="AW665">
        <v>16.677768639547701</v>
      </c>
      <c r="AX665">
        <v>16.942318371259699</v>
      </c>
      <c r="AY665">
        <v>0.26454973171195201</v>
      </c>
      <c r="AZ665">
        <v>138021</v>
      </c>
      <c r="BA665">
        <v>173790.694825143</v>
      </c>
      <c r="BB665">
        <v>-1.5614730281584201E-2</v>
      </c>
      <c r="BC665">
        <v>20.561361342697399</v>
      </c>
      <c r="BD665">
        <v>1.02133315250832</v>
      </c>
      <c r="BE665">
        <f>AK665*AZ665/(AW665*BD665)</f>
        <v>170160.63210944165</v>
      </c>
      <c r="BF665">
        <f>AM665/BE665-1</f>
        <v>5.3853108042580811E-3</v>
      </c>
      <c r="BH665">
        <f t="shared" si="41"/>
        <v>-0.1953301810502488</v>
      </c>
      <c r="BI665">
        <f t="shared" si="42"/>
        <v>-1591.2619706444464</v>
      </c>
      <c r="BJ665">
        <f t="shared" si="43"/>
        <v>-743.28598250607172</v>
      </c>
      <c r="BK665" s="15">
        <f t="shared" si="40"/>
        <v>0.72876712328767124</v>
      </c>
    </row>
    <row r="666" spans="1:63" x14ac:dyDescent="0.25">
      <c r="A666" s="1">
        <v>42272</v>
      </c>
      <c r="B666">
        <v>6984</v>
      </c>
      <c r="C666">
        <v>18</v>
      </c>
      <c r="D666" s="2">
        <v>42248</v>
      </c>
      <c r="E666">
        <v>4</v>
      </c>
      <c r="F666">
        <v>3</v>
      </c>
      <c r="G666" s="1">
        <v>42271</v>
      </c>
      <c r="H666" s="1">
        <v>42275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 s="1">
        <v>42268</v>
      </c>
      <c r="AA666" s="1">
        <v>42254</v>
      </c>
      <c r="AB666" s="1">
        <v>42249</v>
      </c>
      <c r="AC666" s="1">
        <v>42251</v>
      </c>
      <c r="AD666" s="1">
        <v>42249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8146.5238095238001</v>
      </c>
      <c r="AK666">
        <v>21</v>
      </c>
      <c r="AL666">
        <v>30</v>
      </c>
      <c r="AM666">
        <v>171077</v>
      </c>
      <c r="AN666">
        <v>0.85729817567527999</v>
      </c>
      <c r="AO666">
        <v>0.7</v>
      </c>
      <c r="AP666">
        <v>3</v>
      </c>
      <c r="AQ666">
        <v>0.784862959628155</v>
      </c>
      <c r="AR666">
        <v>7.2435216047124898E-2</v>
      </c>
      <c r="AS666">
        <v>8898.3687079701194</v>
      </c>
      <c r="AT666">
        <v>25</v>
      </c>
      <c r="AU666">
        <v>9</v>
      </c>
      <c r="AV666">
        <v>2015</v>
      </c>
      <c r="AW666">
        <v>17.4626315991759</v>
      </c>
      <c r="AX666">
        <v>17.799616546934999</v>
      </c>
      <c r="AY666">
        <v>0.336984947759077</v>
      </c>
      <c r="AZ666">
        <v>145005</v>
      </c>
      <c r="BA666">
        <v>174378.356589948</v>
      </c>
      <c r="BB666">
        <v>-1.89321464802625E-2</v>
      </c>
      <c r="BC666">
        <v>20.561361342697399</v>
      </c>
      <c r="BD666">
        <v>1.02133315250832</v>
      </c>
      <c r="BE666">
        <f>AK666*AZ666/(AW666*BD666)</f>
        <v>170736.01905674761</v>
      </c>
      <c r="BF666">
        <f>AM666/BE666-1</f>
        <v>1.9971236598825826E-3</v>
      </c>
      <c r="BH666">
        <f t="shared" si="41"/>
        <v>5.5691614831246183E-2</v>
      </c>
      <c r="BI666">
        <f t="shared" si="42"/>
        <v>453.69306621357583</v>
      </c>
      <c r="BJ666">
        <f t="shared" si="43"/>
        <v>-289.59291629249589</v>
      </c>
      <c r="BK666" s="15">
        <f t="shared" si="40"/>
        <v>0.73150684931506849</v>
      </c>
    </row>
    <row r="667" spans="1:63" x14ac:dyDescent="0.25">
      <c r="A667" s="1">
        <v>42275</v>
      </c>
      <c r="B667">
        <v>14588</v>
      </c>
      <c r="C667">
        <v>19</v>
      </c>
      <c r="D667" s="2">
        <v>42248</v>
      </c>
      <c r="E667">
        <v>0</v>
      </c>
      <c r="F667">
        <v>4</v>
      </c>
      <c r="G667" s="1">
        <v>42272</v>
      </c>
      <c r="H667" s="1">
        <v>42276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 s="1">
        <v>42268</v>
      </c>
      <c r="AA667" s="1">
        <v>42254</v>
      </c>
      <c r="AB667" s="1">
        <v>42249</v>
      </c>
      <c r="AC667" s="1">
        <v>42251</v>
      </c>
      <c r="AD667" s="1">
        <v>42249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8146.5238095238001</v>
      </c>
      <c r="AK667">
        <v>21</v>
      </c>
      <c r="AL667">
        <v>30</v>
      </c>
      <c r="AM667">
        <v>171077</v>
      </c>
      <c r="AN667">
        <v>1.79070243223811</v>
      </c>
      <c r="AO667">
        <v>0.7</v>
      </c>
      <c r="AP667">
        <v>2</v>
      </c>
      <c r="AQ667">
        <v>1.69680915121287</v>
      </c>
      <c r="AR667">
        <v>9.38932810252356E-2</v>
      </c>
      <c r="AS667">
        <v>8597.3133687854606</v>
      </c>
      <c r="AT667">
        <v>28</v>
      </c>
      <c r="AU667">
        <v>9</v>
      </c>
      <c r="AV667">
        <v>2015</v>
      </c>
      <c r="AW667">
        <v>19.1594407503888</v>
      </c>
      <c r="AX667">
        <v>19.590318979173102</v>
      </c>
      <c r="AY667">
        <v>0.43087822878431198</v>
      </c>
      <c r="AZ667">
        <v>159593</v>
      </c>
      <c r="BA667">
        <v>174924.36463376301</v>
      </c>
      <c r="BB667">
        <v>-2.1994446810303901E-2</v>
      </c>
      <c r="BC667">
        <v>20.561361342697399</v>
      </c>
      <c r="BD667">
        <v>1.02133315250832</v>
      </c>
      <c r="BE667">
        <f>AK667*AZ667/(AW667*BD667)</f>
        <v>171270.62232745709</v>
      </c>
      <c r="BF667">
        <f>AM667/BE667-1</f>
        <v>-1.1305051901248087E-3</v>
      </c>
      <c r="BH667">
        <f t="shared" si="41"/>
        <v>5.7694992624902852E-2</v>
      </c>
      <c r="BI667">
        <f t="shared" si="42"/>
        <v>470.01363110907113</v>
      </c>
      <c r="BJ667">
        <f t="shared" si="43"/>
        <v>180.42071481657524</v>
      </c>
      <c r="BK667" s="15">
        <f t="shared" si="40"/>
        <v>0.73972602739726023</v>
      </c>
    </row>
    <row r="668" spans="1:63" x14ac:dyDescent="0.25">
      <c r="A668" s="1">
        <v>42276</v>
      </c>
      <c r="B668">
        <v>1857</v>
      </c>
      <c r="C668">
        <v>20</v>
      </c>
      <c r="D668" s="2">
        <v>42248</v>
      </c>
      <c r="E668">
        <v>1</v>
      </c>
      <c r="F668">
        <v>0</v>
      </c>
      <c r="G668" s="1">
        <v>42275</v>
      </c>
      <c r="H668" s="1">
        <v>42277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 s="1">
        <v>42268</v>
      </c>
      <c r="AA668" s="1">
        <v>42254</v>
      </c>
      <c r="AB668" s="1">
        <v>42249</v>
      </c>
      <c r="AC668" s="1">
        <v>42251</v>
      </c>
      <c r="AD668" s="1">
        <v>42249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8146.5238095238001</v>
      </c>
      <c r="AK668">
        <v>21</v>
      </c>
      <c r="AL668">
        <v>30</v>
      </c>
      <c r="AM668">
        <v>171077</v>
      </c>
      <c r="AN668">
        <v>0.22794998743255901</v>
      </c>
      <c r="AO668">
        <v>0.7</v>
      </c>
      <c r="AP668">
        <v>1</v>
      </c>
      <c r="AQ668">
        <v>0.29725321824989998</v>
      </c>
      <c r="AR668">
        <v>-6.9303230817340994E-2</v>
      </c>
      <c r="AS668">
        <v>6247.1989737679496</v>
      </c>
      <c r="AT668">
        <v>29</v>
      </c>
      <c r="AU668">
        <v>9</v>
      </c>
      <c r="AV668">
        <v>2015</v>
      </c>
      <c r="AW668">
        <v>19.456693968638699</v>
      </c>
      <c r="AX668">
        <v>19.818268966605601</v>
      </c>
      <c r="AY668">
        <v>0.36157499796697201</v>
      </c>
      <c r="AZ668">
        <v>161450</v>
      </c>
      <c r="BA668">
        <v>174256.22284365899</v>
      </c>
      <c r="BB668">
        <v>-1.82445297607088E-2</v>
      </c>
      <c r="BC668">
        <v>20.561361342697399</v>
      </c>
      <c r="BD668">
        <v>1.02133315250832</v>
      </c>
      <c r="BE668">
        <f>AK668*AZ668/(AW668*BD668)</f>
        <v>170616.43638581529</v>
      </c>
      <c r="BF668">
        <f>AM668/BE668-1</f>
        <v>2.699409411782705E-3</v>
      </c>
      <c r="BH668">
        <f t="shared" si="41"/>
        <v>-7.5644579055855032E-2</v>
      </c>
      <c r="BI668">
        <f t="shared" si="42"/>
        <v>-616.24036433992842</v>
      </c>
      <c r="BJ668">
        <f t="shared" si="43"/>
        <v>-435.81964952335318</v>
      </c>
      <c r="BK668" s="15">
        <f t="shared" si="40"/>
        <v>0.74246575342465748</v>
      </c>
    </row>
    <row r="669" spans="1:63" x14ac:dyDescent="0.25">
      <c r="A669" s="1">
        <v>42277</v>
      </c>
      <c r="B669">
        <v>9627</v>
      </c>
      <c r="C669">
        <v>21</v>
      </c>
      <c r="D669" s="2">
        <v>42248</v>
      </c>
      <c r="E669">
        <v>2</v>
      </c>
      <c r="F669">
        <v>1</v>
      </c>
      <c r="G669" s="1">
        <v>42276</v>
      </c>
      <c r="H669" s="1">
        <v>42278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 s="1">
        <v>42268</v>
      </c>
      <c r="AA669" s="1">
        <v>42254</v>
      </c>
      <c r="AB669" s="1">
        <v>42249</v>
      </c>
      <c r="AC669" s="1">
        <v>42251</v>
      </c>
      <c r="AD669" s="1">
        <v>42249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8146.5238095238001</v>
      </c>
      <c r="AK669">
        <v>21</v>
      </c>
      <c r="AL669">
        <v>30</v>
      </c>
      <c r="AM669">
        <v>171077</v>
      </c>
      <c r="AN669">
        <v>1.1817310333943101</v>
      </c>
      <c r="AO669">
        <v>0.7</v>
      </c>
      <c r="AP669">
        <v>0</v>
      </c>
      <c r="AQ669">
        <v>1.10466737405877</v>
      </c>
      <c r="AR669">
        <v>7.7063659335540297E-2</v>
      </c>
      <c r="AS669">
        <v>8714.8405267265007</v>
      </c>
      <c r="AT669">
        <v>30</v>
      </c>
      <c r="AU669">
        <v>9</v>
      </c>
      <c r="AV669">
        <v>2015</v>
      </c>
      <c r="AW669">
        <v>20.561361342697399</v>
      </c>
      <c r="AX669">
        <v>21</v>
      </c>
      <c r="AY669">
        <v>0.438638657302512</v>
      </c>
      <c r="AZ669">
        <v>171077</v>
      </c>
      <c r="BA669">
        <v>174726.61173166599</v>
      </c>
      <c r="BB669">
        <v>-2.0887555109643401E-2</v>
      </c>
      <c r="BC669">
        <v>20.561361342697399</v>
      </c>
      <c r="BD669">
        <v>1.02133315250832</v>
      </c>
      <c r="BE669">
        <f>AK669*AZ669/(AW669*BD669)</f>
        <v>171077.00000000131</v>
      </c>
      <c r="BF669">
        <f>AM669/BE669-1</f>
        <v>-7.6605388699135801E-15</v>
      </c>
      <c r="BH669">
        <f t="shared" si="41"/>
        <v>5.3497621773778814E-2</v>
      </c>
      <c r="BI669">
        <f t="shared" si="42"/>
        <v>435.81964953298797</v>
      </c>
      <c r="BJ669">
        <f t="shared" si="43"/>
        <v>9.6347889666503761E-9</v>
      </c>
      <c r="BK669" s="15">
        <f t="shared" si="40"/>
        <v>0.74520547945205484</v>
      </c>
    </row>
    <row r="670" spans="1:63" x14ac:dyDescent="0.25">
      <c r="A670" s="1">
        <v>42278</v>
      </c>
      <c r="B670">
        <v>16115</v>
      </c>
      <c r="C670">
        <v>1</v>
      </c>
      <c r="D670" s="2">
        <v>42278</v>
      </c>
      <c r="E670">
        <v>3</v>
      </c>
      <c r="F670">
        <v>2</v>
      </c>
      <c r="G670" s="1">
        <v>42277</v>
      </c>
      <c r="H670" s="1">
        <v>42279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 s="1">
        <v>42296</v>
      </c>
      <c r="AA670" s="1">
        <v>42282</v>
      </c>
      <c r="AB670" s="1">
        <v>42284</v>
      </c>
      <c r="AC670" s="1">
        <v>42279</v>
      </c>
      <c r="AD670" s="1">
        <v>42279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8048.3333333333303</v>
      </c>
      <c r="AK670">
        <v>21</v>
      </c>
      <c r="AL670">
        <v>31</v>
      </c>
      <c r="AM670">
        <v>169015</v>
      </c>
      <c r="AN670">
        <v>2.0022779043280101</v>
      </c>
      <c r="AO670">
        <v>0.67741935483870896</v>
      </c>
      <c r="AP670">
        <v>20</v>
      </c>
      <c r="AQ670">
        <v>2.0253949350562102</v>
      </c>
      <c r="AR670">
        <v>-2.3117030728196701E-2</v>
      </c>
      <c r="AS670">
        <v>7956.4729431658798</v>
      </c>
      <c r="AT670">
        <v>1</v>
      </c>
      <c r="AU670">
        <v>10</v>
      </c>
      <c r="AV670">
        <v>2015</v>
      </c>
      <c r="AW670">
        <v>2.0253949350562102</v>
      </c>
      <c r="AX670">
        <v>2.0022779043280101</v>
      </c>
      <c r="AY670">
        <v>-2.3117030728196899E-2</v>
      </c>
      <c r="AZ670">
        <v>16115</v>
      </c>
      <c r="BA670">
        <v>167085.93180648299</v>
      </c>
      <c r="BB670">
        <v>1.1545365744799E-2</v>
      </c>
      <c r="BC670">
        <v>20.040577245412599</v>
      </c>
      <c r="BD670">
        <v>1.0478740079608699</v>
      </c>
      <c r="BE670">
        <f>AK670*AZ670/(AW670*BD670)</f>
        <v>159452.31061855232</v>
      </c>
      <c r="BF670">
        <f>AM670/BE670-1</f>
        <v>5.9972096637244121E-2</v>
      </c>
      <c r="BH670">
        <f t="shared" si="41"/>
        <v>-0.12008080397298659</v>
      </c>
      <c r="BI670">
        <f t="shared" si="42"/>
        <v>-966.45033730925343</v>
      </c>
      <c r="BJ670">
        <f t="shared" si="43"/>
        <v>-966.4503372996187</v>
      </c>
      <c r="BK670" s="15">
        <f t="shared" si="40"/>
        <v>0.74794520547945209</v>
      </c>
    </row>
    <row r="671" spans="1:63" x14ac:dyDescent="0.25">
      <c r="A671" s="1">
        <v>42279</v>
      </c>
      <c r="B671">
        <v>10358</v>
      </c>
      <c r="C671">
        <v>2</v>
      </c>
      <c r="D671" s="2">
        <v>42278</v>
      </c>
      <c r="E671">
        <v>4</v>
      </c>
      <c r="F671">
        <v>3</v>
      </c>
      <c r="G671" s="1">
        <v>42278</v>
      </c>
      <c r="H671" s="1">
        <v>42282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 s="1">
        <v>42296</v>
      </c>
      <c r="AA671" s="1">
        <v>42282</v>
      </c>
      <c r="AB671" s="1">
        <v>42284</v>
      </c>
      <c r="AC671" s="1">
        <v>42279</v>
      </c>
      <c r="AD671" s="1">
        <v>42279</v>
      </c>
      <c r="AE671">
        <v>0</v>
      </c>
      <c r="AF671">
        <v>0</v>
      </c>
      <c r="AG671">
        <v>0</v>
      </c>
      <c r="AH671">
        <v>1</v>
      </c>
      <c r="AI671">
        <v>1</v>
      </c>
      <c r="AJ671">
        <v>8048.3333333333303</v>
      </c>
      <c r="AK671">
        <v>21</v>
      </c>
      <c r="AL671">
        <v>31</v>
      </c>
      <c r="AM671">
        <v>169015</v>
      </c>
      <c r="AN671">
        <v>1.2869745288879599</v>
      </c>
      <c r="AO671">
        <v>0.67741935483870896</v>
      </c>
      <c r="AP671">
        <v>19</v>
      </c>
      <c r="AQ671">
        <v>1.10673878071976</v>
      </c>
      <c r="AR671">
        <v>0.18023574816820501</v>
      </c>
      <c r="AS671">
        <v>9359.0286890134194</v>
      </c>
      <c r="AT671">
        <v>2</v>
      </c>
      <c r="AU671">
        <v>10</v>
      </c>
      <c r="AV671">
        <v>2015</v>
      </c>
      <c r="AW671">
        <v>3.1321337157759701</v>
      </c>
      <c r="AX671">
        <v>3.2892524332159798</v>
      </c>
      <c r="AY671">
        <v>0.15711871744000799</v>
      </c>
      <c r="AZ671">
        <v>26473</v>
      </c>
      <c r="BA671">
        <v>177493.38005586001</v>
      </c>
      <c r="BB671">
        <v>-4.7767302945000603E-2</v>
      </c>
      <c r="BC671">
        <v>20.040577245412599</v>
      </c>
      <c r="BD671">
        <v>1.0478740079608699</v>
      </c>
      <c r="BE671">
        <f>AK671*AZ671/(AW671*BD671)</f>
        <v>169384.27588375576</v>
      </c>
      <c r="BF671">
        <f>AM671/BE671-1</f>
        <v>-2.1801072255914766E-3</v>
      </c>
      <c r="BH671">
        <f t="shared" si="41"/>
        <v>0.12725172696941867</v>
      </c>
      <c r="BI671">
        <f t="shared" si="42"/>
        <v>1024.1643158922043</v>
      </c>
      <c r="BJ671">
        <f t="shared" si="43"/>
        <v>57.71397859258559</v>
      </c>
      <c r="BK671" s="15">
        <f t="shared" si="40"/>
        <v>0.75068493150684934</v>
      </c>
    </row>
    <row r="672" spans="1:63" x14ac:dyDescent="0.25">
      <c r="A672" s="1">
        <v>42282</v>
      </c>
      <c r="B672">
        <v>11963</v>
      </c>
      <c r="C672">
        <v>3</v>
      </c>
      <c r="D672" s="2">
        <v>42278</v>
      </c>
      <c r="E672">
        <v>0</v>
      </c>
      <c r="F672">
        <v>4</v>
      </c>
      <c r="G672" s="1">
        <v>42279</v>
      </c>
      <c r="H672" s="1">
        <v>42283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 s="1">
        <v>42296</v>
      </c>
      <c r="AA672" s="1">
        <v>42282</v>
      </c>
      <c r="AB672" s="1">
        <v>42284</v>
      </c>
      <c r="AC672" s="1">
        <v>42279</v>
      </c>
      <c r="AD672" s="1">
        <v>42279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8048.3333333333303</v>
      </c>
      <c r="AK672">
        <v>21</v>
      </c>
      <c r="AL672">
        <v>31</v>
      </c>
      <c r="AM672">
        <v>169015</v>
      </c>
      <c r="AN672">
        <v>1.48639469869538</v>
      </c>
      <c r="AO672">
        <v>0.67741935483870896</v>
      </c>
      <c r="AP672">
        <v>18</v>
      </c>
      <c r="AQ672">
        <v>1.6704573242371801</v>
      </c>
      <c r="AR672">
        <v>-0.184062625541802</v>
      </c>
      <c r="AS672">
        <v>7161.51189642806</v>
      </c>
      <c r="AT672">
        <v>5</v>
      </c>
      <c r="AU672">
        <v>10</v>
      </c>
      <c r="AV672">
        <v>2015</v>
      </c>
      <c r="AW672">
        <v>4.8025910400131604</v>
      </c>
      <c r="AX672">
        <v>4.7756471319113603</v>
      </c>
      <c r="AY672">
        <v>-2.6943908101794801E-2</v>
      </c>
      <c r="AZ672">
        <v>38436</v>
      </c>
      <c r="BA672">
        <v>168066.77755301501</v>
      </c>
      <c r="BB672">
        <v>5.6419386436139503E-3</v>
      </c>
      <c r="BC672">
        <v>20.040577245412599</v>
      </c>
      <c r="BD672">
        <v>1.0478740079608699</v>
      </c>
      <c r="BE672">
        <f>AK672*AZ672/(AW672*BD672)</f>
        <v>160388.34466375282</v>
      </c>
      <c r="BF672">
        <f>AM672/BE672-1</f>
        <v>5.3786048820022359E-2</v>
      </c>
      <c r="BH672">
        <f t="shared" si="41"/>
        <v>-0.26403411278062427</v>
      </c>
      <c r="BI672">
        <f t="shared" si="42"/>
        <v>-2125.0345510293901</v>
      </c>
      <c r="BJ672">
        <f t="shared" si="43"/>
        <v>-2067.3205724368045</v>
      </c>
      <c r="BK672" s="15">
        <f t="shared" si="40"/>
        <v>0.75890410958904109</v>
      </c>
    </row>
    <row r="673" spans="1:63" x14ac:dyDescent="0.25">
      <c r="A673" s="1">
        <v>42283</v>
      </c>
      <c r="B673">
        <v>1904</v>
      </c>
      <c r="C673">
        <v>4</v>
      </c>
      <c r="D673" s="2">
        <v>42278</v>
      </c>
      <c r="E673">
        <v>1</v>
      </c>
      <c r="F673">
        <v>0</v>
      </c>
      <c r="G673" s="1">
        <v>42282</v>
      </c>
      <c r="H673" s="1">
        <v>42284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 s="1">
        <v>42296</v>
      </c>
      <c r="AA673" s="1">
        <v>42282</v>
      </c>
      <c r="AB673" s="1">
        <v>42284</v>
      </c>
      <c r="AC673" s="1">
        <v>42279</v>
      </c>
      <c r="AD673" s="1">
        <v>42279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8048.3333333333303</v>
      </c>
      <c r="AK673">
        <v>21</v>
      </c>
      <c r="AL673">
        <v>31</v>
      </c>
      <c r="AM673">
        <v>169015</v>
      </c>
      <c r="AN673">
        <v>0.23657071857527401</v>
      </c>
      <c r="AO673">
        <v>0.67741935483870896</v>
      </c>
      <c r="AP673">
        <v>17</v>
      </c>
      <c r="AQ673">
        <v>0.27090139127420598</v>
      </c>
      <c r="AR673">
        <v>-3.4330672698932099E-2</v>
      </c>
      <c r="AS673">
        <v>7028.3876765799596</v>
      </c>
      <c r="AT673">
        <v>6</v>
      </c>
      <c r="AU673">
        <v>10</v>
      </c>
      <c r="AV673">
        <v>2015</v>
      </c>
      <c r="AW673">
        <v>5.0734924312873702</v>
      </c>
      <c r="AX673">
        <v>5.0122178504866399</v>
      </c>
      <c r="AY673">
        <v>-6.1274580800726598E-2</v>
      </c>
      <c r="AZ673">
        <v>40340</v>
      </c>
      <c r="BA673">
        <v>166973.73879496299</v>
      </c>
      <c r="BB673">
        <v>1.22250434096311E-2</v>
      </c>
      <c r="BC673">
        <v>20.040577245412599</v>
      </c>
      <c r="BD673">
        <v>1.0478740079608699</v>
      </c>
      <c r="BE673">
        <f>AK673*AZ673/(AW673*BD673)</f>
        <v>159345.24334646761</v>
      </c>
      <c r="BF673">
        <f>AM673/BE673-1</f>
        <v>6.0684313196015749E-2</v>
      </c>
      <c r="BH673">
        <f t="shared" si="41"/>
        <v>-4.7299808061404047E-2</v>
      </c>
      <c r="BI673">
        <f t="shared" si="42"/>
        <v>-380.68462188086676</v>
      </c>
      <c r="BJ673">
        <f t="shared" si="43"/>
        <v>-2448.0051943176713</v>
      </c>
      <c r="BK673" s="15">
        <f t="shared" si="40"/>
        <v>0.76164383561643834</v>
      </c>
    </row>
    <row r="674" spans="1:63" x14ac:dyDescent="0.25">
      <c r="A674" s="1">
        <v>42284</v>
      </c>
      <c r="B674">
        <v>9592</v>
      </c>
      <c r="C674">
        <v>5</v>
      </c>
      <c r="D674" s="2">
        <v>42278</v>
      </c>
      <c r="E674">
        <v>2</v>
      </c>
      <c r="F674">
        <v>1</v>
      </c>
      <c r="G674" s="1">
        <v>42283</v>
      </c>
      <c r="H674" s="1">
        <v>42285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 s="1">
        <v>42296</v>
      </c>
      <c r="AA674" s="1">
        <v>42282</v>
      </c>
      <c r="AB674" s="1">
        <v>42284</v>
      </c>
      <c r="AC674" s="1">
        <v>42279</v>
      </c>
      <c r="AD674" s="1">
        <v>42279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8048.3333333333303</v>
      </c>
      <c r="AK674">
        <v>21</v>
      </c>
      <c r="AL674">
        <v>31</v>
      </c>
      <c r="AM674">
        <v>169015</v>
      </c>
      <c r="AN674">
        <v>1.1917995444191301</v>
      </c>
      <c r="AO674">
        <v>0.67741935483870896</v>
      </c>
      <c r="AP674">
        <v>16</v>
      </c>
      <c r="AQ674">
        <v>0.98168331455612901</v>
      </c>
      <c r="AR674">
        <v>0.21011622986300399</v>
      </c>
      <c r="AS674">
        <v>9770.9718172576304</v>
      </c>
      <c r="AT674">
        <v>7</v>
      </c>
      <c r="AU674">
        <v>10</v>
      </c>
      <c r="AV674">
        <v>2015</v>
      </c>
      <c r="AW674">
        <v>6.0551757458435</v>
      </c>
      <c r="AX674">
        <v>6.2040173949057698</v>
      </c>
      <c r="AY674">
        <v>0.14884164906227701</v>
      </c>
      <c r="AZ674">
        <v>49932</v>
      </c>
      <c r="BA674">
        <v>173169.540243283</v>
      </c>
      <c r="BB674">
        <v>-2.3991172104787201E-2</v>
      </c>
      <c r="BC674">
        <v>20.040577245412599</v>
      </c>
      <c r="BD674">
        <v>1.0478740079608699</v>
      </c>
      <c r="BE674">
        <f>AK674*AZ674/(AW674*BD674)</f>
        <v>165257.97846657727</v>
      </c>
      <c r="BF674">
        <f>AM674/BE674-1</f>
        <v>2.2734282291747565E-2</v>
      </c>
      <c r="BH674">
        <f t="shared" si="41"/>
        <v>0.16311911504688781</v>
      </c>
      <c r="BI674">
        <f t="shared" si="42"/>
        <v>1312.8370109357015</v>
      </c>
      <c r="BJ674">
        <f t="shared" si="43"/>
        <v>-1135.1681833819698</v>
      </c>
      <c r="BK674" s="15">
        <f t="shared" si="40"/>
        <v>0.76438356164383559</v>
      </c>
    </row>
    <row r="675" spans="1:63" x14ac:dyDescent="0.25">
      <c r="A675" s="1">
        <v>42285</v>
      </c>
      <c r="B675">
        <v>2418</v>
      </c>
      <c r="C675">
        <v>6</v>
      </c>
      <c r="D675" s="2">
        <v>42278</v>
      </c>
      <c r="E675">
        <v>3</v>
      </c>
      <c r="F675">
        <v>2</v>
      </c>
      <c r="G675" s="1">
        <v>42284</v>
      </c>
      <c r="H675" s="1">
        <v>42286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 s="1">
        <v>42296</v>
      </c>
      <c r="AA675" s="1">
        <v>42282</v>
      </c>
      <c r="AB675" s="1">
        <v>42284</v>
      </c>
      <c r="AC675" s="1">
        <v>42279</v>
      </c>
      <c r="AD675" s="1">
        <v>42279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8048.3333333333303</v>
      </c>
      <c r="AK675">
        <v>21</v>
      </c>
      <c r="AL675">
        <v>31</v>
      </c>
      <c r="AM675">
        <v>169015</v>
      </c>
      <c r="AN675">
        <v>0.30043487264443902</v>
      </c>
      <c r="AO675">
        <v>0.67741935483870896</v>
      </c>
      <c r="AP675">
        <v>15</v>
      </c>
      <c r="AQ675">
        <v>0.39950489081956098</v>
      </c>
      <c r="AR675">
        <v>-9.9070018175121996E-2</v>
      </c>
      <c r="AS675">
        <v>6052.4916104020804</v>
      </c>
      <c r="AT675">
        <v>8</v>
      </c>
      <c r="AU675">
        <v>10</v>
      </c>
      <c r="AV675">
        <v>2015</v>
      </c>
      <c r="AW675">
        <v>6.4546806366630598</v>
      </c>
      <c r="AX675">
        <v>6.5044522675502101</v>
      </c>
      <c r="AY675">
        <v>4.9771630887155603E-2</v>
      </c>
      <c r="AZ675">
        <v>52350</v>
      </c>
      <c r="BA675">
        <v>170318.263889867</v>
      </c>
      <c r="BB675">
        <v>-7.6519326823966099E-3</v>
      </c>
      <c r="BC675">
        <v>20.040577245412599</v>
      </c>
      <c r="BD675">
        <v>1.0478740079608699</v>
      </c>
      <c r="BE675">
        <f>AK675*AZ675/(AW675*BD675)</f>
        <v>162536.96779949911</v>
      </c>
      <c r="BF675">
        <f>AM675/BE675-1</f>
        <v>3.9855746592319941E-2</v>
      </c>
      <c r="BH675">
        <f t="shared" si="41"/>
        <v>-0.1181959184986241</v>
      </c>
      <c r="BI675">
        <f t="shared" si="42"/>
        <v>-951.28015071642596</v>
      </c>
      <c r="BJ675">
        <f t="shared" si="43"/>
        <v>-2086.4483340983957</v>
      </c>
      <c r="BK675" s="15">
        <f t="shared" si="40"/>
        <v>0.76712328767123283</v>
      </c>
    </row>
    <row r="676" spans="1:63" x14ac:dyDescent="0.25">
      <c r="A676" s="1">
        <v>42286</v>
      </c>
      <c r="B676">
        <v>7313</v>
      </c>
      <c r="C676">
        <v>7</v>
      </c>
      <c r="D676" s="2">
        <v>42278</v>
      </c>
      <c r="E676">
        <v>4</v>
      </c>
      <c r="F676">
        <v>3</v>
      </c>
      <c r="G676" s="1">
        <v>42285</v>
      </c>
      <c r="H676" s="1">
        <v>42290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 s="1">
        <v>42296</v>
      </c>
      <c r="AA676" s="1">
        <v>42282</v>
      </c>
      <c r="AB676" s="1">
        <v>42284</v>
      </c>
      <c r="AC676" s="1">
        <v>42279</v>
      </c>
      <c r="AD676" s="1">
        <v>42279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8048.3333333333303</v>
      </c>
      <c r="AK676">
        <v>21</v>
      </c>
      <c r="AL676">
        <v>31</v>
      </c>
      <c r="AM676">
        <v>169015</v>
      </c>
      <c r="AN676">
        <v>0.90863532822530502</v>
      </c>
      <c r="AO676">
        <v>0.67741935483870896</v>
      </c>
      <c r="AP676">
        <v>14</v>
      </c>
      <c r="AQ676">
        <v>0.75851113265246095</v>
      </c>
      <c r="AR676">
        <v>0.15012419557284301</v>
      </c>
      <c r="AS676">
        <v>9641.2559884611492</v>
      </c>
      <c r="AT676">
        <v>9</v>
      </c>
      <c r="AU676">
        <v>10</v>
      </c>
      <c r="AV676">
        <v>2015</v>
      </c>
      <c r="AW676">
        <v>7.2131917693155199</v>
      </c>
      <c r="AX676">
        <v>7.4130875957755196</v>
      </c>
      <c r="AY676">
        <v>0.19989582645999901</v>
      </c>
      <c r="AZ676">
        <v>59663</v>
      </c>
      <c r="BA676">
        <v>173698.83403486601</v>
      </c>
      <c r="BB676">
        <v>-2.6965258925837302E-2</v>
      </c>
      <c r="BC676">
        <v>20.040577245412599</v>
      </c>
      <c r="BD676">
        <v>1.0478740079608699</v>
      </c>
      <c r="BE676">
        <f>AK676*AZ676/(AW676*BD676)</f>
        <v>165763.09051970742</v>
      </c>
      <c r="BF676">
        <f>AM676/BE676-1</f>
        <v>1.9617814014549761E-2</v>
      </c>
      <c r="BH676">
        <f t="shared" si="41"/>
        <v>0.11381122756983164</v>
      </c>
      <c r="BI676">
        <f t="shared" si="42"/>
        <v>915.99069655786127</v>
      </c>
      <c r="BJ676">
        <f t="shared" si="43"/>
        <v>-1170.4576375405345</v>
      </c>
      <c r="BK676" s="15">
        <f t="shared" si="40"/>
        <v>0.76986301369863008</v>
      </c>
    </row>
    <row r="677" spans="1:63" x14ac:dyDescent="0.25">
      <c r="A677" s="1">
        <v>42290</v>
      </c>
      <c r="B677">
        <v>14560</v>
      </c>
      <c r="C677">
        <v>8</v>
      </c>
      <c r="D677" s="2">
        <v>42278</v>
      </c>
      <c r="E677">
        <v>1</v>
      </c>
      <c r="F677">
        <v>4</v>
      </c>
      <c r="G677" s="1">
        <v>42286</v>
      </c>
      <c r="H677" s="1">
        <v>42291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 s="1">
        <v>42296</v>
      </c>
      <c r="AA677" s="1">
        <v>42282</v>
      </c>
      <c r="AB677" s="1">
        <v>42284</v>
      </c>
      <c r="AC677" s="1">
        <v>42279</v>
      </c>
      <c r="AD677" s="1">
        <v>42279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8048.3333333333303</v>
      </c>
      <c r="AK677">
        <v>21</v>
      </c>
      <c r="AL677">
        <v>31</v>
      </c>
      <c r="AM677">
        <v>169015</v>
      </c>
      <c r="AN677">
        <v>1.8090702008697399</v>
      </c>
      <c r="AO677">
        <v>0.67741935483870896</v>
      </c>
      <c r="AP677">
        <v>13</v>
      </c>
      <c r="AQ677">
        <v>1.6704573242371801</v>
      </c>
      <c r="AR677">
        <v>0.13861287663256</v>
      </c>
      <c r="AS677">
        <v>8716.1759769282507</v>
      </c>
      <c r="AT677">
        <v>13</v>
      </c>
      <c r="AU677">
        <v>10</v>
      </c>
      <c r="AV677">
        <v>2015</v>
      </c>
      <c r="AW677">
        <v>8.8836490935526999</v>
      </c>
      <c r="AX677">
        <v>9.2221577966452593</v>
      </c>
      <c r="AY677">
        <v>0.33850870309255898</v>
      </c>
      <c r="AZ677">
        <v>74223</v>
      </c>
      <c r="BA677">
        <v>175455.264338526</v>
      </c>
      <c r="BB677">
        <v>-3.6706019410738797E-2</v>
      </c>
      <c r="BC677">
        <v>20.040577245412599</v>
      </c>
      <c r="BD677">
        <v>1.0478740079608699</v>
      </c>
      <c r="BE677">
        <f>AK677*AZ677/(AW677*BD677)</f>
        <v>167439.27514716861</v>
      </c>
      <c r="BF677">
        <f>AM677/BE677-1</f>
        <v>9.4107242846483974E-3</v>
      </c>
      <c r="BH677">
        <f t="shared" si="41"/>
        <v>5.8641389393735643E-2</v>
      </c>
      <c r="BI677">
        <f t="shared" si="42"/>
        <v>471.9654489705822</v>
      </c>
      <c r="BJ677">
        <f t="shared" si="43"/>
        <v>-698.4921885699523</v>
      </c>
      <c r="BK677" s="15">
        <f t="shared" si="40"/>
        <v>0.78082191780821919</v>
      </c>
    </row>
    <row r="678" spans="1:63" x14ac:dyDescent="0.25">
      <c r="A678" s="1">
        <v>42291</v>
      </c>
      <c r="B678">
        <v>3674</v>
      </c>
      <c r="C678">
        <v>9</v>
      </c>
      <c r="D678" s="2">
        <v>42278</v>
      </c>
      <c r="E678">
        <v>2</v>
      </c>
      <c r="F678">
        <v>1</v>
      </c>
      <c r="G678" s="1">
        <v>42290</v>
      </c>
      <c r="H678" s="1">
        <v>42292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 s="1">
        <v>42296</v>
      </c>
      <c r="AA678" s="1">
        <v>42282</v>
      </c>
      <c r="AB678" s="1">
        <v>42284</v>
      </c>
      <c r="AC678" s="1">
        <v>42279</v>
      </c>
      <c r="AD678" s="1">
        <v>42279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8048.3333333333303</v>
      </c>
      <c r="AK678">
        <v>21</v>
      </c>
      <c r="AL678">
        <v>31</v>
      </c>
      <c r="AM678">
        <v>169015</v>
      </c>
      <c r="AN678">
        <v>0.456492027334851</v>
      </c>
      <c r="AO678">
        <v>0.67741935483870896</v>
      </c>
      <c r="AP678">
        <v>12</v>
      </c>
      <c r="AQ678">
        <v>0.85451036299309702</v>
      </c>
      <c r="AR678">
        <v>-0.39801833565824501</v>
      </c>
      <c r="AS678">
        <v>4299.5382608714799</v>
      </c>
      <c r="AT678">
        <v>14</v>
      </c>
      <c r="AU678">
        <v>10</v>
      </c>
      <c r="AV678">
        <v>2015</v>
      </c>
      <c r="AW678">
        <v>9.7381594565457998</v>
      </c>
      <c r="AX678">
        <v>9.6786498239801197</v>
      </c>
      <c r="AY678">
        <v>-5.9509632565685401E-2</v>
      </c>
      <c r="AZ678">
        <v>77897</v>
      </c>
      <c r="BA678">
        <v>167982.153845347</v>
      </c>
      <c r="BB678">
        <v>6.1485469200714899E-3</v>
      </c>
      <c r="BC678">
        <v>20.040577245412599</v>
      </c>
      <c r="BD678">
        <v>1.0478740079608699</v>
      </c>
      <c r="BE678">
        <f>AK678*AZ678/(AW678*BD678)</f>
        <v>160307.58714230853</v>
      </c>
      <c r="BF678">
        <f>AM678/BE678-1</f>
        <v>5.4316910465140422E-2</v>
      </c>
      <c r="BH678">
        <f t="shared" si="41"/>
        <v>-0.43892717157882338</v>
      </c>
      <c r="BI678">
        <f t="shared" si="42"/>
        <v>-3532.6321859235622</v>
      </c>
      <c r="BJ678">
        <f t="shared" si="43"/>
        <v>-4231.1243744935146</v>
      </c>
      <c r="BK678" s="15">
        <f t="shared" si="40"/>
        <v>0.78356164383561644</v>
      </c>
    </row>
    <row r="679" spans="1:63" x14ac:dyDescent="0.25">
      <c r="A679" s="1">
        <v>42292</v>
      </c>
      <c r="B679">
        <v>10414</v>
      </c>
      <c r="C679">
        <v>10</v>
      </c>
      <c r="D679" s="2">
        <v>42278</v>
      </c>
      <c r="E679">
        <v>3</v>
      </c>
      <c r="F679">
        <v>2</v>
      </c>
      <c r="G679" s="1">
        <v>42291</v>
      </c>
      <c r="H679" s="1">
        <v>42293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 s="1">
        <v>42296</v>
      </c>
      <c r="AA679" s="1">
        <v>42282</v>
      </c>
      <c r="AB679" s="1">
        <v>42284</v>
      </c>
      <c r="AC679" s="1">
        <v>42279</v>
      </c>
      <c r="AD679" s="1">
        <v>42279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8048.3333333333303</v>
      </c>
      <c r="AK679">
        <v>21</v>
      </c>
      <c r="AL679">
        <v>31</v>
      </c>
      <c r="AM679">
        <v>169015</v>
      </c>
      <c r="AN679">
        <v>1.293932491199</v>
      </c>
      <c r="AO679">
        <v>0.67741935483870896</v>
      </c>
      <c r="AP679">
        <v>11</v>
      </c>
      <c r="AQ679">
        <v>0.39950489081956198</v>
      </c>
      <c r="AR679">
        <v>0.89442760037944402</v>
      </c>
      <c r="AS679">
        <v>26067.2653559666</v>
      </c>
      <c r="AT679">
        <v>15</v>
      </c>
      <c r="AU679">
        <v>10</v>
      </c>
      <c r="AV679">
        <v>2015</v>
      </c>
      <c r="AW679">
        <v>10.1376643473653</v>
      </c>
      <c r="AX679">
        <v>10.9725823151791</v>
      </c>
      <c r="AY679">
        <v>0.83491796781375804</v>
      </c>
      <c r="AZ679">
        <v>88311</v>
      </c>
      <c r="BA679">
        <v>182934.740829327</v>
      </c>
      <c r="BB679">
        <v>-7.6091292262055604E-2</v>
      </c>
      <c r="BC679">
        <v>20.040577245412599</v>
      </c>
      <c r="BD679">
        <v>1.0478740079608699</v>
      </c>
      <c r="BE679">
        <f>AK679*AZ679/(AW679*BD679)</f>
        <v>174577.03830760563</v>
      </c>
      <c r="BF679">
        <f>AM679/BE679-1</f>
        <v>-3.1860079432698862E-2</v>
      </c>
      <c r="BH679">
        <f t="shared" si="41"/>
        <v>0.87530170005593577</v>
      </c>
      <c r="BI679">
        <f t="shared" si="42"/>
        <v>7044.7198492835205</v>
      </c>
      <c r="BJ679">
        <f t="shared" si="43"/>
        <v>2813.5954747900059</v>
      </c>
      <c r="BK679" s="15">
        <f t="shared" si="40"/>
        <v>0.78630136986301369</v>
      </c>
    </row>
    <row r="680" spans="1:63" x14ac:dyDescent="0.25">
      <c r="A680" s="1">
        <v>42293</v>
      </c>
      <c r="B680">
        <v>13794</v>
      </c>
      <c r="C680">
        <v>11</v>
      </c>
      <c r="D680" s="2">
        <v>42278</v>
      </c>
      <c r="E680">
        <v>4</v>
      </c>
      <c r="F680">
        <v>3</v>
      </c>
      <c r="G680" s="1">
        <v>42292</v>
      </c>
      <c r="H680" s="1">
        <v>42296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 s="1">
        <v>42296</v>
      </c>
      <c r="AA680" s="1">
        <v>42282</v>
      </c>
      <c r="AB680" s="1">
        <v>42284</v>
      </c>
      <c r="AC680" s="1">
        <v>42279</v>
      </c>
      <c r="AD680" s="1">
        <v>42279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8048.3333333333303</v>
      </c>
      <c r="AK680">
        <v>21</v>
      </c>
      <c r="AL680">
        <v>31</v>
      </c>
      <c r="AM680">
        <v>169015</v>
      </c>
      <c r="AN680">
        <v>1.71389521640091</v>
      </c>
      <c r="AO680">
        <v>0.67741935483870896</v>
      </c>
      <c r="AP680">
        <v>10</v>
      </c>
      <c r="AQ680">
        <v>1.66614176535595</v>
      </c>
      <c r="AR680">
        <v>4.7753451044955798E-2</v>
      </c>
      <c r="AS680">
        <v>8279.0073971004695</v>
      </c>
      <c r="AT680">
        <v>16</v>
      </c>
      <c r="AU680">
        <v>10</v>
      </c>
      <c r="AV680">
        <v>2015</v>
      </c>
      <c r="AW680">
        <v>11.803806112721301</v>
      </c>
      <c r="AX680">
        <v>12.68647753158</v>
      </c>
      <c r="AY680">
        <v>0.88267141885871303</v>
      </c>
      <c r="AZ680">
        <v>102105</v>
      </c>
      <c r="BA680">
        <v>181653.695386365</v>
      </c>
      <c r="BB680">
        <v>-6.9575768109115102E-2</v>
      </c>
      <c r="BC680">
        <v>20.040577245412599</v>
      </c>
      <c r="BD680">
        <v>1.0478740079608699</v>
      </c>
      <c r="BE680">
        <f>AK680*AZ680/(AW680*BD680)</f>
        <v>173354.51972881585</v>
      </c>
      <c r="BF680">
        <f>AM680/BE680-1</f>
        <v>-2.5032631024586527E-2</v>
      </c>
      <c r="BH680">
        <f t="shared" si="41"/>
        <v>-3.2011433093628749E-2</v>
      </c>
      <c r="BI680">
        <f t="shared" si="42"/>
        <v>-257.63868401522194</v>
      </c>
      <c r="BJ680">
        <f t="shared" si="43"/>
        <v>2555.9567907747842</v>
      </c>
      <c r="BK680" s="15">
        <f t="shared" si="40"/>
        <v>0.78904109589041094</v>
      </c>
    </row>
    <row r="681" spans="1:63" x14ac:dyDescent="0.25">
      <c r="A681" s="1">
        <v>42296</v>
      </c>
      <c r="B681">
        <v>12294</v>
      </c>
      <c r="C681">
        <v>12</v>
      </c>
      <c r="D681" s="2">
        <v>42278</v>
      </c>
      <c r="E681">
        <v>0</v>
      </c>
      <c r="F681">
        <v>4</v>
      </c>
      <c r="G681" s="1">
        <v>42293</v>
      </c>
      <c r="H681" s="1">
        <v>42297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 s="1">
        <v>42296</v>
      </c>
      <c r="AA681" s="1">
        <v>42282</v>
      </c>
      <c r="AB681" s="1">
        <v>42284</v>
      </c>
      <c r="AC681" s="1">
        <v>42279</v>
      </c>
      <c r="AD681" s="1">
        <v>42279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8048.3333333333303</v>
      </c>
      <c r="AK681">
        <v>21</v>
      </c>
      <c r="AL681">
        <v>31</v>
      </c>
      <c r="AM681">
        <v>169015</v>
      </c>
      <c r="AN681">
        <v>1.5275212259266899</v>
      </c>
      <c r="AO681">
        <v>0.67741935483870896</v>
      </c>
      <c r="AP681">
        <v>9</v>
      </c>
      <c r="AQ681">
        <v>1.7756530688854699</v>
      </c>
      <c r="AR681">
        <v>-0.24813184295878399</v>
      </c>
      <c r="AS681">
        <v>6923.6497914069196</v>
      </c>
      <c r="AT681">
        <v>19</v>
      </c>
      <c r="AU681">
        <v>10</v>
      </c>
      <c r="AV681">
        <v>2015</v>
      </c>
      <c r="AW681">
        <v>13.579459181606801</v>
      </c>
      <c r="AX681">
        <v>14.213998757506699</v>
      </c>
      <c r="AY681">
        <v>0.63453957589993004</v>
      </c>
      <c r="AZ681">
        <v>114399</v>
      </c>
      <c r="BA681">
        <v>176912.71558546199</v>
      </c>
      <c r="BB681">
        <v>-4.4641876415306002E-2</v>
      </c>
      <c r="BC681">
        <v>20.040577245412599</v>
      </c>
      <c r="BD681">
        <v>1.0478740079608699</v>
      </c>
      <c r="BE681">
        <f>AK681*AZ681/(AW681*BD681)</f>
        <v>168830.1401136278</v>
      </c>
      <c r="BF681">
        <f>AM681/BE681-1</f>
        <v>1.0949459986693277E-3</v>
      </c>
      <c r="BH681">
        <f t="shared" si="41"/>
        <v>-0.33313947211434614</v>
      </c>
      <c r="BI681">
        <f t="shared" si="42"/>
        <v>-2681.2175180669615</v>
      </c>
      <c r="BJ681">
        <f t="shared" si="43"/>
        <v>-125.26072729217731</v>
      </c>
      <c r="BK681" s="15">
        <f t="shared" si="40"/>
        <v>0.79726027397260268</v>
      </c>
    </row>
    <row r="682" spans="1:63" x14ac:dyDescent="0.25">
      <c r="A682" s="1">
        <v>42297</v>
      </c>
      <c r="B682">
        <v>1660</v>
      </c>
      <c r="C682">
        <v>13</v>
      </c>
      <c r="D682" s="2">
        <v>42278</v>
      </c>
      <c r="E682">
        <v>1</v>
      </c>
      <c r="F682">
        <v>0</v>
      </c>
      <c r="G682" s="1">
        <v>42296</v>
      </c>
      <c r="H682" s="1">
        <v>42298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 s="1">
        <v>42296</v>
      </c>
      <c r="AA682" s="1">
        <v>42282</v>
      </c>
      <c r="AB682" s="1">
        <v>42284</v>
      </c>
      <c r="AC682" s="1">
        <v>42279</v>
      </c>
      <c r="AD682" s="1">
        <v>42279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8048.3333333333303</v>
      </c>
      <c r="AK682">
        <v>21</v>
      </c>
      <c r="AL682">
        <v>31</v>
      </c>
      <c r="AM682">
        <v>169015</v>
      </c>
      <c r="AN682">
        <v>0.206253882791468</v>
      </c>
      <c r="AO682">
        <v>0.67741935483870896</v>
      </c>
      <c r="AP682">
        <v>8</v>
      </c>
      <c r="AQ682">
        <v>0.27090139127420598</v>
      </c>
      <c r="AR682">
        <v>-6.4647508482738203E-2</v>
      </c>
      <c r="AS682">
        <v>6127.69093651404</v>
      </c>
      <c r="AT682">
        <v>20</v>
      </c>
      <c r="AU682">
        <v>10</v>
      </c>
      <c r="AV682">
        <v>2015</v>
      </c>
      <c r="AW682">
        <v>13.850360572881</v>
      </c>
      <c r="AX682">
        <v>14.4202526402981</v>
      </c>
      <c r="AY682">
        <v>0.56989206741719101</v>
      </c>
      <c r="AZ682">
        <v>116059</v>
      </c>
      <c r="BA682">
        <v>175969.35380672399</v>
      </c>
      <c r="BB682">
        <v>-3.9520255409714197E-2</v>
      </c>
      <c r="BC682">
        <v>20.040577245412599</v>
      </c>
      <c r="BD682">
        <v>1.0478740079608699</v>
      </c>
      <c r="BE682">
        <f>AK682*AZ682/(AW682*BD682)</f>
        <v>167929.87751376242</v>
      </c>
      <c r="BF682">
        <f>AM682/BE682-1</f>
        <v>6.4617595290550334E-3</v>
      </c>
      <c r="BH682">
        <f t="shared" si="41"/>
        <v>-7.7616643845210054E-2</v>
      </c>
      <c r="BI682">
        <f t="shared" si="42"/>
        <v>-624.68462188086539</v>
      </c>
      <c r="BJ682">
        <f t="shared" si="43"/>
        <v>-749.9453491730427</v>
      </c>
      <c r="BK682" s="15">
        <f t="shared" si="40"/>
        <v>0.8</v>
      </c>
    </row>
    <row r="683" spans="1:63" x14ac:dyDescent="0.25">
      <c r="A683" s="1">
        <v>42298</v>
      </c>
      <c r="B683">
        <v>9429</v>
      </c>
      <c r="C683">
        <v>14</v>
      </c>
      <c r="D683" s="2">
        <v>42278</v>
      </c>
      <c r="E683">
        <v>2</v>
      </c>
      <c r="F683">
        <v>1</v>
      </c>
      <c r="G683" s="1">
        <v>42297</v>
      </c>
      <c r="H683" s="1">
        <v>42299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 s="1">
        <v>42296</v>
      </c>
      <c r="AA683" s="1">
        <v>42282</v>
      </c>
      <c r="AB683" s="1">
        <v>42284</v>
      </c>
      <c r="AC683" s="1">
        <v>42279</v>
      </c>
      <c r="AD683" s="1">
        <v>42279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8048.3333333333303</v>
      </c>
      <c r="AK683">
        <v>21</v>
      </c>
      <c r="AL683">
        <v>31</v>
      </c>
      <c r="AM683">
        <v>169015</v>
      </c>
      <c r="AN683">
        <v>1.1715469041209301</v>
      </c>
      <c r="AO683">
        <v>0.67741935483870896</v>
      </c>
      <c r="AP683">
        <v>7</v>
      </c>
      <c r="AQ683">
        <v>0.85451036299309702</v>
      </c>
      <c r="AR683">
        <v>0.31703654112783802</v>
      </c>
      <c r="AS683">
        <v>11034.3892928027</v>
      </c>
      <c r="AT683">
        <v>21</v>
      </c>
      <c r="AU683">
        <v>10</v>
      </c>
      <c r="AV683">
        <v>2015</v>
      </c>
      <c r="AW683">
        <v>14.7048709358741</v>
      </c>
      <c r="AX683">
        <v>15.5917995444191</v>
      </c>
      <c r="AY683">
        <v>0.88692860854502997</v>
      </c>
      <c r="AZ683">
        <v>125488</v>
      </c>
      <c r="BA683">
        <v>179209.18935582199</v>
      </c>
      <c r="BB683">
        <v>-5.6884300366886902E-2</v>
      </c>
      <c r="BC683">
        <v>20.040577245412599</v>
      </c>
      <c r="BD683">
        <v>1.0478740079608699</v>
      </c>
      <c r="BE683">
        <f>AK683*AZ683/(AW683*BD683)</f>
        <v>171021.69535110286</v>
      </c>
      <c r="BF683">
        <f>AM683/BE683-1</f>
        <v>-1.1733571854630309E-2</v>
      </c>
      <c r="BH683">
        <f t="shared" si="41"/>
        <v>0.27612770520725571</v>
      </c>
      <c r="BI683">
        <f t="shared" si="42"/>
        <v>2222.3678140763955</v>
      </c>
      <c r="BJ683">
        <f t="shared" si="43"/>
        <v>1472.4224649033526</v>
      </c>
      <c r="BK683" s="15">
        <f t="shared" si="40"/>
        <v>0.80273972602739729</v>
      </c>
    </row>
    <row r="684" spans="1:63" x14ac:dyDescent="0.25">
      <c r="A684" s="1">
        <v>42299</v>
      </c>
      <c r="B684">
        <v>1990</v>
      </c>
      <c r="C684">
        <v>15</v>
      </c>
      <c r="D684" s="2">
        <v>42278</v>
      </c>
      <c r="E684">
        <v>3</v>
      </c>
      <c r="F684">
        <v>2</v>
      </c>
      <c r="G684" s="1">
        <v>42298</v>
      </c>
      <c r="H684" s="1">
        <v>42300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 s="1">
        <v>42296</v>
      </c>
      <c r="AA684" s="1">
        <v>42282</v>
      </c>
      <c r="AB684" s="1">
        <v>42284</v>
      </c>
      <c r="AC684" s="1">
        <v>42279</v>
      </c>
      <c r="AD684" s="1">
        <v>42279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8048.3333333333303</v>
      </c>
      <c r="AK684">
        <v>21</v>
      </c>
      <c r="AL684">
        <v>31</v>
      </c>
      <c r="AM684">
        <v>169015</v>
      </c>
      <c r="AN684">
        <v>0.24725616069579601</v>
      </c>
      <c r="AO684">
        <v>0.67741935483870896</v>
      </c>
      <c r="AP684">
        <v>6</v>
      </c>
      <c r="AQ684">
        <v>0.39950489081956098</v>
      </c>
      <c r="AR684">
        <v>-0.152248730123765</v>
      </c>
      <c r="AS684">
        <v>4981.1655519851702</v>
      </c>
      <c r="AT684">
        <v>22</v>
      </c>
      <c r="AU684">
        <v>10</v>
      </c>
      <c r="AV684">
        <v>2015</v>
      </c>
      <c r="AW684">
        <v>15.1043758266936</v>
      </c>
      <c r="AX684">
        <v>15.8390557051149</v>
      </c>
      <c r="AY684">
        <v>0.73467987842126403</v>
      </c>
      <c r="AZ684">
        <v>127478</v>
      </c>
      <c r="BA684">
        <v>177235.92359698299</v>
      </c>
      <c r="BB684">
        <v>-4.6384070622594802E-2</v>
      </c>
      <c r="BC684">
        <v>20.040577245412599</v>
      </c>
      <c r="BD684">
        <v>1.0478740079608699</v>
      </c>
      <c r="BE684">
        <f>AK684*AZ684/(AW684*BD684)</f>
        <v>169138.58178606763</v>
      </c>
      <c r="BF684">
        <f>AM684/BE684-1</f>
        <v>-7.3065402797301005E-4</v>
      </c>
      <c r="BH684">
        <f t="shared" si="41"/>
        <v>-0.17137463044726711</v>
      </c>
      <c r="BI684">
        <f t="shared" si="42"/>
        <v>-1379.2801507164208</v>
      </c>
      <c r="BJ684">
        <f t="shared" si="43"/>
        <v>93.142314186931799</v>
      </c>
      <c r="BK684" s="15">
        <f t="shared" si="40"/>
        <v>0.80547945205479454</v>
      </c>
    </row>
    <row r="685" spans="1:63" x14ac:dyDescent="0.25">
      <c r="A685" s="1">
        <v>42300</v>
      </c>
      <c r="B685">
        <v>7590</v>
      </c>
      <c r="C685">
        <v>16</v>
      </c>
      <c r="D685" s="2">
        <v>42278</v>
      </c>
      <c r="E685">
        <v>4</v>
      </c>
      <c r="F685">
        <v>3</v>
      </c>
      <c r="G685" s="1">
        <v>42299</v>
      </c>
      <c r="H685" s="1">
        <v>42303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 s="1">
        <v>42296</v>
      </c>
      <c r="AA685" s="1">
        <v>42282</v>
      </c>
      <c r="AB685" s="1">
        <v>42284</v>
      </c>
      <c r="AC685" s="1">
        <v>42279</v>
      </c>
      <c r="AD685" s="1">
        <v>42279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8048.3333333333303</v>
      </c>
      <c r="AK685">
        <v>21</v>
      </c>
      <c r="AL685">
        <v>31</v>
      </c>
      <c r="AM685">
        <v>169015</v>
      </c>
      <c r="AN685">
        <v>0.94305239179954403</v>
      </c>
      <c r="AO685">
        <v>0.67741935483870896</v>
      </c>
      <c r="AP685">
        <v>5</v>
      </c>
      <c r="AQ685">
        <v>0.75851113265246095</v>
      </c>
      <c r="AR685">
        <v>0.184541259147082</v>
      </c>
      <c r="AS685">
        <v>10006.445091264801</v>
      </c>
      <c r="AT685">
        <v>23</v>
      </c>
      <c r="AU685">
        <v>10</v>
      </c>
      <c r="AV685">
        <v>2015</v>
      </c>
      <c r="AW685">
        <v>15.862886959346101</v>
      </c>
      <c r="AX685">
        <v>16.782108096914399</v>
      </c>
      <c r="AY685">
        <v>0.919221137568349</v>
      </c>
      <c r="AZ685">
        <v>135068</v>
      </c>
      <c r="BA685">
        <v>178809.0659203</v>
      </c>
      <c r="BB685">
        <v>-5.4773877766724197E-2</v>
      </c>
      <c r="BC685">
        <v>20.040577245412599</v>
      </c>
      <c r="BD685">
        <v>1.0478740079608699</v>
      </c>
      <c r="BE685">
        <f>AK685*AZ685/(AW685*BD685)</f>
        <v>170639.85227408959</v>
      </c>
      <c r="BF685">
        <f>AM685/BE685-1</f>
        <v>-9.5221148661079891E-3</v>
      </c>
      <c r="BH685">
        <f t="shared" si="41"/>
        <v>0.14822829114407066</v>
      </c>
      <c r="BI685">
        <f t="shared" si="42"/>
        <v>1192.9906965578616</v>
      </c>
      <c r="BJ685">
        <f t="shared" si="43"/>
        <v>1286.1330107447934</v>
      </c>
      <c r="BK685" s="15">
        <f t="shared" si="40"/>
        <v>0.80821917808219179</v>
      </c>
    </row>
    <row r="686" spans="1:63" x14ac:dyDescent="0.25">
      <c r="A686" s="1">
        <v>42303</v>
      </c>
      <c r="B686">
        <v>14104</v>
      </c>
      <c r="C686">
        <v>17</v>
      </c>
      <c r="D686" s="2">
        <v>42278</v>
      </c>
      <c r="E686">
        <v>0</v>
      </c>
      <c r="F686">
        <v>4</v>
      </c>
      <c r="G686" s="1">
        <v>42300</v>
      </c>
      <c r="H686" s="1">
        <v>42304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 s="1">
        <v>42296</v>
      </c>
      <c r="AA686" s="1">
        <v>42282</v>
      </c>
      <c r="AB686" s="1">
        <v>42284</v>
      </c>
      <c r="AC686" s="1">
        <v>42279</v>
      </c>
      <c r="AD686" s="1">
        <v>42279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8048.3333333333303</v>
      </c>
      <c r="AK686">
        <v>21</v>
      </c>
      <c r="AL686">
        <v>31</v>
      </c>
      <c r="AM686">
        <v>169015</v>
      </c>
      <c r="AN686">
        <v>1.7524125077655801</v>
      </c>
      <c r="AO686">
        <v>0.67741935483870896</v>
      </c>
      <c r="AP686">
        <v>4</v>
      </c>
      <c r="AQ686">
        <v>1.6704573242371801</v>
      </c>
      <c r="AR686">
        <v>8.1955183528397896E-2</v>
      </c>
      <c r="AS686">
        <v>8443.1968391892897</v>
      </c>
      <c r="AT686">
        <v>26</v>
      </c>
      <c r="AU686">
        <v>10</v>
      </c>
      <c r="AV686">
        <v>2015</v>
      </c>
      <c r="AW686">
        <v>17.5333442835833</v>
      </c>
      <c r="AX686">
        <v>18.534520604680001</v>
      </c>
      <c r="AY686">
        <v>1.0011763210967399</v>
      </c>
      <c r="AZ686">
        <v>149172</v>
      </c>
      <c r="BA686">
        <v>178665.972066327</v>
      </c>
      <c r="BB686">
        <v>-5.4016844700258498E-2</v>
      </c>
      <c r="BC686">
        <v>20.040577245412599</v>
      </c>
      <c r="BD686">
        <v>1.0478740079608699</v>
      </c>
      <c r="BE686">
        <f>AK686*AZ686/(AW686*BD686)</f>
        <v>170503.2959200945</v>
      </c>
      <c r="BF686">
        <f>AM686/BE686-1</f>
        <v>-8.7288395925905204E-3</v>
      </c>
      <c r="BH686">
        <f t="shared" si="41"/>
        <v>1.9836962895758425E-3</v>
      </c>
      <c r="BI686">
        <f t="shared" si="42"/>
        <v>15.9654489706029</v>
      </c>
      <c r="BJ686">
        <f t="shared" si="43"/>
        <v>1302.0984597153963</v>
      </c>
      <c r="BK686" s="15">
        <f t="shared" si="40"/>
        <v>0.81643835616438354</v>
      </c>
    </row>
    <row r="687" spans="1:63" x14ac:dyDescent="0.25">
      <c r="A687" s="1">
        <v>42304</v>
      </c>
      <c r="B687">
        <v>1780</v>
      </c>
      <c r="C687">
        <v>18</v>
      </c>
      <c r="D687" s="2">
        <v>42278</v>
      </c>
      <c r="E687">
        <v>1</v>
      </c>
      <c r="F687">
        <v>0</v>
      </c>
      <c r="G687" s="1">
        <v>42303</v>
      </c>
      <c r="H687" s="1">
        <v>42305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 s="1">
        <v>42296</v>
      </c>
      <c r="AA687" s="1">
        <v>42282</v>
      </c>
      <c r="AB687" s="1">
        <v>42284</v>
      </c>
      <c r="AC687" s="1">
        <v>42279</v>
      </c>
      <c r="AD687" s="1">
        <v>42279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8048.3333333333303</v>
      </c>
      <c r="AK687">
        <v>21</v>
      </c>
      <c r="AL687">
        <v>31</v>
      </c>
      <c r="AM687">
        <v>169015</v>
      </c>
      <c r="AN687">
        <v>0.221163802029405</v>
      </c>
      <c r="AO687">
        <v>0.67741935483870896</v>
      </c>
      <c r="AP687">
        <v>3</v>
      </c>
      <c r="AQ687">
        <v>0.27090139127420598</v>
      </c>
      <c r="AR687">
        <v>-4.9737589244800602E-2</v>
      </c>
      <c r="AS687">
        <v>6570.65654638253</v>
      </c>
      <c r="AT687">
        <v>27</v>
      </c>
      <c r="AU687">
        <v>10</v>
      </c>
      <c r="AV687">
        <v>2015</v>
      </c>
      <c r="AW687">
        <v>17.804245674857501</v>
      </c>
      <c r="AX687">
        <v>18.755684406709399</v>
      </c>
      <c r="AY687">
        <v>0.95143873185194305</v>
      </c>
      <c r="AZ687">
        <v>150952</v>
      </c>
      <c r="BA687">
        <v>178046.97025027801</v>
      </c>
      <c r="BB687">
        <v>-5.0728019901613797E-2</v>
      </c>
      <c r="BC687">
        <v>20.040577245412599</v>
      </c>
      <c r="BD687">
        <v>1.0478740079608699</v>
      </c>
      <c r="BE687">
        <f>AK687*AZ687/(AW687*BD687)</f>
        <v>169912.57431487605</v>
      </c>
      <c r="BF687">
        <f>AM687/BE687-1</f>
        <v>-5.2825655693539142E-3</v>
      </c>
      <c r="BH687">
        <f t="shared" si="41"/>
        <v>-6.2706724607273057E-2</v>
      </c>
      <c r="BI687">
        <f t="shared" si="42"/>
        <v>-504.68462188086914</v>
      </c>
      <c r="BJ687">
        <f t="shared" si="43"/>
        <v>797.41383783452716</v>
      </c>
      <c r="BK687" s="15">
        <f t="shared" si="40"/>
        <v>0.81917808219178079</v>
      </c>
    </row>
    <row r="688" spans="1:63" x14ac:dyDescent="0.25">
      <c r="A688" s="1">
        <v>42305</v>
      </c>
      <c r="B688">
        <v>6767</v>
      </c>
      <c r="C688">
        <v>19</v>
      </c>
      <c r="D688" s="2">
        <v>42278</v>
      </c>
      <c r="E688">
        <v>2</v>
      </c>
      <c r="F688">
        <v>1</v>
      </c>
      <c r="G688" s="1">
        <v>42304</v>
      </c>
      <c r="H688" s="1">
        <v>42306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 s="1">
        <v>42296</v>
      </c>
      <c r="AA688" s="1">
        <v>42282</v>
      </c>
      <c r="AB688" s="1">
        <v>42284</v>
      </c>
      <c r="AC688" s="1">
        <v>42279</v>
      </c>
      <c r="AD688" s="1">
        <v>42279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8048.3333333333303</v>
      </c>
      <c r="AK688">
        <v>21</v>
      </c>
      <c r="AL688">
        <v>31</v>
      </c>
      <c r="AM688">
        <v>169015</v>
      </c>
      <c r="AN688">
        <v>0.84079519569269001</v>
      </c>
      <c r="AO688">
        <v>0.67741935483870896</v>
      </c>
      <c r="AP688">
        <v>2</v>
      </c>
      <c r="AQ688">
        <v>0.85451036299309702</v>
      </c>
      <c r="AR688">
        <v>-1.3715167300407701E-2</v>
      </c>
      <c r="AS688">
        <v>7919.1549840275702</v>
      </c>
      <c r="AT688">
        <v>28</v>
      </c>
      <c r="AU688">
        <v>10</v>
      </c>
      <c r="AV688">
        <v>2015</v>
      </c>
      <c r="AW688">
        <v>18.658756037850601</v>
      </c>
      <c r="AX688">
        <v>19.596479602402098</v>
      </c>
      <c r="AY688">
        <v>0.93772356455153605</v>
      </c>
      <c r="AZ688">
        <v>157719</v>
      </c>
      <c r="BA688">
        <v>177509.10046099301</v>
      </c>
      <c r="BB688">
        <v>-4.7851633741225003E-2</v>
      </c>
      <c r="BC688">
        <v>20.040577245412599</v>
      </c>
      <c r="BD688">
        <v>1.0478740079608699</v>
      </c>
      <c r="BE688">
        <f>AK688*AZ688/(AW688*BD688)</f>
        <v>169399.27807391761</v>
      </c>
      <c r="BF688">
        <f>AM688/BE688-1</f>
        <v>-2.2684752750240511E-3</v>
      </c>
      <c r="BH688">
        <f t="shared" si="41"/>
        <v>-5.4624003220984374E-2</v>
      </c>
      <c r="BI688">
        <f t="shared" si="42"/>
        <v>-439.63218592355571</v>
      </c>
      <c r="BJ688">
        <f t="shared" si="43"/>
        <v>357.78165191097145</v>
      </c>
      <c r="BK688" s="15">
        <f t="shared" si="40"/>
        <v>0.82191780821917804</v>
      </c>
    </row>
    <row r="689" spans="1:63" x14ac:dyDescent="0.25">
      <c r="A689" s="1">
        <v>42306</v>
      </c>
      <c r="B689">
        <v>2721</v>
      </c>
      <c r="C689">
        <v>20</v>
      </c>
      <c r="D689" s="2">
        <v>42278</v>
      </c>
      <c r="E689">
        <v>3</v>
      </c>
      <c r="F689">
        <v>2</v>
      </c>
      <c r="G689" s="1">
        <v>42305</v>
      </c>
      <c r="H689" s="1">
        <v>42307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 s="1">
        <v>42296</v>
      </c>
      <c r="AA689" s="1">
        <v>42282</v>
      </c>
      <c r="AB689" s="1">
        <v>42284</v>
      </c>
      <c r="AC689" s="1">
        <v>42279</v>
      </c>
      <c r="AD689" s="1">
        <v>42279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8048.3333333333303</v>
      </c>
      <c r="AK689">
        <v>21</v>
      </c>
      <c r="AL689">
        <v>31</v>
      </c>
      <c r="AM689">
        <v>169015</v>
      </c>
      <c r="AN689">
        <v>0.33808241872023098</v>
      </c>
      <c r="AO689">
        <v>0.67741935483870896</v>
      </c>
      <c r="AP689">
        <v>1</v>
      </c>
      <c r="AQ689">
        <v>0.39950489081956098</v>
      </c>
      <c r="AR689">
        <v>-6.1422472099330001E-2</v>
      </c>
      <c r="AS689">
        <v>6810.9303854028403</v>
      </c>
      <c r="AT689">
        <v>29</v>
      </c>
      <c r="AU689">
        <v>10</v>
      </c>
      <c r="AV689">
        <v>2015</v>
      </c>
      <c r="AW689">
        <v>19.058260928670101</v>
      </c>
      <c r="AX689">
        <v>19.9345620211223</v>
      </c>
      <c r="AY689">
        <v>0.876301092452205</v>
      </c>
      <c r="AZ689">
        <v>160440</v>
      </c>
      <c r="BA689">
        <v>176786.32969766401</v>
      </c>
      <c r="BB689">
        <v>-4.3958883647590999E-2</v>
      </c>
      <c r="BC689">
        <v>20.040577245412599</v>
      </c>
      <c r="BD689">
        <v>1.0478740079608699</v>
      </c>
      <c r="BE689">
        <f>AK689*AZ689/(AW689*BD689)</f>
        <v>168709.52839233572</v>
      </c>
      <c r="BF689">
        <f>AM689/BE689-1</f>
        <v>1.8106363675791659E-3</v>
      </c>
      <c r="BH689">
        <f t="shared" si="41"/>
        <v>-8.0548372422832137E-2</v>
      </c>
      <c r="BI689">
        <f t="shared" si="42"/>
        <v>-648.2801507164271</v>
      </c>
      <c r="BJ689">
        <f t="shared" si="43"/>
        <v>-290.49849880545565</v>
      </c>
      <c r="BK689" s="15">
        <f t="shared" si="40"/>
        <v>0.8246575342465754</v>
      </c>
    </row>
    <row r="690" spans="1:63" x14ac:dyDescent="0.25">
      <c r="A690" s="1">
        <v>42307</v>
      </c>
      <c r="B690">
        <v>8575</v>
      </c>
      <c r="C690">
        <v>21</v>
      </c>
      <c r="D690" s="2">
        <v>42278</v>
      </c>
      <c r="E690">
        <v>4</v>
      </c>
      <c r="F690">
        <v>3</v>
      </c>
      <c r="G690" s="1">
        <v>42306</v>
      </c>
      <c r="H690" s="1">
        <v>42310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 s="1">
        <v>42296</v>
      </c>
      <c r="AA690" s="1">
        <v>42282</v>
      </c>
      <c r="AB690" s="1">
        <v>42284</v>
      </c>
      <c r="AC690" s="1">
        <v>42279</v>
      </c>
      <c r="AD690" s="1">
        <v>42279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8048.3333333333303</v>
      </c>
      <c r="AK690">
        <v>21</v>
      </c>
      <c r="AL690">
        <v>31</v>
      </c>
      <c r="AM690">
        <v>169015</v>
      </c>
      <c r="AN690">
        <v>1.06543797887761</v>
      </c>
      <c r="AO690">
        <v>0.67741935483870896</v>
      </c>
      <c r="AP690">
        <v>0</v>
      </c>
      <c r="AQ690">
        <v>0.98231631674244801</v>
      </c>
      <c r="AR690">
        <v>8.31216621351656E-2</v>
      </c>
      <c r="AS690">
        <v>8729.3673675668506</v>
      </c>
      <c r="AT690">
        <v>30</v>
      </c>
      <c r="AU690">
        <v>10</v>
      </c>
      <c r="AV690">
        <v>2015</v>
      </c>
      <c r="AW690">
        <v>20.040577245412599</v>
      </c>
      <c r="AX690">
        <v>21</v>
      </c>
      <c r="AY690">
        <v>0.95942275458737203</v>
      </c>
      <c r="AZ690">
        <v>169015</v>
      </c>
      <c r="BA690">
        <v>177106.42545550599</v>
      </c>
      <c r="BB690">
        <v>-4.5686797837493798E-2</v>
      </c>
      <c r="BC690">
        <v>20.040577245412599</v>
      </c>
      <c r="BD690">
        <v>1.0478740079608699</v>
      </c>
      <c r="BE690">
        <f>AK690*AZ690/(AW690*BD690)</f>
        <v>169015.00000000073</v>
      </c>
      <c r="BF690">
        <f>AM690/BE690-1</f>
        <v>-4.3298697960381105E-15</v>
      </c>
      <c r="BH690">
        <f t="shared" si="41"/>
        <v>3.609424296734165E-2</v>
      </c>
      <c r="BI690">
        <f t="shared" si="42"/>
        <v>290.49849881548795</v>
      </c>
      <c r="BJ690">
        <f t="shared" si="43"/>
        <v>1.0032294994744007E-8</v>
      </c>
      <c r="BK690" s="15">
        <f t="shared" si="40"/>
        <v>0.82739726027397265</v>
      </c>
    </row>
    <row r="691" spans="1:63" x14ac:dyDescent="0.25">
      <c r="A691" s="1">
        <v>42310</v>
      </c>
      <c r="B691">
        <v>29016</v>
      </c>
      <c r="C691">
        <v>1</v>
      </c>
      <c r="D691" s="2">
        <v>42309</v>
      </c>
      <c r="E691">
        <v>0</v>
      </c>
      <c r="F691">
        <v>4</v>
      </c>
      <c r="G691" s="1">
        <v>42307</v>
      </c>
      <c r="H691" s="1">
        <v>42311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 s="1">
        <v>42324</v>
      </c>
      <c r="AA691" s="1">
        <v>42310</v>
      </c>
      <c r="AB691" s="1">
        <v>42312</v>
      </c>
      <c r="AC691" s="1">
        <v>42314</v>
      </c>
      <c r="AD691" s="1">
        <v>42312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9313.6842105263095</v>
      </c>
      <c r="AK691">
        <v>19</v>
      </c>
      <c r="AL691">
        <v>30</v>
      </c>
      <c r="AM691">
        <v>176960</v>
      </c>
      <c r="AN691">
        <v>3.11541591320072</v>
      </c>
      <c r="AO691">
        <v>0.63333333333333297</v>
      </c>
      <c r="AP691">
        <v>18</v>
      </c>
      <c r="AQ691">
        <v>3.2448985634260499</v>
      </c>
      <c r="AR691">
        <v>-0.12948265022533101</v>
      </c>
      <c r="AS691">
        <v>8942.0360707251493</v>
      </c>
      <c r="AT691">
        <v>2</v>
      </c>
      <c r="AU691">
        <v>11</v>
      </c>
      <c r="AV691">
        <v>2015</v>
      </c>
      <c r="AW691">
        <v>3.2448985634260499</v>
      </c>
      <c r="AX691">
        <v>3.11541591320072</v>
      </c>
      <c r="AY691">
        <v>-0.12948265022533101</v>
      </c>
      <c r="AZ691">
        <v>29016</v>
      </c>
      <c r="BA691">
        <v>169898.685343777</v>
      </c>
      <c r="BB691">
        <v>4.15619146312644E-2</v>
      </c>
      <c r="BC691">
        <v>19.304589858995602</v>
      </c>
      <c r="BD691">
        <v>0.98422189431526497</v>
      </c>
      <c r="BE691">
        <f>AK691*AZ691/(AW691*BD691)</f>
        <v>172622.3388496947</v>
      </c>
      <c r="BF691">
        <f>AM691/BE691-1</f>
        <v>2.512804066501606E-2</v>
      </c>
      <c r="BH691">
        <f t="shared" si="41"/>
        <v>-7.8284297755348842E-2</v>
      </c>
      <c r="BI691">
        <f t="shared" si="42"/>
        <v>-729.11522793613267</v>
      </c>
      <c r="BJ691">
        <f t="shared" si="43"/>
        <v>-729.11522792610037</v>
      </c>
      <c r="BK691" s="15">
        <f t="shared" si="40"/>
        <v>0.83561643835616439</v>
      </c>
    </row>
    <row r="692" spans="1:63" x14ac:dyDescent="0.25">
      <c r="A692" s="1">
        <v>42311</v>
      </c>
      <c r="B692">
        <v>4086</v>
      </c>
      <c r="C692">
        <v>2</v>
      </c>
      <c r="D692" s="2">
        <v>42309</v>
      </c>
      <c r="E692">
        <v>1</v>
      </c>
      <c r="F692">
        <v>0</v>
      </c>
      <c r="G692" s="1">
        <v>42310</v>
      </c>
      <c r="H692" s="1">
        <v>42312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 s="1">
        <v>42324</v>
      </c>
      <c r="AA692" s="1">
        <v>42310</v>
      </c>
      <c r="AB692" s="1">
        <v>42312</v>
      </c>
      <c r="AC692" s="1">
        <v>42314</v>
      </c>
      <c r="AD692" s="1">
        <v>42312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9313.6842105263095</v>
      </c>
      <c r="AK692">
        <v>19</v>
      </c>
      <c r="AL692">
        <v>30</v>
      </c>
      <c r="AM692">
        <v>176960</v>
      </c>
      <c r="AN692">
        <v>0.43870931283905901</v>
      </c>
      <c r="AO692">
        <v>0.63333333333333297</v>
      </c>
      <c r="AP692">
        <v>17</v>
      </c>
      <c r="AQ692">
        <v>0.45731449131442098</v>
      </c>
      <c r="AR692">
        <v>-1.86051784753621E-2</v>
      </c>
      <c r="AS692">
        <v>8934.7704426683304</v>
      </c>
      <c r="AT692">
        <v>3</v>
      </c>
      <c r="AU692">
        <v>11</v>
      </c>
      <c r="AV692">
        <v>2015</v>
      </c>
      <c r="AW692">
        <v>3.7022130547404699</v>
      </c>
      <c r="AX692">
        <v>3.5541252260397802</v>
      </c>
      <c r="AY692">
        <v>-0.14808782870069301</v>
      </c>
      <c r="AZ692">
        <v>33102</v>
      </c>
      <c r="BA692">
        <v>169881.63314768701</v>
      </c>
      <c r="BB692">
        <v>4.1666463414318601E-2</v>
      </c>
      <c r="BC692">
        <v>19.304589858995602</v>
      </c>
      <c r="BD692">
        <v>0.98422189431526497</v>
      </c>
      <c r="BE692">
        <f>AK692*AZ692/(AW692*BD692)</f>
        <v>172605.01328907764</v>
      </c>
      <c r="BF692">
        <f>AM692/BE692-1</f>
        <v>2.5230939866321522E-2</v>
      </c>
      <c r="BH692">
        <f t="shared" si="41"/>
        <v>-1.1389622100242192E-2</v>
      </c>
      <c r="BI692">
        <f t="shared" si="42"/>
        <v>-106.0793435188872</v>
      </c>
      <c r="BJ692">
        <f t="shared" si="43"/>
        <v>-835.19457144498756</v>
      </c>
      <c r="BK692" s="15">
        <f t="shared" si="40"/>
        <v>0.83835616438356164</v>
      </c>
    </row>
    <row r="693" spans="1:63" x14ac:dyDescent="0.25">
      <c r="A693" s="1">
        <v>42312</v>
      </c>
      <c r="B693">
        <v>9558</v>
      </c>
      <c r="C693">
        <v>3</v>
      </c>
      <c r="D693" s="2">
        <v>42309</v>
      </c>
      <c r="E693">
        <v>2</v>
      </c>
      <c r="F693">
        <v>1</v>
      </c>
      <c r="G693" s="1">
        <v>42311</v>
      </c>
      <c r="H693" s="1">
        <v>42313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 s="1">
        <v>42324</v>
      </c>
      <c r="AA693" s="1">
        <v>42310</v>
      </c>
      <c r="AB693" s="1">
        <v>42312</v>
      </c>
      <c r="AC693" s="1">
        <v>42314</v>
      </c>
      <c r="AD693" s="1">
        <v>42312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9313.6842105263095</v>
      </c>
      <c r="AK693">
        <v>19</v>
      </c>
      <c r="AL693">
        <v>30</v>
      </c>
      <c r="AM693">
        <v>176960</v>
      </c>
      <c r="AN693">
        <v>1.0262319168173599</v>
      </c>
      <c r="AO693">
        <v>0.63333333333333297</v>
      </c>
      <c r="AP693">
        <v>16</v>
      </c>
      <c r="AQ693">
        <v>0.93023450950834496</v>
      </c>
      <c r="AR693">
        <v>9.5997407309014196E-2</v>
      </c>
      <c r="AS693">
        <v>10274.8284462717</v>
      </c>
      <c r="AT693">
        <v>4</v>
      </c>
      <c r="AU693">
        <v>11</v>
      </c>
      <c r="AV693">
        <v>2015</v>
      </c>
      <c r="AW693">
        <v>4.6324475642488201</v>
      </c>
      <c r="AX693">
        <v>4.5803571428571397</v>
      </c>
      <c r="AY693">
        <v>-5.2090421391679499E-2</v>
      </c>
      <c r="AZ693">
        <v>42660</v>
      </c>
      <c r="BA693">
        <v>174970.14024624601</v>
      </c>
      <c r="BB693">
        <v>1.1372567633271199E-2</v>
      </c>
      <c r="BC693">
        <v>19.304589858995602</v>
      </c>
      <c r="BD693">
        <v>0.98422189431526497</v>
      </c>
      <c r="BE693">
        <f>AK693*AZ693/(AW693*BD693)</f>
        <v>177775.09447498678</v>
      </c>
      <c r="BF693">
        <f>AM693/BE693-1</f>
        <v>-4.584975625488763E-3</v>
      </c>
      <c r="BH693">
        <f t="shared" si="41"/>
        <v>0.11067474571162528</v>
      </c>
      <c r="BI693">
        <f t="shared" si="42"/>
        <v>1030.7896316383788</v>
      </c>
      <c r="BJ693">
        <f t="shared" si="43"/>
        <v>195.59506019339119</v>
      </c>
      <c r="BK693" s="15">
        <f t="shared" si="40"/>
        <v>0.84109589041095889</v>
      </c>
    </row>
    <row r="694" spans="1:63" x14ac:dyDescent="0.25">
      <c r="A694" s="1">
        <v>42313</v>
      </c>
      <c r="B694">
        <v>2263</v>
      </c>
      <c r="C694">
        <v>4</v>
      </c>
      <c r="D694" s="2">
        <v>42309</v>
      </c>
      <c r="E694">
        <v>3</v>
      </c>
      <c r="F694">
        <v>2</v>
      </c>
      <c r="G694" s="1">
        <v>42312</v>
      </c>
      <c r="H694" s="1">
        <v>42314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 s="1">
        <v>42324</v>
      </c>
      <c r="AA694" s="1">
        <v>42310</v>
      </c>
      <c r="AB694" s="1">
        <v>42312</v>
      </c>
      <c r="AC694" s="1">
        <v>42314</v>
      </c>
      <c r="AD694" s="1">
        <v>42312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9313.6842105263095</v>
      </c>
      <c r="AK694">
        <v>19</v>
      </c>
      <c r="AL694">
        <v>30</v>
      </c>
      <c r="AM694">
        <v>176960</v>
      </c>
      <c r="AN694">
        <v>0.242975813743218</v>
      </c>
      <c r="AO694">
        <v>0.63333333333333297</v>
      </c>
      <c r="AP694">
        <v>15</v>
      </c>
      <c r="AQ694">
        <v>0.34805608577177699</v>
      </c>
      <c r="AR694">
        <v>-0.10508027202855801</v>
      </c>
      <c r="AS694">
        <v>6501.82568990866</v>
      </c>
      <c r="AT694">
        <v>5</v>
      </c>
      <c r="AU694">
        <v>11</v>
      </c>
      <c r="AV694">
        <v>2015</v>
      </c>
      <c r="AW694">
        <v>4.9805036500205997</v>
      </c>
      <c r="AX694">
        <v>4.8233329566003604</v>
      </c>
      <c r="AY694">
        <v>-0.15717069342023801</v>
      </c>
      <c r="AZ694">
        <v>44923</v>
      </c>
      <c r="BA694">
        <v>171375.63989065</v>
      </c>
      <c r="BB694">
        <v>3.2585495306759402E-2</v>
      </c>
      <c r="BC694">
        <v>19.304589858995602</v>
      </c>
      <c r="BD694">
        <v>0.98422189431526497</v>
      </c>
      <c r="BE694">
        <f>AK694*AZ694/(AW694*BD694)</f>
        <v>174122.97052168145</v>
      </c>
      <c r="BF694">
        <f>AM694/BE694-1</f>
        <v>1.6293252233284594E-2</v>
      </c>
      <c r="BH694">
        <f t="shared" si="41"/>
        <v>-9.9588606323036705E-2</v>
      </c>
      <c r="BI694">
        <f t="shared" si="42"/>
        <v>-927.53683025918758</v>
      </c>
      <c r="BJ694">
        <f t="shared" si="43"/>
        <v>-731.94177006579639</v>
      </c>
      <c r="BK694" s="15">
        <f t="shared" si="40"/>
        <v>0.84383561643835614</v>
      </c>
    </row>
    <row r="695" spans="1:63" x14ac:dyDescent="0.25">
      <c r="A695" s="1">
        <v>42314</v>
      </c>
      <c r="B695">
        <v>7416</v>
      </c>
      <c r="C695">
        <v>5</v>
      </c>
      <c r="D695" s="2">
        <v>42309</v>
      </c>
      <c r="E695">
        <v>4</v>
      </c>
      <c r="F695">
        <v>3</v>
      </c>
      <c r="G695" s="1">
        <v>42313</v>
      </c>
      <c r="H695" s="1">
        <v>42317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 s="1">
        <v>42324</v>
      </c>
      <c r="AA695" s="1">
        <v>42310</v>
      </c>
      <c r="AB695" s="1">
        <v>42312</v>
      </c>
      <c r="AC695" s="1">
        <v>42314</v>
      </c>
      <c r="AD695" s="1">
        <v>42312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9313.6842105263095</v>
      </c>
      <c r="AK695">
        <v>19</v>
      </c>
      <c r="AL695">
        <v>30</v>
      </c>
      <c r="AM695">
        <v>176960</v>
      </c>
      <c r="AN695">
        <v>0.79624773960216999</v>
      </c>
      <c r="AO695">
        <v>0.63333333333333297</v>
      </c>
      <c r="AP695">
        <v>14</v>
      </c>
      <c r="AQ695">
        <v>0.81742807058397904</v>
      </c>
      <c r="AR695">
        <v>-2.11803309818096E-2</v>
      </c>
      <c r="AS695">
        <v>9072.3578830635506</v>
      </c>
      <c r="AT695">
        <v>6</v>
      </c>
      <c r="AU695">
        <v>11</v>
      </c>
      <c r="AV695">
        <v>2015</v>
      </c>
      <c r="AW695">
        <v>5.7979317206045797</v>
      </c>
      <c r="AX695">
        <v>5.6195806962025303</v>
      </c>
      <c r="AY695">
        <v>-0.178351024402047</v>
      </c>
      <c r="AZ695">
        <v>52339</v>
      </c>
      <c r="BA695">
        <v>171516.50759631599</v>
      </c>
      <c r="BB695">
        <v>3.1737425627248197E-2</v>
      </c>
      <c r="BC695">
        <v>19.304589858995602</v>
      </c>
      <c r="BD695">
        <v>0.98422189431526497</v>
      </c>
      <c r="BE695">
        <f>AK695*AZ695/(AW695*BD695)</f>
        <v>174266.09648390583</v>
      </c>
      <c r="BF695">
        <f>AM695/BE695-1</f>
        <v>1.5458563486805188E-2</v>
      </c>
      <c r="BH695">
        <f t="shared" si="41"/>
        <v>-8.2828644944660246E-3</v>
      </c>
      <c r="BI695">
        <f t="shared" si="42"/>
        <v>-77.1439842600372</v>
      </c>
      <c r="BJ695">
        <f t="shared" si="43"/>
        <v>-809.08575432583359</v>
      </c>
      <c r="BK695" s="15">
        <f t="shared" si="40"/>
        <v>0.84657534246575339</v>
      </c>
    </row>
    <row r="696" spans="1:63" x14ac:dyDescent="0.25">
      <c r="A696" s="1">
        <v>42317</v>
      </c>
      <c r="B696">
        <v>13751</v>
      </c>
      <c r="C696">
        <v>6</v>
      </c>
      <c r="D696" s="2">
        <v>42309</v>
      </c>
      <c r="E696">
        <v>0</v>
      </c>
      <c r="F696">
        <v>4</v>
      </c>
      <c r="G696" s="1">
        <v>42314</v>
      </c>
      <c r="H696" s="1">
        <v>42318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 s="1">
        <v>42324</v>
      </c>
      <c r="AA696" s="1">
        <v>42310</v>
      </c>
      <c r="AB696" s="1">
        <v>42312</v>
      </c>
      <c r="AC696" s="1">
        <v>42314</v>
      </c>
      <c r="AD696" s="1">
        <v>42312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9313.6842105263095</v>
      </c>
      <c r="AK696">
        <v>19</v>
      </c>
      <c r="AL696">
        <v>30</v>
      </c>
      <c r="AM696">
        <v>176960</v>
      </c>
      <c r="AN696">
        <v>1.4764297016274801</v>
      </c>
      <c r="AO696">
        <v>0.63333333333333297</v>
      </c>
      <c r="AP696">
        <v>13</v>
      </c>
      <c r="AQ696">
        <v>1.6190085191893999</v>
      </c>
      <c r="AR696">
        <v>-0.14257881756191401</v>
      </c>
      <c r="AS696">
        <v>8493.4698224347794</v>
      </c>
      <c r="AT696">
        <v>9</v>
      </c>
      <c r="AU696">
        <v>11</v>
      </c>
      <c r="AV696">
        <v>2015</v>
      </c>
      <c r="AW696">
        <v>7.4169402397939797</v>
      </c>
      <c r="AX696">
        <v>7.0960103978300104</v>
      </c>
      <c r="AY696">
        <v>-0.32092984196396301</v>
      </c>
      <c r="AZ696">
        <v>66090</v>
      </c>
      <c r="BA696">
        <v>169302.968529092</v>
      </c>
      <c r="BB696">
        <v>4.5226799845459999E-2</v>
      </c>
      <c r="BC696">
        <v>19.304589858995602</v>
      </c>
      <c r="BD696">
        <v>0.98422189431526497</v>
      </c>
      <c r="BE696">
        <f>AK696*AZ696/(AW696*BD696)</f>
        <v>172017.07207182038</v>
      </c>
      <c r="BF696">
        <f>AM696/BE696-1</f>
        <v>2.8735100932981039E-2</v>
      </c>
      <c r="BH696">
        <f t="shared" si="41"/>
        <v>-0.11703393004166318</v>
      </c>
      <c r="BI696">
        <f t="shared" si="42"/>
        <v>-1090.0170663248791</v>
      </c>
      <c r="BJ696">
        <f t="shared" si="43"/>
        <v>-1899.1028206507126</v>
      </c>
      <c r="BK696" s="15">
        <f t="shared" si="40"/>
        <v>0.85479452054794525</v>
      </c>
    </row>
    <row r="697" spans="1:63" x14ac:dyDescent="0.25">
      <c r="A697" s="1">
        <v>42318</v>
      </c>
      <c r="B697">
        <v>2827</v>
      </c>
      <c r="C697">
        <v>7</v>
      </c>
      <c r="D697" s="2">
        <v>42309</v>
      </c>
      <c r="E697">
        <v>1</v>
      </c>
      <c r="F697">
        <v>0</v>
      </c>
      <c r="G697" s="1">
        <v>42317</v>
      </c>
      <c r="H697" s="1">
        <v>42320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 s="1">
        <v>42324</v>
      </c>
      <c r="AA697" s="1">
        <v>42310</v>
      </c>
      <c r="AB697" s="1">
        <v>42312</v>
      </c>
      <c r="AC697" s="1">
        <v>42314</v>
      </c>
      <c r="AD697" s="1">
        <v>42312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9313.6842105263095</v>
      </c>
      <c r="AK697">
        <v>19</v>
      </c>
      <c r="AL697">
        <v>30</v>
      </c>
      <c r="AM697">
        <v>176960</v>
      </c>
      <c r="AN697">
        <v>0.30353187160940298</v>
      </c>
      <c r="AO697">
        <v>0.63333333333333297</v>
      </c>
      <c r="AP697">
        <v>12</v>
      </c>
      <c r="AQ697">
        <v>0.219452586226422</v>
      </c>
      <c r="AR697">
        <v>8.4079285382980901E-2</v>
      </c>
      <c r="AS697">
        <v>12882.053698301899</v>
      </c>
      <c r="AT697">
        <v>10</v>
      </c>
      <c r="AU697">
        <v>11</v>
      </c>
      <c r="AV697">
        <v>2015</v>
      </c>
      <c r="AW697">
        <v>7.6363928260204004</v>
      </c>
      <c r="AX697">
        <v>7.3995422694394204</v>
      </c>
      <c r="AY697">
        <v>-0.23685055658098</v>
      </c>
      <c r="AZ697">
        <v>68917</v>
      </c>
      <c r="BA697">
        <v>171471.404082074</v>
      </c>
      <c r="BB697">
        <v>3.2008811890863603E-2</v>
      </c>
      <c r="BC697">
        <v>19.304589858995602</v>
      </c>
      <c r="BD697">
        <v>0.98422189431526497</v>
      </c>
      <c r="BE697">
        <f>AK697*AZ697/(AW697*BD697)</f>
        <v>174220.26991318798</v>
      </c>
      <c r="BF697">
        <f>AM697/BE697-1</f>
        <v>1.5725667789271647E-2</v>
      </c>
      <c r="BH697">
        <f t="shared" si="41"/>
        <v>8.7541831481249888E-2</v>
      </c>
      <c r="BI697">
        <f t="shared" si="42"/>
        <v>815.33697362747205</v>
      </c>
      <c r="BJ697">
        <f t="shared" si="43"/>
        <v>-1083.7658470232404</v>
      </c>
      <c r="BK697" s="15">
        <f t="shared" si="40"/>
        <v>0.8575342465753425</v>
      </c>
    </row>
    <row r="698" spans="1:63" x14ac:dyDescent="0.25">
      <c r="A698" s="1">
        <v>42320</v>
      </c>
      <c r="B698">
        <v>8894</v>
      </c>
      <c r="C698">
        <v>8</v>
      </c>
      <c r="D698" s="2">
        <v>42309</v>
      </c>
      <c r="E698">
        <v>3</v>
      </c>
      <c r="F698">
        <v>1</v>
      </c>
      <c r="G698" s="1">
        <v>42318</v>
      </c>
      <c r="H698" s="1">
        <v>42321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 s="1">
        <v>42324</v>
      </c>
      <c r="AA698" s="1">
        <v>42310</v>
      </c>
      <c r="AB698" s="1">
        <v>42312</v>
      </c>
      <c r="AC698" s="1">
        <v>42314</v>
      </c>
      <c r="AD698" s="1">
        <v>42312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9313.6842105263095</v>
      </c>
      <c r="AK698">
        <v>19</v>
      </c>
      <c r="AL698">
        <v>30</v>
      </c>
      <c r="AM698">
        <v>176960</v>
      </c>
      <c r="AN698">
        <v>0.95493896925858901</v>
      </c>
      <c r="AO698">
        <v>0.63333333333333297</v>
      </c>
      <c r="AP698">
        <v>11</v>
      </c>
      <c r="AQ698">
        <v>0.93166505749066897</v>
      </c>
      <c r="AR698">
        <v>2.3273911767920302E-2</v>
      </c>
      <c r="AS698">
        <v>9546.3492254984303</v>
      </c>
      <c r="AT698">
        <v>12</v>
      </c>
      <c r="AU698">
        <v>11</v>
      </c>
      <c r="AV698">
        <v>2015</v>
      </c>
      <c r="AW698">
        <v>8.5680578835110701</v>
      </c>
      <c r="AX698">
        <v>8.3544812386980105</v>
      </c>
      <c r="AY698">
        <v>-0.21357664481305899</v>
      </c>
      <c r="AZ698">
        <v>77811</v>
      </c>
      <c r="BA698">
        <v>172548.904325815</v>
      </c>
      <c r="BB698">
        <v>2.5564321555211902E-2</v>
      </c>
      <c r="BC698">
        <v>19.304589858995602</v>
      </c>
      <c r="BD698">
        <v>0.98422189431526497</v>
      </c>
      <c r="BE698">
        <f>AK698*AZ698/(AW698*BD698)</f>
        <v>175315.04361205024</v>
      </c>
      <c r="BF698">
        <f>AM698/BE698-1</f>
        <v>9.3828593032201368E-3</v>
      </c>
      <c r="BH698">
        <f t="shared" si="41"/>
        <v>3.7973821507782501E-2</v>
      </c>
      <c r="BI698">
        <f t="shared" si="42"/>
        <v>353.67618179037828</v>
      </c>
      <c r="BJ698">
        <f t="shared" si="43"/>
        <v>-730.08966523286222</v>
      </c>
      <c r="BK698" s="15">
        <f t="shared" si="40"/>
        <v>0.86301369863013699</v>
      </c>
    </row>
    <row r="699" spans="1:63" x14ac:dyDescent="0.25">
      <c r="A699" s="1">
        <v>42321</v>
      </c>
      <c r="B699">
        <v>6832</v>
      </c>
      <c r="C699">
        <v>9</v>
      </c>
      <c r="D699" s="2">
        <v>42309</v>
      </c>
      <c r="E699">
        <v>4</v>
      </c>
      <c r="F699">
        <v>3</v>
      </c>
      <c r="G699" s="1">
        <v>42320</v>
      </c>
      <c r="H699" s="1">
        <v>42324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 s="1">
        <v>42324</v>
      </c>
      <c r="AA699" s="1">
        <v>42310</v>
      </c>
      <c r="AB699" s="1">
        <v>42312</v>
      </c>
      <c r="AC699" s="1">
        <v>42314</v>
      </c>
      <c r="AD699" s="1">
        <v>42312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9313.6842105263095</v>
      </c>
      <c r="AK699">
        <v>19</v>
      </c>
      <c r="AL699">
        <v>30</v>
      </c>
      <c r="AM699">
        <v>176960</v>
      </c>
      <c r="AN699">
        <v>0.73354430379746804</v>
      </c>
      <c r="AO699">
        <v>0.63333333333333297</v>
      </c>
      <c r="AP699">
        <v>10</v>
      </c>
      <c r="AQ699">
        <v>0.70706232760467702</v>
      </c>
      <c r="AR699">
        <v>2.6481976192790802E-2</v>
      </c>
      <c r="AS699">
        <v>9662.5145100642494</v>
      </c>
      <c r="AT699">
        <v>13</v>
      </c>
      <c r="AU699">
        <v>11</v>
      </c>
      <c r="AV699">
        <v>2015</v>
      </c>
      <c r="AW699">
        <v>9.27512021111575</v>
      </c>
      <c r="AX699">
        <v>9.0880255424954797</v>
      </c>
      <c r="AY699">
        <v>-0.18709466862026999</v>
      </c>
      <c r="AZ699">
        <v>84643</v>
      </c>
      <c r="BA699">
        <v>173390.421190728</v>
      </c>
      <c r="BB699">
        <v>2.05869435275483E-2</v>
      </c>
      <c r="BC699">
        <v>19.304589858995602</v>
      </c>
      <c r="BD699">
        <v>0.98422189431526497</v>
      </c>
      <c r="BE699">
        <f>AK699*AZ699/(AW699*BD699)</f>
        <v>176170.05087187016</v>
      </c>
      <c r="BF699">
        <f>AM699/BE699-1</f>
        <v>4.4840148721099204E-3</v>
      </c>
      <c r="BH699">
        <f t="shared" si="41"/>
        <v>3.763808032343241E-2</v>
      </c>
      <c r="BI699">
        <f t="shared" si="42"/>
        <v>350.54919442287343</v>
      </c>
      <c r="BJ699">
        <f t="shared" si="43"/>
        <v>-379.54047080998879</v>
      </c>
      <c r="BK699" s="15">
        <f t="shared" si="40"/>
        <v>0.86575342465753424</v>
      </c>
    </row>
    <row r="700" spans="1:63" x14ac:dyDescent="0.25">
      <c r="A700" s="1">
        <v>42324</v>
      </c>
      <c r="B700">
        <v>23372</v>
      </c>
      <c r="C700">
        <v>10</v>
      </c>
      <c r="D700" s="2">
        <v>42309</v>
      </c>
      <c r="E700">
        <v>0</v>
      </c>
      <c r="F700">
        <v>4</v>
      </c>
      <c r="G700" s="1">
        <v>42321</v>
      </c>
      <c r="H700" s="1">
        <v>42325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 s="1">
        <v>42324</v>
      </c>
      <c r="AA700" s="1">
        <v>42310</v>
      </c>
      <c r="AB700" s="1">
        <v>42312</v>
      </c>
      <c r="AC700" s="1">
        <v>42314</v>
      </c>
      <c r="AD700" s="1">
        <v>42312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9313.6842105263095</v>
      </c>
      <c r="AK700">
        <v>19</v>
      </c>
      <c r="AL700">
        <v>30</v>
      </c>
      <c r="AM700">
        <v>176960</v>
      </c>
      <c r="AN700">
        <v>2.50942585895117</v>
      </c>
      <c r="AO700">
        <v>0.63333333333333297</v>
      </c>
      <c r="AP700">
        <v>9</v>
      </c>
      <c r="AQ700">
        <v>2.4873037736842201</v>
      </c>
      <c r="AR700">
        <v>2.2122085266951599E-2</v>
      </c>
      <c r="AS700">
        <v>9396.5201385036708</v>
      </c>
      <c r="AT700">
        <v>16</v>
      </c>
      <c r="AU700">
        <v>11</v>
      </c>
      <c r="AV700">
        <v>2015</v>
      </c>
      <c r="AW700">
        <v>11.7624239847999</v>
      </c>
      <c r="AX700">
        <v>11.5974514014466</v>
      </c>
      <c r="AY700">
        <v>-0.16497258335331999</v>
      </c>
      <c r="AZ700">
        <v>108015</v>
      </c>
      <c r="BA700">
        <v>174478.06699129901</v>
      </c>
      <c r="BB700">
        <v>1.42248997338108E-2</v>
      </c>
      <c r="BC700">
        <v>19.304589858995602</v>
      </c>
      <c r="BD700">
        <v>0.98422189431526497</v>
      </c>
      <c r="BE700">
        <f>AK700*AZ700/(AW700*BD700)</f>
        <v>177275.13277144407</v>
      </c>
      <c r="BF700">
        <f>AM700/BE700-1</f>
        <v>-1.7776479222856301E-3</v>
      </c>
      <c r="BH700">
        <f t="shared" si="41"/>
        <v>6.136702707817987E-2</v>
      </c>
      <c r="BI700">
        <f t="shared" si="42"/>
        <v>571.55311114498431</v>
      </c>
      <c r="BJ700">
        <f t="shared" si="43"/>
        <v>192.01264033499552</v>
      </c>
      <c r="BK700" s="15">
        <f t="shared" si="40"/>
        <v>0.87397260273972599</v>
      </c>
    </row>
    <row r="701" spans="1:63" x14ac:dyDescent="0.25">
      <c r="A701" s="1">
        <v>42325</v>
      </c>
      <c r="B701">
        <v>2814</v>
      </c>
      <c r="C701">
        <v>11</v>
      </c>
      <c r="D701" s="2">
        <v>42309</v>
      </c>
      <c r="E701">
        <v>1</v>
      </c>
      <c r="F701">
        <v>0</v>
      </c>
      <c r="G701" s="1">
        <v>42324</v>
      </c>
      <c r="H701" s="1">
        <v>42326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 s="1">
        <v>42324</v>
      </c>
      <c r="AA701" s="1">
        <v>42310</v>
      </c>
      <c r="AB701" s="1">
        <v>42312</v>
      </c>
      <c r="AC701" s="1">
        <v>42314</v>
      </c>
      <c r="AD701" s="1">
        <v>42312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9313.6842105263095</v>
      </c>
      <c r="AK701">
        <v>19</v>
      </c>
      <c r="AL701">
        <v>30</v>
      </c>
      <c r="AM701">
        <v>176960</v>
      </c>
      <c r="AN701">
        <v>0.30213607594936698</v>
      </c>
      <c r="AO701">
        <v>0.63333333333333297</v>
      </c>
      <c r="AP701">
        <v>8</v>
      </c>
      <c r="AQ701">
        <v>0.36398370908338501</v>
      </c>
      <c r="AR701">
        <v>-6.18476331340179E-2</v>
      </c>
      <c r="AS701">
        <v>7731.11523888378</v>
      </c>
      <c r="AT701">
        <v>17</v>
      </c>
      <c r="AU701">
        <v>11</v>
      </c>
      <c r="AV701">
        <v>2015</v>
      </c>
      <c r="AW701">
        <v>12.1264076938833</v>
      </c>
      <c r="AX701">
        <v>11.899587477396</v>
      </c>
      <c r="AY701">
        <v>-0.226820216487336</v>
      </c>
      <c r="AZ701">
        <v>110829</v>
      </c>
      <c r="BA701">
        <v>173650.02506572101</v>
      </c>
      <c r="BB701">
        <v>1.9061183164390899E-2</v>
      </c>
      <c r="BC701">
        <v>19.304589858995602</v>
      </c>
      <c r="BD701">
        <v>0.98422189431526497</v>
      </c>
      <c r="BE701">
        <f>AK701*AZ701/(AW701*BD701)</f>
        <v>176433.81646832038</v>
      </c>
      <c r="BF701">
        <f>AM701/BE701-1</f>
        <v>2.9823281172070004E-3</v>
      </c>
      <c r="BH701">
        <f t="shared" si="41"/>
        <v>-5.6104659704578508E-2</v>
      </c>
      <c r="BI701">
        <f t="shared" si="42"/>
        <v>-522.54108322748448</v>
      </c>
      <c r="BJ701">
        <f t="shared" si="43"/>
        <v>-330.52844289248895</v>
      </c>
      <c r="BK701" s="15">
        <f t="shared" si="40"/>
        <v>0.87671232876712324</v>
      </c>
    </row>
    <row r="702" spans="1:63" x14ac:dyDescent="0.25">
      <c r="A702" s="1">
        <v>42326</v>
      </c>
      <c r="B702">
        <v>8256</v>
      </c>
      <c r="C702">
        <v>12</v>
      </c>
      <c r="D702" s="2">
        <v>42309</v>
      </c>
      <c r="E702">
        <v>2</v>
      </c>
      <c r="F702">
        <v>1</v>
      </c>
      <c r="G702" s="1">
        <v>42325</v>
      </c>
      <c r="H702" s="1">
        <v>42327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 s="1">
        <v>42324</v>
      </c>
      <c r="AA702" s="1">
        <v>42310</v>
      </c>
      <c r="AB702" s="1">
        <v>42312</v>
      </c>
      <c r="AC702" s="1">
        <v>42314</v>
      </c>
      <c r="AD702" s="1">
        <v>42312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9313.6842105263095</v>
      </c>
      <c r="AK702">
        <v>19</v>
      </c>
      <c r="AL702">
        <v>30</v>
      </c>
      <c r="AM702">
        <v>176960</v>
      </c>
      <c r="AN702">
        <v>0.88643761301989099</v>
      </c>
      <c r="AO702">
        <v>0.63333333333333297</v>
      </c>
      <c r="AP702">
        <v>7</v>
      </c>
      <c r="AQ702">
        <v>0.80306155794531298</v>
      </c>
      <c r="AR702">
        <v>8.3376055074577807E-2</v>
      </c>
      <c r="AS702">
        <v>10280.6564681336</v>
      </c>
      <c r="AT702">
        <v>18</v>
      </c>
      <c r="AU702">
        <v>11</v>
      </c>
      <c r="AV702">
        <v>2015</v>
      </c>
      <c r="AW702">
        <v>12.9294692518286</v>
      </c>
      <c r="AX702">
        <v>12.786025090415899</v>
      </c>
      <c r="AY702">
        <v>-0.14344416141275901</v>
      </c>
      <c r="AZ702">
        <v>119085</v>
      </c>
      <c r="BA702">
        <v>174996.742397603</v>
      </c>
      <c r="BB702">
        <v>1.12188237077903E-2</v>
      </c>
      <c r="BC702">
        <v>19.304589858995602</v>
      </c>
      <c r="BD702">
        <v>0.98422189431526497</v>
      </c>
      <c r="BE702">
        <f>AK702*AZ702/(AW702*BD702)</f>
        <v>177802.1230866359</v>
      </c>
      <c r="BF702">
        <f>AM702/BE702-1</f>
        <v>-4.7362937630702762E-3</v>
      </c>
      <c r="BH702">
        <f t="shared" si="41"/>
        <v>9.6046845207187093E-2</v>
      </c>
      <c r="BI702">
        <f t="shared" si="42"/>
        <v>894.54998567704297</v>
      </c>
      <c r="BJ702">
        <f t="shared" si="43"/>
        <v>564.02154278455396</v>
      </c>
      <c r="BK702" s="15">
        <f t="shared" si="40"/>
        <v>0.8794520547945206</v>
      </c>
    </row>
    <row r="703" spans="1:63" x14ac:dyDescent="0.25">
      <c r="A703" s="1">
        <v>42327</v>
      </c>
      <c r="B703">
        <v>2111</v>
      </c>
      <c r="C703">
        <v>13</v>
      </c>
      <c r="D703" s="2">
        <v>42309</v>
      </c>
      <c r="E703">
        <v>3</v>
      </c>
      <c r="F703">
        <v>2</v>
      </c>
      <c r="G703" s="1">
        <v>42326</v>
      </c>
      <c r="H703" s="1">
        <v>42328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 s="1">
        <v>42324</v>
      </c>
      <c r="AA703" s="1">
        <v>42310</v>
      </c>
      <c r="AB703" s="1">
        <v>42312</v>
      </c>
      <c r="AC703" s="1">
        <v>42314</v>
      </c>
      <c r="AD703" s="1">
        <v>42312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9313.6842105263095</v>
      </c>
      <c r="AK703">
        <v>19</v>
      </c>
      <c r="AL703">
        <v>30</v>
      </c>
      <c r="AM703">
        <v>176960</v>
      </c>
      <c r="AN703">
        <v>0.226655741410488</v>
      </c>
      <c r="AO703">
        <v>0.63333333333333297</v>
      </c>
      <c r="AP703">
        <v>6</v>
      </c>
      <c r="AQ703">
        <v>0.34805608577177699</v>
      </c>
      <c r="AR703">
        <v>-0.12140034436128901</v>
      </c>
      <c r="AS703">
        <v>6065.1144637194802</v>
      </c>
      <c r="AT703">
        <v>19</v>
      </c>
      <c r="AU703">
        <v>11</v>
      </c>
      <c r="AV703">
        <v>2015</v>
      </c>
      <c r="AW703">
        <v>13.2775253376004</v>
      </c>
      <c r="AX703">
        <v>13.012680831826399</v>
      </c>
      <c r="AY703">
        <v>-0.264844505774048</v>
      </c>
      <c r="AZ703">
        <v>121196</v>
      </c>
      <c r="BA703">
        <v>173430.209429082</v>
      </c>
      <c r="BB703">
        <v>2.0352801178854199E-2</v>
      </c>
      <c r="BC703">
        <v>19.304589858995602</v>
      </c>
      <c r="BD703">
        <v>0.98422189431526497</v>
      </c>
      <c r="BE703">
        <f>AK703*AZ703/(AW703*BD703)</f>
        <v>176210.47695727291</v>
      </c>
      <c r="BF703">
        <f>AM703/BE703-1</f>
        <v>4.2535668461349818E-3</v>
      </c>
      <c r="BH703">
        <f t="shared" si="41"/>
        <v>-0.11590867865576671</v>
      </c>
      <c r="BI703">
        <f t="shared" si="42"/>
        <v>-1079.5368302591821</v>
      </c>
      <c r="BJ703">
        <f t="shared" si="43"/>
        <v>-515.51528747462817</v>
      </c>
      <c r="BK703" s="15">
        <f t="shared" si="40"/>
        <v>0.88219178082191785</v>
      </c>
    </row>
    <row r="704" spans="1:63" x14ac:dyDescent="0.25">
      <c r="A704" s="1">
        <v>42328</v>
      </c>
      <c r="B704">
        <v>8024</v>
      </c>
      <c r="C704">
        <v>14</v>
      </c>
      <c r="D704" s="2">
        <v>42309</v>
      </c>
      <c r="E704">
        <v>4</v>
      </c>
      <c r="F704">
        <v>3</v>
      </c>
      <c r="G704" s="1">
        <v>42327</v>
      </c>
      <c r="H704" s="1">
        <v>42331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 s="1">
        <v>42324</v>
      </c>
      <c r="AA704" s="1">
        <v>42310</v>
      </c>
      <c r="AB704" s="1">
        <v>42312</v>
      </c>
      <c r="AC704" s="1">
        <v>42314</v>
      </c>
      <c r="AD704" s="1">
        <v>42312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9313.6842105263095</v>
      </c>
      <c r="AK704">
        <v>19</v>
      </c>
      <c r="AL704">
        <v>30</v>
      </c>
      <c r="AM704">
        <v>176960</v>
      </c>
      <c r="AN704">
        <v>0.86152802893309199</v>
      </c>
      <c r="AO704">
        <v>0.63333333333333297</v>
      </c>
      <c r="AP704">
        <v>5</v>
      </c>
      <c r="AQ704">
        <v>0.70706232760467702</v>
      </c>
      <c r="AR704">
        <v>0.154465701328414</v>
      </c>
      <c r="AS704">
        <v>11348.363060415</v>
      </c>
      <c r="AT704">
        <v>20</v>
      </c>
      <c r="AU704">
        <v>11</v>
      </c>
      <c r="AV704">
        <v>2015</v>
      </c>
      <c r="AW704">
        <v>13.984587665205099</v>
      </c>
      <c r="AX704">
        <v>13.874208860759399</v>
      </c>
      <c r="AY704">
        <v>-0.110378804445632</v>
      </c>
      <c r="AZ704">
        <v>129220</v>
      </c>
      <c r="BA704">
        <v>175563.274282923</v>
      </c>
      <c r="BB704">
        <v>7.9556827746638508E-3</v>
      </c>
      <c r="BC704">
        <v>19.304589858995602</v>
      </c>
      <c r="BD704">
        <v>0.98422189431526497</v>
      </c>
      <c r="BE704">
        <f>AK704*AZ704/(AW704*BD704)</f>
        <v>178377.73707022192</v>
      </c>
      <c r="BF704">
        <f>AM704/BE704-1</f>
        <v>-7.9479485136858541E-3</v>
      </c>
      <c r="BH704">
        <f t="shared" si="41"/>
        <v>0.16562180545905636</v>
      </c>
      <c r="BI704">
        <f t="shared" si="42"/>
        <v>1542.5491944228734</v>
      </c>
      <c r="BJ704">
        <f t="shared" si="43"/>
        <v>1027.0339069482452</v>
      </c>
      <c r="BK704" s="15">
        <f t="shared" si="40"/>
        <v>0.8849315068493151</v>
      </c>
    </row>
    <row r="705" spans="1:63" x14ac:dyDescent="0.25">
      <c r="A705" s="1">
        <v>42331</v>
      </c>
      <c r="B705">
        <v>15148</v>
      </c>
      <c r="C705">
        <v>15</v>
      </c>
      <c r="D705" s="2">
        <v>42309</v>
      </c>
      <c r="E705">
        <v>0</v>
      </c>
      <c r="F705">
        <v>4</v>
      </c>
      <c r="G705" s="1">
        <v>42328</v>
      </c>
      <c r="H705" s="1">
        <v>42332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 s="1">
        <v>42324</v>
      </c>
      <c r="AA705" s="1">
        <v>42310</v>
      </c>
      <c r="AB705" s="1">
        <v>42312</v>
      </c>
      <c r="AC705" s="1">
        <v>42314</v>
      </c>
      <c r="AD705" s="1">
        <v>42312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9313.6842105263095</v>
      </c>
      <c r="AK705">
        <v>19</v>
      </c>
      <c r="AL705">
        <v>30</v>
      </c>
      <c r="AM705">
        <v>176960</v>
      </c>
      <c r="AN705">
        <v>1.62642405063291</v>
      </c>
      <c r="AO705">
        <v>0.63333333333333297</v>
      </c>
      <c r="AP705">
        <v>4</v>
      </c>
      <c r="AQ705">
        <v>1.6190085191893999</v>
      </c>
      <c r="AR705">
        <v>7.4155314435104397E-3</v>
      </c>
      <c r="AS705">
        <v>9356.3436019374603</v>
      </c>
      <c r="AT705">
        <v>23</v>
      </c>
      <c r="AU705">
        <v>11</v>
      </c>
      <c r="AV705">
        <v>2015</v>
      </c>
      <c r="AW705">
        <v>15.603596184394499</v>
      </c>
      <c r="AX705">
        <v>15.500632911392399</v>
      </c>
      <c r="AY705">
        <v>-0.102963273002123</v>
      </c>
      <c r="AZ705">
        <v>144368</v>
      </c>
      <c r="BA705">
        <v>175792.29605693801</v>
      </c>
      <c r="BB705">
        <v>6.6425205725924004E-3</v>
      </c>
      <c r="BC705">
        <v>19.304589858995602</v>
      </c>
      <c r="BD705">
        <v>0.98422189431526497</v>
      </c>
      <c r="BE705">
        <f>AK705*AZ705/(AW705*BD705)</f>
        <v>178610.43030265011</v>
      </c>
      <c r="BF705">
        <f>AM705/BE705-1</f>
        <v>-9.24039150375211E-3</v>
      </c>
      <c r="BH705">
        <f t="shared" si="41"/>
        <v>3.2960418963766669E-2</v>
      </c>
      <c r="BI705">
        <f t="shared" si="42"/>
        <v>306.98293367516555</v>
      </c>
      <c r="BJ705">
        <f t="shared" si="43"/>
        <v>1334.0168406234106</v>
      </c>
      <c r="BK705" s="15">
        <f t="shared" si="40"/>
        <v>0.89315068493150684</v>
      </c>
    </row>
    <row r="706" spans="1:63" x14ac:dyDescent="0.25">
      <c r="A706" s="1">
        <v>42332</v>
      </c>
      <c r="B706">
        <v>1952</v>
      </c>
      <c r="C706">
        <v>16</v>
      </c>
      <c r="D706" s="2">
        <v>42309</v>
      </c>
      <c r="E706">
        <v>1</v>
      </c>
      <c r="F706">
        <v>0</v>
      </c>
      <c r="G706" s="1">
        <v>42331</v>
      </c>
      <c r="H706" s="1">
        <v>42333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 s="1">
        <v>42324</v>
      </c>
      <c r="AA706" s="1">
        <v>42310</v>
      </c>
      <c r="AB706" s="1">
        <v>42312</v>
      </c>
      <c r="AC706" s="1">
        <v>42314</v>
      </c>
      <c r="AD706" s="1">
        <v>42312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9313.6842105263095</v>
      </c>
      <c r="AK706">
        <v>19</v>
      </c>
      <c r="AL706">
        <v>30</v>
      </c>
      <c r="AM706">
        <v>176960</v>
      </c>
      <c r="AN706">
        <v>0.20958408679927601</v>
      </c>
      <c r="AO706">
        <v>0.63333333333333297</v>
      </c>
      <c r="AP706">
        <v>3</v>
      </c>
      <c r="AQ706">
        <v>0.219452586226422</v>
      </c>
      <c r="AR706">
        <v>-9.8684994271457504E-3</v>
      </c>
      <c r="AS706">
        <v>8894.8598581836904</v>
      </c>
      <c r="AT706">
        <v>24</v>
      </c>
      <c r="AU706">
        <v>11</v>
      </c>
      <c r="AV706">
        <v>2015</v>
      </c>
      <c r="AW706">
        <v>15.8230487706209</v>
      </c>
      <c r="AX706">
        <v>15.7102169981916</v>
      </c>
      <c r="AY706">
        <v>-0.11283177242926801</v>
      </c>
      <c r="AZ706">
        <v>146320</v>
      </c>
      <c r="BA706">
        <v>175698.1249506</v>
      </c>
      <c r="BB706">
        <v>7.1820632676338203E-3</v>
      </c>
      <c r="BC706">
        <v>19.304589858995602</v>
      </c>
      <c r="BD706">
        <v>0.98422189431526497</v>
      </c>
      <c r="BE706">
        <f>AK706*AZ706/(AW706*BD706)</f>
        <v>178514.74953504873</v>
      </c>
      <c r="BF706">
        <f>AM706/BE706-1</f>
        <v>-8.7093617703756232E-3</v>
      </c>
      <c r="BH706">
        <f t="shared" si="41"/>
        <v>-6.4059533288770842E-3</v>
      </c>
      <c r="BI706">
        <f t="shared" si="42"/>
        <v>-59.66302637253095</v>
      </c>
      <c r="BJ706">
        <f t="shared" si="43"/>
        <v>1274.3538142508796</v>
      </c>
      <c r="BK706" s="15">
        <f t="shared" si="40"/>
        <v>0.89589041095890409</v>
      </c>
    </row>
    <row r="707" spans="1:63" x14ac:dyDescent="0.25">
      <c r="A707" s="1">
        <v>42333</v>
      </c>
      <c r="B707">
        <v>9279</v>
      </c>
      <c r="C707">
        <v>17</v>
      </c>
      <c r="D707" s="2">
        <v>42309</v>
      </c>
      <c r="E707">
        <v>2</v>
      </c>
      <c r="F707">
        <v>1</v>
      </c>
      <c r="G707" s="1">
        <v>42332</v>
      </c>
      <c r="H707" s="1">
        <v>42335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 s="1">
        <v>42324</v>
      </c>
      <c r="AA707" s="1">
        <v>42310</v>
      </c>
      <c r="AB707" s="1">
        <v>42312</v>
      </c>
      <c r="AC707" s="1">
        <v>42314</v>
      </c>
      <c r="AD707" s="1">
        <v>42312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9313.6842105263095</v>
      </c>
      <c r="AK707">
        <v>19</v>
      </c>
      <c r="AL707">
        <v>30</v>
      </c>
      <c r="AM707">
        <v>176960</v>
      </c>
      <c r="AN707">
        <v>0.99627599457504501</v>
      </c>
      <c r="AO707">
        <v>0.63333333333333297</v>
      </c>
      <c r="AP707">
        <v>2</v>
      </c>
      <c r="AQ707">
        <v>0.80306155794531298</v>
      </c>
      <c r="AR707">
        <v>0.19321443662973101</v>
      </c>
      <c r="AS707">
        <v>11554.531415674899</v>
      </c>
      <c r="AT707">
        <v>25</v>
      </c>
      <c r="AU707">
        <v>11</v>
      </c>
      <c r="AV707">
        <v>2015</v>
      </c>
      <c r="AW707">
        <v>16.626110328566199</v>
      </c>
      <c r="AX707">
        <v>16.706492992766702</v>
      </c>
      <c r="AY707">
        <v>8.0382664200463694E-2</v>
      </c>
      <c r="AZ707">
        <v>155599</v>
      </c>
      <c r="BA707">
        <v>177815.55286088001</v>
      </c>
      <c r="BB707">
        <v>-4.8114624796037299E-3</v>
      </c>
      <c r="BC707">
        <v>19.304589858995602</v>
      </c>
      <c r="BD707">
        <v>0.98422189431526497</v>
      </c>
      <c r="BE707">
        <f>AK707*AZ707/(AW707*BD707)</f>
        <v>180666.12202788811</v>
      </c>
      <c r="BF707">
        <f>AM707/BE707-1</f>
        <v>-2.0513652400841464E-2</v>
      </c>
      <c r="BH707">
        <f t="shared" si="41"/>
        <v>0.20588522676234111</v>
      </c>
      <c r="BI707">
        <f t="shared" si="42"/>
        <v>1917.5499856770452</v>
      </c>
      <c r="BJ707">
        <f t="shared" si="43"/>
        <v>3191.9037999279249</v>
      </c>
      <c r="BK707" s="15">
        <f t="shared" ref="BK707:BK770" si="44">YEARFRAC(DATE(YEAR(A707),1,1),A707,3)</f>
        <v>0.89863013698630134</v>
      </c>
    </row>
    <row r="708" spans="1:63" x14ac:dyDescent="0.25">
      <c r="A708" s="1">
        <v>42335</v>
      </c>
      <c r="B708">
        <v>8549</v>
      </c>
      <c r="C708">
        <v>18</v>
      </c>
      <c r="D708" s="2">
        <v>42309</v>
      </c>
      <c r="E708">
        <v>4</v>
      </c>
      <c r="F708">
        <v>2</v>
      </c>
      <c r="G708" s="1">
        <v>42333</v>
      </c>
      <c r="H708" s="1">
        <v>42338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 s="1">
        <v>42324</v>
      </c>
      <c r="AA708" s="1">
        <v>42310</v>
      </c>
      <c r="AB708" s="1">
        <v>42312</v>
      </c>
      <c r="AC708" s="1">
        <v>42314</v>
      </c>
      <c r="AD708" s="1">
        <v>42312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9313.6842105263095</v>
      </c>
      <c r="AK708">
        <v>19</v>
      </c>
      <c r="AL708">
        <v>30</v>
      </c>
      <c r="AM708">
        <v>176960</v>
      </c>
      <c r="AN708">
        <v>0.91789669981916799</v>
      </c>
      <c r="AO708">
        <v>0.63333333333333297</v>
      </c>
      <c r="AP708">
        <v>1</v>
      </c>
      <c r="AQ708">
        <v>0.83566582715003301</v>
      </c>
      <c r="AR708">
        <v>8.2230872669135105E-2</v>
      </c>
      <c r="AS708">
        <v>10230.1658417164</v>
      </c>
      <c r="AT708">
        <v>27</v>
      </c>
      <c r="AU708">
        <v>11</v>
      </c>
      <c r="AV708">
        <v>2015</v>
      </c>
      <c r="AW708">
        <v>17.461776155716201</v>
      </c>
      <c r="AX708">
        <v>17.624389692585801</v>
      </c>
      <c r="AY708">
        <v>0.16261353686959901</v>
      </c>
      <c r="AZ708">
        <v>164148</v>
      </c>
      <c r="BA708">
        <v>178607.94756431601</v>
      </c>
      <c r="BB708">
        <v>-9.2266194578076704E-3</v>
      </c>
      <c r="BC708">
        <v>19.304589858995602</v>
      </c>
      <c r="BD708">
        <v>0.98422189431526497</v>
      </c>
      <c r="BE708">
        <f>AK708*AZ708/(AW708*BD708)</f>
        <v>181471.21964663942</v>
      </c>
      <c r="BF708">
        <f>AM708/BE708-1</f>
        <v>-2.485914656562993E-2</v>
      </c>
      <c r="BH708">
        <f t="shared" ref="BH708:BH771" si="45">AN708-BD708*AQ708</f>
        <v>9.5416096407029749E-2</v>
      </c>
      <c r="BI708">
        <f t="shared" ref="BI708:BI771" si="46">BH708*AJ708</f>
        <v>888.67539053620908</v>
      </c>
      <c r="BJ708">
        <f t="shared" ref="BJ708:BJ771" si="47">BJ707+BI708</f>
        <v>4080.5791904641337</v>
      </c>
      <c r="BK708" s="15">
        <f t="shared" si="44"/>
        <v>0.90410958904109584</v>
      </c>
    </row>
    <row r="709" spans="1:63" x14ac:dyDescent="0.25">
      <c r="A709" s="1">
        <v>42338</v>
      </c>
      <c r="B709">
        <v>12812</v>
      </c>
      <c r="C709">
        <v>19</v>
      </c>
      <c r="D709" s="2">
        <v>42309</v>
      </c>
      <c r="E709">
        <v>0</v>
      </c>
      <c r="F709">
        <v>4</v>
      </c>
      <c r="G709" s="1">
        <v>42335</v>
      </c>
      <c r="H709" s="1">
        <v>42340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 s="1">
        <v>42324</v>
      </c>
      <c r="AA709" s="1">
        <v>42310</v>
      </c>
      <c r="AB709" s="1">
        <v>42312</v>
      </c>
      <c r="AC709" s="1">
        <v>42314</v>
      </c>
      <c r="AD709" s="1">
        <v>42312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9313.6842105263095</v>
      </c>
      <c r="AK709">
        <v>19</v>
      </c>
      <c r="AL709">
        <v>30</v>
      </c>
      <c r="AM709">
        <v>176960</v>
      </c>
      <c r="AN709">
        <v>1.3756103074141</v>
      </c>
      <c r="AO709">
        <v>0.63333333333333297</v>
      </c>
      <c r="AP709">
        <v>0</v>
      </c>
      <c r="AQ709">
        <v>1.8428137032793801</v>
      </c>
      <c r="AR709">
        <v>-0.46720339586528298</v>
      </c>
      <c r="AS709">
        <v>6952.4119433235901</v>
      </c>
      <c r="AT709">
        <v>30</v>
      </c>
      <c r="AU709">
        <v>11</v>
      </c>
      <c r="AV709">
        <v>2015</v>
      </c>
      <c r="AW709">
        <v>19.304589858995602</v>
      </c>
      <c r="AX709">
        <v>19</v>
      </c>
      <c r="AY709">
        <v>-0.30458985899568702</v>
      </c>
      <c r="AZ709">
        <v>176960</v>
      </c>
      <c r="BA709">
        <v>174167.90641802899</v>
      </c>
      <c r="BB709">
        <v>1.6031045210299098E-2</v>
      </c>
      <c r="BC709">
        <v>19.304589858995602</v>
      </c>
      <c r="BD709">
        <v>0.98422189431526497</v>
      </c>
      <c r="BE709">
        <f>AK709*AZ709/(AW709*BD709)</f>
        <v>176960.0000000009</v>
      </c>
      <c r="BF709">
        <f>AM709/BE709-1</f>
        <v>-5.1070259132757201E-15</v>
      </c>
      <c r="BH709">
        <f t="shared" si="45"/>
        <v>-0.4381272864976602</v>
      </c>
      <c r="BI709">
        <f t="shared" si="46"/>
        <v>-4080.5791904539947</v>
      </c>
      <c r="BJ709">
        <f t="shared" si="47"/>
        <v>1.0139046935364604E-8</v>
      </c>
      <c r="BK709" s="15">
        <f t="shared" si="44"/>
        <v>0.9123287671232877</v>
      </c>
    </row>
    <row r="710" spans="1:63" x14ac:dyDescent="0.25">
      <c r="A710" s="1">
        <v>42340</v>
      </c>
      <c r="B710">
        <v>11054</v>
      </c>
      <c r="C710">
        <v>1</v>
      </c>
      <c r="D710" s="2">
        <v>42339</v>
      </c>
      <c r="E710">
        <v>2</v>
      </c>
      <c r="F710">
        <v>0</v>
      </c>
      <c r="G710" s="1">
        <v>42338</v>
      </c>
      <c r="H710" s="1">
        <v>42341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 s="1">
        <v>42359</v>
      </c>
      <c r="AA710" s="1">
        <v>42345</v>
      </c>
      <c r="AB710" s="1">
        <v>42340</v>
      </c>
      <c r="AC710" s="1">
        <v>42342</v>
      </c>
      <c r="AD710" s="1">
        <v>42340</v>
      </c>
      <c r="AE710">
        <v>0</v>
      </c>
      <c r="AF710">
        <v>0</v>
      </c>
      <c r="AG710">
        <v>1</v>
      </c>
      <c r="AH710">
        <v>0</v>
      </c>
      <c r="AI710">
        <v>1</v>
      </c>
      <c r="AJ710">
        <v>9617.1904761904698</v>
      </c>
      <c r="AK710">
        <v>21</v>
      </c>
      <c r="AL710">
        <v>31</v>
      </c>
      <c r="AM710">
        <v>201961</v>
      </c>
      <c r="AN710">
        <v>1.14940013170859</v>
      </c>
      <c r="AO710">
        <v>0.67741935483870896</v>
      </c>
      <c r="AP710">
        <v>20</v>
      </c>
      <c r="AQ710">
        <v>1.70014690327373</v>
      </c>
      <c r="AR710">
        <v>-0.55074677156513696</v>
      </c>
      <c r="AS710">
        <v>6501.7910974133201</v>
      </c>
      <c r="AT710">
        <v>2</v>
      </c>
      <c r="AU710">
        <v>12</v>
      </c>
      <c r="AV710">
        <v>2015</v>
      </c>
      <c r="AW710">
        <v>1.70014690327373</v>
      </c>
      <c r="AX710">
        <v>1.14940013170859</v>
      </c>
      <c r="AY710">
        <v>-0.55074677156513696</v>
      </c>
      <c r="AZ710">
        <v>11054</v>
      </c>
      <c r="BA710">
        <v>136537.613045679</v>
      </c>
      <c r="BB710">
        <v>0.47916017788030402</v>
      </c>
      <c r="BC710">
        <v>19.9930810350135</v>
      </c>
      <c r="BD710">
        <v>1.05036337136947</v>
      </c>
      <c r="BE710">
        <f>AK710*AZ710/(AW710*BD710)</f>
        <v>129990.83628331558</v>
      </c>
      <c r="BF710">
        <f>AM710/BE710-1</f>
        <v>0.55365567123381787</v>
      </c>
      <c r="BH710">
        <f t="shared" si="45"/>
        <v>-0.63637190143736921</v>
      </c>
      <c r="BI710">
        <f t="shared" si="46"/>
        <v>-6120.1097898186872</v>
      </c>
      <c r="BJ710">
        <f t="shared" si="47"/>
        <v>-6120.1097898085482</v>
      </c>
      <c r="BK710" s="15">
        <f t="shared" si="44"/>
        <v>0.9178082191780822</v>
      </c>
    </row>
    <row r="711" spans="1:63" x14ac:dyDescent="0.25">
      <c r="A711" s="1">
        <v>42341</v>
      </c>
      <c r="B711">
        <v>3448</v>
      </c>
      <c r="C711">
        <v>2</v>
      </c>
      <c r="D711" s="2">
        <v>42339</v>
      </c>
      <c r="E711">
        <v>3</v>
      </c>
      <c r="F711">
        <v>2</v>
      </c>
      <c r="G711" s="1">
        <v>42340</v>
      </c>
      <c r="H711" s="1">
        <v>42342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 s="1">
        <v>42359</v>
      </c>
      <c r="AA711" s="1">
        <v>42345</v>
      </c>
      <c r="AB711" s="1">
        <v>42340</v>
      </c>
      <c r="AC711" s="1">
        <v>42342</v>
      </c>
      <c r="AD711" s="1">
        <v>42340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9617.1904761904698</v>
      </c>
      <c r="AK711">
        <v>21</v>
      </c>
      <c r="AL711">
        <v>31</v>
      </c>
      <c r="AM711">
        <v>201961</v>
      </c>
      <c r="AN711">
        <v>0.35852466565326901</v>
      </c>
      <c r="AO711">
        <v>0.67741935483870896</v>
      </c>
      <c r="AP711">
        <v>19</v>
      </c>
      <c r="AQ711">
        <v>0.63736679590756096</v>
      </c>
      <c r="AR711">
        <v>-0.278842130254291</v>
      </c>
      <c r="AS711">
        <v>5409.75780686898</v>
      </c>
      <c r="AT711">
        <v>3</v>
      </c>
      <c r="AU711">
        <v>12</v>
      </c>
      <c r="AV711">
        <v>2015</v>
      </c>
      <c r="AW711">
        <v>2.3375136991812901</v>
      </c>
      <c r="AX711">
        <v>1.5079247973618599</v>
      </c>
      <c r="AY711">
        <v>-0.82958890181942901</v>
      </c>
      <c r="AZ711">
        <v>14502</v>
      </c>
      <c r="BA711">
        <v>130284.58404614399</v>
      </c>
      <c r="BB711">
        <v>0.55015270209151301</v>
      </c>
      <c r="BC711">
        <v>19.9930810350135</v>
      </c>
      <c r="BD711">
        <v>1.05036337136947</v>
      </c>
      <c r="BE711">
        <f>AK711*AZ711/(AW711*BD711)</f>
        <v>124037.63078322042</v>
      </c>
      <c r="BF711">
        <f>AM711/BE711-1</f>
        <v>0.62822361830633189</v>
      </c>
      <c r="BH711">
        <f t="shared" si="45"/>
        <v>-0.31094207089515358</v>
      </c>
      <c r="BI711">
        <f t="shared" si="46"/>
        <v>-2990.3891228598127</v>
      </c>
      <c r="BJ711">
        <f t="shared" si="47"/>
        <v>-9110.4989126683613</v>
      </c>
      <c r="BK711" s="15">
        <f t="shared" si="44"/>
        <v>0.92054794520547945</v>
      </c>
    </row>
    <row r="712" spans="1:63" x14ac:dyDescent="0.25">
      <c r="A712" s="1">
        <v>42342</v>
      </c>
      <c r="B712">
        <v>9948</v>
      </c>
      <c r="C712">
        <v>3</v>
      </c>
      <c r="D712" s="2">
        <v>42339</v>
      </c>
      <c r="E712">
        <v>4</v>
      </c>
      <c r="F712">
        <v>3</v>
      </c>
      <c r="G712" s="1">
        <v>42341</v>
      </c>
      <c r="H712" s="1">
        <v>42345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 s="1">
        <v>42359</v>
      </c>
      <c r="AA712" s="1">
        <v>42345</v>
      </c>
      <c r="AB712" s="1">
        <v>42340</v>
      </c>
      <c r="AC712" s="1">
        <v>42342</v>
      </c>
      <c r="AD712" s="1">
        <v>42340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9617.1904761904698</v>
      </c>
      <c r="AK712">
        <v>21</v>
      </c>
      <c r="AL712">
        <v>31</v>
      </c>
      <c r="AM712">
        <v>201961</v>
      </c>
      <c r="AN712">
        <v>1.0343977302548499</v>
      </c>
      <c r="AO712">
        <v>0.67741935483870896</v>
      </c>
      <c r="AP712">
        <v>18</v>
      </c>
      <c r="AQ712">
        <v>0.86887687563176297</v>
      </c>
      <c r="AR712">
        <v>0.16552085462308699</v>
      </c>
      <c r="AS712">
        <v>11449.263156838801</v>
      </c>
      <c r="AT712">
        <v>4</v>
      </c>
      <c r="AU712">
        <v>12</v>
      </c>
      <c r="AV712">
        <v>2015</v>
      </c>
      <c r="AW712">
        <v>3.2063905748130499</v>
      </c>
      <c r="AX712">
        <v>2.5423225276167098</v>
      </c>
      <c r="AY712">
        <v>-0.66406804719634105</v>
      </c>
      <c r="AZ712">
        <v>24450</v>
      </c>
      <c r="BA712">
        <v>160133.32999206899</v>
      </c>
      <c r="BB712">
        <v>0.26120527194433701</v>
      </c>
      <c r="BC712">
        <v>19.9930810350135</v>
      </c>
      <c r="BD712">
        <v>1.05036337136947</v>
      </c>
      <c r="BE712">
        <f>AK712*AZ712/(AW712*BD712)</f>
        <v>152455.17347323991</v>
      </c>
      <c r="BF712">
        <f>AM712/BE712-1</f>
        <v>0.32472382142840006</v>
      </c>
      <c r="BH712">
        <f t="shared" si="45"/>
        <v>0.12176128586129964</v>
      </c>
      <c r="BI712">
        <f t="shared" si="46"/>
        <v>1171.0014787539963</v>
      </c>
      <c r="BJ712">
        <f t="shared" si="47"/>
        <v>-7939.4974339143646</v>
      </c>
      <c r="BK712" s="15">
        <f t="shared" si="44"/>
        <v>0.92328767123287669</v>
      </c>
    </row>
    <row r="713" spans="1:63" x14ac:dyDescent="0.25">
      <c r="A713" s="1">
        <v>42345</v>
      </c>
      <c r="B713">
        <v>14816</v>
      </c>
      <c r="C713">
        <v>4</v>
      </c>
      <c r="D713" s="2">
        <v>42339</v>
      </c>
      <c r="E713">
        <v>0</v>
      </c>
      <c r="F713">
        <v>4</v>
      </c>
      <c r="G713" s="1">
        <v>42342</v>
      </c>
      <c r="H713" s="1">
        <v>42346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 s="1">
        <v>42359</v>
      </c>
      <c r="AA713" s="1">
        <v>42345</v>
      </c>
      <c r="AB713" s="1">
        <v>42340</v>
      </c>
      <c r="AC713" s="1">
        <v>42342</v>
      </c>
      <c r="AD713" s="1">
        <v>42340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9617.1904761904698</v>
      </c>
      <c r="AK713">
        <v>21</v>
      </c>
      <c r="AL713">
        <v>31</v>
      </c>
      <c r="AM713">
        <v>201961</v>
      </c>
      <c r="AN713">
        <v>1.54057466540569</v>
      </c>
      <c r="AO713">
        <v>0.67741935483870896</v>
      </c>
      <c r="AP713">
        <v>17</v>
      </c>
      <c r="AQ713">
        <v>1.6704573242371801</v>
      </c>
      <c r="AR713">
        <v>-0.129882658831487</v>
      </c>
      <c r="AS713">
        <v>8869.4274226764392</v>
      </c>
      <c r="AT713">
        <v>7</v>
      </c>
      <c r="AU713">
        <v>12</v>
      </c>
      <c r="AV713">
        <v>2015</v>
      </c>
      <c r="AW713">
        <v>4.8768478990502402</v>
      </c>
      <c r="AX713">
        <v>4.0828971930224096</v>
      </c>
      <c r="AY713">
        <v>-0.79395070602782902</v>
      </c>
      <c r="AZ713">
        <v>39266</v>
      </c>
      <c r="BA713">
        <v>169081.75466382399</v>
      </c>
      <c r="BB713">
        <v>0.194457677598317</v>
      </c>
      <c r="BC713">
        <v>19.9930810350135</v>
      </c>
      <c r="BD713">
        <v>1.05036337136947</v>
      </c>
      <c r="BE713">
        <f>AK713*AZ713/(AW713*BD713)</f>
        <v>160974.53440648314</v>
      </c>
      <c r="BF713">
        <f>AM713/BE713-1</f>
        <v>0.25461459320031521</v>
      </c>
      <c r="BH713">
        <f t="shared" si="45"/>
        <v>-0.21401252140889837</v>
      </c>
      <c r="BI713">
        <f t="shared" si="46"/>
        <v>-2058.1991826791664</v>
      </c>
      <c r="BJ713">
        <f t="shared" si="47"/>
        <v>-9997.6966165935301</v>
      </c>
      <c r="BK713" s="15">
        <f t="shared" si="44"/>
        <v>0.93150684931506844</v>
      </c>
    </row>
    <row r="714" spans="1:63" x14ac:dyDescent="0.25">
      <c r="A714" s="1">
        <v>42346</v>
      </c>
      <c r="B714">
        <v>2451</v>
      </c>
      <c r="C714">
        <v>5</v>
      </c>
      <c r="D714" s="2">
        <v>42339</v>
      </c>
      <c r="E714">
        <v>1</v>
      </c>
      <c r="F714">
        <v>0</v>
      </c>
      <c r="G714" s="1">
        <v>42345</v>
      </c>
      <c r="H714" s="1">
        <v>42347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 s="1">
        <v>42359</v>
      </c>
      <c r="AA714" s="1">
        <v>42345</v>
      </c>
      <c r="AB714" s="1">
        <v>42340</v>
      </c>
      <c r="AC714" s="1">
        <v>42342</v>
      </c>
      <c r="AD714" s="1">
        <v>42340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9617.1904761904698</v>
      </c>
      <c r="AK714">
        <v>21</v>
      </c>
      <c r="AL714">
        <v>31</v>
      </c>
      <c r="AM714">
        <v>201961</v>
      </c>
      <c r="AN714">
        <v>0.25485613559053399</v>
      </c>
      <c r="AO714">
        <v>0.67741935483870896</v>
      </c>
      <c r="AP714">
        <v>16</v>
      </c>
      <c r="AQ714">
        <v>0.27090139127420598</v>
      </c>
      <c r="AR714">
        <v>-1.60452556836717E-2</v>
      </c>
      <c r="AS714">
        <v>9047.5725815637998</v>
      </c>
      <c r="AT714">
        <v>8</v>
      </c>
      <c r="AU714">
        <v>12</v>
      </c>
      <c r="AV714">
        <v>2015</v>
      </c>
      <c r="AW714">
        <v>5.1477492903244499</v>
      </c>
      <c r="AX714">
        <v>4.3377533286129397</v>
      </c>
      <c r="AY714">
        <v>-0.80999596171150101</v>
      </c>
      <c r="AZ714">
        <v>41717</v>
      </c>
      <c r="BA714">
        <v>170182.53038208501</v>
      </c>
      <c r="BB714">
        <v>0.18673167890127701</v>
      </c>
      <c r="BC714">
        <v>19.9930810350135</v>
      </c>
      <c r="BD714">
        <v>1.05036337136947</v>
      </c>
      <c r="BE714">
        <f>AK714*AZ714/(AW714*BD714)</f>
        <v>162022.52955584365</v>
      </c>
      <c r="BF714">
        <f>AM714/BE714-1</f>
        <v>0.24649948716169701</v>
      </c>
      <c r="BH714">
        <f t="shared" si="45"/>
        <v>-2.9688763056920919E-2</v>
      </c>
      <c r="BI714">
        <f t="shared" si="46"/>
        <v>-285.52248932089532</v>
      </c>
      <c r="BJ714">
        <f t="shared" si="47"/>
        <v>-10283.219105914426</v>
      </c>
      <c r="BK714" s="15">
        <f t="shared" si="44"/>
        <v>0.9342465753424658</v>
      </c>
    </row>
    <row r="715" spans="1:63" x14ac:dyDescent="0.25">
      <c r="A715" s="1">
        <v>42347</v>
      </c>
      <c r="B715">
        <v>7603</v>
      </c>
      <c r="C715">
        <v>6</v>
      </c>
      <c r="D715" s="2">
        <v>42339</v>
      </c>
      <c r="E715">
        <v>2</v>
      </c>
      <c r="F715">
        <v>1</v>
      </c>
      <c r="G715" s="1">
        <v>42346</v>
      </c>
      <c r="H715" s="1">
        <v>42348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 s="1">
        <v>42359</v>
      </c>
      <c r="AA715" s="1">
        <v>42345</v>
      </c>
      <c r="AB715" s="1">
        <v>42340</v>
      </c>
      <c r="AC715" s="1">
        <v>42342</v>
      </c>
      <c r="AD715" s="1">
        <v>42340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9617.1904761904698</v>
      </c>
      <c r="AK715">
        <v>21</v>
      </c>
      <c r="AL715">
        <v>31</v>
      </c>
      <c r="AM715">
        <v>201961</v>
      </c>
      <c r="AN715">
        <v>0.79056352464089596</v>
      </c>
      <c r="AO715">
        <v>0.67741935483870896</v>
      </c>
      <c r="AP715">
        <v>15</v>
      </c>
      <c r="AQ715">
        <v>0.85451036299309702</v>
      </c>
      <c r="AR715">
        <v>-6.3946838352201801E-2</v>
      </c>
      <c r="AS715">
        <v>8897.4930314115009</v>
      </c>
      <c r="AT715">
        <v>9</v>
      </c>
      <c r="AU715">
        <v>12</v>
      </c>
      <c r="AV715">
        <v>2015</v>
      </c>
      <c r="AW715">
        <v>6.0022596533175401</v>
      </c>
      <c r="AX715">
        <v>5.1283168532538399</v>
      </c>
      <c r="AY715">
        <v>-0.87394280006370195</v>
      </c>
      <c r="AZ715">
        <v>49320</v>
      </c>
      <c r="BA715">
        <v>172555.01424826501</v>
      </c>
      <c r="BB715">
        <v>0.170415133282803</v>
      </c>
      <c r="BC715">
        <v>19.9930810350135</v>
      </c>
      <c r="BD715">
        <v>1.05036337136947</v>
      </c>
      <c r="BE715">
        <f>AK715*AZ715/(AW715*BD715)</f>
        <v>164281.2563268345</v>
      </c>
      <c r="BF715">
        <f>AM715/BE715-1</f>
        <v>0.22936118529677141</v>
      </c>
      <c r="BH715">
        <f t="shared" si="45"/>
        <v>-0.10698286110268296</v>
      </c>
      <c r="BI715">
        <f t="shared" si="46"/>
        <v>-1028.8745529123305</v>
      </c>
      <c r="BJ715">
        <f t="shared" si="47"/>
        <v>-11312.093658826756</v>
      </c>
      <c r="BK715" s="15">
        <f t="shared" si="44"/>
        <v>0.93698630136986305</v>
      </c>
    </row>
    <row r="716" spans="1:63" x14ac:dyDescent="0.25">
      <c r="A716" s="1">
        <v>42348</v>
      </c>
      <c r="B716">
        <v>3201</v>
      </c>
      <c r="C716">
        <v>7</v>
      </c>
      <c r="D716" s="2">
        <v>42339</v>
      </c>
      <c r="E716">
        <v>3</v>
      </c>
      <c r="F716">
        <v>2</v>
      </c>
      <c r="G716" s="1">
        <v>42347</v>
      </c>
      <c r="H716" s="1">
        <v>42349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 s="1">
        <v>42359</v>
      </c>
      <c r="AA716" s="1">
        <v>42345</v>
      </c>
      <c r="AB716" s="1">
        <v>42340</v>
      </c>
      <c r="AC716" s="1">
        <v>42342</v>
      </c>
      <c r="AD716" s="1">
        <v>42340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9617.1904761904698</v>
      </c>
      <c r="AK716">
        <v>21</v>
      </c>
      <c r="AL716">
        <v>31</v>
      </c>
      <c r="AM716">
        <v>201961</v>
      </c>
      <c r="AN716">
        <v>0.332841489198409</v>
      </c>
      <c r="AO716">
        <v>0.67741935483870896</v>
      </c>
      <c r="AP716">
        <v>14</v>
      </c>
      <c r="AQ716">
        <v>0.39950489081956198</v>
      </c>
      <c r="AR716">
        <v>-6.6663401621152404E-2</v>
      </c>
      <c r="AS716">
        <v>8012.4175537208703</v>
      </c>
      <c r="AT716">
        <v>10</v>
      </c>
      <c r="AU716">
        <v>12</v>
      </c>
      <c r="AV716">
        <v>2015</v>
      </c>
      <c r="AW716">
        <v>6.4017645441371096</v>
      </c>
      <c r="AX716">
        <v>5.4611583424522498</v>
      </c>
      <c r="AY716">
        <v>-0.94060620168485598</v>
      </c>
      <c r="AZ716">
        <v>52521</v>
      </c>
      <c r="BA716">
        <v>172287.02998927</v>
      </c>
      <c r="BB716">
        <v>0.172235658206989</v>
      </c>
      <c r="BC716">
        <v>19.9930810350135</v>
      </c>
      <c r="BD716">
        <v>1.05036337136947</v>
      </c>
      <c r="BE716">
        <f>AK716*AZ716/(AW716*BD716)</f>
        <v>164026.12151701545</v>
      </c>
      <c r="BF716">
        <f>AM716/BE716-1</f>
        <v>0.23127339799380264</v>
      </c>
      <c r="BH716">
        <f t="shared" si="45"/>
        <v>-8.6783814801418113E-2</v>
      </c>
      <c r="BI716">
        <f t="shared" si="46"/>
        <v>-834.61647719567577</v>
      </c>
      <c r="BJ716">
        <f t="shared" si="47"/>
        <v>-12146.710136022431</v>
      </c>
      <c r="BK716" s="15">
        <f t="shared" si="44"/>
        <v>0.9397260273972603</v>
      </c>
    </row>
    <row r="717" spans="1:63" x14ac:dyDescent="0.25">
      <c r="A717" s="1">
        <v>42349</v>
      </c>
      <c r="B717">
        <v>7227</v>
      </c>
      <c r="C717">
        <v>8</v>
      </c>
      <c r="D717" s="2">
        <v>42339</v>
      </c>
      <c r="E717">
        <v>4</v>
      </c>
      <c r="F717">
        <v>3</v>
      </c>
      <c r="G717" s="1">
        <v>42348</v>
      </c>
      <c r="H717" s="1">
        <v>42352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 s="1">
        <v>42359</v>
      </c>
      <c r="AA717" s="1">
        <v>42345</v>
      </c>
      <c r="AB717" s="1">
        <v>42340</v>
      </c>
      <c r="AC717" s="1">
        <v>42342</v>
      </c>
      <c r="AD717" s="1">
        <v>42340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9617.1904761904698</v>
      </c>
      <c r="AK717">
        <v>21</v>
      </c>
      <c r="AL717">
        <v>31</v>
      </c>
      <c r="AM717">
        <v>201961</v>
      </c>
      <c r="AN717">
        <v>0.75146686736548096</v>
      </c>
      <c r="AO717">
        <v>0.67741935483870896</v>
      </c>
      <c r="AP717">
        <v>13</v>
      </c>
      <c r="AQ717">
        <v>0.75851113265246095</v>
      </c>
      <c r="AR717">
        <v>-7.0442652869801602E-3</v>
      </c>
      <c r="AS717">
        <v>9527.8759782043999</v>
      </c>
      <c r="AT717">
        <v>11</v>
      </c>
      <c r="AU717">
        <v>12</v>
      </c>
      <c r="AV717">
        <v>2015</v>
      </c>
      <c r="AW717">
        <v>7.1602756767895697</v>
      </c>
      <c r="AX717">
        <v>6.2126252098177304</v>
      </c>
      <c r="AY717">
        <v>-0.94765046697183497</v>
      </c>
      <c r="AZ717">
        <v>59748</v>
      </c>
      <c r="BA717">
        <v>175231.800650805</v>
      </c>
      <c r="BB717">
        <v>0.152536236287724</v>
      </c>
      <c r="BC717">
        <v>19.9930810350135</v>
      </c>
      <c r="BD717">
        <v>1.05036337136947</v>
      </c>
      <c r="BE717">
        <f>AK717*AZ717/(AW717*BD717)</f>
        <v>166829.69477728175</v>
      </c>
      <c r="BF717">
        <f>AM717/BE717-1</f>
        <v>0.21058184677265435</v>
      </c>
      <c r="BH717">
        <f t="shared" si="45"/>
        <v>-4.5245443148633213E-2</v>
      </c>
      <c r="BI717">
        <f t="shared" si="46"/>
        <v>-435.13404494005266</v>
      </c>
      <c r="BJ717">
        <f t="shared" si="47"/>
        <v>-12581.844180962484</v>
      </c>
      <c r="BK717" s="15">
        <f t="shared" si="44"/>
        <v>0.94246575342465755</v>
      </c>
    </row>
    <row r="718" spans="1:63" x14ac:dyDescent="0.25">
      <c r="A718" s="1">
        <v>42352</v>
      </c>
      <c r="B718">
        <v>14743</v>
      </c>
      <c r="C718">
        <v>9</v>
      </c>
      <c r="D718" s="2">
        <v>42339</v>
      </c>
      <c r="E718">
        <v>0</v>
      </c>
      <c r="F718">
        <v>4</v>
      </c>
      <c r="G718" s="1">
        <v>42349</v>
      </c>
      <c r="H718" s="1">
        <v>42353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 s="1">
        <v>42359</v>
      </c>
      <c r="AA718" s="1">
        <v>42345</v>
      </c>
      <c r="AB718" s="1">
        <v>42340</v>
      </c>
      <c r="AC718" s="1">
        <v>42342</v>
      </c>
      <c r="AD718" s="1">
        <v>42340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9617.1904761904698</v>
      </c>
      <c r="AK718">
        <v>21</v>
      </c>
      <c r="AL718">
        <v>31</v>
      </c>
      <c r="AM718">
        <v>201961</v>
      </c>
      <c r="AN718">
        <v>1.53298409098786</v>
      </c>
      <c r="AO718">
        <v>0.67741935483870896</v>
      </c>
      <c r="AP718">
        <v>12</v>
      </c>
      <c r="AQ718">
        <v>1.6704573242371801</v>
      </c>
      <c r="AR718">
        <v>-0.13747323324932101</v>
      </c>
      <c r="AS718">
        <v>8825.7268150998098</v>
      </c>
      <c r="AT718">
        <v>14</v>
      </c>
      <c r="AU718">
        <v>12</v>
      </c>
      <c r="AV718">
        <v>2015</v>
      </c>
      <c r="AW718">
        <v>8.8307330010267506</v>
      </c>
      <c r="AX718">
        <v>7.7456093008056</v>
      </c>
      <c r="AY718">
        <v>-1.08512370022115</v>
      </c>
      <c r="AZ718">
        <v>74491</v>
      </c>
      <c r="BA718">
        <v>177143.95847073101</v>
      </c>
      <c r="BB718">
        <v>0.140095331184377</v>
      </c>
      <c r="BC718">
        <v>19.9930810350135</v>
      </c>
      <c r="BD718">
        <v>1.05036337136947</v>
      </c>
      <c r="BE718">
        <f>AK718*AZ718/(AW718*BD718)</f>
        <v>168650.16745563972</v>
      </c>
      <c r="BF718">
        <f>AM718/BE718-1</f>
        <v>0.19751437574541431</v>
      </c>
      <c r="BH718">
        <f t="shared" si="45"/>
        <v>-0.22160309582672832</v>
      </c>
      <c r="BI718">
        <f t="shared" si="46"/>
        <v>-2131.1991826791359</v>
      </c>
      <c r="BJ718">
        <f t="shared" si="47"/>
        <v>-14713.04336364162</v>
      </c>
      <c r="BK718" s="15">
        <f t="shared" si="44"/>
        <v>0.9506849315068493</v>
      </c>
    </row>
    <row r="719" spans="1:63" x14ac:dyDescent="0.25">
      <c r="A719" s="1">
        <v>42353</v>
      </c>
      <c r="B719">
        <v>7258</v>
      </c>
      <c r="C719">
        <v>10</v>
      </c>
      <c r="D719" s="2">
        <v>42339</v>
      </c>
      <c r="E719">
        <v>1</v>
      </c>
      <c r="F719">
        <v>0</v>
      </c>
      <c r="G719" s="1">
        <v>42352</v>
      </c>
      <c r="H719" s="1">
        <v>42354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 s="1">
        <v>42359</v>
      </c>
      <c r="AA719" s="1">
        <v>42345</v>
      </c>
      <c r="AB719" s="1">
        <v>42340</v>
      </c>
      <c r="AC719" s="1">
        <v>42342</v>
      </c>
      <c r="AD719" s="1">
        <v>42340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9617.1904761904698</v>
      </c>
      <c r="AK719">
        <v>21</v>
      </c>
      <c r="AL719">
        <v>31</v>
      </c>
      <c r="AM719">
        <v>201961</v>
      </c>
      <c r="AN719">
        <v>0.75469026198127298</v>
      </c>
      <c r="AO719">
        <v>0.67741935483870896</v>
      </c>
      <c r="AP719">
        <v>11</v>
      </c>
      <c r="AQ719">
        <v>0.27090139127420598</v>
      </c>
      <c r="AR719">
        <v>0.483788870707067</v>
      </c>
      <c r="AS719">
        <v>26792.036636878802</v>
      </c>
      <c r="AT719">
        <v>15</v>
      </c>
      <c r="AU719">
        <v>12</v>
      </c>
      <c r="AV719">
        <v>2015</v>
      </c>
      <c r="AW719">
        <v>9.1016343923009604</v>
      </c>
      <c r="AX719">
        <v>8.5002995627868696</v>
      </c>
      <c r="AY719">
        <v>-0.60133482951409001</v>
      </c>
      <c r="AZ719">
        <v>81749</v>
      </c>
      <c r="BA719">
        <v>188617.66205992299</v>
      </c>
      <c r="BB719">
        <v>7.0742780895234503E-2</v>
      </c>
      <c r="BC719">
        <v>19.9930810350135</v>
      </c>
      <c r="BD719">
        <v>1.05036337136947</v>
      </c>
      <c r="BE719">
        <f>AK719*AZ719/(AW719*BD719)</f>
        <v>179573.72391423237</v>
      </c>
      <c r="BF719">
        <f>AM719/BE719-1</f>
        <v>0.12466899721063984</v>
      </c>
      <c r="BH719">
        <f t="shared" si="45"/>
        <v>0.47014536333381807</v>
      </c>
      <c r="BI719">
        <f t="shared" si="46"/>
        <v>4521.477510679103</v>
      </c>
      <c r="BJ719">
        <f t="shared" si="47"/>
        <v>-10191.565852962518</v>
      </c>
      <c r="BK719" s="15">
        <f t="shared" si="44"/>
        <v>0.95342465753424654</v>
      </c>
    </row>
    <row r="720" spans="1:63" x14ac:dyDescent="0.25">
      <c r="A720" s="1">
        <v>42354</v>
      </c>
      <c r="B720">
        <v>18533</v>
      </c>
      <c r="C720">
        <v>11</v>
      </c>
      <c r="D720" s="2">
        <v>42339</v>
      </c>
      <c r="E720">
        <v>2</v>
      </c>
      <c r="F720">
        <v>1</v>
      </c>
      <c r="G720" s="1">
        <v>42353</v>
      </c>
      <c r="H720" s="1">
        <v>42355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 s="1">
        <v>42359</v>
      </c>
      <c r="AA720" s="1">
        <v>42345</v>
      </c>
      <c r="AB720" s="1">
        <v>42340</v>
      </c>
      <c r="AC720" s="1">
        <v>42342</v>
      </c>
      <c r="AD720" s="1">
        <v>42340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9617.1904761904698</v>
      </c>
      <c r="AK720">
        <v>21</v>
      </c>
      <c r="AL720">
        <v>31</v>
      </c>
      <c r="AM720">
        <v>201961</v>
      </c>
      <c r="AN720">
        <v>1.9270700778863199</v>
      </c>
      <c r="AO720">
        <v>0.67741935483870896</v>
      </c>
      <c r="AP720">
        <v>10</v>
      </c>
      <c r="AQ720">
        <v>1.7621409956965901</v>
      </c>
      <c r="AR720">
        <v>0.16492908218973201</v>
      </c>
      <c r="AS720">
        <v>10517.319581838399</v>
      </c>
      <c r="AT720">
        <v>16</v>
      </c>
      <c r="AU720">
        <v>12</v>
      </c>
      <c r="AV720">
        <v>2015</v>
      </c>
      <c r="AW720">
        <v>10.863775387997499</v>
      </c>
      <c r="AX720">
        <v>10.427369640673099</v>
      </c>
      <c r="AY720">
        <v>-0.436405747324357</v>
      </c>
      <c r="AZ720">
        <v>100282</v>
      </c>
      <c r="BA720">
        <v>193848.07995263301</v>
      </c>
      <c r="BB720">
        <v>4.1851949471715701E-2</v>
      </c>
      <c r="BC720">
        <v>19.9930810350135</v>
      </c>
      <c r="BD720">
        <v>1.05036337136947</v>
      </c>
      <c r="BE720">
        <f>AK720*AZ720/(AW720*BD720)</f>
        <v>184553.3509988015</v>
      </c>
      <c r="BF720">
        <f>AM720/BE720-1</f>
        <v>9.4323126114960409E-2</v>
      </c>
      <c r="BH720">
        <f t="shared" si="45"/>
        <v>7.6181720818094822E-2</v>
      </c>
      <c r="BI720">
        <f t="shared" si="46"/>
        <v>732.65411991158282</v>
      </c>
      <c r="BJ720">
        <f t="shared" si="47"/>
        <v>-9458.9117330509343</v>
      </c>
      <c r="BK720" s="15">
        <f t="shared" si="44"/>
        <v>0.95616438356164379</v>
      </c>
    </row>
    <row r="721" spans="1:63" x14ac:dyDescent="0.25">
      <c r="A721" s="1">
        <v>42355</v>
      </c>
      <c r="B721">
        <v>3728</v>
      </c>
      <c r="C721">
        <v>12</v>
      </c>
      <c r="D721" s="2">
        <v>42339</v>
      </c>
      <c r="E721">
        <v>3</v>
      </c>
      <c r="F721">
        <v>2</v>
      </c>
      <c r="G721" s="1">
        <v>42354</v>
      </c>
      <c r="H721" s="1">
        <v>42356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 s="1">
        <v>42359</v>
      </c>
      <c r="AA721" s="1">
        <v>42345</v>
      </c>
      <c r="AB721" s="1">
        <v>42340</v>
      </c>
      <c r="AC721" s="1">
        <v>42342</v>
      </c>
      <c r="AD721" s="1">
        <v>42340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9617.1904761904698</v>
      </c>
      <c r="AK721">
        <v>21</v>
      </c>
      <c r="AL721">
        <v>31</v>
      </c>
      <c r="AM721">
        <v>201961</v>
      </c>
      <c r="AN721">
        <v>0.38763919766687599</v>
      </c>
      <c r="AO721">
        <v>0.67741935483870896</v>
      </c>
      <c r="AP721">
        <v>9</v>
      </c>
      <c r="AQ721">
        <v>0.39950489081956098</v>
      </c>
      <c r="AR721">
        <v>-1.18656931526856E-2</v>
      </c>
      <c r="AS721">
        <v>9331.5503406033804</v>
      </c>
      <c r="AT721">
        <v>17</v>
      </c>
      <c r="AU721">
        <v>12</v>
      </c>
      <c r="AV721">
        <v>2015</v>
      </c>
      <c r="AW721">
        <v>11.263280278817099</v>
      </c>
      <c r="AX721">
        <v>10.815008838340001</v>
      </c>
      <c r="AY721">
        <v>-0.44827144047704098</v>
      </c>
      <c r="AZ721">
        <v>104010</v>
      </c>
      <c r="BA721">
        <v>193923.079771694</v>
      </c>
      <c r="BB721">
        <v>4.1449012865147197E-2</v>
      </c>
      <c r="BC721">
        <v>19.9930810350135</v>
      </c>
      <c r="BD721">
        <v>1.05036337136947</v>
      </c>
      <c r="BE721">
        <f>AK721*AZ721/(AW721*BD721)</f>
        <v>184624.75468737667</v>
      </c>
      <c r="BF721">
        <f>AM721/BE721-1</f>
        <v>9.3899896262441329E-2</v>
      </c>
      <c r="BH721">
        <f t="shared" si="45"/>
        <v>-3.1986106332950126E-2</v>
      </c>
      <c r="BI721">
        <f t="shared" si="46"/>
        <v>-307.61647719566361</v>
      </c>
      <c r="BJ721">
        <f t="shared" si="47"/>
        <v>-9766.5282102465972</v>
      </c>
      <c r="BK721" s="15">
        <f t="shared" si="44"/>
        <v>0.95890410958904104</v>
      </c>
    </row>
    <row r="722" spans="1:63" x14ac:dyDescent="0.25">
      <c r="A722" s="1">
        <v>42356</v>
      </c>
      <c r="B722">
        <v>11776</v>
      </c>
      <c r="C722">
        <v>13</v>
      </c>
      <c r="D722" s="2">
        <v>42339</v>
      </c>
      <c r="E722">
        <v>4</v>
      </c>
      <c r="F722">
        <v>3</v>
      </c>
      <c r="G722" s="1">
        <v>42355</v>
      </c>
      <c r="H722" s="1">
        <v>42359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 s="1">
        <v>42359</v>
      </c>
      <c r="AA722" s="1">
        <v>42345</v>
      </c>
      <c r="AB722" s="1">
        <v>42340</v>
      </c>
      <c r="AC722" s="1">
        <v>42342</v>
      </c>
      <c r="AD722" s="1">
        <v>42340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9617.1904761904698</v>
      </c>
      <c r="AK722">
        <v>21</v>
      </c>
      <c r="AL722">
        <v>31</v>
      </c>
      <c r="AM722">
        <v>201961</v>
      </c>
      <c r="AN722">
        <v>1.22447403211511</v>
      </c>
      <c r="AO722">
        <v>0.67741935483870896</v>
      </c>
      <c r="AP722">
        <v>8</v>
      </c>
      <c r="AQ722">
        <v>0.75851113265246095</v>
      </c>
      <c r="AR722">
        <v>0.46596289946264902</v>
      </c>
      <c r="AS722">
        <v>15525.1511719018</v>
      </c>
      <c r="AT722">
        <v>18</v>
      </c>
      <c r="AU722">
        <v>12</v>
      </c>
      <c r="AV722">
        <v>2015</v>
      </c>
      <c r="AW722">
        <v>12.021791411469501</v>
      </c>
      <c r="AX722">
        <v>12.0394828704551</v>
      </c>
      <c r="AY722">
        <v>1.76914589856078E-2</v>
      </c>
      <c r="AZ722">
        <v>115786</v>
      </c>
      <c r="BA722">
        <v>202258.209012026</v>
      </c>
      <c r="BB722">
        <v>-1.4694533956290899E-3</v>
      </c>
      <c r="BC722">
        <v>19.9930810350135</v>
      </c>
      <c r="BD722">
        <v>1.05036337136947</v>
      </c>
      <c r="BE722">
        <f>AK722*AZ722/(AW722*BD722)</f>
        <v>192560.22679877197</v>
      </c>
      <c r="BF722">
        <f>AM722/BE722-1</f>
        <v>4.8819911346760003E-2</v>
      </c>
      <c r="BH722">
        <f t="shared" si="45"/>
        <v>0.42776172160099579</v>
      </c>
      <c r="BI722">
        <f t="shared" si="46"/>
        <v>4113.8659550599359</v>
      </c>
      <c r="BJ722">
        <f t="shared" si="47"/>
        <v>-5652.6622551866612</v>
      </c>
      <c r="BK722" s="15">
        <f t="shared" si="44"/>
        <v>0.9616438356164384</v>
      </c>
    </row>
    <row r="723" spans="1:63" x14ac:dyDescent="0.25">
      <c r="A723" s="1">
        <v>42359</v>
      </c>
      <c r="B723">
        <v>18466</v>
      </c>
      <c r="C723">
        <v>14</v>
      </c>
      <c r="D723" s="2">
        <v>42339</v>
      </c>
      <c r="E723">
        <v>0</v>
      </c>
      <c r="F723">
        <v>4</v>
      </c>
      <c r="G723" s="1">
        <v>42356</v>
      </c>
      <c r="H723" s="1">
        <v>42360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 s="1">
        <v>42359</v>
      </c>
      <c r="AA723" s="1">
        <v>42345</v>
      </c>
      <c r="AB723" s="1">
        <v>42340</v>
      </c>
      <c r="AC723" s="1">
        <v>42342</v>
      </c>
      <c r="AD723" s="1">
        <v>42340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9617.1904761904698</v>
      </c>
      <c r="AK723">
        <v>21</v>
      </c>
      <c r="AL723">
        <v>31</v>
      </c>
      <c r="AM723">
        <v>201961</v>
      </c>
      <c r="AN723">
        <v>1.92010338629735</v>
      </c>
      <c r="AO723">
        <v>0.67741935483870896</v>
      </c>
      <c r="AP723">
        <v>7</v>
      </c>
      <c r="AQ723">
        <v>1.7756530688854699</v>
      </c>
      <c r="AR723">
        <v>0.144450317411876</v>
      </c>
      <c r="AS723">
        <v>10399.5540140003</v>
      </c>
      <c r="AT723">
        <v>21</v>
      </c>
      <c r="AU723">
        <v>12</v>
      </c>
      <c r="AV723">
        <v>2015</v>
      </c>
      <c r="AW723">
        <v>13.797444480355001</v>
      </c>
      <c r="AX723">
        <v>13.9595862567525</v>
      </c>
      <c r="AY723">
        <v>0.162141776397485</v>
      </c>
      <c r="AZ723">
        <v>134252</v>
      </c>
      <c r="BA723">
        <v>204334.36090387101</v>
      </c>
      <c r="BB723">
        <v>-1.1615084674809401E-2</v>
      </c>
      <c r="BC723">
        <v>19.9930810350135</v>
      </c>
      <c r="BD723">
        <v>1.05036337136947</v>
      </c>
      <c r="BE723">
        <f>AK723*AZ723/(AW723*BD723)</f>
        <v>194536.83027565974</v>
      </c>
      <c r="BF723">
        <f>AM723/BE723-1</f>
        <v>3.8163311871691086E-2</v>
      </c>
      <c r="BH723">
        <f t="shared" si="45"/>
        <v>5.5022442480262113E-2</v>
      </c>
      <c r="BI723">
        <f t="shared" si="46"/>
        <v>529.16130979791467</v>
      </c>
      <c r="BJ723">
        <f t="shared" si="47"/>
        <v>-5123.5009453887469</v>
      </c>
      <c r="BK723" s="15">
        <f t="shared" si="44"/>
        <v>0.96986301369863015</v>
      </c>
    </row>
    <row r="724" spans="1:63" x14ac:dyDescent="0.25">
      <c r="A724" s="1">
        <v>42360</v>
      </c>
      <c r="B724">
        <v>3587</v>
      </c>
      <c r="C724">
        <v>15</v>
      </c>
      <c r="D724" s="2">
        <v>42339</v>
      </c>
      <c r="E724">
        <v>1</v>
      </c>
      <c r="F724">
        <v>0</v>
      </c>
      <c r="G724" s="1">
        <v>42359</v>
      </c>
      <c r="H724" s="1">
        <v>42361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 s="1">
        <v>42359</v>
      </c>
      <c r="AA724" s="1">
        <v>42345</v>
      </c>
      <c r="AB724" s="1">
        <v>42340</v>
      </c>
      <c r="AC724" s="1">
        <v>42342</v>
      </c>
      <c r="AD724" s="1">
        <v>42340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9617.1904761904698</v>
      </c>
      <c r="AK724">
        <v>21</v>
      </c>
      <c r="AL724">
        <v>31</v>
      </c>
      <c r="AM724">
        <v>201961</v>
      </c>
      <c r="AN724">
        <v>0.372977951188595</v>
      </c>
      <c r="AO724">
        <v>0.67741935483870896</v>
      </c>
      <c r="AP724">
        <v>6</v>
      </c>
      <c r="AQ724">
        <v>0.27090139127420598</v>
      </c>
      <c r="AR724">
        <v>0.10207655991438901</v>
      </c>
      <c r="AS724">
        <v>13240.9803549854</v>
      </c>
      <c r="AT724">
        <v>22</v>
      </c>
      <c r="AU724">
        <v>12</v>
      </c>
      <c r="AV724">
        <v>2015</v>
      </c>
      <c r="AW724">
        <v>14.0683458716292</v>
      </c>
      <c r="AX724">
        <v>14.3325642079411</v>
      </c>
      <c r="AY724">
        <v>0.26421833631187303</v>
      </c>
      <c r="AZ724">
        <v>137839</v>
      </c>
      <c r="BA724">
        <v>205754.040056506</v>
      </c>
      <c r="BB724">
        <v>-1.8434826628265202E-2</v>
      </c>
      <c r="BC724">
        <v>19.9930810350135</v>
      </c>
      <c r="BD724">
        <v>1.05036337136947</v>
      </c>
      <c r="BE724">
        <f>AK724*AZ724/(AW724*BD724)</f>
        <v>195888.43791101017</v>
      </c>
      <c r="BF724">
        <f>AM724/BE724-1</f>
        <v>3.1000104721589095E-2</v>
      </c>
      <c r="BH724">
        <f t="shared" si="45"/>
        <v>8.8433052541140089E-2</v>
      </c>
      <c r="BI724">
        <f t="shared" si="46"/>
        <v>850.47751067910394</v>
      </c>
      <c r="BJ724">
        <f t="shared" si="47"/>
        <v>-4273.023434709643</v>
      </c>
      <c r="BK724" s="15">
        <f t="shared" si="44"/>
        <v>0.9726027397260274</v>
      </c>
    </row>
    <row r="725" spans="1:63" x14ac:dyDescent="0.25">
      <c r="A725" s="1">
        <v>42361</v>
      </c>
      <c r="B725">
        <v>11092</v>
      </c>
      <c r="C725">
        <v>16</v>
      </c>
      <c r="D725" s="2">
        <v>42339</v>
      </c>
      <c r="E725">
        <v>2</v>
      </c>
      <c r="F725">
        <v>1</v>
      </c>
      <c r="G725" s="1">
        <v>42360</v>
      </c>
      <c r="H725" s="1">
        <v>42362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 s="1">
        <v>42359</v>
      </c>
      <c r="AA725" s="1">
        <v>42345</v>
      </c>
      <c r="AB725" s="1">
        <v>42340</v>
      </c>
      <c r="AC725" s="1">
        <v>42342</v>
      </c>
      <c r="AD725" s="1">
        <v>42340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9617.1904761904698</v>
      </c>
      <c r="AK725">
        <v>21</v>
      </c>
      <c r="AL725">
        <v>31</v>
      </c>
      <c r="AM725">
        <v>201961</v>
      </c>
      <c r="AN725">
        <v>1.1533513896247201</v>
      </c>
      <c r="AO725">
        <v>0.67741935483870896</v>
      </c>
      <c r="AP725">
        <v>5</v>
      </c>
      <c r="AQ725">
        <v>0.85451036299309702</v>
      </c>
      <c r="AR725">
        <v>0.29884102663163098</v>
      </c>
      <c r="AS725">
        <v>12980.5330401705</v>
      </c>
      <c r="AT725">
        <v>23</v>
      </c>
      <c r="AU725">
        <v>12</v>
      </c>
      <c r="AV725">
        <v>2015</v>
      </c>
      <c r="AW725">
        <v>14.9228562346223</v>
      </c>
      <c r="AX725">
        <v>15.4859155975658</v>
      </c>
      <c r="AY725">
        <v>0.563059362943505</v>
      </c>
      <c r="AZ725">
        <v>148931</v>
      </c>
      <c r="BA725">
        <v>209581.25916564101</v>
      </c>
      <c r="BB725">
        <v>-3.6359449294170697E-2</v>
      </c>
      <c r="BC725">
        <v>19.9930810350135</v>
      </c>
      <c r="BD725">
        <v>1.05036337136947</v>
      </c>
      <c r="BE725">
        <f>AK725*AZ725/(AW725*BD725)</f>
        <v>199532.1475199475</v>
      </c>
      <c r="BF725">
        <f>AM725/BE725-1</f>
        <v>1.2172737627703212E-2</v>
      </c>
      <c r="BH725">
        <f t="shared" si="45"/>
        <v>0.25580500388114114</v>
      </c>
      <c r="BI725">
        <f t="shared" si="46"/>
        <v>2460.1254470875765</v>
      </c>
      <c r="BJ725">
        <f t="shared" si="47"/>
        <v>-1812.8979876220665</v>
      </c>
      <c r="BK725" s="15">
        <f t="shared" si="44"/>
        <v>0.97534246575342465</v>
      </c>
    </row>
    <row r="726" spans="1:63" x14ac:dyDescent="0.25">
      <c r="A726" s="1">
        <v>42362</v>
      </c>
      <c r="B726">
        <v>8087</v>
      </c>
      <c r="C726">
        <v>17</v>
      </c>
      <c r="D726" s="2">
        <v>42339</v>
      </c>
      <c r="E726">
        <v>3</v>
      </c>
      <c r="F726">
        <v>2</v>
      </c>
      <c r="G726" s="1">
        <v>42361</v>
      </c>
      <c r="H726" s="1">
        <v>42366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 s="1">
        <v>42359</v>
      </c>
      <c r="AA726" s="1">
        <v>42345</v>
      </c>
      <c r="AB726" s="1">
        <v>42340</v>
      </c>
      <c r="AC726" s="1">
        <v>42342</v>
      </c>
      <c r="AD726" s="1">
        <v>42340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9617.1904761904698</v>
      </c>
      <c r="AK726">
        <v>21</v>
      </c>
      <c r="AL726">
        <v>31</v>
      </c>
      <c r="AM726">
        <v>201961</v>
      </c>
      <c r="AN726">
        <v>0.84089007283584405</v>
      </c>
      <c r="AO726">
        <v>0.67741935483870896</v>
      </c>
      <c r="AP726">
        <v>4</v>
      </c>
      <c r="AQ726">
        <v>0.66825475732628503</v>
      </c>
      <c r="AR726">
        <v>0.17263531550955799</v>
      </c>
      <c r="AS726">
        <v>12101.6721711887</v>
      </c>
      <c r="AT726">
        <v>24</v>
      </c>
      <c r="AU726">
        <v>12</v>
      </c>
      <c r="AV726">
        <v>2015</v>
      </c>
      <c r="AW726">
        <v>15.5911109919486</v>
      </c>
      <c r="AX726">
        <v>16.326805670401701</v>
      </c>
      <c r="AY726">
        <v>0.73569467845306402</v>
      </c>
      <c r="AZ726">
        <v>157018</v>
      </c>
      <c r="BA726">
        <v>211490.89386271301</v>
      </c>
      <c r="BB726">
        <v>-4.5060539906270902E-2</v>
      </c>
      <c r="BC726">
        <v>19.9930810350135</v>
      </c>
      <c r="BD726">
        <v>1.05036337136947</v>
      </c>
      <c r="BE726">
        <f>AK726*AZ726/(AW726*BD726)</f>
        <v>201350.21805546325</v>
      </c>
      <c r="BF726">
        <f>AM726/BE726-1</f>
        <v>3.0334307577879471E-3</v>
      </c>
      <c r="BH726">
        <f t="shared" si="45"/>
        <v>0.13897975299692022</v>
      </c>
      <c r="BI726">
        <f t="shared" si="46"/>
        <v>1336.5947569052851</v>
      </c>
      <c r="BJ726">
        <f t="shared" si="47"/>
        <v>-476.3032307167814</v>
      </c>
      <c r="BK726" s="15">
        <f t="shared" si="44"/>
        <v>0.9780821917808219</v>
      </c>
    </row>
    <row r="727" spans="1:63" x14ac:dyDescent="0.25">
      <c r="A727" s="1">
        <v>42366</v>
      </c>
      <c r="B727">
        <v>17465</v>
      </c>
      <c r="C727">
        <v>18</v>
      </c>
      <c r="D727" s="2">
        <v>42339</v>
      </c>
      <c r="E727">
        <v>0</v>
      </c>
      <c r="F727">
        <v>3</v>
      </c>
      <c r="G727" s="1">
        <v>42362</v>
      </c>
      <c r="H727" s="1">
        <v>42367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 s="1">
        <v>42359</v>
      </c>
      <c r="AA727" s="1">
        <v>42345</v>
      </c>
      <c r="AB727" s="1">
        <v>42340</v>
      </c>
      <c r="AC727" s="1">
        <v>42342</v>
      </c>
      <c r="AD727" s="1">
        <v>42340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9617.1904761904698</v>
      </c>
      <c r="AK727">
        <v>21</v>
      </c>
      <c r="AL727">
        <v>31</v>
      </c>
      <c r="AM727">
        <v>201961</v>
      </c>
      <c r="AN727">
        <v>1.8160189343487101</v>
      </c>
      <c r="AO727">
        <v>0.67741935483870896</v>
      </c>
      <c r="AP727">
        <v>3</v>
      </c>
      <c r="AQ727">
        <v>2.1580670656154401</v>
      </c>
      <c r="AR727">
        <v>-0.34204813126672901</v>
      </c>
      <c r="AS727">
        <v>8092.8902897738699</v>
      </c>
      <c r="AT727">
        <v>28</v>
      </c>
      <c r="AU727">
        <v>12</v>
      </c>
      <c r="AV727">
        <v>2015</v>
      </c>
      <c r="AW727">
        <v>17.749178057563999</v>
      </c>
      <c r="AX727">
        <v>18.142824604750398</v>
      </c>
      <c r="AY727">
        <v>0.39364654718633202</v>
      </c>
      <c r="AZ727">
        <v>174483</v>
      </c>
      <c r="BA727">
        <v>206440.15109412101</v>
      </c>
      <c r="BB727">
        <v>-2.1697092694335101E-2</v>
      </c>
      <c r="BC727">
        <v>19.9930810350135</v>
      </c>
      <c r="BD727">
        <v>1.05036337136947</v>
      </c>
      <c r="BE727">
        <f>AK727*AZ727/(AW727*BD727)</f>
        <v>196541.65093834611</v>
      </c>
      <c r="BF727">
        <f>AM727/BE727-1</f>
        <v>2.7573539938126945E-2</v>
      </c>
      <c r="BH727">
        <f t="shared" si="45"/>
        <v>-0.45073566433254264</v>
      </c>
      <c r="BI727">
        <f t="shared" si="46"/>
        <v>-4334.8107382983135</v>
      </c>
      <c r="BJ727">
        <f t="shared" si="47"/>
        <v>-4811.1139690150949</v>
      </c>
      <c r="BK727" s="15">
        <f t="shared" si="44"/>
        <v>0.989041095890411</v>
      </c>
    </row>
    <row r="728" spans="1:63" x14ac:dyDescent="0.25">
      <c r="A728" s="1">
        <v>42367</v>
      </c>
      <c r="B728">
        <v>3515</v>
      </c>
      <c r="C728">
        <v>19</v>
      </c>
      <c r="D728" s="2">
        <v>42339</v>
      </c>
      <c r="E728">
        <v>1</v>
      </c>
      <c r="F728">
        <v>0</v>
      </c>
      <c r="G728" s="1">
        <v>42366</v>
      </c>
      <c r="H728" s="1">
        <v>42368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 s="1">
        <v>42359</v>
      </c>
      <c r="AA728" s="1">
        <v>42345</v>
      </c>
      <c r="AB728" s="1">
        <v>42340</v>
      </c>
      <c r="AC728" s="1">
        <v>42342</v>
      </c>
      <c r="AD728" s="1">
        <v>42340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9617.1904761904698</v>
      </c>
      <c r="AK728">
        <v>21</v>
      </c>
      <c r="AL728">
        <v>31</v>
      </c>
      <c r="AM728">
        <v>201961</v>
      </c>
      <c r="AN728">
        <v>0.36549135724223902</v>
      </c>
      <c r="AO728">
        <v>0.67741935483870896</v>
      </c>
      <c r="AP728">
        <v>2</v>
      </c>
      <c r="AQ728">
        <v>0.27090139127420598</v>
      </c>
      <c r="AR728">
        <v>9.4589965968033402E-2</v>
      </c>
      <c r="AS728">
        <v>12975.2009890643</v>
      </c>
      <c r="AT728">
        <v>29</v>
      </c>
      <c r="AU728">
        <v>12</v>
      </c>
      <c r="AV728">
        <v>2015</v>
      </c>
      <c r="AW728">
        <v>18.020079448838199</v>
      </c>
      <c r="AX728">
        <v>18.508315961992601</v>
      </c>
      <c r="AY728">
        <v>0.488236513154369</v>
      </c>
      <c r="AZ728">
        <v>177998</v>
      </c>
      <c r="BA728">
        <v>207432.936719986</v>
      </c>
      <c r="BB728">
        <v>-2.6379305073296701E-2</v>
      </c>
      <c r="BC728">
        <v>19.9930810350135</v>
      </c>
      <c r="BD728">
        <v>1.05036337136947</v>
      </c>
      <c r="BE728">
        <f>AK728*AZ728/(AW728*BD728)</f>
        <v>197486.83396064653</v>
      </c>
      <c r="BF728">
        <f>AM728/BE728-1</f>
        <v>2.2655515558293038E-2</v>
      </c>
      <c r="BH728">
        <f t="shared" si="45"/>
        <v>8.094645859478411E-2</v>
      </c>
      <c r="BI728">
        <f t="shared" si="46"/>
        <v>778.47751067910394</v>
      </c>
      <c r="BJ728">
        <f t="shared" si="47"/>
        <v>-4032.6364583359909</v>
      </c>
      <c r="BK728" s="15">
        <f t="shared" si="44"/>
        <v>0.99178082191780825</v>
      </c>
    </row>
    <row r="729" spans="1:63" x14ac:dyDescent="0.25">
      <c r="A729" s="1">
        <v>42368</v>
      </c>
      <c r="B729">
        <v>10931</v>
      </c>
      <c r="C729">
        <v>20</v>
      </c>
      <c r="D729" s="2">
        <v>42339</v>
      </c>
      <c r="E729">
        <v>2</v>
      </c>
      <c r="F729">
        <v>1</v>
      </c>
      <c r="G729" s="1">
        <v>42367</v>
      </c>
      <c r="H729" s="1">
        <v>42369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 s="1">
        <v>42359</v>
      </c>
      <c r="AA729" s="1">
        <v>42345</v>
      </c>
      <c r="AB729" s="1">
        <v>42340</v>
      </c>
      <c r="AC729" s="1">
        <v>42342</v>
      </c>
      <c r="AD729" s="1">
        <v>42340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9617.1904761904698</v>
      </c>
      <c r="AK729">
        <v>21</v>
      </c>
      <c r="AL729">
        <v>31</v>
      </c>
      <c r="AM729">
        <v>201961</v>
      </c>
      <c r="AN729">
        <v>1.1366105337168999</v>
      </c>
      <c r="AO729">
        <v>0.67741935483870896</v>
      </c>
      <c r="AP729">
        <v>1</v>
      </c>
      <c r="AQ729">
        <v>0.85451036299309702</v>
      </c>
      <c r="AR729">
        <v>0.282100170723808</v>
      </c>
      <c r="AS729">
        <v>12792.121047791499</v>
      </c>
      <c r="AT729">
        <v>30</v>
      </c>
      <c r="AU729">
        <v>12</v>
      </c>
      <c r="AV729">
        <v>2015</v>
      </c>
      <c r="AW729">
        <v>18.874589811831299</v>
      </c>
      <c r="AX729">
        <v>19.644926495709498</v>
      </c>
      <c r="AY729">
        <v>0.770336683878174</v>
      </c>
      <c r="AZ729">
        <v>188929</v>
      </c>
      <c r="BA729">
        <v>210203.72042803199</v>
      </c>
      <c r="BB729">
        <v>-3.9213009223852999E-2</v>
      </c>
      <c r="BC729">
        <v>19.9930810350135</v>
      </c>
      <c r="BD729">
        <v>1.05036337136947</v>
      </c>
      <c r="BE729">
        <f>AK729*AZ729/(AW729*BD729)</f>
        <v>200124.76268471629</v>
      </c>
      <c r="BF729">
        <f>AM729/BE729-1</f>
        <v>9.1754627995566107E-3</v>
      </c>
      <c r="BH729">
        <f t="shared" si="45"/>
        <v>0.23906414797332098</v>
      </c>
      <c r="BI729">
        <f t="shared" si="46"/>
        <v>2299.125447087612</v>
      </c>
      <c r="BJ729">
        <f t="shared" si="47"/>
        <v>-1733.511011248379</v>
      </c>
      <c r="BK729" s="15">
        <f t="shared" si="44"/>
        <v>0.9945205479452055</v>
      </c>
    </row>
    <row r="730" spans="1:63" x14ac:dyDescent="0.25">
      <c r="A730" s="1">
        <v>42369</v>
      </c>
      <c r="B730">
        <v>13032</v>
      </c>
      <c r="C730">
        <v>21</v>
      </c>
      <c r="D730" s="2">
        <v>42339</v>
      </c>
      <c r="E730">
        <v>3</v>
      </c>
      <c r="F730">
        <v>2</v>
      </c>
      <c r="G730" s="1">
        <v>42368</v>
      </c>
      <c r="H730" s="1">
        <v>42373</v>
      </c>
      <c r="I730">
        <v>0</v>
      </c>
      <c r="J730">
        <v>1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 s="1">
        <v>42359</v>
      </c>
      <c r="AA730" s="1">
        <v>42345</v>
      </c>
      <c r="AB730" s="1">
        <v>42340</v>
      </c>
      <c r="AC730" s="1">
        <v>42342</v>
      </c>
      <c r="AD730" s="1">
        <v>42340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9617.1904761904698</v>
      </c>
      <c r="AK730">
        <v>21</v>
      </c>
      <c r="AL730">
        <v>31</v>
      </c>
      <c r="AM730">
        <v>201961</v>
      </c>
      <c r="AN730">
        <v>1.3550735042904301</v>
      </c>
      <c r="AO730">
        <v>0.67741935483870896</v>
      </c>
      <c r="AP730">
        <v>0</v>
      </c>
      <c r="AQ730">
        <v>1.11849122318211</v>
      </c>
      <c r="AR730">
        <v>0.236582281108313</v>
      </c>
      <c r="AS730">
        <v>11651.410158520301</v>
      </c>
      <c r="AT730">
        <v>31</v>
      </c>
      <c r="AU730">
        <v>12</v>
      </c>
      <c r="AV730">
        <v>2015</v>
      </c>
      <c r="AW730">
        <v>19.9930810350135</v>
      </c>
      <c r="AX730">
        <v>21</v>
      </c>
      <c r="AY730">
        <v>1.00691896498648</v>
      </c>
      <c r="AZ730">
        <v>201961</v>
      </c>
      <c r="BA730">
        <v>212132.43684515101</v>
      </c>
      <c r="BB730">
        <v>-4.7948522142213901E-2</v>
      </c>
      <c r="BC730">
        <v>19.9930810350135</v>
      </c>
      <c r="BD730">
        <v>1.05036337136947</v>
      </c>
      <c r="BE730">
        <f>AK730*AZ730/(AW730*BD730)</f>
        <v>201961.00000000198</v>
      </c>
      <c r="BF730">
        <f>AM730/BE730-1</f>
        <v>-9.7699626167013776E-15</v>
      </c>
      <c r="BH730">
        <f t="shared" si="45"/>
        <v>0.18025129226170677</v>
      </c>
      <c r="BI730">
        <f t="shared" si="46"/>
        <v>1733.5110112603113</v>
      </c>
      <c r="BJ730">
        <f t="shared" si="47"/>
        <v>1.1932343113585375E-8</v>
      </c>
      <c r="BK730" s="15">
        <f t="shared" si="44"/>
        <v>0.99726027397260275</v>
      </c>
    </row>
    <row r="731" spans="1:63" x14ac:dyDescent="0.25">
      <c r="A731" s="1">
        <v>42373</v>
      </c>
      <c r="B731">
        <v>40248</v>
      </c>
      <c r="C731">
        <v>1</v>
      </c>
      <c r="D731" s="2">
        <v>42370</v>
      </c>
      <c r="E731">
        <v>0</v>
      </c>
      <c r="F731">
        <v>3</v>
      </c>
      <c r="G731" s="1">
        <v>42369</v>
      </c>
      <c r="H731" s="1">
        <v>42374</v>
      </c>
      <c r="I731">
        <v>1</v>
      </c>
      <c r="J731">
        <v>0</v>
      </c>
      <c r="K731">
        <v>1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 s="1">
        <v>42387</v>
      </c>
      <c r="AA731" s="1">
        <v>42373</v>
      </c>
      <c r="AB731" s="1">
        <v>42375</v>
      </c>
      <c r="AC731" s="1">
        <v>42370</v>
      </c>
      <c r="AD731" s="1">
        <v>42370</v>
      </c>
      <c r="AE731">
        <v>0</v>
      </c>
      <c r="AF731">
        <v>1</v>
      </c>
      <c r="AG731">
        <v>0</v>
      </c>
      <c r="AH731">
        <v>1</v>
      </c>
      <c r="AI731">
        <v>1</v>
      </c>
      <c r="AJ731">
        <v>10058.789473684201</v>
      </c>
      <c r="AK731">
        <v>19</v>
      </c>
      <c r="AL731">
        <v>31</v>
      </c>
      <c r="AM731">
        <v>191117</v>
      </c>
      <c r="AN731">
        <v>4.0012767048457203</v>
      </c>
      <c r="AO731">
        <v>0.61290322580645096</v>
      </c>
      <c r="AP731">
        <v>18</v>
      </c>
      <c r="AQ731">
        <v>4.2678354562948702</v>
      </c>
      <c r="AR731">
        <v>-0.26655875144914798</v>
      </c>
      <c r="AS731">
        <v>9430.5416439230194</v>
      </c>
      <c r="AT731">
        <v>4</v>
      </c>
      <c r="AU731">
        <v>1</v>
      </c>
      <c r="AV731">
        <v>2016</v>
      </c>
      <c r="AW731">
        <v>4.2678354562948702</v>
      </c>
      <c r="AX731">
        <v>4.0012767048457203</v>
      </c>
      <c r="AY731">
        <v>-0.26655875144914798</v>
      </c>
      <c r="AZ731">
        <v>40248</v>
      </c>
      <c r="BA731">
        <v>179180.291234537</v>
      </c>
      <c r="BB731">
        <v>6.6618424845833205E-2</v>
      </c>
      <c r="BC731">
        <v>19.2567420053843</v>
      </c>
      <c r="BD731">
        <v>0.98666742248961303</v>
      </c>
      <c r="BE731">
        <f>AK731*AZ731/(AW731*BD731)</f>
        <v>181601.50740805853</v>
      </c>
      <c r="BF731">
        <f>AM731/BE731-1</f>
        <v>5.2397652022569075E-2</v>
      </c>
      <c r="BH731">
        <f t="shared" si="45"/>
        <v>-0.20965750442652098</v>
      </c>
      <c r="BI731">
        <f t="shared" si="46"/>
        <v>-2108.9006986043878</v>
      </c>
      <c r="BJ731">
        <f t="shared" si="47"/>
        <v>-2108.9006985924552</v>
      </c>
      <c r="BK731" s="15">
        <f t="shared" si="44"/>
        <v>8.21917808219178E-3</v>
      </c>
    </row>
    <row r="732" spans="1:63" x14ac:dyDescent="0.25">
      <c r="A732" s="1">
        <v>42374</v>
      </c>
      <c r="B732">
        <v>4682</v>
      </c>
      <c r="C732">
        <v>2</v>
      </c>
      <c r="D732" s="2">
        <v>42370</v>
      </c>
      <c r="E732">
        <v>1</v>
      </c>
      <c r="F732">
        <v>0</v>
      </c>
      <c r="G732" s="1">
        <v>42373</v>
      </c>
      <c r="H732" s="1">
        <v>42375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 s="1">
        <v>42387</v>
      </c>
      <c r="AA732" s="1">
        <v>42373</v>
      </c>
      <c r="AB732" s="1">
        <v>42375</v>
      </c>
      <c r="AC732" s="1">
        <v>42370</v>
      </c>
      <c r="AD732" s="1">
        <v>42370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10058.789473684201</v>
      </c>
      <c r="AK732">
        <v>19</v>
      </c>
      <c r="AL732">
        <v>31</v>
      </c>
      <c r="AM732">
        <v>191117</v>
      </c>
      <c r="AN732">
        <v>0.46546356420412599</v>
      </c>
      <c r="AO732">
        <v>0.61290322580645096</v>
      </c>
      <c r="AP732">
        <v>17</v>
      </c>
      <c r="AQ732">
        <v>0.43347236214593599</v>
      </c>
      <c r="AR732">
        <v>3.1991202058189498E-2</v>
      </c>
      <c r="AS732">
        <v>10801.149989866501</v>
      </c>
      <c r="AT732">
        <v>5</v>
      </c>
      <c r="AU732">
        <v>1</v>
      </c>
      <c r="AV732">
        <v>2016</v>
      </c>
      <c r="AW732">
        <v>4.7013078184408004</v>
      </c>
      <c r="AX732">
        <v>4.4667402690498399</v>
      </c>
      <c r="AY732">
        <v>-0.234567549390958</v>
      </c>
      <c r="AZ732">
        <v>44930</v>
      </c>
      <c r="BA732">
        <v>181581.38819404499</v>
      </c>
      <c r="BB732">
        <v>5.2514257660397801E-2</v>
      </c>
      <c r="BC732">
        <v>19.2567420053843</v>
      </c>
      <c r="BD732">
        <v>0.98666742248961303</v>
      </c>
      <c r="BE732">
        <f>AK732*AZ732/(AW732*BD732)</f>
        <v>184035.04975959318</v>
      </c>
      <c r="BF732">
        <f>AM732/BE732-1</f>
        <v>3.8481529739351483E-2</v>
      </c>
      <c r="BH732">
        <f t="shared" si="45"/>
        <v>3.777050592511122E-2</v>
      </c>
      <c r="BI732">
        <f t="shared" si="46"/>
        <v>379.92556741523549</v>
      </c>
      <c r="BJ732">
        <f t="shared" si="47"/>
        <v>-1728.9751311772197</v>
      </c>
      <c r="BK732" s="15">
        <f t="shared" si="44"/>
        <v>1.0958904109589041E-2</v>
      </c>
    </row>
    <row r="733" spans="1:63" x14ac:dyDescent="0.25">
      <c r="A733" s="1">
        <v>42375</v>
      </c>
      <c r="B733">
        <v>11957</v>
      </c>
      <c r="C733">
        <v>3</v>
      </c>
      <c r="D733" s="2">
        <v>42370</v>
      </c>
      <c r="E733">
        <v>2</v>
      </c>
      <c r="F733">
        <v>1</v>
      </c>
      <c r="G733" s="1">
        <v>42374</v>
      </c>
      <c r="H733" s="1">
        <v>42376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 s="1">
        <v>42387</v>
      </c>
      <c r="AA733" s="1">
        <v>42373</v>
      </c>
      <c r="AB733" s="1">
        <v>42375</v>
      </c>
      <c r="AC733" s="1">
        <v>42370</v>
      </c>
      <c r="AD733" s="1">
        <v>42370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10058.789473684201</v>
      </c>
      <c r="AK733">
        <v>19</v>
      </c>
      <c r="AL733">
        <v>31</v>
      </c>
      <c r="AM733">
        <v>191117</v>
      </c>
      <c r="AN733">
        <v>1.18871162690917</v>
      </c>
      <c r="AO733">
        <v>0.61290322580645096</v>
      </c>
      <c r="AP733">
        <v>16</v>
      </c>
      <c r="AQ733">
        <v>0.90639238033986003</v>
      </c>
      <c r="AR733">
        <v>0.28231924656931001</v>
      </c>
      <c r="AS733">
        <v>13191.858470298001</v>
      </c>
      <c r="AT733">
        <v>6</v>
      </c>
      <c r="AU733">
        <v>1</v>
      </c>
      <c r="AV733">
        <v>2016</v>
      </c>
      <c r="AW733">
        <v>5.6077001987806598</v>
      </c>
      <c r="AX733">
        <v>5.6554518959590201</v>
      </c>
      <c r="AY733">
        <v>4.7751697178352197E-2</v>
      </c>
      <c r="AZ733">
        <v>56887</v>
      </c>
      <c r="BA733">
        <v>192744.433847412</v>
      </c>
      <c r="BB733">
        <v>-8.44348038968778E-3</v>
      </c>
      <c r="BC733">
        <v>19.2567420053843</v>
      </c>
      <c r="BD733">
        <v>0.98666742248961303</v>
      </c>
      <c r="BE733">
        <f>AK733*AZ733/(AW733*BD733)</f>
        <v>195348.93871439385</v>
      </c>
      <c r="BF733">
        <f>AM733/BE733-1</f>
        <v>-2.1663484543323119E-2</v>
      </c>
      <c r="BH733">
        <f t="shared" si="45"/>
        <v>0.29440379323501531</v>
      </c>
      <c r="BI733">
        <f t="shared" si="46"/>
        <v>2961.3457764050718</v>
      </c>
      <c r="BJ733">
        <f t="shared" si="47"/>
        <v>1232.370645227852</v>
      </c>
      <c r="BK733" s="15">
        <f t="shared" si="44"/>
        <v>1.3698630136986301E-2</v>
      </c>
    </row>
    <row r="734" spans="1:63" x14ac:dyDescent="0.25">
      <c r="A734" s="1">
        <v>42376</v>
      </c>
      <c r="B734">
        <v>3779</v>
      </c>
      <c r="C734">
        <v>4</v>
      </c>
      <c r="D734" s="2">
        <v>42370</v>
      </c>
      <c r="E734">
        <v>3</v>
      </c>
      <c r="F734">
        <v>2</v>
      </c>
      <c r="G734" s="1">
        <v>42375</v>
      </c>
      <c r="H734" s="1">
        <v>42377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 s="1">
        <v>42387</v>
      </c>
      <c r="AA734" s="1">
        <v>42373</v>
      </c>
      <c r="AB734" s="1">
        <v>42375</v>
      </c>
      <c r="AC734" s="1">
        <v>42370</v>
      </c>
      <c r="AD734" s="1">
        <v>42370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10058.789473684201</v>
      </c>
      <c r="AK734">
        <v>19</v>
      </c>
      <c r="AL734">
        <v>31</v>
      </c>
      <c r="AM734">
        <v>191117</v>
      </c>
      <c r="AN734">
        <v>0.375691330441562</v>
      </c>
      <c r="AO734">
        <v>0.61290322580645096</v>
      </c>
      <c r="AP734">
        <v>15</v>
      </c>
      <c r="AQ734">
        <v>0.324213956603292</v>
      </c>
      <c r="AR734">
        <v>5.1477373838269301E-2</v>
      </c>
      <c r="AS734">
        <v>11655.8831692244</v>
      </c>
      <c r="AT734">
        <v>7</v>
      </c>
      <c r="AU734">
        <v>1</v>
      </c>
      <c r="AV734">
        <v>2016</v>
      </c>
      <c r="AW734">
        <v>5.9319141553839598</v>
      </c>
      <c r="AX734">
        <v>6.0311432264005802</v>
      </c>
      <c r="AY734">
        <v>9.9229071016621206E-2</v>
      </c>
      <c r="AZ734">
        <v>60666</v>
      </c>
      <c r="BA734">
        <v>194314.00553121901</v>
      </c>
      <c r="BB734">
        <v>-1.6452779728768099E-2</v>
      </c>
      <c r="BC734">
        <v>19.2567420053843</v>
      </c>
      <c r="BD734">
        <v>0.98666742248961303</v>
      </c>
      <c r="BE734">
        <f>AK734*AZ734/(AW734*BD734)</f>
        <v>196939.71960776421</v>
      </c>
      <c r="BF734">
        <f>AM734/BE734-1</f>
        <v>-2.9565999278160171E-2</v>
      </c>
      <c r="BH734">
        <f t="shared" si="45"/>
        <v>5.5799981544632615E-2</v>
      </c>
      <c r="BI734">
        <f t="shared" si="46"/>
        <v>561.2802669929232</v>
      </c>
      <c r="BJ734">
        <f t="shared" si="47"/>
        <v>1793.6509122207754</v>
      </c>
      <c r="BK734" s="15">
        <f t="shared" si="44"/>
        <v>1.643835616438356E-2</v>
      </c>
    </row>
    <row r="735" spans="1:63" x14ac:dyDescent="0.25">
      <c r="A735" s="1">
        <v>42377</v>
      </c>
      <c r="B735">
        <v>6650</v>
      </c>
      <c r="C735">
        <v>5</v>
      </c>
      <c r="D735" s="2">
        <v>42370</v>
      </c>
      <c r="E735">
        <v>4</v>
      </c>
      <c r="F735">
        <v>3</v>
      </c>
      <c r="G735" s="1">
        <v>42376</v>
      </c>
      <c r="H735" s="1">
        <v>42380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 s="1">
        <v>42387</v>
      </c>
      <c r="AA735" s="1">
        <v>42373</v>
      </c>
      <c r="AB735" s="1">
        <v>42375</v>
      </c>
      <c r="AC735" s="1">
        <v>42370</v>
      </c>
      <c r="AD735" s="1">
        <v>42370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10058.789473684201</v>
      </c>
      <c r="AK735">
        <v>19</v>
      </c>
      <c r="AL735">
        <v>31</v>
      </c>
      <c r="AM735">
        <v>191117</v>
      </c>
      <c r="AN735">
        <v>0.66111334941423305</v>
      </c>
      <c r="AO735">
        <v>0.61290322580645096</v>
      </c>
      <c r="AP735">
        <v>14</v>
      </c>
      <c r="AQ735">
        <v>0.68322019843619197</v>
      </c>
      <c r="AR735">
        <v>-2.2106849021959099E-2</v>
      </c>
      <c r="AS735">
        <v>9733.3187971038296</v>
      </c>
      <c r="AT735">
        <v>8</v>
      </c>
      <c r="AU735">
        <v>1</v>
      </c>
      <c r="AV735">
        <v>2016</v>
      </c>
      <c r="AW735">
        <v>6.6151343538201504</v>
      </c>
      <c r="AX735">
        <v>6.6922565758148096</v>
      </c>
      <c r="AY735">
        <v>7.7122221994661899E-2</v>
      </c>
      <c r="AZ735">
        <v>67316</v>
      </c>
      <c r="BA735">
        <v>193345.12824541301</v>
      </c>
      <c r="BB735">
        <v>-1.1524098205286199E-2</v>
      </c>
      <c r="BC735">
        <v>19.2567420053843</v>
      </c>
      <c r="BD735">
        <v>0.98666742248961303</v>
      </c>
      <c r="BE735">
        <f>AK735*AZ735/(AW735*BD735)</f>
        <v>195957.7501378883</v>
      </c>
      <c r="BF735">
        <f>AM735/BE735-1</f>
        <v>-2.4703029783114228E-2</v>
      </c>
      <c r="BH735">
        <f t="shared" si="45"/>
        <v>-1.299776276964637E-2</v>
      </c>
      <c r="BI735">
        <f t="shared" si="46"/>
        <v>-130.74175932876332</v>
      </c>
      <c r="BJ735">
        <f t="shared" si="47"/>
        <v>1662.9091528920121</v>
      </c>
      <c r="BK735" s="15">
        <f t="shared" si="44"/>
        <v>1.9178082191780823E-2</v>
      </c>
    </row>
    <row r="736" spans="1:63" x14ac:dyDescent="0.25">
      <c r="A736" s="1">
        <v>42380</v>
      </c>
      <c r="B736">
        <v>13644</v>
      </c>
      <c r="C736">
        <v>6</v>
      </c>
      <c r="D736" s="2">
        <v>42370</v>
      </c>
      <c r="E736">
        <v>0</v>
      </c>
      <c r="F736">
        <v>4</v>
      </c>
      <c r="G736" s="1">
        <v>42377</v>
      </c>
      <c r="H736" s="1">
        <v>42381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 s="1">
        <v>42387</v>
      </c>
      <c r="AA736" s="1">
        <v>42373</v>
      </c>
      <c r="AB736" s="1">
        <v>42375</v>
      </c>
      <c r="AC736" s="1">
        <v>42370</v>
      </c>
      <c r="AD736" s="1">
        <v>42370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10058.789473684201</v>
      </c>
      <c r="AK736">
        <v>19</v>
      </c>
      <c r="AL736">
        <v>31</v>
      </c>
      <c r="AM736">
        <v>191117</v>
      </c>
      <c r="AN736">
        <v>1.35642564502372</v>
      </c>
      <c r="AO736">
        <v>0.61290322580645096</v>
      </c>
      <c r="AP736">
        <v>13</v>
      </c>
      <c r="AQ736">
        <v>1.5951663900209101</v>
      </c>
      <c r="AR736">
        <v>-0.23874074499718601</v>
      </c>
      <c r="AS736">
        <v>8553.3396925577708</v>
      </c>
      <c r="AT736">
        <v>11</v>
      </c>
      <c r="AU736">
        <v>1</v>
      </c>
      <c r="AV736">
        <v>2016</v>
      </c>
      <c r="AW736">
        <v>8.21030074384106</v>
      </c>
      <c r="AX736">
        <v>8.0486822208385398</v>
      </c>
      <c r="AY736">
        <v>-0.161618523002523</v>
      </c>
      <c r="AZ736">
        <v>80960</v>
      </c>
      <c r="BA736">
        <v>187354.890885562</v>
      </c>
      <c r="BB736">
        <v>2.0080122257042799E-2</v>
      </c>
      <c r="BC736">
        <v>19.2567420053843</v>
      </c>
      <c r="BD736">
        <v>0.98666742248961303</v>
      </c>
      <c r="BE736">
        <f>AK736*AZ736/(AW736*BD736)</f>
        <v>189886.56827527468</v>
      </c>
      <c r="BF736">
        <f>AM736/BE736-1</f>
        <v>6.4798249602446845E-3</v>
      </c>
      <c r="BH736">
        <f t="shared" si="45"/>
        <v>-0.21747306546027212</v>
      </c>
      <c r="BI736">
        <f t="shared" si="46"/>
        <v>-2187.5157816616202</v>
      </c>
      <c r="BJ736">
        <f t="shared" si="47"/>
        <v>-524.60662876960805</v>
      </c>
      <c r="BK736" s="15">
        <f t="shared" si="44"/>
        <v>2.7397260273972601E-2</v>
      </c>
    </row>
    <row r="737" spans="1:63" x14ac:dyDescent="0.25">
      <c r="A737" s="1">
        <v>42381</v>
      </c>
      <c r="B737">
        <v>1847</v>
      </c>
      <c r="C737">
        <v>7</v>
      </c>
      <c r="D737" s="2">
        <v>42370</v>
      </c>
      <c r="E737">
        <v>1</v>
      </c>
      <c r="F737">
        <v>0</v>
      </c>
      <c r="G737" s="1">
        <v>42380</v>
      </c>
      <c r="H737" s="1">
        <v>42382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 s="1">
        <v>42387</v>
      </c>
      <c r="AA737" s="1">
        <v>42373</v>
      </c>
      <c r="AB737" s="1">
        <v>42375</v>
      </c>
      <c r="AC737" s="1">
        <v>42370</v>
      </c>
      <c r="AD737" s="1">
        <v>42370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10058.789473684201</v>
      </c>
      <c r="AK737">
        <v>19</v>
      </c>
      <c r="AL737">
        <v>31</v>
      </c>
      <c r="AM737">
        <v>191117</v>
      </c>
      <c r="AN737">
        <v>0.183620504717005</v>
      </c>
      <c r="AO737">
        <v>0.61290322580645096</v>
      </c>
      <c r="AP737">
        <v>12</v>
      </c>
      <c r="AQ737">
        <v>0.195610457057937</v>
      </c>
      <c r="AR737">
        <v>-1.19899523409313E-2</v>
      </c>
      <c r="AS737">
        <v>9442.2354907792196</v>
      </c>
      <c r="AT737">
        <v>12</v>
      </c>
      <c r="AU737">
        <v>1</v>
      </c>
      <c r="AV737">
        <v>2016</v>
      </c>
      <c r="AW737">
        <v>8.4059112008990002</v>
      </c>
      <c r="AX737">
        <v>8.2323027255555505</v>
      </c>
      <c r="AY737">
        <v>-0.173608475343455</v>
      </c>
      <c r="AZ737">
        <v>82807</v>
      </c>
      <c r="BA737">
        <v>187169.83351331699</v>
      </c>
      <c r="BB737">
        <v>2.1088689414265799E-2</v>
      </c>
      <c r="BC737">
        <v>19.2567420053843</v>
      </c>
      <c r="BD737">
        <v>0.98666742248961303</v>
      </c>
      <c r="BE737">
        <f>AK737*AZ737/(AW737*BD737)</f>
        <v>189699.01027140507</v>
      </c>
      <c r="BF737">
        <f>AM737/BE737-1</f>
        <v>7.4749453176703451E-3</v>
      </c>
      <c r="BH737">
        <f t="shared" si="45"/>
        <v>-9.3819607603648492E-3</v>
      </c>
      <c r="BI737">
        <f t="shared" si="46"/>
        <v>-94.371168138876172</v>
      </c>
      <c r="BJ737">
        <f t="shared" si="47"/>
        <v>-618.97779690848427</v>
      </c>
      <c r="BK737" s="15">
        <f t="shared" si="44"/>
        <v>3.0136986301369864E-2</v>
      </c>
    </row>
    <row r="738" spans="1:63" x14ac:dyDescent="0.25">
      <c r="A738" s="1">
        <v>42382</v>
      </c>
      <c r="B738">
        <v>7032</v>
      </c>
      <c r="C738">
        <v>8</v>
      </c>
      <c r="D738" s="2">
        <v>42370</v>
      </c>
      <c r="E738">
        <v>2</v>
      </c>
      <c r="F738">
        <v>1</v>
      </c>
      <c r="G738" s="1">
        <v>42381</v>
      </c>
      <c r="H738" s="1">
        <v>42383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 s="1">
        <v>42387</v>
      </c>
      <c r="AA738" s="1">
        <v>42373</v>
      </c>
      <c r="AB738" s="1">
        <v>42375</v>
      </c>
      <c r="AC738" s="1">
        <v>42370</v>
      </c>
      <c r="AD738" s="1">
        <v>42370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10058.789473684201</v>
      </c>
      <c r="AK738">
        <v>19</v>
      </c>
      <c r="AL738">
        <v>31</v>
      </c>
      <c r="AM738">
        <v>191117</v>
      </c>
      <c r="AN738">
        <v>0.69909008617757695</v>
      </c>
      <c r="AO738">
        <v>0.61290322580645096</v>
      </c>
      <c r="AP738">
        <v>11</v>
      </c>
      <c r="AQ738">
        <v>0.77921942877682804</v>
      </c>
      <c r="AR738">
        <v>-8.0129342599251294E-2</v>
      </c>
      <c r="AS738">
        <v>9024.4156399416297</v>
      </c>
      <c r="AT738">
        <v>13</v>
      </c>
      <c r="AU738">
        <v>1</v>
      </c>
      <c r="AV738">
        <v>2016</v>
      </c>
      <c r="AW738">
        <v>9.1851306296758306</v>
      </c>
      <c r="AX738">
        <v>8.9313928117331205</v>
      </c>
      <c r="AY738">
        <v>-0.253737817942706</v>
      </c>
      <c r="AZ738">
        <v>89839</v>
      </c>
      <c r="BA738">
        <v>185837.42233181899</v>
      </c>
      <c r="BB738">
        <v>2.84096583020483E-2</v>
      </c>
      <c r="BC738">
        <v>19.2567420053843</v>
      </c>
      <c r="BD738">
        <v>0.98666742248961303</v>
      </c>
      <c r="BE738">
        <f>AK738*AZ738/(AW738*BD738)</f>
        <v>188348.59456786822</v>
      </c>
      <c r="BF738">
        <f>AM738/BE738-1</f>
        <v>1.469830682030504E-2</v>
      </c>
      <c r="BH738">
        <f t="shared" si="45"/>
        <v>-6.9740339167484566E-2</v>
      </c>
      <c r="BI738">
        <f t="shared" si="46"/>
        <v>-701.50338950905973</v>
      </c>
      <c r="BJ738">
        <f t="shared" si="47"/>
        <v>-1320.481186417544</v>
      </c>
      <c r="BK738" s="15">
        <f t="shared" si="44"/>
        <v>3.287671232876712E-2</v>
      </c>
    </row>
    <row r="739" spans="1:63" x14ac:dyDescent="0.25">
      <c r="A739" s="1">
        <v>42383</v>
      </c>
      <c r="B739">
        <v>2447</v>
      </c>
      <c r="C739">
        <v>9</v>
      </c>
      <c r="D739" s="2">
        <v>42370</v>
      </c>
      <c r="E739">
        <v>3</v>
      </c>
      <c r="F739">
        <v>2</v>
      </c>
      <c r="G739" s="1">
        <v>42382</v>
      </c>
      <c r="H739" s="1">
        <v>42384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 s="1">
        <v>42387</v>
      </c>
      <c r="AA739" s="1">
        <v>42373</v>
      </c>
      <c r="AB739" s="1">
        <v>42375</v>
      </c>
      <c r="AC739" s="1">
        <v>42370</v>
      </c>
      <c r="AD739" s="1">
        <v>42370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10058.789473684201</v>
      </c>
      <c r="AK739">
        <v>19</v>
      </c>
      <c r="AL739">
        <v>31</v>
      </c>
      <c r="AM739">
        <v>191117</v>
      </c>
      <c r="AN739">
        <v>0.243269829476184</v>
      </c>
      <c r="AO739">
        <v>0.61290322580645096</v>
      </c>
      <c r="AP739">
        <v>10</v>
      </c>
      <c r="AQ739">
        <v>0.324213956603292</v>
      </c>
      <c r="AR739">
        <v>-8.0944127127107898E-2</v>
      </c>
      <c r="AS739">
        <v>7547.4850794105096</v>
      </c>
      <c r="AT739">
        <v>14</v>
      </c>
      <c r="AU739">
        <v>1</v>
      </c>
      <c r="AV739">
        <v>2016</v>
      </c>
      <c r="AW739">
        <v>9.5093445862791199</v>
      </c>
      <c r="AX739">
        <v>9.1746626412093093</v>
      </c>
      <c r="AY739">
        <v>-0.33468194506981402</v>
      </c>
      <c r="AZ739">
        <v>92286</v>
      </c>
      <c r="BA739">
        <v>184390.625882881</v>
      </c>
      <c r="BB739">
        <v>3.6478937499733598E-2</v>
      </c>
      <c r="BC739">
        <v>19.2567420053843</v>
      </c>
      <c r="BD739">
        <v>0.98666742248961303</v>
      </c>
      <c r="BE739">
        <f>AK739*AZ739/(AW739*BD739)</f>
        <v>186882.24793884173</v>
      </c>
      <c r="BF739">
        <f>AM739/BE739-1</f>
        <v>2.2660001727633938E-2</v>
      </c>
      <c r="BH739">
        <f t="shared" si="45"/>
        <v>-7.6621519420745382E-2</v>
      </c>
      <c r="BI739">
        <f t="shared" si="46"/>
        <v>-770.71973300708316</v>
      </c>
      <c r="BJ739">
        <f t="shared" si="47"/>
        <v>-2091.200919424627</v>
      </c>
      <c r="BK739" s="15">
        <f t="shared" si="44"/>
        <v>3.5616438356164383E-2</v>
      </c>
    </row>
    <row r="740" spans="1:63" x14ac:dyDescent="0.25">
      <c r="A740" s="1">
        <v>42384</v>
      </c>
      <c r="B740">
        <v>12486</v>
      </c>
      <c r="C740">
        <v>10</v>
      </c>
      <c r="D740" s="2">
        <v>42370</v>
      </c>
      <c r="E740">
        <v>4</v>
      </c>
      <c r="F740">
        <v>3</v>
      </c>
      <c r="G740" s="1">
        <v>42383</v>
      </c>
      <c r="H740" s="1">
        <v>42388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 s="1">
        <v>42387</v>
      </c>
      <c r="AA740" s="1">
        <v>42373</v>
      </c>
      <c r="AB740" s="1">
        <v>42375</v>
      </c>
      <c r="AC740" s="1">
        <v>42370</v>
      </c>
      <c r="AD740" s="1">
        <v>42370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10058.789473684201</v>
      </c>
      <c r="AK740">
        <v>19</v>
      </c>
      <c r="AL740">
        <v>31</v>
      </c>
      <c r="AM740">
        <v>191117</v>
      </c>
      <c r="AN740">
        <v>1.24130244823851</v>
      </c>
      <c r="AO740">
        <v>0.61290322580645096</v>
      </c>
      <c r="AP740">
        <v>9</v>
      </c>
      <c r="AQ740">
        <v>1.55151545293101</v>
      </c>
      <c r="AR740">
        <v>-0.31021300469250102</v>
      </c>
      <c r="AS740">
        <v>8047.6156240740702</v>
      </c>
      <c r="AT740">
        <v>15</v>
      </c>
      <c r="AU740">
        <v>1</v>
      </c>
      <c r="AV740">
        <v>2016</v>
      </c>
      <c r="AW740">
        <v>11.0608600392101</v>
      </c>
      <c r="AX740">
        <v>10.4159650894478</v>
      </c>
      <c r="AY740">
        <v>-0.64489494976231698</v>
      </c>
      <c r="AZ740">
        <v>104772</v>
      </c>
      <c r="BA740">
        <v>179974.07009429499</v>
      </c>
      <c r="BB740">
        <v>6.19140851783044E-2</v>
      </c>
      <c r="BC740">
        <v>19.2567420053843</v>
      </c>
      <c r="BD740">
        <v>0.98666742248961303</v>
      </c>
      <c r="BE740">
        <f>AK740*AZ740/(AW740*BD740)</f>
        <v>182406.01239288511</v>
      </c>
      <c r="BF740">
        <f>AM740/BE740-1</f>
        <v>4.7756033328288927E-2</v>
      </c>
      <c r="BH740">
        <f t="shared" si="45"/>
        <v>-0.28952730465773424</v>
      </c>
      <c r="BI740">
        <f t="shared" si="46"/>
        <v>-2912.2942044353758</v>
      </c>
      <c r="BJ740">
        <f t="shared" si="47"/>
        <v>-5003.4951238600024</v>
      </c>
      <c r="BK740" s="15">
        <f t="shared" si="44"/>
        <v>3.8356164383561646E-2</v>
      </c>
    </row>
    <row r="741" spans="1:63" x14ac:dyDescent="0.25">
      <c r="A741" s="1">
        <v>42388</v>
      </c>
      <c r="B741">
        <v>26291</v>
      </c>
      <c r="C741">
        <v>11</v>
      </c>
      <c r="D741" s="2">
        <v>42370</v>
      </c>
      <c r="E741">
        <v>1</v>
      </c>
      <c r="F741">
        <v>4</v>
      </c>
      <c r="G741" s="1">
        <v>42384</v>
      </c>
      <c r="H741" s="1">
        <v>42389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 s="1">
        <v>42387</v>
      </c>
      <c r="AA741" s="1">
        <v>42373</v>
      </c>
      <c r="AB741" s="1">
        <v>42375</v>
      </c>
      <c r="AC741" s="1">
        <v>42370</v>
      </c>
      <c r="AD741" s="1">
        <v>42370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10058.789473684201</v>
      </c>
      <c r="AK741">
        <v>19</v>
      </c>
      <c r="AL741">
        <v>31</v>
      </c>
      <c r="AM741">
        <v>191117</v>
      </c>
      <c r="AN741">
        <v>2.61373399540595</v>
      </c>
      <c r="AO741">
        <v>0.61290322580645096</v>
      </c>
      <c r="AP741">
        <v>8</v>
      </c>
      <c r="AQ741">
        <v>2.6079927673726999</v>
      </c>
      <c r="AR741">
        <v>5.7412280332541097E-3</v>
      </c>
      <c r="AS741">
        <v>10080.9328648888</v>
      </c>
      <c r="AT741">
        <v>19</v>
      </c>
      <c r="AU741">
        <v>1</v>
      </c>
      <c r="AV741">
        <v>2016</v>
      </c>
      <c r="AW741">
        <v>13.6688528065828</v>
      </c>
      <c r="AX741">
        <v>13.0296990848537</v>
      </c>
      <c r="AY741">
        <v>-0.63915372172906204</v>
      </c>
      <c r="AZ741">
        <v>131063</v>
      </c>
      <c r="BA741">
        <v>182180.39474393401</v>
      </c>
      <c r="BB741">
        <v>4.9053605733078098E-2</v>
      </c>
      <c r="BC741">
        <v>19.2567420053843</v>
      </c>
      <c r="BD741">
        <v>0.98666742248961303</v>
      </c>
      <c r="BE741">
        <f>AK741*AZ741/(AW741*BD741)</f>
        <v>184642.15052752793</v>
      </c>
      <c r="BF741">
        <f>AM741/BE741-1</f>
        <v>3.5067017222087271E-2</v>
      </c>
      <c r="BH741">
        <f t="shared" si="45"/>
        <v>4.0512493750775036E-2</v>
      </c>
      <c r="BI741">
        <f t="shared" si="46"/>
        <v>407.50664569299289</v>
      </c>
      <c r="BJ741">
        <f t="shared" si="47"/>
        <v>-4595.9884781670098</v>
      </c>
      <c r="BK741" s="15">
        <f t="shared" si="44"/>
        <v>4.9315068493150684E-2</v>
      </c>
    </row>
    <row r="742" spans="1:63" x14ac:dyDescent="0.25">
      <c r="A742" s="1">
        <v>42389</v>
      </c>
      <c r="B742">
        <v>3743</v>
      </c>
      <c r="C742">
        <v>12</v>
      </c>
      <c r="D742" s="2">
        <v>42370</v>
      </c>
      <c r="E742">
        <v>2</v>
      </c>
      <c r="F742">
        <v>1</v>
      </c>
      <c r="G742" s="1">
        <v>42388</v>
      </c>
      <c r="H742" s="1">
        <v>42390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 s="1">
        <v>42387</v>
      </c>
      <c r="AA742" s="1">
        <v>42373</v>
      </c>
      <c r="AB742" s="1">
        <v>42375</v>
      </c>
      <c r="AC742" s="1">
        <v>42370</v>
      </c>
      <c r="AD742" s="1">
        <v>42370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10058.789473684201</v>
      </c>
      <c r="AK742">
        <v>19</v>
      </c>
      <c r="AL742">
        <v>31</v>
      </c>
      <c r="AM742">
        <v>191117</v>
      </c>
      <c r="AN742">
        <v>0.37211237095601102</v>
      </c>
      <c r="AO742">
        <v>0.61290322580645096</v>
      </c>
      <c r="AP742">
        <v>7</v>
      </c>
      <c r="AQ742">
        <v>0.77921942877682804</v>
      </c>
      <c r="AR742">
        <v>-0.40710705782081702</v>
      </c>
      <c r="AS742">
        <v>4803.5249915104596</v>
      </c>
      <c r="AT742">
        <v>20</v>
      </c>
      <c r="AU742">
        <v>1</v>
      </c>
      <c r="AV742">
        <v>2016</v>
      </c>
      <c r="AW742">
        <v>14.4480722353596</v>
      </c>
      <c r="AX742">
        <v>13.4018114558097</v>
      </c>
      <c r="AY742">
        <v>-1.0462607795498799</v>
      </c>
      <c r="AZ742">
        <v>134806</v>
      </c>
      <c r="BA742">
        <v>177277.214446058</v>
      </c>
      <c r="BB742">
        <v>7.8068609083163903E-2</v>
      </c>
      <c r="BC742">
        <v>19.2567420053843</v>
      </c>
      <c r="BD742">
        <v>0.98666742248961303</v>
      </c>
      <c r="BE742">
        <f>AK742*AZ742/(AW742*BD742)</f>
        <v>179672.71484320809</v>
      </c>
      <c r="BF742">
        <f>AM742/BE742-1</f>
        <v>6.3695175791042002E-2</v>
      </c>
      <c r="BH742">
        <f t="shared" si="45"/>
        <v>-0.3967180543890505</v>
      </c>
      <c r="BI742">
        <f t="shared" si="46"/>
        <v>-3990.5033895090573</v>
      </c>
      <c r="BJ742">
        <f t="shared" si="47"/>
        <v>-8586.4918676760681</v>
      </c>
      <c r="BK742" s="15">
        <f t="shared" si="44"/>
        <v>5.2054794520547946E-2</v>
      </c>
    </row>
    <row r="743" spans="1:63" x14ac:dyDescent="0.25">
      <c r="A743" s="1">
        <v>42390</v>
      </c>
      <c r="B743">
        <v>9811</v>
      </c>
      <c r="C743">
        <v>13</v>
      </c>
      <c r="D743" s="2">
        <v>42370</v>
      </c>
      <c r="E743">
        <v>3</v>
      </c>
      <c r="F743">
        <v>2</v>
      </c>
      <c r="G743" s="1">
        <v>42389</v>
      </c>
      <c r="H743" s="1">
        <v>42391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 s="1">
        <v>42387</v>
      </c>
      <c r="AA743" s="1">
        <v>42373</v>
      </c>
      <c r="AB743" s="1">
        <v>42375</v>
      </c>
      <c r="AC743" s="1">
        <v>42370</v>
      </c>
      <c r="AD743" s="1">
        <v>42370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10058.789473684201</v>
      </c>
      <c r="AK743">
        <v>19</v>
      </c>
      <c r="AL743">
        <v>31</v>
      </c>
      <c r="AM743">
        <v>191117</v>
      </c>
      <c r="AN743">
        <v>0.97536587535384001</v>
      </c>
      <c r="AO743">
        <v>0.61290322580645096</v>
      </c>
      <c r="AP743">
        <v>6</v>
      </c>
      <c r="AQ743">
        <v>0.324213956603292</v>
      </c>
      <c r="AR743">
        <v>0.65115191875054801</v>
      </c>
      <c r="AS743">
        <v>30260.8811254992</v>
      </c>
      <c r="AT743">
        <v>21</v>
      </c>
      <c r="AU743">
        <v>1</v>
      </c>
      <c r="AV743">
        <v>2016</v>
      </c>
      <c r="AW743">
        <v>14.7722861919629</v>
      </c>
      <c r="AX743">
        <v>14.377177331163599</v>
      </c>
      <c r="AY743">
        <v>-0.395108860799332</v>
      </c>
      <c r="AZ743">
        <v>144617</v>
      </c>
      <c r="BA743">
        <v>186005.26447253101</v>
      </c>
      <c r="BB743">
        <v>2.7481671241746899E-2</v>
      </c>
      <c r="BC743">
        <v>19.2567420053843</v>
      </c>
      <c r="BD743">
        <v>0.98666742248961303</v>
      </c>
      <c r="BE743">
        <f>AK743*AZ743/(AW743*BD743)</f>
        <v>188518.70471530713</v>
      </c>
      <c r="BF743">
        <f>AM743/BE743-1</f>
        <v>1.3782692219409753E-2</v>
      </c>
      <c r="BH743">
        <f t="shared" si="45"/>
        <v>0.65547452645691062</v>
      </c>
      <c r="BI743">
        <f t="shared" si="46"/>
        <v>6593.2802669929088</v>
      </c>
      <c r="BJ743">
        <f t="shared" si="47"/>
        <v>-1993.2116006831593</v>
      </c>
      <c r="BK743" s="15">
        <f t="shared" si="44"/>
        <v>5.4794520547945202E-2</v>
      </c>
    </row>
    <row r="744" spans="1:63" x14ac:dyDescent="0.25">
      <c r="A744" s="1">
        <v>42391</v>
      </c>
      <c r="B744">
        <v>6000</v>
      </c>
      <c r="C744">
        <v>14</v>
      </c>
      <c r="D744" s="2">
        <v>42370</v>
      </c>
      <c r="E744">
        <v>4</v>
      </c>
      <c r="F744">
        <v>3</v>
      </c>
      <c r="G744" s="1">
        <v>42390</v>
      </c>
      <c r="H744" s="1">
        <v>42394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 s="1">
        <v>42387</v>
      </c>
      <c r="AA744" s="1">
        <v>42373</v>
      </c>
      <c r="AB744" s="1">
        <v>42375</v>
      </c>
      <c r="AC744" s="1">
        <v>42370</v>
      </c>
      <c r="AD744" s="1">
        <v>42370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10058.789473684201</v>
      </c>
      <c r="AK744">
        <v>19</v>
      </c>
      <c r="AL744">
        <v>31</v>
      </c>
      <c r="AM744">
        <v>191117</v>
      </c>
      <c r="AN744">
        <v>0.59649324759178901</v>
      </c>
      <c r="AO744">
        <v>0.61290322580645096</v>
      </c>
      <c r="AP744">
        <v>5</v>
      </c>
      <c r="AQ744">
        <v>0.68322019843619197</v>
      </c>
      <c r="AR744">
        <v>-8.6726950844402906E-2</v>
      </c>
      <c r="AS744">
        <v>8781.9417718229997</v>
      </c>
      <c r="AT744">
        <v>22</v>
      </c>
      <c r="AU744">
        <v>1</v>
      </c>
      <c r="AV744">
        <v>2016</v>
      </c>
      <c r="AW744">
        <v>15.455506390399099</v>
      </c>
      <c r="AX744">
        <v>14.973670578755399</v>
      </c>
      <c r="AY744">
        <v>-0.48183581164373501</v>
      </c>
      <c r="AZ744">
        <v>150617</v>
      </c>
      <c r="BA744">
        <v>185158.79892344901</v>
      </c>
      <c r="BB744">
        <v>3.2178870845960897E-2</v>
      </c>
      <c r="BC744">
        <v>19.2567420053843</v>
      </c>
      <c r="BD744">
        <v>0.98666742248961303</v>
      </c>
      <c r="BE744">
        <f>AK744*AZ744/(AW744*BD744)</f>
        <v>187660.80109977382</v>
      </c>
      <c r="BF744">
        <f>AM744/BE744-1</f>
        <v>1.8417266045819725E-2</v>
      </c>
      <c r="BH744">
        <f t="shared" si="45"/>
        <v>-7.7617864592090413E-2</v>
      </c>
      <c r="BI744">
        <f t="shared" si="46"/>
        <v>-780.74175932876472</v>
      </c>
      <c r="BJ744">
        <f t="shared" si="47"/>
        <v>-2773.9533600119239</v>
      </c>
      <c r="BK744" s="15">
        <f t="shared" si="44"/>
        <v>5.7534246575342465E-2</v>
      </c>
    </row>
    <row r="745" spans="1:63" x14ac:dyDescent="0.25">
      <c r="A745" s="1">
        <v>42394</v>
      </c>
      <c r="B745">
        <v>15104</v>
      </c>
      <c r="C745">
        <v>15</v>
      </c>
      <c r="D745" s="2">
        <v>42370</v>
      </c>
      <c r="E745">
        <v>0</v>
      </c>
      <c r="F745">
        <v>4</v>
      </c>
      <c r="G745" s="1">
        <v>42391</v>
      </c>
      <c r="H745" s="1">
        <v>42395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 s="1">
        <v>42387</v>
      </c>
      <c r="AA745" s="1">
        <v>42373</v>
      </c>
      <c r="AB745" s="1">
        <v>42375</v>
      </c>
      <c r="AC745" s="1">
        <v>42370</v>
      </c>
      <c r="AD745" s="1">
        <v>42370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10058.789473684201</v>
      </c>
      <c r="AK745">
        <v>19</v>
      </c>
      <c r="AL745">
        <v>31</v>
      </c>
      <c r="AM745">
        <v>191117</v>
      </c>
      <c r="AN745">
        <v>1.5015723352710599</v>
      </c>
      <c r="AO745">
        <v>0.61290322580645096</v>
      </c>
      <c r="AP745">
        <v>4</v>
      </c>
      <c r="AQ745">
        <v>1.5951663900209101</v>
      </c>
      <c r="AR745">
        <v>-9.3594054749851399E-2</v>
      </c>
      <c r="AS745">
        <v>9468.6047138956801</v>
      </c>
      <c r="AT745">
        <v>25</v>
      </c>
      <c r="AU745">
        <v>1</v>
      </c>
      <c r="AV745">
        <v>2016</v>
      </c>
      <c r="AW745">
        <v>17.050672780420001</v>
      </c>
      <c r="AX745">
        <v>16.475242914026399</v>
      </c>
      <c r="AY745">
        <v>-0.57542986639358396</v>
      </c>
      <c r="AZ745">
        <v>165721</v>
      </c>
      <c r="BA745">
        <v>184667.14132334801</v>
      </c>
      <c r="BB745">
        <v>3.4926942770821402E-2</v>
      </c>
      <c r="BC745">
        <v>19.2567420053843</v>
      </c>
      <c r="BD745">
        <v>0.98666742248961303</v>
      </c>
      <c r="BE745">
        <f>AK745*AZ745/(AW745*BD745)</f>
        <v>187162.49985976709</v>
      </c>
      <c r="BF745">
        <f>AM745/BE745-1</f>
        <v>2.1128699088737601E-2</v>
      </c>
      <c r="BH745">
        <f t="shared" si="45"/>
        <v>-7.232637521293217E-2</v>
      </c>
      <c r="BI745">
        <f t="shared" si="46"/>
        <v>-727.51578166157606</v>
      </c>
      <c r="BJ745">
        <f t="shared" si="47"/>
        <v>-3501.4691416735</v>
      </c>
      <c r="BK745" s="15">
        <f t="shared" si="44"/>
        <v>6.575342465753424E-2</v>
      </c>
    </row>
    <row r="746" spans="1:63" x14ac:dyDescent="0.25">
      <c r="A746" s="1">
        <v>42395</v>
      </c>
      <c r="B746">
        <v>2368</v>
      </c>
      <c r="C746">
        <v>16</v>
      </c>
      <c r="D746" s="2">
        <v>42370</v>
      </c>
      <c r="E746">
        <v>1</v>
      </c>
      <c r="F746">
        <v>0</v>
      </c>
      <c r="G746" s="1">
        <v>42394</v>
      </c>
      <c r="H746" s="1">
        <v>42396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 s="1">
        <v>42387</v>
      </c>
      <c r="AA746" s="1">
        <v>42373</v>
      </c>
      <c r="AB746" s="1">
        <v>42375</v>
      </c>
      <c r="AC746" s="1">
        <v>42370</v>
      </c>
      <c r="AD746" s="1">
        <v>42370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10058.789473684201</v>
      </c>
      <c r="AK746">
        <v>19</v>
      </c>
      <c r="AL746">
        <v>31</v>
      </c>
      <c r="AM746">
        <v>191117</v>
      </c>
      <c r="AN746">
        <v>0.23541600171622601</v>
      </c>
      <c r="AO746">
        <v>0.61290322580645096</v>
      </c>
      <c r="AP746">
        <v>3</v>
      </c>
      <c r="AQ746">
        <v>0.195610457057937</v>
      </c>
      <c r="AR746">
        <v>3.9805544658289102E-2</v>
      </c>
      <c r="AS746">
        <v>12105.692280544199</v>
      </c>
      <c r="AT746">
        <v>26</v>
      </c>
      <c r="AU746">
        <v>1</v>
      </c>
      <c r="AV746">
        <v>2016</v>
      </c>
      <c r="AW746">
        <v>17.246283237478</v>
      </c>
      <c r="AX746">
        <v>16.710658915742702</v>
      </c>
      <c r="AY746">
        <v>-0.53562432173529795</v>
      </c>
      <c r="AZ746">
        <v>168089</v>
      </c>
      <c r="BA746">
        <v>185181.407264596</v>
      </c>
      <c r="BB746">
        <v>3.2052854674132499E-2</v>
      </c>
      <c r="BC746">
        <v>19.2567420053843</v>
      </c>
      <c r="BD746">
        <v>0.98666742248961303</v>
      </c>
      <c r="BE746">
        <f>AK746*AZ746/(AW746*BD746)</f>
        <v>187683.71494149146</v>
      </c>
      <c r="BF746">
        <f>AM746/BE746-1</f>
        <v>1.829292999437282E-2</v>
      </c>
      <c r="BH746">
        <f t="shared" si="45"/>
        <v>4.2413536238856159E-2</v>
      </c>
      <c r="BI746">
        <f t="shared" si="46"/>
        <v>426.6288318611297</v>
      </c>
      <c r="BJ746">
        <f t="shared" si="47"/>
        <v>-3074.8403098123704</v>
      </c>
      <c r="BK746" s="15">
        <f t="shared" si="44"/>
        <v>6.8493150684931503E-2</v>
      </c>
    </row>
    <row r="747" spans="1:63" x14ac:dyDescent="0.25">
      <c r="A747" s="1">
        <v>42396</v>
      </c>
      <c r="B747">
        <v>9978</v>
      </c>
      <c r="C747">
        <v>17</v>
      </c>
      <c r="D747" s="2">
        <v>42370</v>
      </c>
      <c r="E747">
        <v>2</v>
      </c>
      <c r="F747">
        <v>1</v>
      </c>
      <c r="G747" s="1">
        <v>42395</v>
      </c>
      <c r="H747" s="1">
        <v>42397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 s="1">
        <v>42387</v>
      </c>
      <c r="AA747" s="1">
        <v>42373</v>
      </c>
      <c r="AB747" s="1">
        <v>42375</v>
      </c>
      <c r="AC747" s="1">
        <v>42370</v>
      </c>
      <c r="AD747" s="1">
        <v>42370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10058.789473684201</v>
      </c>
      <c r="AK747">
        <v>19</v>
      </c>
      <c r="AL747">
        <v>31</v>
      </c>
      <c r="AM747">
        <v>191117</v>
      </c>
      <c r="AN747">
        <v>0.99196827074514504</v>
      </c>
      <c r="AO747">
        <v>0.61290322580645096</v>
      </c>
      <c r="AP747">
        <v>2</v>
      </c>
      <c r="AQ747">
        <v>0.77921942877682804</v>
      </c>
      <c r="AR747">
        <v>0.212748841968317</v>
      </c>
      <c r="AS747">
        <v>12805.1221921697</v>
      </c>
      <c r="AT747">
        <v>27</v>
      </c>
      <c r="AU747">
        <v>1</v>
      </c>
      <c r="AV747">
        <v>2016</v>
      </c>
      <c r="AW747">
        <v>18.025502666254798</v>
      </c>
      <c r="AX747">
        <v>17.702627186487799</v>
      </c>
      <c r="AY747">
        <v>-0.322875479766981</v>
      </c>
      <c r="AZ747">
        <v>178067</v>
      </c>
      <c r="BA747">
        <v>187693.68392337501</v>
      </c>
      <c r="BB747">
        <v>1.8238845362649098E-2</v>
      </c>
      <c r="BC747">
        <v>19.2567420053843</v>
      </c>
      <c r="BD747">
        <v>0.98666742248961303</v>
      </c>
      <c r="BE747">
        <f>AK747*AZ747/(AW747*BD747)</f>
        <v>190229.93933434741</v>
      </c>
      <c r="BF747">
        <f>AM747/BE747-1</f>
        <v>4.6630970327625754E-3</v>
      </c>
      <c r="BH747">
        <f t="shared" si="45"/>
        <v>0.22313784540008352</v>
      </c>
      <c r="BI747">
        <f t="shared" si="46"/>
        <v>2244.4966104909327</v>
      </c>
      <c r="BJ747">
        <f t="shared" si="47"/>
        <v>-830.34369932143773</v>
      </c>
      <c r="BK747" s="15">
        <f t="shared" si="44"/>
        <v>7.1232876712328766E-2</v>
      </c>
    </row>
    <row r="748" spans="1:63" x14ac:dyDescent="0.25">
      <c r="A748" s="1">
        <v>42397</v>
      </c>
      <c r="B748">
        <v>2994</v>
      </c>
      <c r="C748">
        <v>18</v>
      </c>
      <c r="D748" s="2">
        <v>42370</v>
      </c>
      <c r="E748">
        <v>3</v>
      </c>
      <c r="F748">
        <v>2</v>
      </c>
      <c r="G748" s="1">
        <v>42396</v>
      </c>
      <c r="H748" s="1">
        <v>42398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 s="1">
        <v>42387</v>
      </c>
      <c r="AA748" s="1">
        <v>42373</v>
      </c>
      <c r="AB748" s="1">
        <v>42375</v>
      </c>
      <c r="AC748" s="1">
        <v>42370</v>
      </c>
      <c r="AD748" s="1">
        <v>42370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10058.789473684201</v>
      </c>
      <c r="AK748">
        <v>19</v>
      </c>
      <c r="AL748">
        <v>31</v>
      </c>
      <c r="AM748">
        <v>191117</v>
      </c>
      <c r="AN748">
        <v>0.29765013054830203</v>
      </c>
      <c r="AO748">
        <v>0.61290322580645096</v>
      </c>
      <c r="AP748">
        <v>1</v>
      </c>
      <c r="AQ748">
        <v>0.324213956603292</v>
      </c>
      <c r="AR748">
        <v>-2.6563826054989699E-2</v>
      </c>
      <c r="AS748">
        <v>9234.6425532305202</v>
      </c>
      <c r="AT748">
        <v>28</v>
      </c>
      <c r="AU748">
        <v>1</v>
      </c>
      <c r="AV748">
        <v>2016</v>
      </c>
      <c r="AW748">
        <v>18.3497166228581</v>
      </c>
      <c r="AX748">
        <v>18.000277317036101</v>
      </c>
      <c r="AY748">
        <v>-0.34943930582197003</v>
      </c>
      <c r="AZ748">
        <v>181061</v>
      </c>
      <c r="BA748">
        <v>187477.50010017099</v>
      </c>
      <c r="BB748">
        <v>1.9412995681530501E-2</v>
      </c>
      <c r="BC748">
        <v>19.2567420053843</v>
      </c>
      <c r="BD748">
        <v>0.98666742248961303</v>
      </c>
      <c r="BE748">
        <f>AK748*AZ748/(AW748*BD748)</f>
        <v>190010.83427596925</v>
      </c>
      <c r="BF748">
        <f>AM748/BE748-1</f>
        <v>5.8215929015088541E-3</v>
      </c>
      <c r="BH748">
        <f t="shared" si="45"/>
        <v>-2.2241218348627356E-2</v>
      </c>
      <c r="BI748">
        <f t="shared" si="46"/>
        <v>-223.71973300708476</v>
      </c>
      <c r="BJ748">
        <f t="shared" si="47"/>
        <v>-1054.0634323285226</v>
      </c>
      <c r="BK748" s="15">
        <f t="shared" si="44"/>
        <v>7.3972602739726029E-2</v>
      </c>
    </row>
    <row r="749" spans="1:63" x14ac:dyDescent="0.25">
      <c r="A749" s="1">
        <v>42398</v>
      </c>
      <c r="B749">
        <v>10056</v>
      </c>
      <c r="C749">
        <v>19</v>
      </c>
      <c r="D749" s="2">
        <v>42370</v>
      </c>
      <c r="E749">
        <v>4</v>
      </c>
      <c r="F749">
        <v>3</v>
      </c>
      <c r="G749" s="1">
        <v>42397</v>
      </c>
      <c r="H749" s="1">
        <v>42401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 s="1">
        <v>42387</v>
      </c>
      <c r="AA749" s="1">
        <v>42373</v>
      </c>
      <c r="AB749" s="1">
        <v>42375</v>
      </c>
      <c r="AC749" s="1">
        <v>42370</v>
      </c>
      <c r="AD749" s="1">
        <v>42370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10058.789473684201</v>
      </c>
      <c r="AK749">
        <v>19</v>
      </c>
      <c r="AL749">
        <v>31</v>
      </c>
      <c r="AM749">
        <v>191117</v>
      </c>
      <c r="AN749">
        <v>0.99972268296383804</v>
      </c>
      <c r="AO749">
        <v>0.61290322580645096</v>
      </c>
      <c r="AP749">
        <v>0</v>
      </c>
      <c r="AQ749">
        <v>0.90702538252617904</v>
      </c>
      <c r="AR749">
        <v>9.2697300437659405E-2</v>
      </c>
      <c r="AS749">
        <v>11086.7900653372</v>
      </c>
      <c r="AT749">
        <v>29</v>
      </c>
      <c r="AU749">
        <v>1</v>
      </c>
      <c r="AV749">
        <v>2016</v>
      </c>
      <c r="AW749">
        <v>19.2567420053843</v>
      </c>
      <c r="AX749">
        <v>19</v>
      </c>
      <c r="AY749">
        <v>-0.25674200538431002</v>
      </c>
      <c r="AZ749">
        <v>191117</v>
      </c>
      <c r="BA749">
        <v>188568.91778394699</v>
      </c>
      <c r="BB749">
        <v>1.35127371254899E-2</v>
      </c>
      <c r="BC749">
        <v>19.2567420053843</v>
      </c>
      <c r="BD749">
        <v>0.98666742248961303</v>
      </c>
      <c r="BE749">
        <f>AK749*AZ749/(AW749*BD749)</f>
        <v>191117.00000000012</v>
      </c>
      <c r="BF749">
        <f>AM749/BE749-1</f>
        <v>0</v>
      </c>
      <c r="BH749">
        <f t="shared" si="45"/>
        <v>0.10479028665407764</v>
      </c>
      <c r="BI749">
        <f t="shared" si="46"/>
        <v>1054.063432340386</v>
      </c>
      <c r="BJ749">
        <f t="shared" si="47"/>
        <v>1.1863448889926076E-8</v>
      </c>
      <c r="BK749" s="15">
        <f t="shared" si="44"/>
        <v>7.6712328767123292E-2</v>
      </c>
    </row>
    <row r="750" spans="1:63" x14ac:dyDescent="0.25">
      <c r="A750" s="1">
        <v>42401</v>
      </c>
      <c r="B750">
        <v>33335</v>
      </c>
      <c r="C750">
        <v>1</v>
      </c>
      <c r="D750" s="2">
        <v>42401</v>
      </c>
      <c r="E750">
        <v>0</v>
      </c>
      <c r="F750">
        <v>4</v>
      </c>
      <c r="G750" s="1">
        <v>42398</v>
      </c>
      <c r="H750" s="1">
        <v>42402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 s="1">
        <v>42415</v>
      </c>
      <c r="AA750" s="1">
        <v>42401</v>
      </c>
      <c r="AB750" s="1">
        <v>42403</v>
      </c>
      <c r="AC750" s="1">
        <v>42405</v>
      </c>
      <c r="AD750" s="1">
        <v>42403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10367.200000000001</v>
      </c>
      <c r="AK750">
        <v>20</v>
      </c>
      <c r="AL750">
        <v>29</v>
      </c>
      <c r="AM750">
        <v>207344</v>
      </c>
      <c r="AN750">
        <v>3.2154294312832699</v>
      </c>
      <c r="AO750">
        <v>0.68965517241379304</v>
      </c>
      <c r="AP750">
        <v>19</v>
      </c>
      <c r="AQ750">
        <v>3.3106266835838198</v>
      </c>
      <c r="AR750">
        <v>-9.5197252300543198E-2</v>
      </c>
      <c r="AS750">
        <v>10069.090594024299</v>
      </c>
      <c r="AT750">
        <v>1</v>
      </c>
      <c r="AU750">
        <v>2</v>
      </c>
      <c r="AV750">
        <v>2016</v>
      </c>
      <c r="AW750">
        <v>3.3106266835838198</v>
      </c>
      <c r="AX750">
        <v>3.2154294312832699</v>
      </c>
      <c r="AY750">
        <v>-9.5197252300543295E-2</v>
      </c>
      <c r="AZ750">
        <v>33335</v>
      </c>
      <c r="BA750">
        <v>201381.81188048699</v>
      </c>
      <c r="BB750">
        <v>2.9606388302090701E-2</v>
      </c>
      <c r="BC750">
        <v>20.943800593025699</v>
      </c>
      <c r="BD750">
        <v>0.95493651742749996</v>
      </c>
      <c r="BE750">
        <f>AK750*AZ750/(AW750*BD750)</f>
        <v>210885.02555435782</v>
      </c>
      <c r="BF750">
        <f>AM750/BE750-1</f>
        <v>-1.6791261233695787E-2</v>
      </c>
      <c r="BH750">
        <f t="shared" si="45"/>
        <v>5.3991115559183012E-2</v>
      </c>
      <c r="BI750">
        <f t="shared" si="46"/>
        <v>559.73669322516218</v>
      </c>
      <c r="BJ750">
        <f t="shared" si="47"/>
        <v>559.73669323702563</v>
      </c>
      <c r="BK750" s="15">
        <f t="shared" si="44"/>
        <v>8.4931506849315067E-2</v>
      </c>
    </row>
    <row r="751" spans="1:63" x14ac:dyDescent="0.25">
      <c r="A751" s="1">
        <v>42402</v>
      </c>
      <c r="B751">
        <v>6213</v>
      </c>
      <c r="C751">
        <v>2</v>
      </c>
      <c r="D751" s="2">
        <v>42401</v>
      </c>
      <c r="E751">
        <v>1</v>
      </c>
      <c r="F751">
        <v>0</v>
      </c>
      <c r="G751" s="1">
        <v>42401</v>
      </c>
      <c r="H751" s="1">
        <v>42403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 s="1">
        <v>42415</v>
      </c>
      <c r="AA751" s="1">
        <v>42401</v>
      </c>
      <c r="AB751" s="1">
        <v>42403</v>
      </c>
      <c r="AC751" s="1">
        <v>42405</v>
      </c>
      <c r="AD751" s="1">
        <v>42403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10367.200000000001</v>
      </c>
      <c r="AK751">
        <v>20</v>
      </c>
      <c r="AL751">
        <v>29</v>
      </c>
      <c r="AM751">
        <v>207344</v>
      </c>
      <c r="AN751">
        <v>0.59929392700053996</v>
      </c>
      <c r="AO751">
        <v>0.68965517241379304</v>
      </c>
      <c r="AP751">
        <v>18</v>
      </c>
      <c r="AQ751">
        <v>0.523042611472188</v>
      </c>
      <c r="AR751">
        <v>7.6251315528351807E-2</v>
      </c>
      <c r="AS751">
        <v>11878.5733011551</v>
      </c>
      <c r="AT751">
        <v>2</v>
      </c>
      <c r="AU751">
        <v>2</v>
      </c>
      <c r="AV751">
        <v>2016</v>
      </c>
      <c r="AW751">
        <v>3.8336692950560001</v>
      </c>
      <c r="AX751">
        <v>3.81472335828381</v>
      </c>
      <c r="AY751">
        <v>-1.8945936772191301E-2</v>
      </c>
      <c r="AZ751">
        <v>39548</v>
      </c>
      <c r="BA751">
        <v>206319.309028569</v>
      </c>
      <c r="BB751">
        <v>4.9665296779774996E-3</v>
      </c>
      <c r="BC751">
        <v>20.943800593025699</v>
      </c>
      <c r="BD751">
        <v>0.95493651742749996</v>
      </c>
      <c r="BE751">
        <f>AK751*AZ751/(AW751*BD751)</f>
        <v>216055.52333926145</v>
      </c>
      <c r="BF751">
        <f>AM751/BE751-1</f>
        <v>-4.0320762018114076E-2</v>
      </c>
      <c r="BH751">
        <f t="shared" si="45"/>
        <v>9.982143713510383E-2</v>
      </c>
      <c r="BI751">
        <f t="shared" si="46"/>
        <v>1034.8688030670485</v>
      </c>
      <c r="BJ751">
        <f t="shared" si="47"/>
        <v>1594.6054963040742</v>
      </c>
      <c r="BK751" s="15">
        <f t="shared" si="44"/>
        <v>8.7671232876712329E-2</v>
      </c>
    </row>
    <row r="752" spans="1:63" x14ac:dyDescent="0.25">
      <c r="A752" s="1">
        <v>42403</v>
      </c>
      <c r="B752">
        <v>9454</v>
      </c>
      <c r="C752">
        <v>3</v>
      </c>
      <c r="D752" s="2">
        <v>42401</v>
      </c>
      <c r="E752">
        <v>2</v>
      </c>
      <c r="F752">
        <v>1</v>
      </c>
      <c r="G752" s="1">
        <v>42402</v>
      </c>
      <c r="H752" s="1">
        <v>42404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 s="1">
        <v>42415</v>
      </c>
      <c r="AA752" s="1">
        <v>42401</v>
      </c>
      <c r="AB752" s="1">
        <v>42403</v>
      </c>
      <c r="AC752" s="1">
        <v>42405</v>
      </c>
      <c r="AD752" s="1">
        <v>42403</v>
      </c>
      <c r="AE752">
        <v>0</v>
      </c>
      <c r="AF752">
        <v>0</v>
      </c>
      <c r="AG752">
        <v>1</v>
      </c>
      <c r="AH752">
        <v>0</v>
      </c>
      <c r="AI752">
        <v>1</v>
      </c>
      <c r="AJ752">
        <v>10367.200000000001</v>
      </c>
      <c r="AK752">
        <v>20</v>
      </c>
      <c r="AL752">
        <v>29</v>
      </c>
      <c r="AM752">
        <v>207344</v>
      </c>
      <c r="AN752">
        <v>0.91191449957558401</v>
      </c>
      <c r="AO752">
        <v>0.68965517241379304</v>
      </c>
      <c r="AP752">
        <v>17</v>
      </c>
      <c r="AQ752">
        <v>0.99596262966611104</v>
      </c>
      <c r="AR752">
        <v>-8.4048130090527501E-2</v>
      </c>
      <c r="AS752">
        <v>9492.3240274279906</v>
      </c>
      <c r="AT752">
        <v>3</v>
      </c>
      <c r="AU752">
        <v>2</v>
      </c>
      <c r="AV752">
        <v>2016</v>
      </c>
      <c r="AW752">
        <v>4.8296319247221202</v>
      </c>
      <c r="AX752">
        <v>4.7266378578593997</v>
      </c>
      <c r="AY752">
        <v>-0.102994066862718</v>
      </c>
      <c r="AZ752">
        <v>49002</v>
      </c>
      <c r="BA752">
        <v>202922.296207156</v>
      </c>
      <c r="BB752">
        <v>2.1790132851295201E-2</v>
      </c>
      <c r="BC752">
        <v>20.943800593025699</v>
      </c>
      <c r="BD752">
        <v>0.95493651742749996</v>
      </c>
      <c r="BE752">
        <f>AK752*AZ752/(AW752*BD752)</f>
        <v>212498.20538207906</v>
      </c>
      <c r="BF752">
        <f>AM752/BE752-1</f>
        <v>-2.4255288993201729E-2</v>
      </c>
      <c r="BH752">
        <f t="shared" si="45"/>
        <v>-3.9166585485706951E-2</v>
      </c>
      <c r="BI752">
        <f t="shared" si="46"/>
        <v>-406.0478250474211</v>
      </c>
      <c r="BJ752">
        <f t="shared" si="47"/>
        <v>1188.5576712566531</v>
      </c>
      <c r="BK752" s="15">
        <f t="shared" si="44"/>
        <v>9.0410958904109592E-2</v>
      </c>
    </row>
    <row r="753" spans="1:63" x14ac:dyDescent="0.25">
      <c r="A753" s="1">
        <v>42404</v>
      </c>
      <c r="B753">
        <v>2446</v>
      </c>
      <c r="C753">
        <v>4</v>
      </c>
      <c r="D753" s="2">
        <v>42401</v>
      </c>
      <c r="E753">
        <v>3</v>
      </c>
      <c r="F753">
        <v>2</v>
      </c>
      <c r="G753" s="1">
        <v>42403</v>
      </c>
      <c r="H753" s="1">
        <v>42405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 s="1">
        <v>42415</v>
      </c>
      <c r="AA753" s="1">
        <v>42401</v>
      </c>
      <c r="AB753" s="1">
        <v>42403</v>
      </c>
      <c r="AC753" s="1">
        <v>42405</v>
      </c>
      <c r="AD753" s="1">
        <v>42403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10367.200000000001</v>
      </c>
      <c r="AK753">
        <v>20</v>
      </c>
      <c r="AL753">
        <v>29</v>
      </c>
      <c r="AM753">
        <v>207344</v>
      </c>
      <c r="AN753">
        <v>0.23593641484682401</v>
      </c>
      <c r="AO753">
        <v>0.68965517241379304</v>
      </c>
      <c r="AP753">
        <v>16</v>
      </c>
      <c r="AQ753">
        <v>0.41378420592954401</v>
      </c>
      <c r="AR753">
        <v>-0.177847791082719</v>
      </c>
      <c r="AS753">
        <v>5911.2937732971004</v>
      </c>
      <c r="AT753">
        <v>4</v>
      </c>
      <c r="AU753">
        <v>2</v>
      </c>
      <c r="AV753">
        <v>2016</v>
      </c>
      <c r="AW753">
        <v>5.24341613065166</v>
      </c>
      <c r="AX753">
        <v>4.9625742727062203</v>
      </c>
      <c r="AY753">
        <v>-0.28084185794543698</v>
      </c>
      <c r="AZ753">
        <v>51448</v>
      </c>
      <c r="BA753">
        <v>196238.47780933499</v>
      </c>
      <c r="BB753">
        <v>5.6591970721737397E-2</v>
      </c>
      <c r="BC753">
        <v>20.943800593025699</v>
      </c>
      <c r="BD753">
        <v>0.95493651742749996</v>
      </c>
      <c r="BE753">
        <f>AK753*AZ753/(AW753*BD753)</f>
        <v>205498.97739588187</v>
      </c>
      <c r="BF753">
        <f>AM753/BE753-1</f>
        <v>8.9782568628737902E-3</v>
      </c>
      <c r="BH753">
        <f t="shared" si="45"/>
        <v>-0.15920123373003822</v>
      </c>
      <c r="BI753">
        <f t="shared" si="46"/>
        <v>-1650.4710303260524</v>
      </c>
      <c r="BJ753">
        <f t="shared" si="47"/>
        <v>-461.91335906939935</v>
      </c>
      <c r="BK753" s="15">
        <f t="shared" si="44"/>
        <v>9.3150684931506855E-2</v>
      </c>
    </row>
    <row r="754" spans="1:63" x14ac:dyDescent="0.25">
      <c r="A754" s="1">
        <v>42405</v>
      </c>
      <c r="B754">
        <v>6727</v>
      </c>
      <c r="C754">
        <v>5</v>
      </c>
      <c r="D754" s="2">
        <v>42401</v>
      </c>
      <c r="E754">
        <v>4</v>
      </c>
      <c r="F754">
        <v>3</v>
      </c>
      <c r="G754" s="1">
        <v>42404</v>
      </c>
      <c r="H754" s="1">
        <v>42408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 s="1">
        <v>42415</v>
      </c>
      <c r="AA754" s="1">
        <v>42401</v>
      </c>
      <c r="AB754" s="1">
        <v>42403</v>
      </c>
      <c r="AC754" s="1">
        <v>42405</v>
      </c>
      <c r="AD754" s="1">
        <v>42403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10367.200000000001</v>
      </c>
      <c r="AK754">
        <v>20</v>
      </c>
      <c r="AL754">
        <v>29</v>
      </c>
      <c r="AM754">
        <v>207344</v>
      </c>
      <c r="AN754">
        <v>0.64887336985878497</v>
      </c>
      <c r="AO754">
        <v>0.68965517241379304</v>
      </c>
      <c r="AP754">
        <v>15</v>
      </c>
      <c r="AQ754">
        <v>0.88315619074174501</v>
      </c>
      <c r="AR754">
        <v>-0.23428282088296001</v>
      </c>
      <c r="AS754">
        <v>7616.9992018627199</v>
      </c>
      <c r="AT754">
        <v>5</v>
      </c>
      <c r="AU754">
        <v>2</v>
      </c>
      <c r="AV754">
        <v>2016</v>
      </c>
      <c r="AW754">
        <v>6.12657232139341</v>
      </c>
      <c r="AX754">
        <v>5.6114476425650102</v>
      </c>
      <c r="AY754">
        <v>-0.51512467882839896</v>
      </c>
      <c r="AZ754">
        <v>58175</v>
      </c>
      <c r="BA754">
        <v>189910.43261452499</v>
      </c>
      <c r="BB754">
        <v>9.1798892485599901E-2</v>
      </c>
      <c r="BC754">
        <v>20.943800593025699</v>
      </c>
      <c r="BD754">
        <v>0.95493651742749996</v>
      </c>
      <c r="BE754">
        <f>AK754*AZ754/(AW754*BD754)</f>
        <v>198872.31156069358</v>
      </c>
      <c r="BF754">
        <f>AM754/BE754-1</f>
        <v>4.2598632121400026E-2</v>
      </c>
      <c r="BH754">
        <f t="shared" si="45"/>
        <v>-0.19448472727267385</v>
      </c>
      <c r="BI754">
        <f t="shared" si="46"/>
        <v>-2016.2620645812644</v>
      </c>
      <c r="BJ754">
        <f t="shared" si="47"/>
        <v>-2478.175423650664</v>
      </c>
      <c r="BK754" s="15">
        <f t="shared" si="44"/>
        <v>9.5890410958904104E-2</v>
      </c>
    </row>
    <row r="755" spans="1:63" x14ac:dyDescent="0.25">
      <c r="A755" s="1">
        <v>42408</v>
      </c>
      <c r="B755">
        <v>16248</v>
      </c>
      <c r="C755">
        <v>6</v>
      </c>
      <c r="D755" s="2">
        <v>42401</v>
      </c>
      <c r="E755">
        <v>0</v>
      </c>
      <c r="F755">
        <v>4</v>
      </c>
      <c r="G755" s="1">
        <v>42405</v>
      </c>
      <c r="H755" s="1">
        <v>42409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 s="1">
        <v>42415</v>
      </c>
      <c r="AA755" s="1">
        <v>42401</v>
      </c>
      <c r="AB755" s="1">
        <v>42403</v>
      </c>
      <c r="AC755" s="1">
        <v>42405</v>
      </c>
      <c r="AD755" s="1">
        <v>42403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10367.200000000001</v>
      </c>
      <c r="AK755">
        <v>20</v>
      </c>
      <c r="AL755">
        <v>29</v>
      </c>
      <c r="AM755">
        <v>207344</v>
      </c>
      <c r="AN755">
        <v>1.5672505594567401</v>
      </c>
      <c r="AO755">
        <v>0.68965517241379304</v>
      </c>
      <c r="AP755">
        <v>14</v>
      </c>
      <c r="AQ755">
        <v>1.6847366393471599</v>
      </c>
      <c r="AR755">
        <v>-0.117486079890419</v>
      </c>
      <c r="AS755">
        <v>9644.2373368789995</v>
      </c>
      <c r="AT755">
        <v>8</v>
      </c>
      <c r="AU755">
        <v>2</v>
      </c>
      <c r="AV755">
        <v>2016</v>
      </c>
      <c r="AW755">
        <v>7.8113089607405701</v>
      </c>
      <c r="AX755">
        <v>7.17869820202176</v>
      </c>
      <c r="AY755">
        <v>-0.632610758718819</v>
      </c>
      <c r="AZ755">
        <v>74423</v>
      </c>
      <c r="BA755">
        <v>190551.93021821999</v>
      </c>
      <c r="BB755">
        <v>8.81233255551339E-2</v>
      </c>
      <c r="BC755">
        <v>20.943800593025699</v>
      </c>
      <c r="BD755">
        <v>0.95493651742749996</v>
      </c>
      <c r="BE755">
        <f>AK755*AZ755/(AW755*BD755)</f>
        <v>199544.08145532853</v>
      </c>
      <c r="BF755">
        <f>AM755/BE755-1</f>
        <v>3.9088699037248098E-2</v>
      </c>
      <c r="BH755">
        <f t="shared" si="45"/>
        <v>-4.1565979703946709E-2</v>
      </c>
      <c r="BI755">
        <f t="shared" si="46"/>
        <v>-430.92282478675634</v>
      </c>
      <c r="BJ755">
        <f t="shared" si="47"/>
        <v>-2909.0982484374204</v>
      </c>
      <c r="BK755" s="15">
        <f t="shared" si="44"/>
        <v>0.10410958904109589</v>
      </c>
    </row>
    <row r="756" spans="1:63" x14ac:dyDescent="0.25">
      <c r="A756" s="1">
        <v>42409</v>
      </c>
      <c r="B756">
        <v>1768</v>
      </c>
      <c r="C756">
        <v>7</v>
      </c>
      <c r="D756" s="2">
        <v>42401</v>
      </c>
      <c r="E756">
        <v>1</v>
      </c>
      <c r="F756">
        <v>0</v>
      </c>
      <c r="G756" s="1">
        <v>42408</v>
      </c>
      <c r="H756" s="1">
        <v>42410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 s="1">
        <v>42415</v>
      </c>
      <c r="AA756" s="1">
        <v>42401</v>
      </c>
      <c r="AB756" s="1">
        <v>42403</v>
      </c>
      <c r="AC756" s="1">
        <v>42405</v>
      </c>
      <c r="AD756" s="1">
        <v>42403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10367.200000000001</v>
      </c>
      <c r="AK756">
        <v>20</v>
      </c>
      <c r="AL756">
        <v>29</v>
      </c>
      <c r="AM756">
        <v>207344</v>
      </c>
      <c r="AN756">
        <v>0.17053785014275699</v>
      </c>
      <c r="AO756">
        <v>0.68965517241379304</v>
      </c>
      <c r="AP756">
        <v>13</v>
      </c>
      <c r="AQ756">
        <v>0.28518070638418802</v>
      </c>
      <c r="AR756">
        <v>-0.11464285624143</v>
      </c>
      <c r="AS756">
        <v>6199.5778831482103</v>
      </c>
      <c r="AT756">
        <v>9</v>
      </c>
      <c r="AU756">
        <v>2</v>
      </c>
      <c r="AV756">
        <v>2016</v>
      </c>
      <c r="AW756">
        <v>8.0964896671247608</v>
      </c>
      <c r="AX756">
        <v>7.3492360521645104</v>
      </c>
      <c r="AY756">
        <v>-0.747253614960249</v>
      </c>
      <c r="AZ756">
        <v>76191</v>
      </c>
      <c r="BA756">
        <v>188207.49023954899</v>
      </c>
      <c r="BB756">
        <v>0.101677726726462</v>
      </c>
      <c r="BC756">
        <v>20.943800593025699</v>
      </c>
      <c r="BD756">
        <v>0.95493651742749996</v>
      </c>
      <c r="BE756">
        <f>AK756*AZ756/(AW756*BD756)</f>
        <v>197089.00728454848</v>
      </c>
      <c r="BF756">
        <f>AM756/BE756-1</f>
        <v>5.203229168761192E-2</v>
      </c>
      <c r="BH756">
        <f t="shared" si="45"/>
        <v>-0.1017916204492739</v>
      </c>
      <c r="BI756">
        <f t="shared" si="46"/>
        <v>-1055.2940875217123</v>
      </c>
      <c r="BJ756">
        <f t="shared" si="47"/>
        <v>-3964.3923359591327</v>
      </c>
      <c r="BK756" s="15">
        <f t="shared" si="44"/>
        <v>0.10684931506849316</v>
      </c>
    </row>
    <row r="757" spans="1:63" x14ac:dyDescent="0.25">
      <c r="A757" s="1">
        <v>42410</v>
      </c>
      <c r="B757">
        <v>7351</v>
      </c>
      <c r="C757">
        <v>8</v>
      </c>
      <c r="D757" s="2">
        <v>42401</v>
      </c>
      <c r="E757">
        <v>2</v>
      </c>
      <c r="F757">
        <v>1</v>
      </c>
      <c r="G757" s="1">
        <v>42409</v>
      </c>
      <c r="H757" s="1">
        <v>42411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 s="1">
        <v>42415</v>
      </c>
      <c r="AA757" s="1">
        <v>42401</v>
      </c>
      <c r="AB757" s="1">
        <v>42403</v>
      </c>
      <c r="AC757" s="1">
        <v>42405</v>
      </c>
      <c r="AD757" s="1">
        <v>42403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10367.200000000001</v>
      </c>
      <c r="AK757">
        <v>20</v>
      </c>
      <c r="AL757">
        <v>29</v>
      </c>
      <c r="AM757">
        <v>207344</v>
      </c>
      <c r="AN757">
        <v>0.70906319932093498</v>
      </c>
      <c r="AO757">
        <v>0.68965517241379304</v>
      </c>
      <c r="AP757">
        <v>12</v>
      </c>
      <c r="AQ757">
        <v>0.86878967810307905</v>
      </c>
      <c r="AR757">
        <v>-0.15972647878214399</v>
      </c>
      <c r="AS757">
        <v>8461.19628866932</v>
      </c>
      <c r="AT757">
        <v>10</v>
      </c>
      <c r="AU757">
        <v>2</v>
      </c>
      <c r="AV757">
        <v>2016</v>
      </c>
      <c r="AW757">
        <v>8.9652793452278399</v>
      </c>
      <c r="AX757">
        <v>8.0582992514854492</v>
      </c>
      <c r="AY757">
        <v>-0.90698009374239397</v>
      </c>
      <c r="AZ757">
        <v>83542</v>
      </c>
      <c r="BA757">
        <v>186367.86826830701</v>
      </c>
      <c r="BB757">
        <v>0.11255229738151</v>
      </c>
      <c r="BC757">
        <v>20.943800593025699</v>
      </c>
      <c r="BD757">
        <v>0.95493651742749996</v>
      </c>
      <c r="BE757">
        <f>AK757*AZ757/(AW757*BD757)</f>
        <v>195162.57349793598</v>
      </c>
      <c r="BF757">
        <f>AM757/BE757-1</f>
        <v>6.2416816317462764E-2</v>
      </c>
      <c r="BH757">
        <f t="shared" si="45"/>
        <v>-0.12057579026377807</v>
      </c>
      <c r="BI757">
        <f t="shared" si="46"/>
        <v>-1250.0333328226402</v>
      </c>
      <c r="BJ757">
        <f t="shared" si="47"/>
        <v>-5214.4256687817724</v>
      </c>
      <c r="BK757" s="15">
        <f t="shared" si="44"/>
        <v>0.1095890410958904</v>
      </c>
    </row>
    <row r="758" spans="1:63" x14ac:dyDescent="0.25">
      <c r="A758" s="1">
        <v>42411</v>
      </c>
      <c r="B758">
        <v>3374</v>
      </c>
      <c r="C758">
        <v>9</v>
      </c>
      <c r="D758" s="2">
        <v>42401</v>
      </c>
      <c r="E758">
        <v>3</v>
      </c>
      <c r="F758">
        <v>2</v>
      </c>
      <c r="G758" s="1">
        <v>42410</v>
      </c>
      <c r="H758" s="1">
        <v>42412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 s="1">
        <v>42415</v>
      </c>
      <c r="AA758" s="1">
        <v>42401</v>
      </c>
      <c r="AB758" s="1">
        <v>42403</v>
      </c>
      <c r="AC758" s="1">
        <v>42405</v>
      </c>
      <c r="AD758" s="1">
        <v>42403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10367.200000000001</v>
      </c>
      <c r="AK758">
        <v>20</v>
      </c>
      <c r="AL758">
        <v>29</v>
      </c>
      <c r="AM758">
        <v>207344</v>
      </c>
      <c r="AN758">
        <v>0.32544949455976502</v>
      </c>
      <c r="AO758">
        <v>0.68965517241379304</v>
      </c>
      <c r="AP758">
        <v>11</v>
      </c>
      <c r="AQ758">
        <v>0.41378420592954401</v>
      </c>
      <c r="AR758">
        <v>-8.8334711369778607E-2</v>
      </c>
      <c r="AS758">
        <v>8154.0086635749803</v>
      </c>
      <c r="AT758">
        <v>11</v>
      </c>
      <c r="AU758">
        <v>2</v>
      </c>
      <c r="AV758">
        <v>2016</v>
      </c>
      <c r="AW758">
        <v>9.3790635511573903</v>
      </c>
      <c r="AX758">
        <v>8.3837487460452191</v>
      </c>
      <c r="AY758">
        <v>-0.99531480511217296</v>
      </c>
      <c r="AZ758">
        <v>86916</v>
      </c>
      <c r="BA758">
        <v>185340.465017479</v>
      </c>
      <c r="BB758">
        <v>0.118719541253151</v>
      </c>
      <c r="BC758">
        <v>20.943800593025699</v>
      </c>
      <c r="BD758">
        <v>0.95493651742749996</v>
      </c>
      <c r="BE758">
        <f>AK758*AZ758/(AW758*BD758)</f>
        <v>194086.68705723723</v>
      </c>
      <c r="BF758">
        <f>AM758/BE758-1</f>
        <v>6.8306142702374562E-2</v>
      </c>
      <c r="BH758">
        <f t="shared" si="45"/>
        <v>-6.9688154017097215E-2</v>
      </c>
      <c r="BI758">
        <f t="shared" si="46"/>
        <v>-722.47103032605025</v>
      </c>
      <c r="BJ758">
        <f t="shared" si="47"/>
        <v>-5936.8966991078223</v>
      </c>
      <c r="BK758" s="15">
        <f t="shared" si="44"/>
        <v>0.11232876712328767</v>
      </c>
    </row>
    <row r="759" spans="1:63" x14ac:dyDescent="0.25">
      <c r="A759" s="1">
        <v>42412</v>
      </c>
      <c r="B759">
        <v>9449</v>
      </c>
      <c r="C759">
        <v>10</v>
      </c>
      <c r="D759" s="2">
        <v>42401</v>
      </c>
      <c r="E759">
        <v>4</v>
      </c>
      <c r="F759">
        <v>3</v>
      </c>
      <c r="G759" s="1">
        <v>42411</v>
      </c>
      <c r="H759" s="1">
        <v>42416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 s="1">
        <v>42415</v>
      </c>
      <c r="AA759" s="1">
        <v>42401</v>
      </c>
      <c r="AB759" s="1">
        <v>42403</v>
      </c>
      <c r="AC759" s="1">
        <v>42405</v>
      </c>
      <c r="AD759" s="1">
        <v>42403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10367.200000000001</v>
      </c>
      <c r="AK759">
        <v>20</v>
      </c>
      <c r="AL759">
        <v>29</v>
      </c>
      <c r="AM759">
        <v>207344</v>
      </c>
      <c r="AN759">
        <v>0.91143220927540702</v>
      </c>
      <c r="AO759">
        <v>0.68965517241379304</v>
      </c>
      <c r="AP759">
        <v>10</v>
      </c>
      <c r="AQ759">
        <v>0.87798619241073494</v>
      </c>
      <c r="AR759">
        <v>3.3446016864671101E-2</v>
      </c>
      <c r="AS759">
        <v>10762.1282449275</v>
      </c>
      <c r="AT759">
        <v>12</v>
      </c>
      <c r="AU759">
        <v>2</v>
      </c>
      <c r="AV759">
        <v>2016</v>
      </c>
      <c r="AW759">
        <v>10.2570497435681</v>
      </c>
      <c r="AX759">
        <v>9.2951809553206193</v>
      </c>
      <c r="AY759">
        <v>-0.9618687882475</v>
      </c>
      <c r="AZ759">
        <v>96365</v>
      </c>
      <c r="BA759">
        <v>187900.03443324901</v>
      </c>
      <c r="BB759">
        <v>0.103480372557665</v>
      </c>
      <c r="BC759">
        <v>20.943800593025699</v>
      </c>
      <c r="BD759">
        <v>0.95493651742749996</v>
      </c>
      <c r="BE759">
        <f>AK759*AZ759/(AW759*BD759)</f>
        <v>196767.04262963243</v>
      </c>
      <c r="BF759">
        <f>AM759/BE759-1</f>
        <v>5.3753704019815052E-2</v>
      </c>
      <c r="BH759">
        <f t="shared" si="45"/>
        <v>7.3011132345268903E-2</v>
      </c>
      <c r="BI759">
        <f t="shared" si="46"/>
        <v>756.92101124987187</v>
      </c>
      <c r="BJ759">
        <f t="shared" si="47"/>
        <v>-5179.9756878579501</v>
      </c>
      <c r="BK759" s="15">
        <f t="shared" si="44"/>
        <v>0.11506849315068493</v>
      </c>
    </row>
    <row r="760" spans="1:63" x14ac:dyDescent="0.25">
      <c r="A760" s="1">
        <v>42416</v>
      </c>
      <c r="B760">
        <v>30170</v>
      </c>
      <c r="C760">
        <v>11</v>
      </c>
      <c r="D760" s="2">
        <v>42401</v>
      </c>
      <c r="E760">
        <v>1</v>
      </c>
      <c r="F760">
        <v>4</v>
      </c>
      <c r="G760" s="1">
        <v>42412</v>
      </c>
      <c r="H760" s="1">
        <v>42417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 s="1">
        <v>42415</v>
      </c>
      <c r="AA760" s="1">
        <v>42401</v>
      </c>
      <c r="AB760" s="1">
        <v>42403</v>
      </c>
      <c r="AC760" s="1">
        <v>42405</v>
      </c>
      <c r="AD760" s="1">
        <v>42403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10367.200000000001</v>
      </c>
      <c r="AK760">
        <v>20</v>
      </c>
      <c r="AL760">
        <v>29</v>
      </c>
      <c r="AM760">
        <v>207344</v>
      </c>
      <c r="AN760">
        <v>2.91013967127093</v>
      </c>
      <c r="AO760">
        <v>0.68965517241379304</v>
      </c>
      <c r="AP760">
        <v>9</v>
      </c>
      <c r="AQ760">
        <v>2.6975630166989499</v>
      </c>
      <c r="AR760">
        <v>0.212576654571978</v>
      </c>
      <c r="AS760">
        <v>11184.168752772801</v>
      </c>
      <c r="AT760">
        <v>16</v>
      </c>
      <c r="AU760">
        <v>2</v>
      </c>
      <c r="AV760">
        <v>2016</v>
      </c>
      <c r="AW760">
        <v>12.954612760267</v>
      </c>
      <c r="AX760">
        <v>12.205320626591501</v>
      </c>
      <c r="AY760">
        <v>-0.74929213367552205</v>
      </c>
      <c r="AZ760">
        <v>126535</v>
      </c>
      <c r="BA760">
        <v>195351.265748512</v>
      </c>
      <c r="BB760">
        <v>6.1390614519625901E-2</v>
      </c>
      <c r="BC760">
        <v>20.943800593025699</v>
      </c>
      <c r="BD760">
        <v>0.95493651742749996</v>
      </c>
      <c r="BE760">
        <f>AK760*AZ760/(AW760*BD760)</f>
        <v>204569.897771602</v>
      </c>
      <c r="BF760">
        <f>AM760/BE760-1</f>
        <v>1.3560657059599412E-2</v>
      </c>
      <c r="BH760">
        <f t="shared" si="45"/>
        <v>0.3341382385632139</v>
      </c>
      <c r="BI760">
        <f t="shared" si="46"/>
        <v>3464.0779468325513</v>
      </c>
      <c r="BJ760">
        <f t="shared" si="47"/>
        <v>-1715.8977410253988</v>
      </c>
      <c r="BK760" s="15">
        <f t="shared" si="44"/>
        <v>0.12602739726027398</v>
      </c>
    </row>
    <row r="761" spans="1:63" x14ac:dyDescent="0.25">
      <c r="A761" s="1">
        <v>42417</v>
      </c>
      <c r="B761">
        <v>4707</v>
      </c>
      <c r="C761">
        <v>12</v>
      </c>
      <c r="D761" s="2">
        <v>42401</v>
      </c>
      <c r="E761">
        <v>2</v>
      </c>
      <c r="F761">
        <v>1</v>
      </c>
      <c r="G761" s="1">
        <v>42416</v>
      </c>
      <c r="H761" s="1">
        <v>42418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 s="1">
        <v>42415</v>
      </c>
      <c r="AA761" s="1">
        <v>42401</v>
      </c>
      <c r="AB761" s="1">
        <v>42403</v>
      </c>
      <c r="AC761" s="1">
        <v>42405</v>
      </c>
      <c r="AD761" s="1">
        <v>42403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10367.200000000001</v>
      </c>
      <c r="AK761">
        <v>20</v>
      </c>
      <c r="AL761">
        <v>29</v>
      </c>
      <c r="AM761">
        <v>207344</v>
      </c>
      <c r="AN761">
        <v>0.45402808858708199</v>
      </c>
      <c r="AO761">
        <v>0.68965517241379304</v>
      </c>
      <c r="AP761">
        <v>8</v>
      </c>
      <c r="AQ761">
        <v>0.86878967810307905</v>
      </c>
      <c r="AR761">
        <v>-0.41476158951599701</v>
      </c>
      <c r="AS761">
        <v>5417.8820474447703</v>
      </c>
      <c r="AT761">
        <v>17</v>
      </c>
      <c r="AU761">
        <v>2</v>
      </c>
      <c r="AV761">
        <v>2016</v>
      </c>
      <c r="AW761">
        <v>13.823402438370101</v>
      </c>
      <c r="AX761">
        <v>12.6593487151786</v>
      </c>
      <c r="AY761">
        <v>-1.16405372319152</v>
      </c>
      <c r="AZ761">
        <v>131242</v>
      </c>
      <c r="BA761">
        <v>189883.78669452001</v>
      </c>
      <c r="BB761">
        <v>9.1952101911515399E-2</v>
      </c>
      <c r="BC761">
        <v>20.943800593025699</v>
      </c>
      <c r="BD761">
        <v>0.95493651742749996</v>
      </c>
      <c r="BE761">
        <f>AK761*AZ761/(AW761*BD761)</f>
        <v>198844.40821893481</v>
      </c>
      <c r="BF761">
        <f>AM761/BE761-1</f>
        <v>4.2744937397016569E-2</v>
      </c>
      <c r="BH761">
        <f t="shared" si="45"/>
        <v>-0.37561090099763106</v>
      </c>
      <c r="BI761">
        <f t="shared" si="46"/>
        <v>-3894.0333328226411</v>
      </c>
      <c r="BJ761">
        <f t="shared" si="47"/>
        <v>-5609.9310738480399</v>
      </c>
      <c r="BK761" s="15">
        <f t="shared" si="44"/>
        <v>0.12876712328767123</v>
      </c>
    </row>
    <row r="762" spans="1:63" x14ac:dyDescent="0.25">
      <c r="A762" s="1">
        <v>42418</v>
      </c>
      <c r="B762">
        <v>8984</v>
      </c>
      <c r="C762">
        <v>13</v>
      </c>
      <c r="D762" s="2">
        <v>42401</v>
      </c>
      <c r="E762">
        <v>3</v>
      </c>
      <c r="F762">
        <v>2</v>
      </c>
      <c r="G762" s="1">
        <v>42417</v>
      </c>
      <c r="H762" s="1">
        <v>42419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 s="1">
        <v>42415</v>
      </c>
      <c r="AA762" s="1">
        <v>42401</v>
      </c>
      <c r="AB762" s="1">
        <v>42403</v>
      </c>
      <c r="AC762" s="1">
        <v>42405</v>
      </c>
      <c r="AD762" s="1">
        <v>42403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10367.200000000001</v>
      </c>
      <c r="AK762">
        <v>20</v>
      </c>
      <c r="AL762">
        <v>29</v>
      </c>
      <c r="AM762">
        <v>207344</v>
      </c>
      <c r="AN762">
        <v>0.86657921135890104</v>
      </c>
      <c r="AO762">
        <v>0.68965517241379304</v>
      </c>
      <c r="AP762">
        <v>7</v>
      </c>
      <c r="AQ762">
        <v>0.41378420592954401</v>
      </c>
      <c r="AR762">
        <v>0.45279500542935602</v>
      </c>
      <c r="AS762">
        <v>21711.8001877764</v>
      </c>
      <c r="AT762">
        <v>18</v>
      </c>
      <c r="AU762">
        <v>2</v>
      </c>
      <c r="AV762">
        <v>2016</v>
      </c>
      <c r="AW762">
        <v>14.237186644299699</v>
      </c>
      <c r="AX762">
        <v>13.5259279265375</v>
      </c>
      <c r="AY762">
        <v>-0.71125871776216298</v>
      </c>
      <c r="AZ762">
        <v>140226</v>
      </c>
      <c r="BA762">
        <v>196985.547079476</v>
      </c>
      <c r="BB762">
        <v>5.2584837182718398E-2</v>
      </c>
      <c r="BC762">
        <v>20.943800593025699</v>
      </c>
      <c r="BD762">
        <v>0.95493651742749996</v>
      </c>
      <c r="BE762">
        <f>AK762*AZ762/(AW762*BD762)</f>
        <v>206281.30088703244</v>
      </c>
      <c r="BF762">
        <f>AM762/BE762-1</f>
        <v>5.1516987162569805E-3</v>
      </c>
      <c r="BH762">
        <f t="shared" si="45"/>
        <v>0.4714415627820388</v>
      </c>
      <c r="BI762">
        <f t="shared" si="46"/>
        <v>4887.5289696739528</v>
      </c>
      <c r="BJ762">
        <f t="shared" si="47"/>
        <v>-722.40210417408707</v>
      </c>
      <c r="BK762" s="15">
        <f t="shared" si="44"/>
        <v>0.13150684931506848</v>
      </c>
    </row>
    <row r="763" spans="1:63" x14ac:dyDescent="0.25">
      <c r="A763" s="1">
        <v>42419</v>
      </c>
      <c r="B763">
        <v>6352</v>
      </c>
      <c r="C763">
        <v>14</v>
      </c>
      <c r="D763" s="2">
        <v>42401</v>
      </c>
      <c r="E763">
        <v>4</v>
      </c>
      <c r="F763">
        <v>3</v>
      </c>
      <c r="G763" s="1">
        <v>42418</v>
      </c>
      <c r="H763" s="1">
        <v>42422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 s="1">
        <v>42415</v>
      </c>
      <c r="AA763" s="1">
        <v>42401</v>
      </c>
      <c r="AB763" s="1">
        <v>42403</v>
      </c>
      <c r="AC763" s="1">
        <v>42405</v>
      </c>
      <c r="AD763" s="1">
        <v>42403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10367.200000000001</v>
      </c>
      <c r="AK763">
        <v>20</v>
      </c>
      <c r="AL763">
        <v>29</v>
      </c>
      <c r="AM763">
        <v>207344</v>
      </c>
      <c r="AN763">
        <v>0.61270159734547402</v>
      </c>
      <c r="AO763">
        <v>0.68965517241379304</v>
      </c>
      <c r="AP763">
        <v>6</v>
      </c>
      <c r="AQ763">
        <v>0.77279044776244299</v>
      </c>
      <c r="AR763">
        <v>-0.16008885041696899</v>
      </c>
      <c r="AS763">
        <v>8219.5632960937</v>
      </c>
      <c r="AT763">
        <v>19</v>
      </c>
      <c r="AU763">
        <v>2</v>
      </c>
      <c r="AV763">
        <v>2016</v>
      </c>
      <c r="AW763">
        <v>15.009977092062099</v>
      </c>
      <c r="AX763">
        <v>14.138629523883001</v>
      </c>
      <c r="AY763">
        <v>-0.87134756817913395</v>
      </c>
      <c r="AZ763">
        <v>146578</v>
      </c>
      <c r="BA763">
        <v>195307.42665492199</v>
      </c>
      <c r="BB763">
        <v>6.1628856368804899E-2</v>
      </c>
      <c r="BC763">
        <v>20.943800593025699</v>
      </c>
      <c r="BD763">
        <v>0.95493651742749996</v>
      </c>
      <c r="BE763">
        <f>AK763*AZ763/(AW763*BD763)</f>
        <v>204523.98990988577</v>
      </c>
      <c r="BF763">
        <f>AM763/BE763-1</f>
        <v>1.3788162901362977E-2</v>
      </c>
      <c r="BH763">
        <f t="shared" si="45"/>
        <v>-0.12526422154203165</v>
      </c>
      <c r="BI763">
        <f t="shared" si="46"/>
        <v>-1298.6392375705507</v>
      </c>
      <c r="BJ763">
        <f t="shared" si="47"/>
        <v>-2021.0413417446377</v>
      </c>
      <c r="BK763" s="15">
        <f t="shared" si="44"/>
        <v>0.13424657534246576</v>
      </c>
    </row>
    <row r="764" spans="1:63" x14ac:dyDescent="0.25">
      <c r="A764" s="1">
        <v>42422</v>
      </c>
      <c r="B764">
        <v>17118</v>
      </c>
      <c r="C764">
        <v>15</v>
      </c>
      <c r="D764" s="2">
        <v>42401</v>
      </c>
      <c r="E764">
        <v>0</v>
      </c>
      <c r="F764">
        <v>4</v>
      </c>
      <c r="G764" s="1">
        <v>42419</v>
      </c>
      <c r="H764" s="1">
        <v>42423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 s="1">
        <v>42415</v>
      </c>
      <c r="AA764" s="1">
        <v>42401</v>
      </c>
      <c r="AB764" s="1">
        <v>42403</v>
      </c>
      <c r="AC764" s="1">
        <v>42405</v>
      </c>
      <c r="AD764" s="1">
        <v>42403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10367.200000000001</v>
      </c>
      <c r="AK764">
        <v>20</v>
      </c>
      <c r="AL764">
        <v>29</v>
      </c>
      <c r="AM764">
        <v>207344</v>
      </c>
      <c r="AN764">
        <v>1.6511690716876299</v>
      </c>
      <c r="AO764">
        <v>0.68965517241379304</v>
      </c>
      <c r="AP764">
        <v>5</v>
      </c>
      <c r="AQ764">
        <v>1.6847366393471599</v>
      </c>
      <c r="AR764">
        <v>-3.3567567659537098E-2</v>
      </c>
      <c r="AS764">
        <v>10160.6385236764</v>
      </c>
      <c r="AT764">
        <v>22</v>
      </c>
      <c r="AU764">
        <v>2</v>
      </c>
      <c r="AV764">
        <v>2016</v>
      </c>
      <c r="AW764">
        <v>16.694713731409301</v>
      </c>
      <c r="AX764">
        <v>15.7897985955706</v>
      </c>
      <c r="AY764">
        <v>-0.90491513583867</v>
      </c>
      <c r="AZ764">
        <v>163696</v>
      </c>
      <c r="BA764">
        <v>196105.18950321799</v>
      </c>
      <c r="BB764">
        <v>5.7310112625028602E-2</v>
      </c>
      <c r="BC764">
        <v>20.943800593025699</v>
      </c>
      <c r="BD764">
        <v>0.95493651742749996</v>
      </c>
      <c r="BE764">
        <f>AK764*AZ764/(AW764*BD764)</f>
        <v>205359.39921064622</v>
      </c>
      <c r="BF764">
        <f>AM764/BE764-1</f>
        <v>9.6640367910216796E-3</v>
      </c>
      <c r="BH764">
        <f t="shared" si="45"/>
        <v>4.2352532526943154E-2</v>
      </c>
      <c r="BI764">
        <f t="shared" si="46"/>
        <v>439.07717521332512</v>
      </c>
      <c r="BJ764">
        <f t="shared" si="47"/>
        <v>-1581.9641665313127</v>
      </c>
      <c r="BK764" s="15">
        <f t="shared" si="44"/>
        <v>0.14246575342465753</v>
      </c>
    </row>
    <row r="765" spans="1:63" x14ac:dyDescent="0.25">
      <c r="A765" s="1">
        <v>42423</v>
      </c>
      <c r="B765">
        <v>2163</v>
      </c>
      <c r="C765">
        <v>16</v>
      </c>
      <c r="D765" s="2">
        <v>42401</v>
      </c>
      <c r="E765">
        <v>1</v>
      </c>
      <c r="F765">
        <v>0</v>
      </c>
      <c r="G765" s="1">
        <v>42422</v>
      </c>
      <c r="H765" s="1">
        <v>42424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 s="1">
        <v>42415</v>
      </c>
      <c r="AA765" s="1">
        <v>42401</v>
      </c>
      <c r="AB765" s="1">
        <v>42403</v>
      </c>
      <c r="AC765" s="1">
        <v>42405</v>
      </c>
      <c r="AD765" s="1">
        <v>42403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10367.200000000001</v>
      </c>
      <c r="AK765">
        <v>20</v>
      </c>
      <c r="AL765">
        <v>29</v>
      </c>
      <c r="AM765">
        <v>207344</v>
      </c>
      <c r="AN765">
        <v>0.208638783856779</v>
      </c>
      <c r="AO765">
        <v>0.68965517241379304</v>
      </c>
      <c r="AP765">
        <v>4</v>
      </c>
      <c r="AQ765">
        <v>0.28518070638418802</v>
      </c>
      <c r="AR765">
        <v>-7.6541922527409406E-2</v>
      </c>
      <c r="AS765">
        <v>7584.6645708425203</v>
      </c>
      <c r="AT765">
        <v>23</v>
      </c>
      <c r="AU765">
        <v>2</v>
      </c>
      <c r="AV765">
        <v>2016</v>
      </c>
      <c r="AW765">
        <v>16.979894437793501</v>
      </c>
      <c r="AX765">
        <v>15.998437379427401</v>
      </c>
      <c r="AY765">
        <v>-0.98145705836607999</v>
      </c>
      <c r="AZ765">
        <v>165859</v>
      </c>
      <c r="BA765">
        <v>195359.28283609799</v>
      </c>
      <c r="BB765">
        <v>6.1347057533765501E-2</v>
      </c>
      <c r="BC765">
        <v>20.943800593025699</v>
      </c>
      <c r="BD765">
        <v>0.95493651742749996</v>
      </c>
      <c r="BE765">
        <f>AK765*AZ765/(AW765*BD765)</f>
        <v>204578.29318578832</v>
      </c>
      <c r="BF765">
        <f>AM765/BE765-1</f>
        <v>1.3519062903218249E-2</v>
      </c>
      <c r="BH765">
        <f t="shared" si="45"/>
        <v>-6.3690686735251884E-2</v>
      </c>
      <c r="BI765">
        <f t="shared" si="46"/>
        <v>-660.29408752170332</v>
      </c>
      <c r="BJ765">
        <f t="shared" si="47"/>
        <v>-2242.2582540530161</v>
      </c>
      <c r="BK765" s="15">
        <f t="shared" si="44"/>
        <v>0.14520547945205478</v>
      </c>
    </row>
    <row r="766" spans="1:63" x14ac:dyDescent="0.25">
      <c r="A766" s="1">
        <v>42424</v>
      </c>
      <c r="B766">
        <v>7484</v>
      </c>
      <c r="C766">
        <v>17</v>
      </c>
      <c r="D766" s="2">
        <v>42401</v>
      </c>
      <c r="E766">
        <v>2</v>
      </c>
      <c r="F766">
        <v>1</v>
      </c>
      <c r="G766" s="1">
        <v>42423</v>
      </c>
      <c r="H766" s="1">
        <v>42425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 s="1">
        <v>42415</v>
      </c>
      <c r="AA766" s="1">
        <v>42401</v>
      </c>
      <c r="AB766" s="1">
        <v>42403</v>
      </c>
      <c r="AC766" s="1">
        <v>42405</v>
      </c>
      <c r="AD766" s="1">
        <v>42403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10367.200000000001</v>
      </c>
      <c r="AK766">
        <v>20</v>
      </c>
      <c r="AL766">
        <v>29</v>
      </c>
      <c r="AM766">
        <v>207344</v>
      </c>
      <c r="AN766">
        <v>0.72189212130565605</v>
      </c>
      <c r="AO766">
        <v>0.68965517241379304</v>
      </c>
      <c r="AP766">
        <v>3</v>
      </c>
      <c r="AQ766">
        <v>0.86878967810307905</v>
      </c>
      <c r="AR766">
        <v>-0.146897556797423</v>
      </c>
      <c r="AS766">
        <v>8614.2828219835701</v>
      </c>
      <c r="AT766">
        <v>24</v>
      </c>
      <c r="AU766">
        <v>2</v>
      </c>
      <c r="AV766">
        <v>2016</v>
      </c>
      <c r="AW766">
        <v>17.8486841158965</v>
      </c>
      <c r="AX766">
        <v>16.720329500733001</v>
      </c>
      <c r="AY766">
        <v>-1.1283546151635</v>
      </c>
      <c r="AZ766">
        <v>173343</v>
      </c>
      <c r="BA766">
        <v>194236.16763503</v>
      </c>
      <c r="BB766">
        <v>6.7483993967585004E-2</v>
      </c>
      <c r="BC766">
        <v>20.943800593025699</v>
      </c>
      <c r="BD766">
        <v>0.95493651742749996</v>
      </c>
      <c r="BE766">
        <f>AK766*AZ766/(AW766*BD766)</f>
        <v>203402.1781450811</v>
      </c>
      <c r="BF766">
        <f>AM766/BE766-1</f>
        <v>1.9379447608999012E-2</v>
      </c>
      <c r="BH766">
        <f t="shared" si="45"/>
        <v>-0.107746868279057</v>
      </c>
      <c r="BI766">
        <f t="shared" si="46"/>
        <v>-1117.0333328226397</v>
      </c>
      <c r="BJ766">
        <f t="shared" si="47"/>
        <v>-3359.2915868756559</v>
      </c>
      <c r="BK766" s="15">
        <f t="shared" si="44"/>
        <v>0.14794520547945206</v>
      </c>
    </row>
    <row r="767" spans="1:63" x14ac:dyDescent="0.25">
      <c r="A767" s="1">
        <v>42425</v>
      </c>
      <c r="B767">
        <v>3069</v>
      </c>
      <c r="C767">
        <v>18</v>
      </c>
      <c r="D767" s="2">
        <v>42401</v>
      </c>
      <c r="E767">
        <v>3</v>
      </c>
      <c r="F767">
        <v>2</v>
      </c>
      <c r="G767" s="1">
        <v>42424</v>
      </c>
      <c r="H767" s="1">
        <v>42426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 s="1">
        <v>42415</v>
      </c>
      <c r="AA767" s="1">
        <v>42401</v>
      </c>
      <c r="AB767" s="1">
        <v>42403</v>
      </c>
      <c r="AC767" s="1">
        <v>42405</v>
      </c>
      <c r="AD767" s="1">
        <v>42403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10367.200000000001</v>
      </c>
      <c r="AK767">
        <v>20</v>
      </c>
      <c r="AL767">
        <v>29</v>
      </c>
      <c r="AM767">
        <v>207344</v>
      </c>
      <c r="AN767">
        <v>0.296029786248938</v>
      </c>
      <c r="AO767">
        <v>0.68965517241379304</v>
      </c>
      <c r="AP767">
        <v>2</v>
      </c>
      <c r="AQ767">
        <v>0.41378420592954401</v>
      </c>
      <c r="AR767">
        <v>-0.117754419680605</v>
      </c>
      <c r="AS767">
        <v>7416.9094808866703</v>
      </c>
      <c r="AT767">
        <v>25</v>
      </c>
      <c r="AU767">
        <v>2</v>
      </c>
      <c r="AV767">
        <v>2016</v>
      </c>
      <c r="AW767">
        <v>18.262468321826098</v>
      </c>
      <c r="AX767">
        <v>17.016359286981999</v>
      </c>
      <c r="AY767">
        <v>-1.2461090348441</v>
      </c>
      <c r="AZ767">
        <v>176412</v>
      </c>
      <c r="BA767">
        <v>193196.22834243401</v>
      </c>
      <c r="BB767">
        <v>7.3230061367910396E-2</v>
      </c>
      <c r="BC767">
        <v>20.943800593025699</v>
      </c>
      <c r="BD767">
        <v>0.95493651742749996</v>
      </c>
      <c r="BE767">
        <f>AK767*AZ767/(AW767*BD767)</f>
        <v>202313.16408643121</v>
      </c>
      <c r="BF767">
        <f>AM767/BE767-1</f>
        <v>2.4866577201172912E-2</v>
      </c>
      <c r="BH767">
        <f t="shared" si="45"/>
        <v>-9.9107862327924234E-2</v>
      </c>
      <c r="BI767">
        <f t="shared" si="46"/>
        <v>-1027.4710303260563</v>
      </c>
      <c r="BJ767">
        <f t="shared" si="47"/>
        <v>-4386.7626172017117</v>
      </c>
      <c r="BK767" s="15">
        <f t="shared" si="44"/>
        <v>0.15068493150684931</v>
      </c>
    </row>
    <row r="768" spans="1:63" x14ac:dyDescent="0.25">
      <c r="A768" s="1">
        <v>42426</v>
      </c>
      <c r="B768">
        <v>9579</v>
      </c>
      <c r="C768">
        <v>19</v>
      </c>
      <c r="D768" s="2">
        <v>42401</v>
      </c>
      <c r="E768">
        <v>4</v>
      </c>
      <c r="F768">
        <v>3</v>
      </c>
      <c r="G768" s="1">
        <v>42425</v>
      </c>
      <c r="H768" s="1">
        <v>42429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 s="1">
        <v>42415</v>
      </c>
      <c r="AA768" s="1">
        <v>42401</v>
      </c>
      <c r="AB768" s="1">
        <v>42403</v>
      </c>
      <c r="AC768" s="1">
        <v>42405</v>
      </c>
      <c r="AD768" s="1">
        <v>42403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10367.200000000001</v>
      </c>
      <c r="AK768">
        <v>20</v>
      </c>
      <c r="AL768">
        <v>29</v>
      </c>
      <c r="AM768">
        <v>207344</v>
      </c>
      <c r="AN768">
        <v>0.92397175708002099</v>
      </c>
      <c r="AO768">
        <v>0.68965517241379304</v>
      </c>
      <c r="AP768">
        <v>1</v>
      </c>
      <c r="AQ768">
        <v>0.77279044776244299</v>
      </c>
      <c r="AR768">
        <v>0.15118130931757701</v>
      </c>
      <c r="AS768">
        <v>12395.339548690399</v>
      </c>
      <c r="AT768">
        <v>26</v>
      </c>
      <c r="AU768">
        <v>2</v>
      </c>
      <c r="AV768">
        <v>2016</v>
      </c>
      <c r="AW768">
        <v>19.035258769588498</v>
      </c>
      <c r="AX768">
        <v>17.940331044061999</v>
      </c>
      <c r="AY768">
        <v>-1.0949277255265299</v>
      </c>
      <c r="AZ768">
        <v>185991</v>
      </c>
      <c r="BA768">
        <v>195417.359176798</v>
      </c>
      <c r="BB768">
        <v>6.10316344128407E-2</v>
      </c>
      <c r="BC768">
        <v>20.943800593025699</v>
      </c>
      <c r="BD768">
        <v>0.95493651742749996</v>
      </c>
      <c r="BE768">
        <f>AK768*AZ768/(AW768*BD768)</f>
        <v>204639.11015072887</v>
      </c>
      <c r="BF768">
        <f>AM768/BE768-1</f>
        <v>1.3217853846602567E-2</v>
      </c>
      <c r="BH768">
        <f t="shared" si="45"/>
        <v>0.18600593819251532</v>
      </c>
      <c r="BI768">
        <f t="shared" si="46"/>
        <v>1928.360762429445</v>
      </c>
      <c r="BJ768">
        <f t="shared" si="47"/>
        <v>-2458.4018547722667</v>
      </c>
      <c r="BK768" s="15">
        <f t="shared" si="44"/>
        <v>0.15342465753424658</v>
      </c>
    </row>
    <row r="769" spans="1:63" x14ac:dyDescent="0.25">
      <c r="A769" s="1">
        <v>42429</v>
      </c>
      <c r="B769">
        <v>21353</v>
      </c>
      <c r="C769">
        <v>20</v>
      </c>
      <c r="D769" s="2">
        <v>42401</v>
      </c>
      <c r="E769">
        <v>0</v>
      </c>
      <c r="F769">
        <v>4</v>
      </c>
      <c r="G769" s="1">
        <v>42426</v>
      </c>
      <c r="H769" s="1">
        <v>42430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 s="1">
        <v>42415</v>
      </c>
      <c r="AA769" s="1">
        <v>42401</v>
      </c>
      <c r="AB769" s="1">
        <v>42403</v>
      </c>
      <c r="AC769" s="1">
        <v>42405</v>
      </c>
      <c r="AD769" s="1">
        <v>42403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10367.200000000001</v>
      </c>
      <c r="AK769">
        <v>20</v>
      </c>
      <c r="AL769">
        <v>29</v>
      </c>
      <c r="AM769">
        <v>207344</v>
      </c>
      <c r="AN769">
        <v>2.05966895593795</v>
      </c>
      <c r="AO769">
        <v>0.68965517241379304</v>
      </c>
      <c r="AP769">
        <v>0</v>
      </c>
      <c r="AQ769">
        <v>1.9085418234371501</v>
      </c>
      <c r="AR769">
        <v>0.15112713250080301</v>
      </c>
      <c r="AS769">
        <v>11188.122648286801</v>
      </c>
      <c r="AT769">
        <v>29</v>
      </c>
      <c r="AU769">
        <v>2</v>
      </c>
      <c r="AV769">
        <v>2016</v>
      </c>
      <c r="AW769">
        <v>20.943800593025699</v>
      </c>
      <c r="AX769">
        <v>20</v>
      </c>
      <c r="AY769">
        <v>-0.94380059302572705</v>
      </c>
      <c r="AZ769">
        <v>207344</v>
      </c>
      <c r="BA769">
        <v>198000.35726948699</v>
      </c>
      <c r="BB769">
        <v>4.7190029651286297E-2</v>
      </c>
      <c r="BC769">
        <v>20.943800593025699</v>
      </c>
      <c r="BD769">
        <v>0.95493651742749996</v>
      </c>
      <c r="BE769">
        <f>AK769*AZ769/(AW769*BD769)</f>
        <v>207344.00000000032</v>
      </c>
      <c r="BF769">
        <f>AM769/BE769-1</f>
        <v>-1.5543122344752192E-15</v>
      </c>
      <c r="BH769">
        <f t="shared" si="45"/>
        <v>0.23713267370014735</v>
      </c>
      <c r="BI769">
        <f t="shared" si="46"/>
        <v>2458.4018547841679</v>
      </c>
      <c r="BJ769">
        <f t="shared" si="47"/>
        <v>1.1901192920049652E-8</v>
      </c>
      <c r="BK769" s="15">
        <f t="shared" si="44"/>
        <v>0.16164383561643836</v>
      </c>
    </row>
    <row r="770" spans="1:63" x14ac:dyDescent="0.25">
      <c r="A770" s="1">
        <v>42430</v>
      </c>
      <c r="B770">
        <v>20626</v>
      </c>
      <c r="C770">
        <v>1</v>
      </c>
      <c r="D770" s="2">
        <v>42430</v>
      </c>
      <c r="E770">
        <v>1</v>
      </c>
      <c r="F770">
        <v>0</v>
      </c>
      <c r="G770" s="1">
        <v>42429</v>
      </c>
      <c r="H770" s="1">
        <v>42431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 s="1">
        <v>42450</v>
      </c>
      <c r="AA770" s="1">
        <v>42436</v>
      </c>
      <c r="AB770" s="1">
        <v>42431</v>
      </c>
      <c r="AC770" s="1">
        <v>42433</v>
      </c>
      <c r="AD770" s="1">
        <v>42431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9420.6086956521704</v>
      </c>
      <c r="AK770">
        <v>23</v>
      </c>
      <c r="AL770">
        <v>31</v>
      </c>
      <c r="AM770">
        <v>216674</v>
      </c>
      <c r="AN770">
        <v>2.1894551261341899</v>
      </c>
      <c r="AO770">
        <v>0.74193548387096697</v>
      </c>
      <c r="AP770">
        <v>22</v>
      </c>
      <c r="AQ770">
        <v>1.9720823697271199</v>
      </c>
      <c r="AR770">
        <v>0.21737275640706299</v>
      </c>
      <c r="AS770">
        <v>10458.9951802337</v>
      </c>
      <c r="AT770">
        <v>1</v>
      </c>
      <c r="AU770">
        <v>3</v>
      </c>
      <c r="AV770">
        <v>2016</v>
      </c>
      <c r="AW770">
        <v>1.9720823697271199</v>
      </c>
      <c r="AX770">
        <v>2.1894551261341899</v>
      </c>
      <c r="AY770">
        <v>0.21737275640706299</v>
      </c>
      <c r="AZ770">
        <v>20626</v>
      </c>
      <c r="BA770">
        <v>240556.88914537599</v>
      </c>
      <c r="BB770">
        <v>-9.9281667759442402E-2</v>
      </c>
      <c r="BC770">
        <v>22.825529898873601</v>
      </c>
      <c r="BD770">
        <v>1.0076436385879901</v>
      </c>
      <c r="BE770">
        <f>AK770*AZ770/(AW770*BD770)</f>
        <v>238732.107198602</v>
      </c>
      <c r="BF770">
        <f>AM770/BE770-1</f>
        <v>-9.2396902358222732E-2</v>
      </c>
      <c r="BH770">
        <f t="shared" si="45"/>
        <v>0.20229887150712877</v>
      </c>
      <c r="BI770">
        <f t="shared" si="46"/>
        <v>1905.7785080406784</v>
      </c>
      <c r="BJ770">
        <f t="shared" si="47"/>
        <v>1905.7785080525796</v>
      </c>
      <c r="BK770" s="15">
        <f t="shared" si="44"/>
        <v>0.16438356164383561</v>
      </c>
    </row>
    <row r="771" spans="1:63" x14ac:dyDescent="0.25">
      <c r="A771" s="1">
        <v>42431</v>
      </c>
      <c r="B771">
        <v>11922</v>
      </c>
      <c r="C771">
        <v>2</v>
      </c>
      <c r="D771" s="2">
        <v>42430</v>
      </c>
      <c r="E771">
        <v>2</v>
      </c>
      <c r="F771">
        <v>1</v>
      </c>
      <c r="G771" s="1">
        <v>42430</v>
      </c>
      <c r="H771" s="1">
        <v>42432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 s="1">
        <v>42450</v>
      </c>
      <c r="AA771" s="1">
        <v>42436</v>
      </c>
      <c r="AB771" s="1">
        <v>42431</v>
      </c>
      <c r="AC771" s="1">
        <v>42433</v>
      </c>
      <c r="AD771" s="1">
        <v>42431</v>
      </c>
      <c r="AE771">
        <v>0</v>
      </c>
      <c r="AF771">
        <v>0</v>
      </c>
      <c r="AG771">
        <v>1</v>
      </c>
      <c r="AH771">
        <v>0</v>
      </c>
      <c r="AI771">
        <v>1</v>
      </c>
      <c r="AJ771">
        <v>9420.6086956521704</v>
      </c>
      <c r="AK771">
        <v>23</v>
      </c>
      <c r="AL771">
        <v>31</v>
      </c>
      <c r="AM771">
        <v>216674</v>
      </c>
      <c r="AN771">
        <v>1.2655233207491401</v>
      </c>
      <c r="AO771">
        <v>0.74193548387096697</v>
      </c>
      <c r="AP771">
        <v>21</v>
      </c>
      <c r="AQ771">
        <v>1.2948361538603901</v>
      </c>
      <c r="AR771">
        <v>-2.93128331112548E-2</v>
      </c>
      <c r="AS771">
        <v>9207.3425386339295</v>
      </c>
      <c r="AT771">
        <v>2</v>
      </c>
      <c r="AU771">
        <v>3</v>
      </c>
      <c r="AV771">
        <v>2016</v>
      </c>
      <c r="AW771">
        <v>3.26691852358752</v>
      </c>
      <c r="AX771">
        <v>3.45497844688333</v>
      </c>
      <c r="AY771">
        <v>0.18805992329580801</v>
      </c>
      <c r="AZ771">
        <v>32548</v>
      </c>
      <c r="BA771">
        <v>229146.82279187301</v>
      </c>
      <c r="BB771">
        <v>-5.4431576401135898E-2</v>
      </c>
      <c r="BC771">
        <v>22.825529898873601</v>
      </c>
      <c r="BD771">
        <v>1.0076436385879901</v>
      </c>
      <c r="BE771">
        <f>AK771*AZ771/(AW771*BD771)</f>
        <v>227408.59368990528</v>
      </c>
      <c r="BF771">
        <f>AM771/BE771-1</f>
        <v>-4.7203993110933151E-2</v>
      </c>
      <c r="BH771">
        <f t="shared" si="45"/>
        <v>-3.9210092702022026E-2</v>
      </c>
      <c r="BI771">
        <f t="shared" si="46"/>
        <v>-369.38294026599641</v>
      </c>
      <c r="BJ771">
        <f t="shared" si="47"/>
        <v>1536.3955677865831</v>
      </c>
      <c r="BK771" s="15">
        <f t="shared" ref="BK771:BK834" si="48">YEARFRAC(DATE(YEAR(A771),1,1),A771,3)</f>
        <v>0.16712328767123288</v>
      </c>
    </row>
    <row r="772" spans="1:63" x14ac:dyDescent="0.25">
      <c r="A772" s="1">
        <v>42432</v>
      </c>
      <c r="B772">
        <v>3869</v>
      </c>
      <c r="C772">
        <v>3</v>
      </c>
      <c r="D772" s="2">
        <v>42430</v>
      </c>
      <c r="E772">
        <v>3</v>
      </c>
      <c r="F772">
        <v>2</v>
      </c>
      <c r="G772" s="1">
        <v>42431</v>
      </c>
      <c r="H772" s="1">
        <v>42433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 s="1">
        <v>42450</v>
      </c>
      <c r="AA772" s="1">
        <v>42436</v>
      </c>
      <c r="AB772" s="1">
        <v>42431</v>
      </c>
      <c r="AC772" s="1">
        <v>42433</v>
      </c>
      <c r="AD772" s="1">
        <v>42431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9420.6086956521704</v>
      </c>
      <c r="AK772">
        <v>23</v>
      </c>
      <c r="AL772">
        <v>31</v>
      </c>
      <c r="AM772">
        <v>216674</v>
      </c>
      <c r="AN772">
        <v>0.41069533031189698</v>
      </c>
      <c r="AO772">
        <v>0.74193548387096697</v>
      </c>
      <c r="AP772">
        <v>20</v>
      </c>
      <c r="AQ772">
        <v>0.47479582503583101</v>
      </c>
      <c r="AR772">
        <v>-6.4100494723934004E-2</v>
      </c>
      <c r="AS772">
        <v>8148.7658399439797</v>
      </c>
      <c r="AT772">
        <v>3</v>
      </c>
      <c r="AU772">
        <v>3</v>
      </c>
      <c r="AV772">
        <v>2016</v>
      </c>
      <c r="AW772">
        <v>3.7417143486233502</v>
      </c>
      <c r="AX772">
        <v>3.8656737771952301</v>
      </c>
      <c r="AY772">
        <v>0.123959428571874</v>
      </c>
      <c r="AZ772">
        <v>36417</v>
      </c>
      <c r="BA772">
        <v>223852.203017091</v>
      </c>
      <c r="BB772">
        <v>-3.2066707051988698E-2</v>
      </c>
      <c r="BC772">
        <v>22.825529898873601</v>
      </c>
      <c r="BD772">
        <v>1.0076436385879901</v>
      </c>
      <c r="BE772">
        <f>AK772*AZ772/(AW772*BD772)</f>
        <v>222154.13708240719</v>
      </c>
      <c r="BF772">
        <f>AM772/BE772-1</f>
        <v>-2.4668174783413321E-2</v>
      </c>
      <c r="BH772">
        <f t="shared" ref="BH772:BH835" si="49">AN772-BD772*AQ772</f>
        <v>-6.7729662413594516E-2</v>
      </c>
      <c r="BI772">
        <f t="shared" ref="BI772:BI835" si="50">BH772*AJ772</f>
        <v>-638.05464668709442</v>
      </c>
      <c r="BJ772">
        <f t="shared" ref="BJ772:BJ835" si="51">BJ771+BI772</f>
        <v>898.3409210994887</v>
      </c>
      <c r="BK772" s="15">
        <f t="shared" si="48"/>
        <v>0.16986301369863013</v>
      </c>
    </row>
    <row r="773" spans="1:63" x14ac:dyDescent="0.25">
      <c r="A773" s="1">
        <v>42433</v>
      </c>
      <c r="B773">
        <v>9894</v>
      </c>
      <c r="C773">
        <v>4</v>
      </c>
      <c r="D773" s="2">
        <v>42430</v>
      </c>
      <c r="E773">
        <v>4</v>
      </c>
      <c r="F773">
        <v>3</v>
      </c>
      <c r="G773" s="1">
        <v>42432</v>
      </c>
      <c r="H773" s="1">
        <v>42436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 s="1">
        <v>42450</v>
      </c>
      <c r="AA773" s="1">
        <v>42436</v>
      </c>
      <c r="AB773" s="1">
        <v>42431</v>
      </c>
      <c r="AC773" s="1">
        <v>42433</v>
      </c>
      <c r="AD773" s="1">
        <v>42431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9420.6086956521704</v>
      </c>
      <c r="AK773">
        <v>23</v>
      </c>
      <c r="AL773">
        <v>31</v>
      </c>
      <c r="AM773">
        <v>216674</v>
      </c>
      <c r="AN773">
        <v>1.0502506069025299</v>
      </c>
      <c r="AO773">
        <v>0.74193548387096697</v>
      </c>
      <c r="AP773">
        <v>19</v>
      </c>
      <c r="AQ773">
        <v>0.94416780984803295</v>
      </c>
      <c r="AR773">
        <v>0.10608279705450201</v>
      </c>
      <c r="AS773">
        <v>10479.0693950818</v>
      </c>
      <c r="AT773">
        <v>4</v>
      </c>
      <c r="AU773">
        <v>3</v>
      </c>
      <c r="AV773">
        <v>2016</v>
      </c>
      <c r="AW773">
        <v>4.6858821584713901</v>
      </c>
      <c r="AX773">
        <v>4.9159243840977602</v>
      </c>
      <c r="AY773">
        <v>0.23004222562637699</v>
      </c>
      <c r="AZ773">
        <v>46311</v>
      </c>
      <c r="BA773">
        <v>227311.09404327601</v>
      </c>
      <c r="BB773">
        <v>-4.6795314096068401E-2</v>
      </c>
      <c r="BC773">
        <v>22.825529898873601</v>
      </c>
      <c r="BD773">
        <v>1.0076436385879901</v>
      </c>
      <c r="BE773">
        <f>AK773*AZ773/(AW773*BD773)</f>
        <v>225586.79014915126</v>
      </c>
      <c r="BF773">
        <f>AM773/BE773-1</f>
        <v>-3.9509361976640567E-2</v>
      </c>
      <c r="BH773">
        <f t="shared" si="49"/>
        <v>9.8865919549604442E-2</v>
      </c>
      <c r="BI773">
        <f t="shared" si="50"/>
        <v>931.37714141265155</v>
      </c>
      <c r="BJ773">
        <f t="shared" si="51"/>
        <v>1829.7180625121402</v>
      </c>
      <c r="BK773" s="15">
        <f t="shared" si="48"/>
        <v>0.17260273972602741</v>
      </c>
    </row>
    <row r="774" spans="1:63" x14ac:dyDescent="0.25">
      <c r="A774" s="1">
        <v>42436</v>
      </c>
      <c r="B774">
        <v>17934</v>
      </c>
      <c r="C774">
        <v>5</v>
      </c>
      <c r="D774" s="2">
        <v>42430</v>
      </c>
      <c r="E774">
        <v>0</v>
      </c>
      <c r="F774">
        <v>4</v>
      </c>
      <c r="G774" s="1">
        <v>42433</v>
      </c>
      <c r="H774" s="1">
        <v>42437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 s="1">
        <v>42450</v>
      </c>
      <c r="AA774" s="1">
        <v>42436</v>
      </c>
      <c r="AB774" s="1">
        <v>42431</v>
      </c>
      <c r="AC774" s="1">
        <v>42433</v>
      </c>
      <c r="AD774" s="1">
        <v>42431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9420.6086956521704</v>
      </c>
      <c r="AK774">
        <v>23</v>
      </c>
      <c r="AL774">
        <v>31</v>
      </c>
      <c r="AM774">
        <v>216674</v>
      </c>
      <c r="AN774">
        <v>1.9036986440458901</v>
      </c>
      <c r="AO774">
        <v>0.74193548387096697</v>
      </c>
      <c r="AP774">
        <v>18</v>
      </c>
      <c r="AQ774">
        <v>1.7457482584534501</v>
      </c>
      <c r="AR774">
        <v>0.15795038559243901</v>
      </c>
      <c r="AS774">
        <v>10272.9588376548</v>
      </c>
      <c r="AT774">
        <v>7</v>
      </c>
      <c r="AU774">
        <v>3</v>
      </c>
      <c r="AV774">
        <v>2016</v>
      </c>
      <c r="AW774">
        <v>6.4316304169248397</v>
      </c>
      <c r="AX774">
        <v>6.8196230281436598</v>
      </c>
      <c r="AY774">
        <v>0.38799261121881601</v>
      </c>
      <c r="AZ774">
        <v>64245</v>
      </c>
      <c r="BA774">
        <v>229745.01086250201</v>
      </c>
      <c r="BB774">
        <v>-5.6893556963137498E-2</v>
      </c>
      <c r="BC774">
        <v>22.825529898873601</v>
      </c>
      <c r="BD774">
        <v>1.0076436385879901</v>
      </c>
      <c r="BE774">
        <f>AK774*AZ774/(AW774*BD774)</f>
        <v>228002.24411126549</v>
      </c>
      <c r="BF774">
        <f>AM774/BE774-1</f>
        <v>-4.9684792162559943E-2</v>
      </c>
      <c r="BH774">
        <f t="shared" si="49"/>
        <v>0.14460651683920878</v>
      </c>
      <c r="BI774">
        <f t="shared" si="50"/>
        <v>1362.2814099834222</v>
      </c>
      <c r="BJ774">
        <f t="shared" si="51"/>
        <v>3191.9994724955623</v>
      </c>
      <c r="BK774" s="15">
        <f t="shared" si="48"/>
        <v>0.18082191780821918</v>
      </c>
    </row>
    <row r="775" spans="1:63" x14ac:dyDescent="0.25">
      <c r="A775" s="1">
        <v>42437</v>
      </c>
      <c r="B775">
        <v>2780</v>
      </c>
      <c r="C775">
        <v>6</v>
      </c>
      <c r="D775" s="2">
        <v>42430</v>
      </c>
      <c r="E775">
        <v>1</v>
      </c>
      <c r="F775">
        <v>0</v>
      </c>
      <c r="G775" s="1">
        <v>42436</v>
      </c>
      <c r="H775" s="1">
        <v>42438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 s="1">
        <v>42450</v>
      </c>
      <c r="AA775" s="1">
        <v>42436</v>
      </c>
      <c r="AB775" s="1">
        <v>42431</v>
      </c>
      <c r="AC775" s="1">
        <v>42433</v>
      </c>
      <c r="AD775" s="1">
        <v>42431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9420.6086956521704</v>
      </c>
      <c r="AK775">
        <v>23</v>
      </c>
      <c r="AL775">
        <v>31</v>
      </c>
      <c r="AM775">
        <v>216674</v>
      </c>
      <c r="AN775">
        <v>0.29509770438539001</v>
      </c>
      <c r="AO775">
        <v>0.74193548387096697</v>
      </c>
      <c r="AP775">
        <v>17</v>
      </c>
      <c r="AQ775">
        <v>0.34619232549047502</v>
      </c>
      <c r="AR775">
        <v>-5.1094621105085801E-2</v>
      </c>
      <c r="AS775">
        <v>8030.2184517272899</v>
      </c>
      <c r="AT775">
        <v>8</v>
      </c>
      <c r="AU775">
        <v>3</v>
      </c>
      <c r="AV775">
        <v>2016</v>
      </c>
      <c r="AW775">
        <v>6.7778227424153199</v>
      </c>
      <c r="AX775">
        <v>7.11472073252905</v>
      </c>
      <c r="AY775">
        <v>0.33689799011373001</v>
      </c>
      <c r="AZ775">
        <v>67025</v>
      </c>
      <c r="BA775">
        <v>227443.982911044</v>
      </c>
      <c r="BB775">
        <v>-4.7352243718211798E-2</v>
      </c>
      <c r="BC775">
        <v>22.825529898873601</v>
      </c>
      <c r="BD775">
        <v>1.0076436385879901</v>
      </c>
      <c r="BE775">
        <f>AK775*AZ775/(AW775*BD775)</f>
        <v>225718.67096760686</v>
      </c>
      <c r="BF775">
        <f>AM775/BE775-1</f>
        <v>-4.007054856753467E-2</v>
      </c>
      <c r="BH775">
        <f t="shared" si="49"/>
        <v>-5.3740790123070037E-2</v>
      </c>
      <c r="BI775">
        <f t="shared" si="50"/>
        <v>-506.27095474461186</v>
      </c>
      <c r="BJ775">
        <f t="shared" si="51"/>
        <v>2685.7285177509502</v>
      </c>
      <c r="BK775" s="15">
        <f t="shared" si="48"/>
        <v>0.18356164383561643</v>
      </c>
    </row>
    <row r="776" spans="1:63" x14ac:dyDescent="0.25">
      <c r="A776" s="1">
        <v>42438</v>
      </c>
      <c r="B776">
        <v>7681</v>
      </c>
      <c r="C776">
        <v>7</v>
      </c>
      <c r="D776" s="2">
        <v>42430</v>
      </c>
      <c r="E776">
        <v>2</v>
      </c>
      <c r="F776">
        <v>1</v>
      </c>
      <c r="G776" s="1">
        <v>42437</v>
      </c>
      <c r="H776" s="1">
        <v>42439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 s="1">
        <v>42450</v>
      </c>
      <c r="AA776" s="1">
        <v>42436</v>
      </c>
      <c r="AB776" s="1">
        <v>42431</v>
      </c>
      <c r="AC776" s="1">
        <v>42433</v>
      </c>
      <c r="AD776" s="1">
        <v>42431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9420.6086956521704</v>
      </c>
      <c r="AK776">
        <v>23</v>
      </c>
      <c r="AL776">
        <v>31</v>
      </c>
      <c r="AM776">
        <v>216674</v>
      </c>
      <c r="AN776">
        <v>0.81534009618136005</v>
      </c>
      <c r="AO776">
        <v>0.74193548387096697</v>
      </c>
      <c r="AP776">
        <v>16</v>
      </c>
      <c r="AQ776">
        <v>0.92980129720936699</v>
      </c>
      <c r="AR776">
        <v>-0.114461201028007</v>
      </c>
      <c r="AS776">
        <v>8260.9048009000908</v>
      </c>
      <c r="AT776">
        <v>9</v>
      </c>
      <c r="AU776">
        <v>3</v>
      </c>
      <c r="AV776">
        <v>2016</v>
      </c>
      <c r="AW776">
        <v>7.7076240396246902</v>
      </c>
      <c r="AX776">
        <v>7.9300608287104097</v>
      </c>
      <c r="AY776">
        <v>0.22243678908572301</v>
      </c>
      <c r="AZ776">
        <v>74706</v>
      </c>
      <c r="BA776">
        <v>222927.06431535599</v>
      </c>
      <c r="BB776">
        <v>-2.8049821292719601E-2</v>
      </c>
      <c r="BC776">
        <v>22.825529898873601</v>
      </c>
      <c r="BD776">
        <v>1.0076436385879901</v>
      </c>
      <c r="BE776">
        <f>AK776*AZ776/(AW776*BD776)</f>
        <v>221236.01616514326</v>
      </c>
      <c r="BF776">
        <f>AM776/BE776-1</f>
        <v>-2.062058540114875E-2</v>
      </c>
      <c r="BH776">
        <f t="shared" si="49"/>
        <v>-0.1215682661025197</v>
      </c>
      <c r="BI776">
        <f t="shared" si="50"/>
        <v>-1145.247064760754</v>
      </c>
      <c r="BJ776">
        <f t="shared" si="51"/>
        <v>1540.4814529901962</v>
      </c>
      <c r="BK776" s="15">
        <f t="shared" si="48"/>
        <v>0.18630136986301371</v>
      </c>
    </row>
    <row r="777" spans="1:63" x14ac:dyDescent="0.25">
      <c r="A777" s="1">
        <v>42439</v>
      </c>
      <c r="B777">
        <v>2856</v>
      </c>
      <c r="C777">
        <v>8</v>
      </c>
      <c r="D777" s="2">
        <v>42430</v>
      </c>
      <c r="E777">
        <v>3</v>
      </c>
      <c r="F777">
        <v>2</v>
      </c>
      <c r="G777" s="1">
        <v>42438</v>
      </c>
      <c r="H777" s="1">
        <v>42440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 s="1">
        <v>42450</v>
      </c>
      <c r="AA777" s="1">
        <v>42436</v>
      </c>
      <c r="AB777" s="1">
        <v>42431</v>
      </c>
      <c r="AC777" s="1">
        <v>42433</v>
      </c>
      <c r="AD777" s="1">
        <v>42431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9420.6086956521704</v>
      </c>
      <c r="AK777">
        <v>23</v>
      </c>
      <c r="AL777">
        <v>31</v>
      </c>
      <c r="AM777">
        <v>216674</v>
      </c>
      <c r="AN777">
        <v>0.30316512364196901</v>
      </c>
      <c r="AO777">
        <v>0.74193548387096697</v>
      </c>
      <c r="AP777">
        <v>15</v>
      </c>
      <c r="AQ777">
        <v>0.47479582503583101</v>
      </c>
      <c r="AR777">
        <v>-0.171630701393862</v>
      </c>
      <c r="AS777">
        <v>6015.2171721064797</v>
      </c>
      <c r="AT777">
        <v>10</v>
      </c>
      <c r="AU777">
        <v>3</v>
      </c>
      <c r="AV777">
        <v>2016</v>
      </c>
      <c r="AW777">
        <v>8.1824198646605204</v>
      </c>
      <c r="AX777">
        <v>8.2332259523523792</v>
      </c>
      <c r="AY777">
        <v>5.0806087691860499E-2</v>
      </c>
      <c r="AZ777">
        <v>77562</v>
      </c>
      <c r="BA777">
        <v>218019.367070698</v>
      </c>
      <c r="BB777">
        <v>-6.1708603633480099E-3</v>
      </c>
      <c r="BC777">
        <v>22.825529898873601</v>
      </c>
      <c r="BD777">
        <v>1.0076436385879901</v>
      </c>
      <c r="BE777">
        <f>AK777*AZ777/(AW777*BD777)</f>
        <v>216365.54702633675</v>
      </c>
      <c r="BF777">
        <f>AM777/BE777-1</f>
        <v>1.4256103982475121E-3</v>
      </c>
      <c r="BH777">
        <f t="shared" si="49"/>
        <v>-0.17525986908352248</v>
      </c>
      <c r="BI777">
        <f t="shared" si="50"/>
        <v>-1651.0546466870928</v>
      </c>
      <c r="BJ777">
        <f t="shared" si="51"/>
        <v>-110.57319369689662</v>
      </c>
      <c r="BK777" s="15">
        <f t="shared" si="48"/>
        <v>0.18904109589041096</v>
      </c>
    </row>
    <row r="778" spans="1:63" x14ac:dyDescent="0.25">
      <c r="A778" s="1">
        <v>42440</v>
      </c>
      <c r="B778">
        <v>10072</v>
      </c>
      <c r="C778">
        <v>9</v>
      </c>
      <c r="D778" s="2">
        <v>42430</v>
      </c>
      <c r="E778">
        <v>4</v>
      </c>
      <c r="F778">
        <v>3</v>
      </c>
      <c r="G778" s="1">
        <v>42439</v>
      </c>
      <c r="H778" s="1">
        <v>42443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 s="1">
        <v>42450</v>
      </c>
      <c r="AA778" s="1">
        <v>42436</v>
      </c>
      <c r="AB778" s="1">
        <v>42431</v>
      </c>
      <c r="AC778" s="1">
        <v>42433</v>
      </c>
      <c r="AD778" s="1">
        <v>42431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9420.6086956521704</v>
      </c>
      <c r="AK778">
        <v>23</v>
      </c>
      <c r="AL778">
        <v>31</v>
      </c>
      <c r="AM778">
        <v>216674</v>
      </c>
      <c r="AN778">
        <v>1.0691453520034699</v>
      </c>
      <c r="AO778">
        <v>0.74193548387096697</v>
      </c>
      <c r="AP778">
        <v>14</v>
      </c>
      <c r="AQ778">
        <v>0.83380206686873004</v>
      </c>
      <c r="AR778">
        <v>0.23534328513473901</v>
      </c>
      <c r="AS778">
        <v>12079.6054605914</v>
      </c>
      <c r="AT778">
        <v>11</v>
      </c>
      <c r="AU778">
        <v>3</v>
      </c>
      <c r="AV778">
        <v>2016</v>
      </c>
      <c r="AW778">
        <v>9.01622193152925</v>
      </c>
      <c r="AX778">
        <v>9.3023713043558498</v>
      </c>
      <c r="AY778">
        <v>0.28614937282660102</v>
      </c>
      <c r="AZ778">
        <v>87634</v>
      </c>
      <c r="BA778">
        <v>223550.61968379599</v>
      </c>
      <c r="BB778">
        <v>-3.0760906382290999E-2</v>
      </c>
      <c r="BC778">
        <v>22.825529898873601</v>
      </c>
      <c r="BD778">
        <v>1.0076436385879901</v>
      </c>
      <c r="BE778">
        <f>AK778*AZ778/(AW778*BD778)</f>
        <v>221854.84145670556</v>
      </c>
      <c r="BF778">
        <f>AM778/BE778-1</f>
        <v>-2.3352393045326436E-2</v>
      </c>
      <c r="BH778">
        <f t="shared" si="49"/>
        <v>0.22897000348167618</v>
      </c>
      <c r="BI778">
        <f t="shared" si="50"/>
        <v>2157.0368058429863</v>
      </c>
      <c r="BJ778">
        <f t="shared" si="51"/>
        <v>2046.4636121460896</v>
      </c>
      <c r="BK778" s="15">
        <f t="shared" si="48"/>
        <v>0.19178082191780821</v>
      </c>
    </row>
    <row r="779" spans="1:63" x14ac:dyDescent="0.25">
      <c r="A779" s="1">
        <v>42443</v>
      </c>
      <c r="B779">
        <v>23121</v>
      </c>
      <c r="C779">
        <v>10</v>
      </c>
      <c r="D779" s="2">
        <v>42430</v>
      </c>
      <c r="E779">
        <v>0</v>
      </c>
      <c r="F779">
        <v>4</v>
      </c>
      <c r="G779" s="1">
        <v>42440</v>
      </c>
      <c r="H779" s="1">
        <v>42444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 s="1">
        <v>42450</v>
      </c>
      <c r="AA779" s="1">
        <v>42436</v>
      </c>
      <c r="AB779" s="1">
        <v>42431</v>
      </c>
      <c r="AC779" s="1">
        <v>42433</v>
      </c>
      <c r="AD779" s="1">
        <v>42431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9420.6086956521704</v>
      </c>
      <c r="AK779">
        <v>23</v>
      </c>
      <c r="AL779">
        <v>31</v>
      </c>
      <c r="AM779">
        <v>216674</v>
      </c>
      <c r="AN779">
        <v>2.4543000083074098</v>
      </c>
      <c r="AO779">
        <v>0.74193548387096697</v>
      </c>
      <c r="AP779">
        <v>13</v>
      </c>
      <c r="AQ779">
        <v>1.7457482584534501</v>
      </c>
      <c r="AR779">
        <v>0.70855174985395597</v>
      </c>
      <c r="AS779">
        <v>13244.1776115433</v>
      </c>
      <c r="AT779">
        <v>14</v>
      </c>
      <c r="AU779">
        <v>3</v>
      </c>
      <c r="AV779">
        <v>2016</v>
      </c>
      <c r="AW779">
        <v>10.7619701899827</v>
      </c>
      <c r="AX779">
        <v>11.756671312663199</v>
      </c>
      <c r="AY779">
        <v>0.99470112268055599</v>
      </c>
      <c r="AZ779">
        <v>110755</v>
      </c>
      <c r="BA779">
        <v>236700.61847700499</v>
      </c>
      <c r="BB779">
        <v>-8.4607377056561101E-2</v>
      </c>
      <c r="BC779">
        <v>22.825529898873601</v>
      </c>
      <c r="BD779">
        <v>1.0076436385879901</v>
      </c>
      <c r="BE779">
        <f>AK779*AZ779/(AW779*BD779)</f>
        <v>234905.0888751639</v>
      </c>
      <c r="BF779">
        <f>AM779/BE779-1</f>
        <v>-7.7610446680669742E-2</v>
      </c>
      <c r="BH779">
        <f t="shared" si="49"/>
        <v>0.69520788110072851</v>
      </c>
      <c r="BI779">
        <f t="shared" si="50"/>
        <v>6549.2814099834432</v>
      </c>
      <c r="BJ779">
        <f t="shared" si="51"/>
        <v>8595.745022129533</v>
      </c>
      <c r="BK779" s="15">
        <f t="shared" si="48"/>
        <v>0.2</v>
      </c>
    </row>
    <row r="780" spans="1:63" x14ac:dyDescent="0.25">
      <c r="A780" s="1">
        <v>42444</v>
      </c>
      <c r="B780">
        <v>6969</v>
      </c>
      <c r="C780">
        <v>11</v>
      </c>
      <c r="D780" s="2">
        <v>42430</v>
      </c>
      <c r="E780">
        <v>1</v>
      </c>
      <c r="F780">
        <v>0</v>
      </c>
      <c r="G780" s="1">
        <v>42443</v>
      </c>
      <c r="H780" s="1">
        <v>42445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 s="1">
        <v>42450</v>
      </c>
      <c r="AA780" s="1">
        <v>42436</v>
      </c>
      <c r="AB780" s="1">
        <v>42431</v>
      </c>
      <c r="AC780" s="1">
        <v>42433</v>
      </c>
      <c r="AD780" s="1">
        <v>42431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9420.6086956521704</v>
      </c>
      <c r="AK780">
        <v>23</v>
      </c>
      <c r="AL780">
        <v>31</v>
      </c>
      <c r="AM780">
        <v>216674</v>
      </c>
      <c r="AN780">
        <v>0.73976111577761905</v>
      </c>
      <c r="AO780">
        <v>0.74193548387096697</v>
      </c>
      <c r="AP780">
        <v>12</v>
      </c>
      <c r="AQ780">
        <v>0.49072344834743797</v>
      </c>
      <c r="AR780">
        <v>0.24903766743018099</v>
      </c>
      <c r="AS780">
        <v>14201.4815543639</v>
      </c>
      <c r="AT780">
        <v>15</v>
      </c>
      <c r="AU780">
        <v>3</v>
      </c>
      <c r="AV780">
        <v>2016</v>
      </c>
      <c r="AW780">
        <v>11.252693638330101</v>
      </c>
      <c r="AX780">
        <v>12.4964324284408</v>
      </c>
      <c r="AY780">
        <v>1.24373879011073</v>
      </c>
      <c r="AZ780">
        <v>117724</v>
      </c>
      <c r="BA780">
        <v>240622.56442998699</v>
      </c>
      <c r="BB780">
        <v>-9.9527508929675601E-2</v>
      </c>
      <c r="BC780">
        <v>22.825529898873601</v>
      </c>
      <c r="BD780">
        <v>1.0076436385879901</v>
      </c>
      <c r="BE780">
        <f>AK780*AZ780/(AW780*BD780)</f>
        <v>238797.2842930583</v>
      </c>
      <c r="BF780">
        <f>AM780/BE780-1</f>
        <v>-9.2644622649510677E-2</v>
      </c>
      <c r="BH780">
        <f t="shared" si="49"/>
        <v>0.24528675474436101</v>
      </c>
      <c r="BI780">
        <f t="shared" si="50"/>
        <v>2310.7505346730286</v>
      </c>
      <c r="BJ780">
        <f t="shared" si="51"/>
        <v>10906.495556802562</v>
      </c>
      <c r="BK780" s="15">
        <f t="shared" si="48"/>
        <v>0.20273972602739726</v>
      </c>
    </row>
    <row r="781" spans="1:63" x14ac:dyDescent="0.25">
      <c r="A781" s="1">
        <v>42445</v>
      </c>
      <c r="B781">
        <v>22964</v>
      </c>
      <c r="C781">
        <v>12</v>
      </c>
      <c r="D781" s="2">
        <v>42430</v>
      </c>
      <c r="E781">
        <v>2</v>
      </c>
      <c r="F781">
        <v>1</v>
      </c>
      <c r="G781" s="1">
        <v>42444</v>
      </c>
      <c r="H781" s="1">
        <v>42446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 s="1">
        <v>42450</v>
      </c>
      <c r="AA781" s="1">
        <v>42436</v>
      </c>
      <c r="AB781" s="1">
        <v>42431</v>
      </c>
      <c r="AC781" s="1">
        <v>42433</v>
      </c>
      <c r="AD781" s="1">
        <v>42431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9420.6086956521704</v>
      </c>
      <c r="AK781">
        <v>23</v>
      </c>
      <c r="AL781">
        <v>31</v>
      </c>
      <c r="AM781">
        <v>216674</v>
      </c>
      <c r="AN781">
        <v>2.4376344185273702</v>
      </c>
      <c r="AO781">
        <v>0.74193548387096697</v>
      </c>
      <c r="AP781">
        <v>11</v>
      </c>
      <c r="AQ781">
        <v>2.1083599606536398</v>
      </c>
      <c r="AR781">
        <v>0.329274457873724</v>
      </c>
      <c r="AS781">
        <v>10891.878250657201</v>
      </c>
      <c r="AT781">
        <v>16</v>
      </c>
      <c r="AU781">
        <v>3</v>
      </c>
      <c r="AV781">
        <v>2016</v>
      </c>
      <c r="AW781">
        <v>13.3610535989837</v>
      </c>
      <c r="AX781">
        <v>14.9340668469682</v>
      </c>
      <c r="AY781">
        <v>1.5730132479844601</v>
      </c>
      <c r="AZ781">
        <v>140688</v>
      </c>
      <c r="BA781">
        <v>242183.29610219499</v>
      </c>
      <c r="BB781">
        <v>-0.105330534817031</v>
      </c>
      <c r="BC781">
        <v>22.825529898873601</v>
      </c>
      <c r="BD781">
        <v>1.0076436385879901</v>
      </c>
      <c r="BE781">
        <f>AK781*AZ781/(AW781*BD781)</f>
        <v>240346.17679080335</v>
      </c>
      <c r="BF781">
        <f>AM781/BE781-1</f>
        <v>-9.8492004769468622E-2</v>
      </c>
      <c r="BH781">
        <f t="shared" si="49"/>
        <v>0.31315891632110482</v>
      </c>
      <c r="BI781">
        <f t="shared" si="50"/>
        <v>2950.1476102156103</v>
      </c>
      <c r="BJ781">
        <f t="shared" si="51"/>
        <v>13856.643167018172</v>
      </c>
      <c r="BK781" s="15">
        <f t="shared" si="48"/>
        <v>0.20547945205479451</v>
      </c>
    </row>
    <row r="782" spans="1:63" x14ac:dyDescent="0.25">
      <c r="A782" s="1">
        <v>42446</v>
      </c>
      <c r="B782">
        <v>3009</v>
      </c>
      <c r="C782">
        <v>13</v>
      </c>
      <c r="D782" s="2">
        <v>42430</v>
      </c>
      <c r="E782">
        <v>3</v>
      </c>
      <c r="F782">
        <v>2</v>
      </c>
      <c r="G782" s="1">
        <v>42445</v>
      </c>
      <c r="H782" s="1">
        <v>42447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 s="1">
        <v>42450</v>
      </c>
      <c r="AA782" s="1">
        <v>42436</v>
      </c>
      <c r="AB782" s="1">
        <v>42431</v>
      </c>
      <c r="AC782" s="1">
        <v>42433</v>
      </c>
      <c r="AD782" s="1">
        <v>42431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9420.6086956521704</v>
      </c>
      <c r="AK782">
        <v>23</v>
      </c>
      <c r="AL782">
        <v>31</v>
      </c>
      <c r="AM782">
        <v>216674</v>
      </c>
      <c r="AN782">
        <v>0.31940611240850297</v>
      </c>
      <c r="AO782">
        <v>0.74193548387096697</v>
      </c>
      <c r="AP782">
        <v>10</v>
      </c>
      <c r="AQ782">
        <v>0.47479582503583101</v>
      </c>
      <c r="AR782">
        <v>-0.15538971262732801</v>
      </c>
      <c r="AS782">
        <v>6337.46094918362</v>
      </c>
      <c r="AT782">
        <v>17</v>
      </c>
      <c r="AU782">
        <v>3</v>
      </c>
      <c r="AV782">
        <v>2016</v>
      </c>
      <c r="AW782">
        <v>13.835849424019599</v>
      </c>
      <c r="AX782">
        <v>15.253472959376699</v>
      </c>
      <c r="AY782">
        <v>1.41762353535713</v>
      </c>
      <c r="AZ782">
        <v>143697</v>
      </c>
      <c r="BA782">
        <v>238874.455677605</v>
      </c>
      <c r="BB782">
        <v>-9.2937755167794497E-2</v>
      </c>
      <c r="BC782">
        <v>22.825529898873601</v>
      </c>
      <c r="BD782">
        <v>1.0076436385879901</v>
      </c>
      <c r="BE782">
        <f>AK782*AZ782/(AW782*BD782)</f>
        <v>237062.43609332014</v>
      </c>
      <c r="BF782">
        <f>AM782/BE782-1</f>
        <v>-8.6004499191488004E-2</v>
      </c>
      <c r="BH782">
        <f t="shared" si="49"/>
        <v>-0.15901888031698852</v>
      </c>
      <c r="BI782">
        <f t="shared" si="50"/>
        <v>-1498.0546466870937</v>
      </c>
      <c r="BJ782">
        <f t="shared" si="51"/>
        <v>12358.588520331079</v>
      </c>
      <c r="BK782" s="15">
        <f t="shared" si="48"/>
        <v>0.20821917808219179</v>
      </c>
    </row>
    <row r="783" spans="1:63" x14ac:dyDescent="0.25">
      <c r="A783" s="1">
        <v>42447</v>
      </c>
      <c r="B783">
        <v>8605</v>
      </c>
      <c r="C783">
        <v>14</v>
      </c>
      <c r="D783" s="2">
        <v>42430</v>
      </c>
      <c r="E783">
        <v>4</v>
      </c>
      <c r="F783">
        <v>3</v>
      </c>
      <c r="G783" s="1">
        <v>42446</v>
      </c>
      <c r="H783" s="1">
        <v>42450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 s="1">
        <v>42450</v>
      </c>
      <c r="AA783" s="1">
        <v>42436</v>
      </c>
      <c r="AB783" s="1">
        <v>42431</v>
      </c>
      <c r="AC783" s="1">
        <v>42433</v>
      </c>
      <c r="AD783" s="1">
        <v>42431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9420.6086956521704</v>
      </c>
      <c r="AK783">
        <v>23</v>
      </c>
      <c r="AL783">
        <v>31</v>
      </c>
      <c r="AM783">
        <v>216674</v>
      </c>
      <c r="AN783">
        <v>0.91342293030082</v>
      </c>
      <c r="AO783">
        <v>0.74193548387096697</v>
      </c>
      <c r="AP783">
        <v>9</v>
      </c>
      <c r="AQ783">
        <v>0.83380206686873004</v>
      </c>
      <c r="AR783">
        <v>7.9620863432089503E-2</v>
      </c>
      <c r="AS783">
        <v>10320.195094160999</v>
      </c>
      <c r="AT783">
        <v>18</v>
      </c>
      <c r="AU783">
        <v>3</v>
      </c>
      <c r="AV783">
        <v>2016</v>
      </c>
      <c r="AW783">
        <v>14.669651490888301</v>
      </c>
      <c r="AX783">
        <v>16.166895889677502</v>
      </c>
      <c r="AY783">
        <v>1.4972443987892201</v>
      </c>
      <c r="AZ783">
        <v>152302</v>
      </c>
      <c r="BA783">
        <v>238788.631221113</v>
      </c>
      <c r="BB783">
        <v>-9.2611742477119605E-2</v>
      </c>
      <c r="BC783">
        <v>22.825529898873601</v>
      </c>
      <c r="BD783">
        <v>1.0076436385879901</v>
      </c>
      <c r="BE783">
        <f>AK783*AZ783/(AW783*BD783)</f>
        <v>236977.26267168103</v>
      </c>
      <c r="BF783">
        <f>AM783/BE783-1</f>
        <v>-8.5675994577632086E-2</v>
      </c>
      <c r="BH783">
        <f t="shared" si="49"/>
        <v>7.3247581779026238E-2</v>
      </c>
      <c r="BI783">
        <f t="shared" si="50"/>
        <v>690.03680584298809</v>
      </c>
      <c r="BJ783">
        <f t="shared" si="51"/>
        <v>13048.625326174068</v>
      </c>
      <c r="BK783" s="15">
        <f t="shared" si="48"/>
        <v>0.21095890410958903</v>
      </c>
    </row>
    <row r="784" spans="1:63" x14ac:dyDescent="0.25">
      <c r="A784" s="1">
        <v>42450</v>
      </c>
      <c r="B784">
        <v>14475</v>
      </c>
      <c r="C784">
        <v>15</v>
      </c>
      <c r="D784" s="2">
        <v>42430</v>
      </c>
      <c r="E784">
        <v>0</v>
      </c>
      <c r="F784">
        <v>4</v>
      </c>
      <c r="G784" s="1">
        <v>42447</v>
      </c>
      <c r="H784" s="1">
        <v>42451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 s="1">
        <v>42450</v>
      </c>
      <c r="AA784" s="1">
        <v>42436</v>
      </c>
      <c r="AB784" s="1">
        <v>42431</v>
      </c>
      <c r="AC784" s="1">
        <v>42433</v>
      </c>
      <c r="AD784" s="1">
        <v>42431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9420.6086956521704</v>
      </c>
      <c r="AK784">
        <v>23</v>
      </c>
      <c r="AL784">
        <v>31</v>
      </c>
      <c r="AM784">
        <v>216674</v>
      </c>
      <c r="AN784">
        <v>1.5365249176181699</v>
      </c>
      <c r="AO784">
        <v>0.74193548387096697</v>
      </c>
      <c r="AP784">
        <v>8</v>
      </c>
      <c r="AQ784">
        <v>1.8509440031017399</v>
      </c>
      <c r="AR784">
        <v>-0.314419085483573</v>
      </c>
      <c r="AS784">
        <v>7820.3338273568997</v>
      </c>
      <c r="AT784">
        <v>21</v>
      </c>
      <c r="AU784">
        <v>3</v>
      </c>
      <c r="AV784">
        <v>2016</v>
      </c>
      <c r="AW784">
        <v>16.520595493990101</v>
      </c>
      <c r="AX784">
        <v>17.7034208072957</v>
      </c>
      <c r="AY784">
        <v>1.1828253133056399</v>
      </c>
      <c r="AZ784">
        <v>166777</v>
      </c>
      <c r="BA784">
        <v>232187.21149582099</v>
      </c>
      <c r="BB784">
        <v>-6.6813376136785604E-2</v>
      </c>
      <c r="BC784">
        <v>22.825529898873601</v>
      </c>
      <c r="BD784">
        <v>1.0076436385879901</v>
      </c>
      <c r="BE784">
        <f>AK784*AZ784/(AW784*BD784)</f>
        <v>230425.91904930345</v>
      </c>
      <c r="BF784">
        <f>AM784/BE784-1</f>
        <v>-5.9680434848828789E-2</v>
      </c>
      <c r="BH784">
        <f t="shared" si="49"/>
        <v>-0.32856703248988728</v>
      </c>
      <c r="BI784">
        <f t="shared" si="50"/>
        <v>-3095.3014433788612</v>
      </c>
      <c r="BJ784">
        <f t="shared" si="51"/>
        <v>9953.3238827952064</v>
      </c>
      <c r="BK784" s="15">
        <f t="shared" si="48"/>
        <v>0.21917808219178081</v>
      </c>
    </row>
    <row r="785" spans="1:63" x14ac:dyDescent="0.25">
      <c r="A785" s="1">
        <v>42451</v>
      </c>
      <c r="B785">
        <v>1940</v>
      </c>
      <c r="C785">
        <v>16</v>
      </c>
      <c r="D785" s="2">
        <v>42430</v>
      </c>
      <c r="E785">
        <v>1</v>
      </c>
      <c r="F785">
        <v>0</v>
      </c>
      <c r="G785" s="1">
        <v>42450</v>
      </c>
      <c r="H785" s="1">
        <v>42452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 s="1">
        <v>42450</v>
      </c>
      <c r="AA785" s="1">
        <v>42436</v>
      </c>
      <c r="AB785" s="1">
        <v>42431</v>
      </c>
      <c r="AC785" s="1">
        <v>42433</v>
      </c>
      <c r="AD785" s="1">
        <v>42431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9420.6086956521704</v>
      </c>
      <c r="AK785">
        <v>23</v>
      </c>
      <c r="AL785">
        <v>31</v>
      </c>
      <c r="AM785">
        <v>216674</v>
      </c>
      <c r="AN785">
        <v>0.20593149154951601</v>
      </c>
      <c r="AO785">
        <v>0.74193548387096697</v>
      </c>
      <c r="AP785">
        <v>7</v>
      </c>
      <c r="AQ785">
        <v>0.34619232549047502</v>
      </c>
      <c r="AR785">
        <v>-0.14026083394095901</v>
      </c>
      <c r="AS785">
        <v>5603.8215094787502</v>
      </c>
      <c r="AT785">
        <v>22</v>
      </c>
      <c r="AU785">
        <v>3</v>
      </c>
      <c r="AV785">
        <v>2016</v>
      </c>
      <c r="AW785">
        <v>16.8667878194805</v>
      </c>
      <c r="AX785">
        <v>17.909352298845199</v>
      </c>
      <c r="AY785">
        <v>1.04256447936469</v>
      </c>
      <c r="AZ785">
        <v>168717</v>
      </c>
      <c r="BA785">
        <v>230066.983798667</v>
      </c>
      <c r="BB785">
        <v>-5.82134106230024E-2</v>
      </c>
      <c r="BC785">
        <v>22.825529898873601</v>
      </c>
      <c r="BD785">
        <v>1.0076436385879901</v>
      </c>
      <c r="BE785">
        <f>AK785*AZ785/(AW785*BD785)</f>
        <v>228321.77467131254</v>
      </c>
      <c r="BF785">
        <f>AM785/BE785-1</f>
        <v>-5.1014734306793263E-2</v>
      </c>
      <c r="BH785">
        <f t="shared" si="49"/>
        <v>-0.14290700295894404</v>
      </c>
      <c r="BI785">
        <f t="shared" si="50"/>
        <v>-1346.2709547446186</v>
      </c>
      <c r="BJ785">
        <f t="shared" si="51"/>
        <v>8607.0529280505871</v>
      </c>
      <c r="BK785" s="15">
        <f t="shared" si="48"/>
        <v>0.22191780821917809</v>
      </c>
    </row>
    <row r="786" spans="1:63" x14ac:dyDescent="0.25">
      <c r="A786" s="1">
        <v>42452</v>
      </c>
      <c r="B786">
        <v>7361</v>
      </c>
      <c r="C786">
        <v>17</v>
      </c>
      <c r="D786" s="2">
        <v>42430</v>
      </c>
      <c r="E786">
        <v>2</v>
      </c>
      <c r="F786">
        <v>1</v>
      </c>
      <c r="G786" s="1">
        <v>42451</v>
      </c>
      <c r="H786" s="1">
        <v>42453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 s="1">
        <v>42450</v>
      </c>
      <c r="AA786" s="1">
        <v>42436</v>
      </c>
      <c r="AB786" s="1">
        <v>42431</v>
      </c>
      <c r="AC786" s="1">
        <v>42433</v>
      </c>
      <c r="AD786" s="1">
        <v>42431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9420.6086956521704</v>
      </c>
      <c r="AK786">
        <v>23</v>
      </c>
      <c r="AL786">
        <v>31</v>
      </c>
      <c r="AM786">
        <v>216674</v>
      </c>
      <c r="AN786">
        <v>0.78137201510102705</v>
      </c>
      <c r="AO786">
        <v>0.74193548387096697</v>
      </c>
      <c r="AP786">
        <v>6</v>
      </c>
      <c r="AQ786">
        <v>0.92980129720936699</v>
      </c>
      <c r="AR786">
        <v>-0.148429282108339</v>
      </c>
      <c r="AS786">
        <v>7916.74524663788</v>
      </c>
      <c r="AT786">
        <v>23</v>
      </c>
      <c r="AU786">
        <v>3</v>
      </c>
      <c r="AV786">
        <v>2016</v>
      </c>
      <c r="AW786">
        <v>17.796589116689901</v>
      </c>
      <c r="AX786">
        <v>18.690724313946198</v>
      </c>
      <c r="AY786">
        <v>0.89413519725635004</v>
      </c>
      <c r="AZ786">
        <v>176078</v>
      </c>
      <c r="BA786">
        <v>227560.12252943599</v>
      </c>
      <c r="BB786">
        <v>-4.7838445543235499E-2</v>
      </c>
      <c r="BC786">
        <v>22.825529898873601</v>
      </c>
      <c r="BD786">
        <v>1.0076436385879901</v>
      </c>
      <c r="BE786">
        <f>AK786*AZ786/(AW786*BD786)</f>
        <v>225833.92959073983</v>
      </c>
      <c r="BF786">
        <f>AM786/BE786-1</f>
        <v>-4.0560466743591705E-2</v>
      </c>
      <c r="BH786">
        <f t="shared" si="49"/>
        <v>-0.1555363471828527</v>
      </c>
      <c r="BI786">
        <f t="shared" si="50"/>
        <v>-1465.247064760757</v>
      </c>
      <c r="BJ786">
        <f t="shared" si="51"/>
        <v>7141.8058632898301</v>
      </c>
      <c r="BK786" s="15">
        <f t="shared" si="48"/>
        <v>0.22465753424657534</v>
      </c>
    </row>
    <row r="787" spans="1:63" x14ac:dyDescent="0.25">
      <c r="A787" s="1">
        <v>42453</v>
      </c>
      <c r="B787">
        <v>2616</v>
      </c>
      <c r="C787">
        <v>18</v>
      </c>
      <c r="D787" s="2">
        <v>42430</v>
      </c>
      <c r="E787">
        <v>3</v>
      </c>
      <c r="F787">
        <v>2</v>
      </c>
      <c r="G787" s="1">
        <v>42452</v>
      </c>
      <c r="H787" s="1">
        <v>42454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 s="1">
        <v>42450</v>
      </c>
      <c r="AA787" s="1">
        <v>42436</v>
      </c>
      <c r="AB787" s="1">
        <v>42431</v>
      </c>
      <c r="AC787" s="1">
        <v>42433</v>
      </c>
      <c r="AD787" s="1">
        <v>42431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9420.6086956521704</v>
      </c>
      <c r="AK787">
        <v>23</v>
      </c>
      <c r="AL787">
        <v>31</v>
      </c>
      <c r="AM787">
        <v>216674</v>
      </c>
      <c r="AN787">
        <v>0.27768906283171901</v>
      </c>
      <c r="AO787">
        <v>0.74193548387096697</v>
      </c>
      <c r="AP787">
        <v>5</v>
      </c>
      <c r="AQ787">
        <v>0.47479582503583101</v>
      </c>
      <c r="AR787">
        <v>-0.197106762204112</v>
      </c>
      <c r="AS787">
        <v>5509.7367374756795</v>
      </c>
      <c r="AT787">
        <v>24</v>
      </c>
      <c r="AU787">
        <v>3</v>
      </c>
      <c r="AV787">
        <v>2016</v>
      </c>
      <c r="AW787">
        <v>18.271384941725699</v>
      </c>
      <c r="AX787">
        <v>18.968413376777999</v>
      </c>
      <c r="AY787">
        <v>0.69702843505223899</v>
      </c>
      <c r="AZ787">
        <v>178694</v>
      </c>
      <c r="BA787">
        <v>224939.817813931</v>
      </c>
      <c r="BB787">
        <v>-3.6746796962236802E-2</v>
      </c>
      <c r="BC787">
        <v>22.825529898873601</v>
      </c>
      <c r="BD787">
        <v>1.0076436385879901</v>
      </c>
      <c r="BE787">
        <f>AK787*AZ787/(AW787*BD787)</f>
        <v>223233.50160691727</v>
      </c>
      <c r="BF787">
        <f>AM787/BE787-1</f>
        <v>-2.9384037609496594E-2</v>
      </c>
      <c r="BH787">
        <f t="shared" si="49"/>
        <v>-0.20073592989377248</v>
      </c>
      <c r="BI787">
        <f t="shared" si="50"/>
        <v>-1891.0546466870974</v>
      </c>
      <c r="BJ787">
        <f t="shared" si="51"/>
        <v>5250.7512166027327</v>
      </c>
      <c r="BK787" s="15">
        <f t="shared" si="48"/>
        <v>0.22739726027397261</v>
      </c>
    </row>
    <row r="788" spans="1:63" x14ac:dyDescent="0.25">
      <c r="A788" s="1">
        <v>42454</v>
      </c>
      <c r="B788">
        <v>8571</v>
      </c>
      <c r="C788">
        <v>19</v>
      </c>
      <c r="D788" s="2">
        <v>42430</v>
      </c>
      <c r="E788">
        <v>4</v>
      </c>
      <c r="F788">
        <v>3</v>
      </c>
      <c r="G788" s="1">
        <v>42453</v>
      </c>
      <c r="H788" s="1">
        <v>42457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 s="1">
        <v>42450</v>
      </c>
      <c r="AA788" s="1">
        <v>42436</v>
      </c>
      <c r="AB788" s="1">
        <v>42431</v>
      </c>
      <c r="AC788" s="1">
        <v>42433</v>
      </c>
      <c r="AD788" s="1">
        <v>42431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9420.6086956521704</v>
      </c>
      <c r="AK788">
        <v>23</v>
      </c>
      <c r="AL788">
        <v>31</v>
      </c>
      <c r="AM788">
        <v>216674</v>
      </c>
      <c r="AN788">
        <v>0.90981382168603497</v>
      </c>
      <c r="AO788">
        <v>0.74193548387096697</v>
      </c>
      <c r="AP788">
        <v>4</v>
      </c>
      <c r="AQ788">
        <v>0.83380206686873004</v>
      </c>
      <c r="AR788">
        <v>7.6011754817304197E-2</v>
      </c>
      <c r="AS788">
        <v>10279.4180304537</v>
      </c>
      <c r="AT788">
        <v>25</v>
      </c>
      <c r="AU788">
        <v>3</v>
      </c>
      <c r="AV788">
        <v>2016</v>
      </c>
      <c r="AW788">
        <v>19.105187008594498</v>
      </c>
      <c r="AX788">
        <v>19.878227198464</v>
      </c>
      <c r="AY788">
        <v>0.77304018986954404</v>
      </c>
      <c r="AZ788">
        <v>187265</v>
      </c>
      <c r="BA788">
        <v>225441.132717645</v>
      </c>
      <c r="BB788">
        <v>-3.8888789334758901E-2</v>
      </c>
      <c r="BC788">
        <v>22.825529898873601</v>
      </c>
      <c r="BD788">
        <v>1.0076436385879901</v>
      </c>
      <c r="BE788">
        <f>AK788*AZ788/(AW788*BD788)</f>
        <v>223731.01370793793</v>
      </c>
      <c r="BF788">
        <f>AM788/BE788-1</f>
        <v>-3.1542402597568686E-2</v>
      </c>
      <c r="BH788">
        <f t="shared" si="49"/>
        <v>6.963847316424121E-2</v>
      </c>
      <c r="BI788">
        <f t="shared" si="50"/>
        <v>656.03680584299104</v>
      </c>
      <c r="BJ788">
        <f t="shared" si="51"/>
        <v>5906.788022445724</v>
      </c>
      <c r="BK788" s="15">
        <f t="shared" si="48"/>
        <v>0.23013698630136986</v>
      </c>
    </row>
    <row r="789" spans="1:63" x14ac:dyDescent="0.25">
      <c r="A789" s="1">
        <v>42457</v>
      </c>
      <c r="B789">
        <v>15009</v>
      </c>
      <c r="C789">
        <v>20</v>
      </c>
      <c r="D789" s="2">
        <v>42430</v>
      </c>
      <c r="E789">
        <v>0</v>
      </c>
      <c r="F789">
        <v>4</v>
      </c>
      <c r="G789" s="1">
        <v>42454</v>
      </c>
      <c r="H789" s="1">
        <v>42458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 s="1">
        <v>42450</v>
      </c>
      <c r="AA789" s="1">
        <v>42436</v>
      </c>
      <c r="AB789" s="1">
        <v>42431</v>
      </c>
      <c r="AC789" s="1">
        <v>42433</v>
      </c>
      <c r="AD789" s="1">
        <v>42431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9420.6086956521704</v>
      </c>
      <c r="AK789">
        <v>23</v>
      </c>
      <c r="AL789">
        <v>31</v>
      </c>
      <c r="AM789">
        <v>216674</v>
      </c>
      <c r="AN789">
        <v>1.59320915292097</v>
      </c>
      <c r="AO789">
        <v>0.74193548387096697</v>
      </c>
      <c r="AP789">
        <v>3</v>
      </c>
      <c r="AQ789">
        <v>1.7457482584534501</v>
      </c>
      <c r="AR789">
        <v>-0.15253910553247599</v>
      </c>
      <c r="AS789">
        <v>8597.4595290711404</v>
      </c>
      <c r="AT789">
        <v>28</v>
      </c>
      <c r="AU789">
        <v>3</v>
      </c>
      <c r="AV789">
        <v>2016</v>
      </c>
      <c r="AW789">
        <v>20.850935267047898</v>
      </c>
      <c r="AX789">
        <v>21.471436351385002</v>
      </c>
      <c r="AY789">
        <v>0.62050108433706797</v>
      </c>
      <c r="AZ789">
        <v>202274</v>
      </c>
      <c r="BA789">
        <v>223121.981839938</v>
      </c>
      <c r="BB789">
        <v>-2.8898908958973402E-2</v>
      </c>
      <c r="BC789">
        <v>22.825529898873601</v>
      </c>
      <c r="BD789">
        <v>1.0076436385879901</v>
      </c>
      <c r="BE789">
        <f>AK789*AZ789/(AW789*BD789)</f>
        <v>221429.45511232456</v>
      </c>
      <c r="BF789">
        <f>AM789/BE789-1</f>
        <v>-2.1476163186655794E-2</v>
      </c>
      <c r="BH789">
        <f t="shared" si="49"/>
        <v>-0.1658829742857113</v>
      </c>
      <c r="BI789">
        <f t="shared" si="50"/>
        <v>-1562.7185900166173</v>
      </c>
      <c r="BJ789">
        <f t="shared" si="51"/>
        <v>4344.0694324291071</v>
      </c>
      <c r="BK789" s="15">
        <f t="shared" si="48"/>
        <v>0.23835616438356164</v>
      </c>
    </row>
    <row r="790" spans="1:63" x14ac:dyDescent="0.25">
      <c r="A790" s="1">
        <v>42458</v>
      </c>
      <c r="B790">
        <v>1773</v>
      </c>
      <c r="C790">
        <v>21</v>
      </c>
      <c r="D790" s="2">
        <v>42430</v>
      </c>
      <c r="E790">
        <v>1</v>
      </c>
      <c r="F790">
        <v>0</v>
      </c>
      <c r="G790" s="1">
        <v>42457</v>
      </c>
      <c r="H790" s="1">
        <v>42459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s="1">
        <v>42450</v>
      </c>
      <c r="AA790" s="1">
        <v>42436</v>
      </c>
      <c r="AB790" s="1">
        <v>42431</v>
      </c>
      <c r="AC790" s="1">
        <v>42433</v>
      </c>
      <c r="AD790" s="1">
        <v>42431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9420.6086956521704</v>
      </c>
      <c r="AK790">
        <v>23</v>
      </c>
      <c r="AL790">
        <v>31</v>
      </c>
      <c r="AM790">
        <v>216674</v>
      </c>
      <c r="AN790">
        <v>0.188204399235718</v>
      </c>
      <c r="AO790">
        <v>0.74193548387096697</v>
      </c>
      <c r="AP790">
        <v>2</v>
      </c>
      <c r="AQ790">
        <v>0.34619232549047502</v>
      </c>
      <c r="AR790">
        <v>-0.15798792625475699</v>
      </c>
      <c r="AS790">
        <v>5121.4306888174397</v>
      </c>
      <c r="AT790">
        <v>29</v>
      </c>
      <c r="AU790">
        <v>3</v>
      </c>
      <c r="AV790">
        <v>2016</v>
      </c>
      <c r="AW790">
        <v>21.197127592538401</v>
      </c>
      <c r="AX790">
        <v>21.659640750620699</v>
      </c>
      <c r="AY790">
        <v>0.46251315808230897</v>
      </c>
      <c r="AZ790">
        <v>204047</v>
      </c>
      <c r="BA790">
        <v>221401.74320845201</v>
      </c>
      <c r="BB790">
        <v>-2.1353685566970999E-2</v>
      </c>
      <c r="BC790">
        <v>22.825529898873601</v>
      </c>
      <c r="BD790">
        <v>1.0076436385879901</v>
      </c>
      <c r="BE790">
        <f>AK790*AZ790/(AW790*BD790)</f>
        <v>219722.2656203169</v>
      </c>
      <c r="BF790">
        <f>AM790/BE790-1</f>
        <v>-1.3873266833978271E-2</v>
      </c>
      <c r="BH790">
        <f t="shared" si="49"/>
        <v>-0.16063409527274206</v>
      </c>
      <c r="BI790">
        <f t="shared" si="50"/>
        <v>-1513.2709547446129</v>
      </c>
      <c r="BJ790">
        <f t="shared" si="51"/>
        <v>2830.7984776844942</v>
      </c>
      <c r="BK790" s="15">
        <f t="shared" si="48"/>
        <v>0.24109589041095891</v>
      </c>
    </row>
    <row r="791" spans="1:63" x14ac:dyDescent="0.25">
      <c r="A791" s="1">
        <v>42459</v>
      </c>
      <c r="B791">
        <v>7511</v>
      </c>
      <c r="C791">
        <v>22</v>
      </c>
      <c r="D791" s="2">
        <v>42430</v>
      </c>
      <c r="E791">
        <v>2</v>
      </c>
      <c r="F791">
        <v>1</v>
      </c>
      <c r="G791" s="1">
        <v>42458</v>
      </c>
      <c r="H791" s="1">
        <v>42460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 s="1">
        <v>42450</v>
      </c>
      <c r="AA791" s="1">
        <v>42436</v>
      </c>
      <c r="AB791" s="1">
        <v>42431</v>
      </c>
      <c r="AC791" s="1">
        <v>42433</v>
      </c>
      <c r="AD791" s="1">
        <v>42431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9420.6086956521704</v>
      </c>
      <c r="AK791">
        <v>23</v>
      </c>
      <c r="AL791">
        <v>31</v>
      </c>
      <c r="AM791">
        <v>216674</v>
      </c>
      <c r="AN791">
        <v>0.79729455310743302</v>
      </c>
      <c r="AO791">
        <v>0.74193548387096697</v>
      </c>
      <c r="AP791">
        <v>1</v>
      </c>
      <c r="AQ791">
        <v>0.92980129720936699</v>
      </c>
      <c r="AR791">
        <v>-0.132506744101933</v>
      </c>
      <c r="AS791">
        <v>8078.0700376982904</v>
      </c>
      <c r="AT791">
        <v>30</v>
      </c>
      <c r="AU791">
        <v>3</v>
      </c>
      <c r="AV791">
        <v>2016</v>
      </c>
      <c r="AW791">
        <v>22.126928889747798</v>
      </c>
      <c r="AX791">
        <v>22.456935303728098</v>
      </c>
      <c r="AY791">
        <v>0.330006413980374</v>
      </c>
      <c r="AZ791">
        <v>211558</v>
      </c>
      <c r="BA791">
        <v>219905.528880445</v>
      </c>
      <c r="BB791">
        <v>-1.46950779132176E-2</v>
      </c>
      <c r="BC791">
        <v>22.825529898873601</v>
      </c>
      <c r="BD791">
        <v>1.0076436385879901</v>
      </c>
      <c r="BE791">
        <f>AK791*AZ791/(AW791*BD791)</f>
        <v>218237.40106035795</v>
      </c>
      <c r="BF791">
        <f>AM791/BE791-1</f>
        <v>-7.163763189818928E-3</v>
      </c>
      <c r="BH791">
        <f t="shared" si="49"/>
        <v>-0.13961380917644672</v>
      </c>
      <c r="BI791">
        <f t="shared" si="50"/>
        <v>-1315.2470647607568</v>
      </c>
      <c r="BJ791">
        <f t="shared" si="51"/>
        <v>1515.5514129237374</v>
      </c>
      <c r="BK791" s="15">
        <f t="shared" si="48"/>
        <v>0.24383561643835616</v>
      </c>
    </row>
    <row r="792" spans="1:63" x14ac:dyDescent="0.25">
      <c r="A792" s="1">
        <v>42460</v>
      </c>
      <c r="B792">
        <v>5116</v>
      </c>
      <c r="C792">
        <v>23</v>
      </c>
      <c r="D792" s="2">
        <v>42430</v>
      </c>
      <c r="E792">
        <v>3</v>
      </c>
      <c r="F792">
        <v>2</v>
      </c>
      <c r="G792" s="1">
        <v>42459</v>
      </c>
      <c r="H792" s="1">
        <v>42461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 s="1">
        <v>42450</v>
      </c>
      <c r="AA792" s="1">
        <v>42436</v>
      </c>
      <c r="AB792" s="1">
        <v>42431</v>
      </c>
      <c r="AC792" s="1">
        <v>42433</v>
      </c>
      <c r="AD792" s="1">
        <v>42431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9420.6086956521704</v>
      </c>
      <c r="AK792">
        <v>23</v>
      </c>
      <c r="AL792">
        <v>31</v>
      </c>
      <c r="AM792">
        <v>216674</v>
      </c>
      <c r="AN792">
        <v>0.54306469627181797</v>
      </c>
      <c r="AO792">
        <v>0.74193548387096697</v>
      </c>
      <c r="AP792">
        <v>0</v>
      </c>
      <c r="AQ792">
        <v>0.69860100912581802</v>
      </c>
      <c r="AR792">
        <v>-0.15553631285399999</v>
      </c>
      <c r="AS792">
        <v>7323.2072859468199</v>
      </c>
      <c r="AT792">
        <v>31</v>
      </c>
      <c r="AU792">
        <v>3</v>
      </c>
      <c r="AV792">
        <v>2016</v>
      </c>
      <c r="AW792">
        <v>22.825529898873601</v>
      </c>
      <c r="AX792">
        <v>23</v>
      </c>
      <c r="AY792">
        <v>0.17447010112637401</v>
      </c>
      <c r="AZ792">
        <v>216674</v>
      </c>
      <c r="BA792">
        <v>218330.17774741401</v>
      </c>
      <c r="BB792">
        <v>-7.5856565707119704E-3</v>
      </c>
      <c r="BC792">
        <v>22.825529898873601</v>
      </c>
      <c r="BD792">
        <v>1.0076436385879901</v>
      </c>
      <c r="BE792">
        <f>AK792*AZ792/(AW792*BD792)</f>
        <v>216674.00000000044</v>
      </c>
      <c r="BF792">
        <f>AM792/BE792-1</f>
        <v>-1.9984014443252818E-15</v>
      </c>
      <c r="BH792">
        <f t="shared" si="49"/>
        <v>-0.16087616648496295</v>
      </c>
      <c r="BI792">
        <f t="shared" si="50"/>
        <v>-1515.5514129114281</v>
      </c>
      <c r="BJ792">
        <f t="shared" si="51"/>
        <v>1.2309328667470254E-8</v>
      </c>
      <c r="BK792" s="15">
        <f t="shared" si="48"/>
        <v>0.24657534246575341</v>
      </c>
    </row>
    <row r="793" spans="1:63" x14ac:dyDescent="0.25">
      <c r="A793" s="1">
        <v>42461</v>
      </c>
      <c r="B793">
        <v>20563</v>
      </c>
      <c r="C793">
        <v>1</v>
      </c>
      <c r="D793" s="2">
        <v>42461</v>
      </c>
      <c r="E793">
        <v>4</v>
      </c>
      <c r="F793">
        <v>3</v>
      </c>
      <c r="G793" s="1">
        <v>42460</v>
      </c>
      <c r="H793" s="1">
        <v>42464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 s="1">
        <v>42478</v>
      </c>
      <c r="AA793" s="1">
        <v>42464</v>
      </c>
      <c r="AB793" s="1">
        <v>42466</v>
      </c>
      <c r="AC793" s="1">
        <v>42461</v>
      </c>
      <c r="AD793" s="1">
        <v>42461</v>
      </c>
      <c r="AE793">
        <v>0</v>
      </c>
      <c r="AF793">
        <v>0</v>
      </c>
      <c r="AG793">
        <v>0</v>
      </c>
      <c r="AH793">
        <v>1</v>
      </c>
      <c r="AI793">
        <v>1</v>
      </c>
      <c r="AJ793">
        <v>8683.4285714285706</v>
      </c>
      <c r="AK793">
        <v>21</v>
      </c>
      <c r="AL793">
        <v>30</v>
      </c>
      <c r="AM793">
        <v>182352</v>
      </c>
      <c r="AN793">
        <v>2.3680738352197901</v>
      </c>
      <c r="AO793">
        <v>0.7</v>
      </c>
      <c r="AP793">
        <v>20</v>
      </c>
      <c r="AQ793">
        <v>2.5211187468441101</v>
      </c>
      <c r="AR793">
        <v>-0.15304491162431599</v>
      </c>
      <c r="AS793">
        <v>8156.2996688435896</v>
      </c>
      <c r="AT793">
        <v>1</v>
      </c>
      <c r="AU793">
        <v>4</v>
      </c>
      <c r="AV793">
        <v>2016</v>
      </c>
      <c r="AW793">
        <v>2.5211187468441101</v>
      </c>
      <c r="AX793">
        <v>2.3680738352197901</v>
      </c>
      <c r="AY793">
        <v>-0.15304491162431599</v>
      </c>
      <c r="AZ793">
        <v>20563</v>
      </c>
      <c r="BA793">
        <v>171282.29304571499</v>
      </c>
      <c r="BB793">
        <v>6.4628437402633299E-2</v>
      </c>
      <c r="BC793">
        <v>20.312214224309699</v>
      </c>
      <c r="BD793">
        <v>1.03386069918793</v>
      </c>
      <c r="BE793">
        <f>AK793*AZ793/(AW793*BD793)</f>
        <v>165672.50615121864</v>
      </c>
      <c r="BF793">
        <f>AM793/BE793-1</f>
        <v>0.1006775006684395</v>
      </c>
      <c r="BH793">
        <f t="shared" si="49"/>
        <v>-0.23841175512825963</v>
      </c>
      <c r="BI793">
        <f t="shared" si="50"/>
        <v>-2070.2314462451618</v>
      </c>
      <c r="BJ793">
        <f t="shared" si="51"/>
        <v>-2070.2314462328522</v>
      </c>
      <c r="BK793" s="15">
        <f t="shared" si="48"/>
        <v>0.24931506849315069</v>
      </c>
    </row>
    <row r="794" spans="1:63" x14ac:dyDescent="0.25">
      <c r="A794" s="1">
        <v>42464</v>
      </c>
      <c r="B794">
        <v>18501</v>
      </c>
      <c r="C794">
        <v>2</v>
      </c>
      <c r="D794" s="2">
        <v>42461</v>
      </c>
      <c r="E794">
        <v>0</v>
      </c>
      <c r="F794">
        <v>4</v>
      </c>
      <c r="G794" s="1">
        <v>42461</v>
      </c>
      <c r="H794" s="1">
        <v>42465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s="1">
        <v>42478</v>
      </c>
      <c r="AA794" s="1">
        <v>42464</v>
      </c>
      <c r="AB794" s="1">
        <v>42466</v>
      </c>
      <c r="AC794" s="1">
        <v>42461</v>
      </c>
      <c r="AD794" s="1">
        <v>42461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8683.4285714285706</v>
      </c>
      <c r="AK794">
        <v>21</v>
      </c>
      <c r="AL794">
        <v>30</v>
      </c>
      <c r="AM794">
        <v>182352</v>
      </c>
      <c r="AN794">
        <v>2.1306100289549801</v>
      </c>
      <c r="AO794">
        <v>0.7</v>
      </c>
      <c r="AP794">
        <v>19</v>
      </c>
      <c r="AQ794">
        <v>1.93467105630087</v>
      </c>
      <c r="AR794">
        <v>0.19593897265410901</v>
      </c>
      <c r="AS794">
        <v>9562.8659661524998</v>
      </c>
      <c r="AT794">
        <v>4</v>
      </c>
      <c r="AU794">
        <v>4</v>
      </c>
      <c r="AV794">
        <v>2016</v>
      </c>
      <c r="AW794">
        <v>4.4557898031449898</v>
      </c>
      <c r="AX794">
        <v>4.4986838641747804</v>
      </c>
      <c r="AY794">
        <v>4.2894061029792298E-2</v>
      </c>
      <c r="AZ794">
        <v>39064</v>
      </c>
      <c r="BA794">
        <v>184107.42791793801</v>
      </c>
      <c r="BB794">
        <v>-9.5348022499154306E-3</v>
      </c>
      <c r="BC794">
        <v>20.312214224309699</v>
      </c>
      <c r="BD794">
        <v>1.03386069918793</v>
      </c>
      <c r="BE794">
        <f>AK794*AZ794/(AW794*BD794)</f>
        <v>178077.59600742112</v>
      </c>
      <c r="BF794">
        <f>AM794/BE794-1</f>
        <v>2.4003041867213692E-2</v>
      </c>
      <c r="BH794">
        <f t="shared" si="49"/>
        <v>0.13042965798911155</v>
      </c>
      <c r="BI794">
        <f t="shared" si="50"/>
        <v>1132.576618744308</v>
      </c>
      <c r="BJ794">
        <f t="shared" si="51"/>
        <v>-937.65482748854424</v>
      </c>
      <c r="BK794" s="15">
        <f t="shared" si="48"/>
        <v>0.25753424657534246</v>
      </c>
    </row>
    <row r="795" spans="1:63" x14ac:dyDescent="0.25">
      <c r="A795" s="1">
        <v>42465</v>
      </c>
      <c r="B795">
        <v>2337</v>
      </c>
      <c r="C795">
        <v>3</v>
      </c>
      <c r="D795" s="2">
        <v>42461</v>
      </c>
      <c r="E795">
        <v>1</v>
      </c>
      <c r="F795">
        <v>0</v>
      </c>
      <c r="G795" s="1">
        <v>42464</v>
      </c>
      <c r="H795" s="1">
        <v>42466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 s="1">
        <v>42478</v>
      </c>
      <c r="AA795" s="1">
        <v>42464</v>
      </c>
      <c r="AB795" s="1">
        <v>42466</v>
      </c>
      <c r="AC795" s="1">
        <v>42461</v>
      </c>
      <c r="AD795" s="1">
        <v>42461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8683.4285714285706</v>
      </c>
      <c r="AK795">
        <v>21</v>
      </c>
      <c r="AL795">
        <v>30</v>
      </c>
      <c r="AM795">
        <v>182352</v>
      </c>
      <c r="AN795">
        <v>0.269133324559094</v>
      </c>
      <c r="AO795">
        <v>0.7</v>
      </c>
      <c r="AP795">
        <v>18</v>
      </c>
      <c r="AQ795">
        <v>0.29725321824989998</v>
      </c>
      <c r="AR795">
        <v>-2.81198936908062E-2</v>
      </c>
      <c r="AS795">
        <v>7861.9838458242803</v>
      </c>
      <c r="AT795">
        <v>5</v>
      </c>
      <c r="AU795">
        <v>4</v>
      </c>
      <c r="AV795">
        <v>2016</v>
      </c>
      <c r="AW795">
        <v>4.7530430213948902</v>
      </c>
      <c r="AX795">
        <v>4.7678171887338703</v>
      </c>
      <c r="AY795">
        <v>1.47741673389871E-2</v>
      </c>
      <c r="AZ795">
        <v>41401</v>
      </c>
      <c r="BA795">
        <v>182918.815606438</v>
      </c>
      <c r="BB795">
        <v>-3.0987277309828501E-3</v>
      </c>
      <c r="BC795">
        <v>20.312214224309699</v>
      </c>
      <c r="BD795">
        <v>1.03386069918793</v>
      </c>
      <c r="BE795">
        <f>AK795*AZ795/(AW795*BD795)</f>
        <v>176927.91277404787</v>
      </c>
      <c r="BF795">
        <f>AM795/BE795-1</f>
        <v>3.0657046369382934E-2</v>
      </c>
      <c r="BH795">
        <f t="shared" si="49"/>
        <v>-3.8185095496609922E-2</v>
      </c>
      <c r="BI795">
        <f t="shared" si="50"/>
        <v>-331.57754923799104</v>
      </c>
      <c r="BJ795">
        <f t="shared" si="51"/>
        <v>-1269.2323767265352</v>
      </c>
      <c r="BK795" s="15">
        <f t="shared" si="48"/>
        <v>0.26027397260273971</v>
      </c>
    </row>
    <row r="796" spans="1:63" x14ac:dyDescent="0.25">
      <c r="A796" s="1">
        <v>42466</v>
      </c>
      <c r="B796">
        <v>10328</v>
      </c>
      <c r="C796">
        <v>4</v>
      </c>
      <c r="D796" s="2">
        <v>42461</v>
      </c>
      <c r="E796">
        <v>2</v>
      </c>
      <c r="F796">
        <v>1</v>
      </c>
      <c r="G796" s="1">
        <v>42465</v>
      </c>
      <c r="H796" s="1">
        <v>42467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 s="1">
        <v>42478</v>
      </c>
      <c r="AA796" s="1">
        <v>42464</v>
      </c>
      <c r="AB796" s="1">
        <v>42466</v>
      </c>
      <c r="AC796" s="1">
        <v>42461</v>
      </c>
      <c r="AD796" s="1">
        <v>42461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8683.4285714285706</v>
      </c>
      <c r="AK796">
        <v>21</v>
      </c>
      <c r="AL796">
        <v>30</v>
      </c>
      <c r="AM796">
        <v>182352</v>
      </c>
      <c r="AN796">
        <v>1.18939194524874</v>
      </c>
      <c r="AO796">
        <v>0.7</v>
      </c>
      <c r="AP796">
        <v>17</v>
      </c>
      <c r="AQ796">
        <v>1.0080351415318201</v>
      </c>
      <c r="AR796">
        <v>0.181356803716925</v>
      </c>
      <c r="AS796">
        <v>10245.6745548626</v>
      </c>
      <c r="AT796">
        <v>6</v>
      </c>
      <c r="AU796">
        <v>4</v>
      </c>
      <c r="AV796">
        <v>2016</v>
      </c>
      <c r="AW796">
        <v>5.7610781629267098</v>
      </c>
      <c r="AX796">
        <v>5.9572091339826203</v>
      </c>
      <c r="AY796">
        <v>0.19613097105591201</v>
      </c>
      <c r="AZ796">
        <v>51729</v>
      </c>
      <c r="BA796">
        <v>188560.01763533399</v>
      </c>
      <c r="BB796">
        <v>-3.2923297914302103E-2</v>
      </c>
      <c r="BC796">
        <v>20.312214224309699</v>
      </c>
      <c r="BD796">
        <v>1.03386069918793</v>
      </c>
      <c r="BE796">
        <f>AK796*AZ796/(AW796*BD796)</f>
        <v>182384.35582612164</v>
      </c>
      <c r="BF796">
        <f>AM796/BE796-1</f>
        <v>-1.7740461332382829E-4</v>
      </c>
      <c r="BH796">
        <f t="shared" si="49"/>
        <v>0.14722402901864862</v>
      </c>
      <c r="BI796">
        <f t="shared" si="50"/>
        <v>1278.4093399813623</v>
      </c>
      <c r="BJ796">
        <f t="shared" si="51"/>
        <v>9.1769632548271147</v>
      </c>
      <c r="BK796" s="15">
        <f t="shared" si="48"/>
        <v>0.26301369863013696</v>
      </c>
    </row>
    <row r="797" spans="1:63" x14ac:dyDescent="0.25">
      <c r="A797" s="1">
        <v>42467</v>
      </c>
      <c r="B797">
        <v>2311</v>
      </c>
      <c r="C797">
        <v>5</v>
      </c>
      <c r="D797" s="2">
        <v>42461</v>
      </c>
      <c r="E797">
        <v>3</v>
      </c>
      <c r="F797">
        <v>2</v>
      </c>
      <c r="G797" s="1">
        <v>42466</v>
      </c>
      <c r="H797" s="1">
        <v>42468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 s="1">
        <v>42478</v>
      </c>
      <c r="AA797" s="1">
        <v>42464</v>
      </c>
      <c r="AB797" s="1">
        <v>42466</v>
      </c>
      <c r="AC797" s="1">
        <v>42461</v>
      </c>
      <c r="AD797" s="1">
        <v>42461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8683.4285714285706</v>
      </c>
      <c r="AK797">
        <v>21</v>
      </c>
      <c r="AL797">
        <v>30</v>
      </c>
      <c r="AM797">
        <v>182352</v>
      </c>
      <c r="AN797">
        <v>0.26613911555672498</v>
      </c>
      <c r="AO797">
        <v>0.7</v>
      </c>
      <c r="AP797">
        <v>16</v>
      </c>
      <c r="AQ797">
        <v>0.42585671779525602</v>
      </c>
      <c r="AR797">
        <v>-0.15971760223852999</v>
      </c>
      <c r="AS797">
        <v>5426.7078654165598</v>
      </c>
      <c r="AT797">
        <v>7</v>
      </c>
      <c r="AU797">
        <v>4</v>
      </c>
      <c r="AV797">
        <v>2016</v>
      </c>
      <c r="AW797">
        <v>6.18693488072197</v>
      </c>
      <c r="AX797">
        <v>6.2233482495393497</v>
      </c>
      <c r="AY797">
        <v>3.6413368817381497E-2</v>
      </c>
      <c r="AZ797">
        <v>54040</v>
      </c>
      <c r="BA797">
        <v>183425.23751721901</v>
      </c>
      <c r="BB797">
        <v>-5.8510896959809103E-3</v>
      </c>
      <c r="BC797">
        <v>20.312214224309699</v>
      </c>
      <c r="BD797">
        <v>1.03386069918793</v>
      </c>
      <c r="BE797">
        <f>AK797*AZ797/(AW797*BD797)</f>
        <v>177417.74850450893</v>
      </c>
      <c r="BF797">
        <f>AM797/BE797-1</f>
        <v>2.7811487503831556E-2</v>
      </c>
      <c r="BH797">
        <f t="shared" si="49"/>
        <v>-0.17413740845695541</v>
      </c>
      <c r="BI797">
        <f t="shared" si="50"/>
        <v>-1512.1097479496539</v>
      </c>
      <c r="BJ797">
        <f t="shared" si="51"/>
        <v>-1502.9327846948268</v>
      </c>
      <c r="BK797" s="15">
        <f t="shared" si="48"/>
        <v>0.26575342465753427</v>
      </c>
    </row>
    <row r="798" spans="1:63" x14ac:dyDescent="0.25">
      <c r="A798" s="1">
        <v>42468</v>
      </c>
      <c r="B798">
        <v>8608</v>
      </c>
      <c r="C798">
        <v>6</v>
      </c>
      <c r="D798" s="2">
        <v>42461</v>
      </c>
      <c r="E798">
        <v>4</v>
      </c>
      <c r="F798">
        <v>3</v>
      </c>
      <c r="G798" s="1">
        <v>42467</v>
      </c>
      <c r="H798" s="1">
        <v>42471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 s="1">
        <v>42478</v>
      </c>
      <c r="AA798" s="1">
        <v>42464</v>
      </c>
      <c r="AB798" s="1">
        <v>42466</v>
      </c>
      <c r="AC798" s="1">
        <v>42461</v>
      </c>
      <c r="AD798" s="1">
        <v>42461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8683.4285714285706</v>
      </c>
      <c r="AK798">
        <v>21</v>
      </c>
      <c r="AL798">
        <v>30</v>
      </c>
      <c r="AM798">
        <v>182352</v>
      </c>
      <c r="AN798">
        <v>0.99131350355356596</v>
      </c>
      <c r="AO798">
        <v>0.7</v>
      </c>
      <c r="AP798">
        <v>15</v>
      </c>
      <c r="AQ798">
        <v>0.784862959628155</v>
      </c>
      <c r="AR798">
        <v>0.20645054392541101</v>
      </c>
      <c r="AS798">
        <v>10967.519736283901</v>
      </c>
      <c r="AT798">
        <v>8</v>
      </c>
      <c r="AU798">
        <v>4</v>
      </c>
      <c r="AV798">
        <v>2016</v>
      </c>
      <c r="AW798">
        <v>6.9717978403501197</v>
      </c>
      <c r="AX798">
        <v>7.21466175309292</v>
      </c>
      <c r="AY798">
        <v>0.24286391274279201</v>
      </c>
      <c r="AZ798">
        <v>62648</v>
      </c>
      <c r="BA798">
        <v>188704.26683713601</v>
      </c>
      <c r="BB798">
        <v>-3.3662550103430097E-2</v>
      </c>
      <c r="BC798">
        <v>20.312214224309699</v>
      </c>
      <c r="BD798">
        <v>1.03386069918793</v>
      </c>
      <c r="BE798">
        <f>AK798*AZ798/(AW798*BD798)</f>
        <v>182523.88062082109</v>
      </c>
      <c r="BF798">
        <f>AM798/BE798-1</f>
        <v>-9.4168839845210073E-4</v>
      </c>
      <c r="BH798">
        <f t="shared" si="49"/>
        <v>0.17987453534569353</v>
      </c>
      <c r="BI798">
        <f t="shared" si="50"/>
        <v>1561.9276794932334</v>
      </c>
      <c r="BJ798">
        <f t="shared" si="51"/>
        <v>58.994894798406676</v>
      </c>
      <c r="BK798" s="15">
        <f t="shared" si="48"/>
        <v>0.26849315068493151</v>
      </c>
    </row>
    <row r="799" spans="1:63" x14ac:dyDescent="0.25">
      <c r="A799" s="1">
        <v>42471</v>
      </c>
      <c r="B799">
        <v>15358</v>
      </c>
      <c r="C799">
        <v>7</v>
      </c>
      <c r="D799" s="2">
        <v>42461</v>
      </c>
      <c r="E799">
        <v>0</v>
      </c>
      <c r="F799">
        <v>4</v>
      </c>
      <c r="G799" s="1">
        <v>42468</v>
      </c>
      <c r="H799" s="1">
        <v>42472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 s="1">
        <v>42478</v>
      </c>
      <c r="AA799" s="1">
        <v>42464</v>
      </c>
      <c r="AB799" s="1">
        <v>42466</v>
      </c>
      <c r="AC799" s="1">
        <v>42461</v>
      </c>
      <c r="AD799" s="1">
        <v>42461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8683.4285714285706</v>
      </c>
      <c r="AK799">
        <v>21</v>
      </c>
      <c r="AL799">
        <v>30</v>
      </c>
      <c r="AM799">
        <v>182352</v>
      </c>
      <c r="AN799">
        <v>1.76865622532245</v>
      </c>
      <c r="AO799">
        <v>0.7</v>
      </c>
      <c r="AP799">
        <v>14</v>
      </c>
      <c r="AQ799">
        <v>1.69680915121287</v>
      </c>
      <c r="AR799">
        <v>7.1847074109574E-2</v>
      </c>
      <c r="AS799">
        <v>9051.1063009190493</v>
      </c>
      <c r="AT799">
        <v>11</v>
      </c>
      <c r="AU799">
        <v>4</v>
      </c>
      <c r="AV799">
        <v>2016</v>
      </c>
      <c r="AW799">
        <v>8.6686069915629993</v>
      </c>
      <c r="AX799">
        <v>8.9833179784153696</v>
      </c>
      <c r="AY799">
        <v>0.31471098685236598</v>
      </c>
      <c r="AZ799">
        <v>78006</v>
      </c>
      <c r="BA799">
        <v>188972.23067031999</v>
      </c>
      <c r="BB799">
        <v>-3.5032822795378699E-2</v>
      </c>
      <c r="BC799">
        <v>20.312214224309699</v>
      </c>
      <c r="BD799">
        <v>1.03386069918793</v>
      </c>
      <c r="BE799">
        <f>AK799*AZ799/(AW799*BD799)</f>
        <v>182783.06818196454</v>
      </c>
      <c r="BF799">
        <f>AM799/BE799-1</f>
        <v>-2.358359481827943E-3</v>
      </c>
      <c r="BH799">
        <f t="shared" si="49"/>
        <v>1.4391929861034214E-2</v>
      </c>
      <c r="BI799">
        <f t="shared" si="50"/>
        <v>124.97129495330051</v>
      </c>
      <c r="BJ799">
        <f t="shared" si="51"/>
        <v>183.96618975170719</v>
      </c>
      <c r="BK799" s="15">
        <f t="shared" si="48"/>
        <v>0.27671232876712326</v>
      </c>
    </row>
    <row r="800" spans="1:63" x14ac:dyDescent="0.25">
      <c r="A800" s="1">
        <v>42472</v>
      </c>
      <c r="B800">
        <v>1940</v>
      </c>
      <c r="C800">
        <v>8</v>
      </c>
      <c r="D800" s="2">
        <v>42461</v>
      </c>
      <c r="E800">
        <v>1</v>
      </c>
      <c r="F800">
        <v>0</v>
      </c>
      <c r="G800" s="1">
        <v>42471</v>
      </c>
      <c r="H800" s="1">
        <v>42473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 s="1">
        <v>42478</v>
      </c>
      <c r="AA800" s="1">
        <v>42464</v>
      </c>
      <c r="AB800" s="1">
        <v>42466</v>
      </c>
      <c r="AC800" s="1">
        <v>42461</v>
      </c>
      <c r="AD800" s="1">
        <v>42461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8683.4285714285706</v>
      </c>
      <c r="AK800">
        <v>21</v>
      </c>
      <c r="AL800">
        <v>30</v>
      </c>
      <c r="AM800">
        <v>182352</v>
      </c>
      <c r="AN800">
        <v>0.22341405633061301</v>
      </c>
      <c r="AO800">
        <v>0.7</v>
      </c>
      <c r="AP800">
        <v>13</v>
      </c>
      <c r="AQ800">
        <v>0.29725321824989998</v>
      </c>
      <c r="AR800">
        <v>-7.3839161919287299E-2</v>
      </c>
      <c r="AS800">
        <v>6526.4221912276898</v>
      </c>
      <c r="AT800">
        <v>12</v>
      </c>
      <c r="AU800">
        <v>4</v>
      </c>
      <c r="AV800">
        <v>2016</v>
      </c>
      <c r="AW800">
        <v>8.9658602098129005</v>
      </c>
      <c r="AX800">
        <v>9.2067320347459791</v>
      </c>
      <c r="AY800">
        <v>0.24087182493307799</v>
      </c>
      <c r="AZ800">
        <v>79946</v>
      </c>
      <c r="BA800">
        <v>187250.967638612</v>
      </c>
      <c r="BB800">
        <v>-2.6162575822130298E-2</v>
      </c>
      <c r="BC800">
        <v>20.312214224309699</v>
      </c>
      <c r="BD800">
        <v>1.03386069918793</v>
      </c>
      <c r="BE800">
        <f>AK800*AZ800/(AW800*BD800)</f>
        <v>181118.17944689575</v>
      </c>
      <c r="BF800">
        <f>AM800/BE800-1</f>
        <v>6.8122402559043227E-3</v>
      </c>
      <c r="BH800">
        <f t="shared" si="49"/>
        <v>-8.3904363725090914E-2</v>
      </c>
      <c r="BI800">
        <f t="shared" si="50"/>
        <v>-728.57754923798939</v>
      </c>
      <c r="BJ800">
        <f t="shared" si="51"/>
        <v>-544.61135948628225</v>
      </c>
      <c r="BK800" s="15">
        <f t="shared" si="48"/>
        <v>0.27945205479452057</v>
      </c>
    </row>
    <row r="801" spans="1:63" x14ac:dyDescent="0.25">
      <c r="A801" s="1">
        <v>42473</v>
      </c>
      <c r="B801">
        <v>7322</v>
      </c>
      <c r="C801">
        <v>9</v>
      </c>
      <c r="D801" s="2">
        <v>42461</v>
      </c>
      <c r="E801">
        <v>2</v>
      </c>
      <c r="F801">
        <v>1</v>
      </c>
      <c r="G801" s="1">
        <v>42472</v>
      </c>
      <c r="H801" s="1">
        <v>42474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 s="1">
        <v>42478</v>
      </c>
      <c r="AA801" s="1">
        <v>42464</v>
      </c>
      <c r="AB801" s="1">
        <v>42466</v>
      </c>
      <c r="AC801" s="1">
        <v>42461</v>
      </c>
      <c r="AD801" s="1">
        <v>42461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8683.4285714285706</v>
      </c>
      <c r="AK801">
        <v>21</v>
      </c>
      <c r="AL801">
        <v>30</v>
      </c>
      <c r="AM801">
        <v>182352</v>
      </c>
      <c r="AN801">
        <v>0.84321531982100495</v>
      </c>
      <c r="AO801">
        <v>0.7</v>
      </c>
      <c r="AP801">
        <v>12</v>
      </c>
      <c r="AQ801">
        <v>0.88086218996879195</v>
      </c>
      <c r="AR801">
        <v>-3.76468701477864E-2</v>
      </c>
      <c r="AS801">
        <v>8312.3104651130598</v>
      </c>
      <c r="AT801">
        <v>13</v>
      </c>
      <c r="AU801">
        <v>4</v>
      </c>
      <c r="AV801">
        <v>2016</v>
      </c>
      <c r="AW801">
        <v>9.8467223997816902</v>
      </c>
      <c r="AX801">
        <v>10.0499473545669</v>
      </c>
      <c r="AY801">
        <v>0.20322495478529301</v>
      </c>
      <c r="AZ801">
        <v>87268</v>
      </c>
      <c r="BA801">
        <v>186115.53424524501</v>
      </c>
      <c r="BB801">
        <v>-2.0221494463146601E-2</v>
      </c>
      <c r="BC801">
        <v>20.312214224309699</v>
      </c>
      <c r="BD801">
        <v>1.03386069918793</v>
      </c>
      <c r="BE801">
        <f>AK801*AZ801/(AW801*BD801)</f>
        <v>180019.93343149111</v>
      </c>
      <c r="BF801">
        <f>AM801/BE801-1</f>
        <v>1.2954490783635197E-2</v>
      </c>
      <c r="BH801">
        <f t="shared" si="49"/>
        <v>-6.7473479788341506E-2</v>
      </c>
      <c r="BI801">
        <f t="shared" si="50"/>
        <v>-585.90114220779287</v>
      </c>
      <c r="BJ801">
        <f t="shared" si="51"/>
        <v>-1130.5125016940751</v>
      </c>
      <c r="BK801" s="15">
        <f t="shared" si="48"/>
        <v>0.28219178082191781</v>
      </c>
    </row>
    <row r="802" spans="1:63" x14ac:dyDescent="0.25">
      <c r="A802" s="1">
        <v>42474</v>
      </c>
      <c r="B802">
        <v>2797</v>
      </c>
      <c r="C802">
        <v>10</v>
      </c>
      <c r="D802" s="2">
        <v>42461</v>
      </c>
      <c r="E802">
        <v>3</v>
      </c>
      <c r="F802">
        <v>2</v>
      </c>
      <c r="G802" s="1">
        <v>42473</v>
      </c>
      <c r="H802" s="1">
        <v>42475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 s="1">
        <v>42478</v>
      </c>
      <c r="AA802" s="1">
        <v>42464</v>
      </c>
      <c r="AB802" s="1">
        <v>42466</v>
      </c>
      <c r="AC802" s="1">
        <v>42461</v>
      </c>
      <c r="AD802" s="1">
        <v>42461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8683.4285714285706</v>
      </c>
      <c r="AK802">
        <v>21</v>
      </c>
      <c r="AL802">
        <v>30</v>
      </c>
      <c r="AM802">
        <v>182352</v>
      </c>
      <c r="AN802">
        <v>0.32210779152408497</v>
      </c>
      <c r="AO802">
        <v>0.7</v>
      </c>
      <c r="AP802">
        <v>11</v>
      </c>
      <c r="AQ802">
        <v>0.42585671779525602</v>
      </c>
      <c r="AR802">
        <v>-0.10374892627116999</v>
      </c>
      <c r="AS802">
        <v>6567.9367804284402</v>
      </c>
      <c r="AT802">
        <v>14</v>
      </c>
      <c r="AU802">
        <v>4</v>
      </c>
      <c r="AV802">
        <v>2016</v>
      </c>
      <c r="AW802">
        <v>10.2725791175769</v>
      </c>
      <c r="AX802">
        <v>10.372055146091</v>
      </c>
      <c r="AY802">
        <v>9.9476028514121795E-2</v>
      </c>
      <c r="AZ802">
        <v>90065</v>
      </c>
      <c r="BA802">
        <v>184117.83237218001</v>
      </c>
      <c r="BB802">
        <v>-9.5907731990423298E-3</v>
      </c>
      <c r="BC802">
        <v>20.312214224309699</v>
      </c>
      <c r="BD802">
        <v>1.03386069918793</v>
      </c>
      <c r="BE802">
        <f>AK802*AZ802/(AW802*BD802)</f>
        <v>178087.65969806333</v>
      </c>
      <c r="BF802">
        <f>AM802/BE802-1</f>
        <v>2.3945175702609456E-2</v>
      </c>
      <c r="BH802">
        <f t="shared" si="49"/>
        <v>-0.11816873248959542</v>
      </c>
      <c r="BI802">
        <f t="shared" si="50"/>
        <v>-1026.1097479496525</v>
      </c>
      <c r="BJ802">
        <f t="shared" si="51"/>
        <v>-2156.6222496437276</v>
      </c>
      <c r="BK802" s="15">
        <f t="shared" si="48"/>
        <v>0.28493150684931506</v>
      </c>
    </row>
    <row r="803" spans="1:63" x14ac:dyDescent="0.25">
      <c r="A803" s="1">
        <v>42475</v>
      </c>
      <c r="B803">
        <v>7854</v>
      </c>
      <c r="C803">
        <v>11</v>
      </c>
      <c r="D803" s="2">
        <v>42461</v>
      </c>
      <c r="E803">
        <v>4</v>
      </c>
      <c r="F803">
        <v>3</v>
      </c>
      <c r="G803" s="1">
        <v>42474</v>
      </c>
      <c r="H803" s="1">
        <v>42478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1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1</v>
      </c>
      <c r="Y803">
        <v>0</v>
      </c>
      <c r="Z803" s="1">
        <v>42478</v>
      </c>
      <c r="AA803" s="1">
        <v>42464</v>
      </c>
      <c r="AB803" s="1">
        <v>42466</v>
      </c>
      <c r="AC803" s="1">
        <v>42461</v>
      </c>
      <c r="AD803" s="1">
        <v>42461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8683.4285714285706</v>
      </c>
      <c r="AK803">
        <v>21</v>
      </c>
      <c r="AL803">
        <v>30</v>
      </c>
      <c r="AM803">
        <v>182352</v>
      </c>
      <c r="AN803">
        <v>0.90448144248486395</v>
      </c>
      <c r="AO803">
        <v>0.7</v>
      </c>
      <c r="AP803">
        <v>10</v>
      </c>
      <c r="AQ803">
        <v>0.973613123992357</v>
      </c>
      <c r="AR803">
        <v>-6.9131681507493298E-2</v>
      </c>
      <c r="AS803">
        <v>8066.8592138468803</v>
      </c>
      <c r="AT803">
        <v>15</v>
      </c>
      <c r="AU803">
        <v>4</v>
      </c>
      <c r="AV803">
        <v>2016</v>
      </c>
      <c r="AW803">
        <v>11.2461922415693</v>
      </c>
      <c r="AX803">
        <v>11.276536588575899</v>
      </c>
      <c r="AY803">
        <v>3.0344347006629101E-2</v>
      </c>
      <c r="AZ803">
        <v>97919</v>
      </c>
      <c r="BA803">
        <v>182844.02007634999</v>
      </c>
      <c r="BB803">
        <v>-2.6909279075428799E-3</v>
      </c>
      <c r="BC803">
        <v>20.312214224309699</v>
      </c>
      <c r="BD803">
        <v>1.03386069918793</v>
      </c>
      <c r="BE803">
        <f>AK803*AZ803/(AW803*BD803)</f>
        <v>176855.56692499301</v>
      </c>
      <c r="BF803">
        <f>AM803/BE803-1</f>
        <v>3.1078654579972165E-2</v>
      </c>
      <c r="BH803">
        <f t="shared" si="49"/>
        <v>-0.10209890262441901</v>
      </c>
      <c r="BI803">
        <f t="shared" si="50"/>
        <v>-886.56852816038349</v>
      </c>
      <c r="BJ803">
        <f t="shared" si="51"/>
        <v>-3043.1907778041113</v>
      </c>
      <c r="BK803" s="15">
        <f t="shared" si="48"/>
        <v>0.28767123287671231</v>
      </c>
    </row>
    <row r="804" spans="1:63" x14ac:dyDescent="0.25">
      <c r="A804" s="1">
        <v>42478</v>
      </c>
      <c r="B804">
        <v>25511</v>
      </c>
      <c r="C804">
        <v>12</v>
      </c>
      <c r="D804" s="2">
        <v>42461</v>
      </c>
      <c r="E804">
        <v>0</v>
      </c>
      <c r="F804">
        <v>4</v>
      </c>
      <c r="G804" s="1">
        <v>42475</v>
      </c>
      <c r="H804" s="1">
        <v>42479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1</v>
      </c>
      <c r="Z804" s="1">
        <v>42478</v>
      </c>
      <c r="AA804" s="1">
        <v>42464</v>
      </c>
      <c r="AB804" s="1">
        <v>42466</v>
      </c>
      <c r="AC804" s="1">
        <v>42461</v>
      </c>
      <c r="AD804" s="1">
        <v>42461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8683.4285714285706</v>
      </c>
      <c r="AK804">
        <v>21</v>
      </c>
      <c r="AL804">
        <v>30</v>
      </c>
      <c r="AM804">
        <v>182352</v>
      </c>
      <c r="AN804">
        <v>2.93789484074756</v>
      </c>
      <c r="AO804">
        <v>0.7</v>
      </c>
      <c r="AP804">
        <v>9</v>
      </c>
      <c r="AQ804">
        <v>2.3677374761533199</v>
      </c>
      <c r="AR804">
        <v>0.57015736459424204</v>
      </c>
      <c r="AS804">
        <v>10774.4208371638</v>
      </c>
      <c r="AT804">
        <v>18</v>
      </c>
      <c r="AU804">
        <v>4</v>
      </c>
      <c r="AV804">
        <v>2016</v>
      </c>
      <c r="AW804">
        <v>13.6139297177226</v>
      </c>
      <c r="AX804">
        <v>14.214431429323501</v>
      </c>
      <c r="AY804">
        <v>0.60050171160087196</v>
      </c>
      <c r="AZ804">
        <v>123430</v>
      </c>
      <c r="BA804">
        <v>190395.42980934301</v>
      </c>
      <c r="BB804">
        <v>-4.2245918493937898E-2</v>
      </c>
      <c r="BC804">
        <v>20.312214224309699</v>
      </c>
      <c r="BD804">
        <v>1.03386069918793</v>
      </c>
      <c r="BE804">
        <f>AK804*AZ804/(AW804*BD804)</f>
        <v>184159.65512461672</v>
      </c>
      <c r="BF804">
        <f>AM804/BE804-1</f>
        <v>-9.815695644051492E-3</v>
      </c>
      <c r="BH804">
        <f t="shared" si="49"/>
        <v>0.48998411815822385</v>
      </c>
      <c r="BI804">
        <f t="shared" si="50"/>
        <v>4254.7420911613535</v>
      </c>
      <c r="BJ804">
        <f t="shared" si="51"/>
        <v>1211.5513133572422</v>
      </c>
      <c r="BK804" s="15">
        <f t="shared" si="48"/>
        <v>0.29589041095890412</v>
      </c>
    </row>
    <row r="805" spans="1:63" x14ac:dyDescent="0.25">
      <c r="A805" s="1">
        <v>42479</v>
      </c>
      <c r="B805">
        <v>1857</v>
      </c>
      <c r="C805">
        <v>13</v>
      </c>
      <c r="D805" s="2">
        <v>42461</v>
      </c>
      <c r="E805">
        <v>1</v>
      </c>
      <c r="F805">
        <v>0</v>
      </c>
      <c r="G805" s="1">
        <v>42478</v>
      </c>
      <c r="H805" s="1">
        <v>42480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 s="1">
        <v>42478</v>
      </c>
      <c r="AA805" s="1">
        <v>42464</v>
      </c>
      <c r="AB805" s="1">
        <v>42466</v>
      </c>
      <c r="AC805" s="1">
        <v>42461</v>
      </c>
      <c r="AD805" s="1">
        <v>42461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8683.4285714285706</v>
      </c>
      <c r="AK805">
        <v>21</v>
      </c>
      <c r="AL805">
        <v>30</v>
      </c>
      <c r="AM805">
        <v>182352</v>
      </c>
      <c r="AN805">
        <v>0.21385561989997301</v>
      </c>
      <c r="AO805">
        <v>0.7</v>
      </c>
      <c r="AP805">
        <v>8</v>
      </c>
      <c r="AQ805">
        <v>0.29725321824989998</v>
      </c>
      <c r="AR805">
        <v>-8.3397598349926896E-2</v>
      </c>
      <c r="AS805">
        <v>6247.1989737679496</v>
      </c>
      <c r="AT805">
        <v>19</v>
      </c>
      <c r="AU805">
        <v>4</v>
      </c>
      <c r="AV805">
        <v>2016</v>
      </c>
      <c r="AW805">
        <v>13.9111829359725</v>
      </c>
      <c r="AX805">
        <v>14.4282870492234</v>
      </c>
      <c r="AY805">
        <v>0.51710411325094396</v>
      </c>
      <c r="AZ805">
        <v>125287</v>
      </c>
      <c r="BA805">
        <v>189130.357361378</v>
      </c>
      <c r="BB805">
        <v>-3.5839605317442999E-2</v>
      </c>
      <c r="BC805">
        <v>20.312214224309699</v>
      </c>
      <c r="BD805">
        <v>1.03386069918793</v>
      </c>
      <c r="BE805">
        <f>AK805*AZ805/(AW805*BD805)</f>
        <v>182936.01595450539</v>
      </c>
      <c r="BF805">
        <f>AM805/BE805-1</f>
        <v>-3.1924602241837352E-3</v>
      </c>
      <c r="BH805">
        <f t="shared" si="49"/>
        <v>-9.3462800155730913E-2</v>
      </c>
      <c r="BI805">
        <f t="shared" si="50"/>
        <v>-811.57754923799246</v>
      </c>
      <c r="BJ805">
        <f t="shared" si="51"/>
        <v>399.97376411924972</v>
      </c>
      <c r="BK805" s="15">
        <f t="shared" si="48"/>
        <v>0.29863013698630136</v>
      </c>
    </row>
    <row r="806" spans="1:63" x14ac:dyDescent="0.25">
      <c r="A806" s="1">
        <v>42480</v>
      </c>
      <c r="B806">
        <v>9446</v>
      </c>
      <c r="C806">
        <v>14</v>
      </c>
      <c r="D806" s="2">
        <v>42461</v>
      </c>
      <c r="E806">
        <v>2</v>
      </c>
      <c r="F806">
        <v>1</v>
      </c>
      <c r="G806" s="1">
        <v>42479</v>
      </c>
      <c r="H806" s="1">
        <v>42481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 s="1">
        <v>42478</v>
      </c>
      <c r="AA806" s="1">
        <v>42464</v>
      </c>
      <c r="AB806" s="1">
        <v>42466</v>
      </c>
      <c r="AC806" s="1">
        <v>42461</v>
      </c>
      <c r="AD806" s="1">
        <v>42461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8683.4285714285706</v>
      </c>
      <c r="AK806">
        <v>21</v>
      </c>
      <c r="AL806">
        <v>30</v>
      </c>
      <c r="AM806">
        <v>182352</v>
      </c>
      <c r="AN806">
        <v>1.0878191629376099</v>
      </c>
      <c r="AO806">
        <v>0.7</v>
      </c>
      <c r="AP806">
        <v>7</v>
      </c>
      <c r="AQ806">
        <v>0.88086218996879195</v>
      </c>
      <c r="AR806">
        <v>0.20695697296882301</v>
      </c>
      <c r="AS806">
        <v>10723.584355839601</v>
      </c>
      <c r="AT806">
        <v>20</v>
      </c>
      <c r="AU806">
        <v>4</v>
      </c>
      <c r="AV806">
        <v>2016</v>
      </c>
      <c r="AW806">
        <v>14.7920451259413</v>
      </c>
      <c r="AX806">
        <v>15.516106212161</v>
      </c>
      <c r="AY806">
        <v>0.72406108621976795</v>
      </c>
      <c r="AZ806">
        <v>134733</v>
      </c>
      <c r="BA806">
        <v>191278.01300700399</v>
      </c>
      <c r="BB806">
        <v>-4.66651282428234E-2</v>
      </c>
      <c r="BC806">
        <v>20.312214224309699</v>
      </c>
      <c r="BD806">
        <v>1.03386069918793</v>
      </c>
      <c r="BE806">
        <f>AK806*AZ806/(AW806*BD806)</f>
        <v>185013.3322189812</v>
      </c>
      <c r="BF806">
        <f>AM806/BE806-1</f>
        <v>-1.4384542924891774E-2</v>
      </c>
      <c r="BH806">
        <f t="shared" si="49"/>
        <v>0.17713036332826348</v>
      </c>
      <c r="BI806">
        <f t="shared" si="50"/>
        <v>1538.0988577921667</v>
      </c>
      <c r="BJ806">
        <f t="shared" si="51"/>
        <v>1938.0726219114163</v>
      </c>
      <c r="BK806" s="15">
        <f t="shared" si="48"/>
        <v>0.30136986301369861</v>
      </c>
    </row>
    <row r="807" spans="1:63" x14ac:dyDescent="0.25">
      <c r="A807" s="1">
        <v>42481</v>
      </c>
      <c r="B807">
        <v>3339</v>
      </c>
      <c r="C807">
        <v>15</v>
      </c>
      <c r="D807" s="2">
        <v>42461</v>
      </c>
      <c r="E807">
        <v>3</v>
      </c>
      <c r="F807">
        <v>2</v>
      </c>
      <c r="G807" s="1">
        <v>42480</v>
      </c>
      <c r="H807" s="1">
        <v>42482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 s="1">
        <v>42478</v>
      </c>
      <c r="AA807" s="1">
        <v>42464</v>
      </c>
      <c r="AB807" s="1">
        <v>42466</v>
      </c>
      <c r="AC807" s="1">
        <v>42461</v>
      </c>
      <c r="AD807" s="1">
        <v>42461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8683.4285714285706</v>
      </c>
      <c r="AK807">
        <v>21</v>
      </c>
      <c r="AL807">
        <v>30</v>
      </c>
      <c r="AM807">
        <v>182352</v>
      </c>
      <c r="AN807">
        <v>0.38452553303500903</v>
      </c>
      <c r="AO807">
        <v>0.7</v>
      </c>
      <c r="AP807">
        <v>6</v>
      </c>
      <c r="AQ807">
        <v>0.42585671779525602</v>
      </c>
      <c r="AR807">
        <v>-4.13311847602469E-2</v>
      </c>
      <c r="AS807">
        <v>7840.66532350753</v>
      </c>
      <c r="AT807">
        <v>21</v>
      </c>
      <c r="AU807">
        <v>4</v>
      </c>
      <c r="AV807">
        <v>2016</v>
      </c>
      <c r="AW807">
        <v>15.217901843736501</v>
      </c>
      <c r="AX807">
        <v>15.900631745196099</v>
      </c>
      <c r="AY807">
        <v>0.68272990145952195</v>
      </c>
      <c r="AZ807">
        <v>138072</v>
      </c>
      <c r="BA807">
        <v>190532.96767013799</v>
      </c>
      <c r="BB807">
        <v>-4.2937281511835998E-2</v>
      </c>
      <c r="BC807">
        <v>20.312214224309699</v>
      </c>
      <c r="BD807">
        <v>1.03386069918793</v>
      </c>
      <c r="BE807">
        <f>AK807*AZ807/(AW807*BD807)</f>
        <v>184292.68838616062</v>
      </c>
      <c r="BF807">
        <f>AM807/BE807-1</f>
        <v>-1.0530468697131146E-2</v>
      </c>
      <c r="BH807">
        <f t="shared" si="49"/>
        <v>-5.5750990978671366E-2</v>
      </c>
      <c r="BI807">
        <f t="shared" si="50"/>
        <v>-484.10974794965142</v>
      </c>
      <c r="BJ807">
        <f t="shared" si="51"/>
        <v>1453.9628739617649</v>
      </c>
      <c r="BK807" s="15">
        <f t="shared" si="48"/>
        <v>0.30410958904109592</v>
      </c>
    </row>
    <row r="808" spans="1:63" x14ac:dyDescent="0.25">
      <c r="A808" s="1">
        <v>42482</v>
      </c>
      <c r="B808">
        <v>7285</v>
      </c>
      <c r="C808">
        <v>16</v>
      </c>
      <c r="D808" s="2">
        <v>42461</v>
      </c>
      <c r="E808">
        <v>4</v>
      </c>
      <c r="F808">
        <v>3</v>
      </c>
      <c r="G808" s="1">
        <v>42481</v>
      </c>
      <c r="H808" s="1">
        <v>42485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 s="1">
        <v>42478</v>
      </c>
      <c r="AA808" s="1">
        <v>42464</v>
      </c>
      <c r="AB808" s="1">
        <v>42466</v>
      </c>
      <c r="AC808" s="1">
        <v>42461</v>
      </c>
      <c r="AD808" s="1">
        <v>42461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8683.4285714285706</v>
      </c>
      <c r="AK808">
        <v>21</v>
      </c>
      <c r="AL808">
        <v>30</v>
      </c>
      <c r="AM808">
        <v>182352</v>
      </c>
      <c r="AN808">
        <v>0.83895433008686504</v>
      </c>
      <c r="AO808">
        <v>0.7</v>
      </c>
      <c r="AP808">
        <v>5</v>
      </c>
      <c r="AQ808">
        <v>0.784862959628155</v>
      </c>
      <c r="AR808">
        <v>5.4091370458709098E-2</v>
      </c>
      <c r="AS808">
        <v>9281.8751485627599</v>
      </c>
      <c r="AT808">
        <v>22</v>
      </c>
      <c r="AU808">
        <v>4</v>
      </c>
      <c r="AV808">
        <v>2016</v>
      </c>
      <c r="AW808">
        <v>16.002764803364698</v>
      </c>
      <c r="AX808">
        <v>16.739586075282901</v>
      </c>
      <c r="AY808">
        <v>0.73682127191823099</v>
      </c>
      <c r="AZ808">
        <v>145357</v>
      </c>
      <c r="BA808">
        <v>190748.10118800099</v>
      </c>
      <c r="BB808">
        <v>-4.4016696028475202E-2</v>
      </c>
      <c r="BC808">
        <v>20.312214224309699</v>
      </c>
      <c r="BD808">
        <v>1.03386069918793</v>
      </c>
      <c r="BE808">
        <f>AK808*AZ808/(AW808*BD808)</f>
        <v>184500.77591481051</v>
      </c>
      <c r="BF808">
        <f>AM808/BE808-1</f>
        <v>-1.1646432944014684E-2</v>
      </c>
      <c r="BH808">
        <f t="shared" si="49"/>
        <v>2.7515361878992617E-2</v>
      </c>
      <c r="BI808">
        <f t="shared" si="50"/>
        <v>238.92767949324102</v>
      </c>
      <c r="BJ808">
        <f t="shared" si="51"/>
        <v>1692.8905534550058</v>
      </c>
      <c r="BK808" s="15">
        <f t="shared" si="48"/>
        <v>0.30684931506849317</v>
      </c>
    </row>
    <row r="809" spans="1:63" x14ac:dyDescent="0.25">
      <c r="A809" s="1">
        <v>42485</v>
      </c>
      <c r="B809">
        <v>15486</v>
      </c>
      <c r="C809">
        <v>17</v>
      </c>
      <c r="D809" s="2">
        <v>42461</v>
      </c>
      <c r="E809">
        <v>0</v>
      </c>
      <c r="F809">
        <v>4</v>
      </c>
      <c r="G809" s="1">
        <v>42482</v>
      </c>
      <c r="H809" s="1">
        <v>42486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 s="1">
        <v>42478</v>
      </c>
      <c r="AA809" s="1">
        <v>42464</v>
      </c>
      <c r="AB809" s="1">
        <v>42466</v>
      </c>
      <c r="AC809" s="1">
        <v>42461</v>
      </c>
      <c r="AD809" s="1">
        <v>42461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8683.4285714285706</v>
      </c>
      <c r="AK809">
        <v>21</v>
      </c>
      <c r="AL809">
        <v>30</v>
      </c>
      <c r="AM809">
        <v>182352</v>
      </c>
      <c r="AN809">
        <v>1.78339694656488</v>
      </c>
      <c r="AO809">
        <v>0.7</v>
      </c>
      <c r="AP809">
        <v>4</v>
      </c>
      <c r="AQ809">
        <v>1.69680915121287</v>
      </c>
      <c r="AR809">
        <v>8.65877953520061E-2</v>
      </c>
      <c r="AS809">
        <v>9126.5420091178803</v>
      </c>
      <c r="AT809">
        <v>25</v>
      </c>
      <c r="AU809">
        <v>4</v>
      </c>
      <c r="AV809">
        <v>2016</v>
      </c>
      <c r="AW809">
        <v>17.699573954577598</v>
      </c>
      <c r="AX809">
        <v>18.5229830218478</v>
      </c>
      <c r="AY809">
        <v>0.82340906727023699</v>
      </c>
      <c r="AZ809">
        <v>160843</v>
      </c>
      <c r="BA809">
        <v>190835.271440329</v>
      </c>
      <c r="BB809">
        <v>-4.4453372672156703E-2</v>
      </c>
      <c r="BC809">
        <v>20.312214224309699</v>
      </c>
      <c r="BD809">
        <v>1.03386069918793</v>
      </c>
      <c r="BE809">
        <f>AK809*AZ809/(AW809*BD809)</f>
        <v>184585.09119287092</v>
      </c>
      <c r="BF809">
        <f>AM809/BE809-1</f>
        <v>-1.2097895764168642E-2</v>
      </c>
      <c r="BH809">
        <f t="shared" si="49"/>
        <v>2.9132651103464191E-2</v>
      </c>
      <c r="BI809">
        <f t="shared" si="50"/>
        <v>252.97129495328105</v>
      </c>
      <c r="BJ809">
        <f t="shared" si="51"/>
        <v>1945.861848408287</v>
      </c>
      <c r="BK809" s="15">
        <f t="shared" si="48"/>
        <v>0.31506849315068491</v>
      </c>
    </row>
    <row r="810" spans="1:63" x14ac:dyDescent="0.25">
      <c r="A810" s="1">
        <v>42486</v>
      </c>
      <c r="B810">
        <v>2704</v>
      </c>
      <c r="C810">
        <v>18</v>
      </c>
      <c r="D810" s="2">
        <v>42461</v>
      </c>
      <c r="E810">
        <v>1</v>
      </c>
      <c r="F810">
        <v>0</v>
      </c>
      <c r="G810" s="1">
        <v>42485</v>
      </c>
      <c r="H810" s="1">
        <v>42487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 s="1">
        <v>42478</v>
      </c>
      <c r="AA810" s="1">
        <v>42464</v>
      </c>
      <c r="AB810" s="1">
        <v>42466</v>
      </c>
      <c r="AC810" s="1">
        <v>42461</v>
      </c>
      <c r="AD810" s="1">
        <v>42461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8683.4285714285706</v>
      </c>
      <c r="AK810">
        <v>21</v>
      </c>
      <c r="AL810">
        <v>30</v>
      </c>
      <c r="AM810">
        <v>182352</v>
      </c>
      <c r="AN810">
        <v>0.31139773624638001</v>
      </c>
      <c r="AO810">
        <v>0.7</v>
      </c>
      <c r="AP810">
        <v>3</v>
      </c>
      <c r="AQ810">
        <v>0.29725321824989998</v>
      </c>
      <c r="AR810">
        <v>1.414451799648E-2</v>
      </c>
      <c r="AS810">
        <v>9096.6214459173498</v>
      </c>
      <c r="AT810">
        <v>26</v>
      </c>
      <c r="AU810">
        <v>4</v>
      </c>
      <c r="AV810">
        <v>2016</v>
      </c>
      <c r="AW810">
        <v>17.996827172827501</v>
      </c>
      <c r="AX810">
        <v>18.834380758094198</v>
      </c>
      <c r="AY810">
        <v>0.83755358526671397</v>
      </c>
      <c r="AZ810">
        <v>163547</v>
      </c>
      <c r="BA810">
        <v>190838.47208276499</v>
      </c>
      <c r="BB810">
        <v>-4.4469398597390401E-2</v>
      </c>
      <c r="BC810">
        <v>20.312214224309699</v>
      </c>
      <c r="BD810">
        <v>1.03386069918793</v>
      </c>
      <c r="BE810">
        <f>AK810*AZ810/(AW810*BD810)</f>
        <v>184588.18700881483</v>
      </c>
      <c r="BF810">
        <f>AM810/BE810-1</f>
        <v>-1.2114464338435882E-2</v>
      </c>
      <c r="BH810">
        <f t="shared" si="49"/>
        <v>4.0793161906760855E-3</v>
      </c>
      <c r="BI810">
        <f t="shared" si="50"/>
        <v>35.422450762007877</v>
      </c>
      <c r="BJ810">
        <f t="shared" si="51"/>
        <v>1981.2842991702948</v>
      </c>
      <c r="BK810" s="15">
        <f t="shared" si="48"/>
        <v>0.31780821917808222</v>
      </c>
    </row>
    <row r="811" spans="1:63" x14ac:dyDescent="0.25">
      <c r="A811" s="1">
        <v>42487</v>
      </c>
      <c r="B811">
        <v>7618</v>
      </c>
      <c r="C811">
        <v>19</v>
      </c>
      <c r="D811" s="2">
        <v>42461</v>
      </c>
      <c r="E811">
        <v>2</v>
      </c>
      <c r="F811">
        <v>1</v>
      </c>
      <c r="G811" s="1">
        <v>42486</v>
      </c>
      <c r="H811" s="1">
        <v>42488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 s="1">
        <v>42478</v>
      </c>
      <c r="AA811" s="1">
        <v>42464</v>
      </c>
      <c r="AB811" s="1">
        <v>42466</v>
      </c>
      <c r="AC811" s="1">
        <v>42461</v>
      </c>
      <c r="AD811" s="1">
        <v>42461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8683.4285714285706</v>
      </c>
      <c r="AK811">
        <v>21</v>
      </c>
      <c r="AL811">
        <v>30</v>
      </c>
      <c r="AM811">
        <v>182352</v>
      </c>
      <c r="AN811">
        <v>0.87730323769412999</v>
      </c>
      <c r="AO811">
        <v>0.7</v>
      </c>
      <c r="AP811">
        <v>2</v>
      </c>
      <c r="AQ811">
        <v>0.88086218996879195</v>
      </c>
      <c r="AR811">
        <v>-3.5589522746619301E-3</v>
      </c>
      <c r="AS811">
        <v>8648.3448679638495</v>
      </c>
      <c r="AT811">
        <v>27</v>
      </c>
      <c r="AU811">
        <v>4</v>
      </c>
      <c r="AV811">
        <v>2016</v>
      </c>
      <c r="AW811">
        <v>18.8776893627963</v>
      </c>
      <c r="AX811">
        <v>19.711683995788299</v>
      </c>
      <c r="AY811">
        <v>0.83399463299205201</v>
      </c>
      <c r="AZ811">
        <v>171165</v>
      </c>
      <c r="BA811">
        <v>190408.10190911801</v>
      </c>
      <c r="BB811">
        <v>-4.2309659244245401E-2</v>
      </c>
      <c r="BC811">
        <v>20.312214224309699</v>
      </c>
      <c r="BD811">
        <v>1.03386069918793</v>
      </c>
      <c r="BE811">
        <f>AK811*AZ811/(AW811*BD811)</f>
        <v>184171.91219153506</v>
      </c>
      <c r="BF811">
        <f>AM811/BE811-1</f>
        <v>-9.881594700729357E-3</v>
      </c>
      <c r="BH811">
        <f t="shared" si="49"/>
        <v>-3.3385561915216466E-2</v>
      </c>
      <c r="BI811">
        <f t="shared" si="50"/>
        <v>-289.90114220778821</v>
      </c>
      <c r="BJ811">
        <f t="shared" si="51"/>
        <v>1691.3831569625067</v>
      </c>
      <c r="BK811" s="15">
        <f t="shared" si="48"/>
        <v>0.32054794520547947</v>
      </c>
    </row>
    <row r="812" spans="1:63" x14ac:dyDescent="0.25">
      <c r="A812" s="1">
        <v>42488</v>
      </c>
      <c r="B812">
        <v>2725</v>
      </c>
      <c r="C812">
        <v>20</v>
      </c>
      <c r="D812" s="2">
        <v>42461</v>
      </c>
      <c r="E812">
        <v>3</v>
      </c>
      <c r="F812">
        <v>2</v>
      </c>
      <c r="G812" s="1">
        <v>42487</v>
      </c>
      <c r="H812" s="1">
        <v>42489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 s="1">
        <v>42478</v>
      </c>
      <c r="AA812" s="1">
        <v>42464</v>
      </c>
      <c r="AB812" s="1">
        <v>42466</v>
      </c>
      <c r="AC812" s="1">
        <v>42461</v>
      </c>
      <c r="AD812" s="1">
        <v>42461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8683.4285714285706</v>
      </c>
      <c r="AK812">
        <v>21</v>
      </c>
      <c r="AL812">
        <v>30</v>
      </c>
      <c r="AM812">
        <v>182352</v>
      </c>
      <c r="AN812">
        <v>0.313816135825217</v>
      </c>
      <c r="AO812">
        <v>0.7</v>
      </c>
      <c r="AP812">
        <v>1</v>
      </c>
      <c r="AQ812">
        <v>0.42585671779525602</v>
      </c>
      <c r="AR812">
        <v>-0.11204058197003899</v>
      </c>
      <c r="AS812">
        <v>6398.8658300563102</v>
      </c>
      <c r="AT812">
        <v>28</v>
      </c>
      <c r="AU812">
        <v>4</v>
      </c>
      <c r="AV812">
        <v>2016</v>
      </c>
      <c r="AW812">
        <v>19.303546080591499</v>
      </c>
      <c r="AX812">
        <v>20.025500131613502</v>
      </c>
      <c r="AY812">
        <v>0.72195405102201304</v>
      </c>
      <c r="AZ812">
        <v>173890</v>
      </c>
      <c r="BA812">
        <v>189171.978285975</v>
      </c>
      <c r="BB812">
        <v>-3.60517363500093E-2</v>
      </c>
      <c r="BC812">
        <v>20.312214224309699</v>
      </c>
      <c r="BD812">
        <v>1.03386069918793</v>
      </c>
      <c r="BE812">
        <f>AK812*AZ812/(AW812*BD812)</f>
        <v>182976.2737229164</v>
      </c>
      <c r="BF812">
        <f>AM812/BE812-1</f>
        <v>-3.4117741618334696E-3</v>
      </c>
      <c r="BH812">
        <f t="shared" si="49"/>
        <v>-0.12646038818846339</v>
      </c>
      <c r="BI812">
        <f t="shared" si="50"/>
        <v>-1098.1097479496511</v>
      </c>
      <c r="BJ812">
        <f t="shared" si="51"/>
        <v>593.27340901285561</v>
      </c>
      <c r="BK812" s="15">
        <f t="shared" si="48"/>
        <v>0.32328767123287672</v>
      </c>
    </row>
    <row r="813" spans="1:63" x14ac:dyDescent="0.25">
      <c r="A813" s="1">
        <v>42489</v>
      </c>
      <c r="B813">
        <v>8462</v>
      </c>
      <c r="C813">
        <v>21</v>
      </c>
      <c r="D813" s="2">
        <v>42461</v>
      </c>
      <c r="E813">
        <v>4</v>
      </c>
      <c r="F813">
        <v>3</v>
      </c>
      <c r="G813" s="1">
        <v>42488</v>
      </c>
      <c r="H813" s="1">
        <v>42492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 s="1">
        <v>42478</v>
      </c>
      <c r="AA813" s="1">
        <v>42464</v>
      </c>
      <c r="AB813" s="1">
        <v>42466</v>
      </c>
      <c r="AC813" s="1">
        <v>42461</v>
      </c>
      <c r="AD813" s="1">
        <v>42461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8683.4285714285706</v>
      </c>
      <c r="AK813">
        <v>21</v>
      </c>
      <c r="AL813">
        <v>30</v>
      </c>
      <c r="AM813">
        <v>182352</v>
      </c>
      <c r="AN813">
        <v>0.974499868386417</v>
      </c>
      <c r="AO813">
        <v>0.7</v>
      </c>
      <c r="AP813">
        <v>0</v>
      </c>
      <c r="AQ813">
        <v>1.00866814371814</v>
      </c>
      <c r="AR813">
        <v>-3.4168275331725499E-2</v>
      </c>
      <c r="AS813">
        <v>8389.2805108402208</v>
      </c>
      <c r="AT813">
        <v>29</v>
      </c>
      <c r="AU813">
        <v>4</v>
      </c>
      <c r="AV813">
        <v>2016</v>
      </c>
      <c r="AW813">
        <v>20.312214224309699</v>
      </c>
      <c r="AX813">
        <v>21</v>
      </c>
      <c r="AY813">
        <v>0.68778577569028998</v>
      </c>
      <c r="AZ813">
        <v>182352</v>
      </c>
      <c r="BA813">
        <v>188526.56621831801</v>
      </c>
      <c r="BB813">
        <v>-3.2751703604299298E-2</v>
      </c>
      <c r="BC813">
        <v>20.312214224309699</v>
      </c>
      <c r="BD813">
        <v>1.03386069918793</v>
      </c>
      <c r="BE813">
        <f>AK813*AZ813/(AW813*BD813)</f>
        <v>182352.00000000137</v>
      </c>
      <c r="BF813">
        <f>AM813/BE813-1</f>
        <v>-7.5495165674510645E-15</v>
      </c>
      <c r="BH813">
        <f t="shared" si="49"/>
        <v>-6.8322483926610555E-2</v>
      </c>
      <c r="BI813">
        <f t="shared" si="50"/>
        <v>-593.27340899929936</v>
      </c>
      <c r="BJ813">
        <f t="shared" si="51"/>
        <v>1.3556245903600939E-8</v>
      </c>
      <c r="BK813" s="15">
        <f t="shared" si="48"/>
        <v>0.32602739726027397</v>
      </c>
    </row>
    <row r="814" spans="1:63" x14ac:dyDescent="0.25">
      <c r="A814" s="1">
        <v>42492</v>
      </c>
      <c r="B814">
        <v>31755</v>
      </c>
      <c r="C814">
        <v>1</v>
      </c>
      <c r="D814" s="2">
        <v>42491</v>
      </c>
      <c r="E814">
        <v>0</v>
      </c>
      <c r="F814">
        <v>4</v>
      </c>
      <c r="G814" s="1">
        <v>42489</v>
      </c>
      <c r="H814" s="1">
        <v>42493</v>
      </c>
      <c r="I814">
        <v>1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 s="1">
        <v>42506</v>
      </c>
      <c r="AA814" s="1">
        <v>42492</v>
      </c>
      <c r="AB814" s="1">
        <v>42494</v>
      </c>
      <c r="AC814" s="1">
        <v>42496</v>
      </c>
      <c r="AD814" s="1">
        <v>42494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8853.3809523809505</v>
      </c>
      <c r="AK814">
        <v>21</v>
      </c>
      <c r="AL814">
        <v>31</v>
      </c>
      <c r="AM814">
        <v>185921</v>
      </c>
      <c r="AN814">
        <v>3.58676534657193</v>
      </c>
      <c r="AO814">
        <v>0.67741935483870896</v>
      </c>
      <c r="AP814">
        <v>20</v>
      </c>
      <c r="AQ814">
        <v>3.29634736847383</v>
      </c>
      <c r="AR814">
        <v>0.290417978098092</v>
      </c>
      <c r="AS814">
        <v>9633.3900679594008</v>
      </c>
      <c r="AT814">
        <v>2</v>
      </c>
      <c r="AU814">
        <v>5</v>
      </c>
      <c r="AV814">
        <v>2016</v>
      </c>
      <c r="AW814">
        <v>3.29634736847383</v>
      </c>
      <c r="AX814">
        <v>3.58676534657193</v>
      </c>
      <c r="AY814">
        <v>0.290417978098092</v>
      </c>
      <c r="AZ814">
        <v>31755</v>
      </c>
      <c r="BA814">
        <v>202301.19142714699</v>
      </c>
      <c r="BB814">
        <v>-8.0969327523937401E-2</v>
      </c>
      <c r="BC814">
        <v>20.823919937451901</v>
      </c>
      <c r="BD814">
        <v>1.0084556636347399</v>
      </c>
      <c r="BE814">
        <f>AK814*AZ814/(AW814*BD814)</f>
        <v>200604.94350143391</v>
      </c>
      <c r="BF814">
        <f>AM814/BE814-1</f>
        <v>-7.3198313287473615E-2</v>
      </c>
      <c r="BH814">
        <f t="shared" si="49"/>
        <v>0.262545173527025</v>
      </c>
      <c r="BI814">
        <f t="shared" si="50"/>
        <v>2324.4124384437146</v>
      </c>
      <c r="BJ814">
        <f t="shared" si="51"/>
        <v>2324.4124384572706</v>
      </c>
      <c r="BK814" s="15">
        <f t="shared" si="48"/>
        <v>0.33424657534246577</v>
      </c>
    </row>
    <row r="815" spans="1:63" x14ac:dyDescent="0.25">
      <c r="A815" s="1">
        <v>42493</v>
      </c>
      <c r="B815">
        <v>3099</v>
      </c>
      <c r="C815">
        <v>2</v>
      </c>
      <c r="D815" s="2">
        <v>42491</v>
      </c>
      <c r="E815">
        <v>1</v>
      </c>
      <c r="F815">
        <v>0</v>
      </c>
      <c r="G815" s="1">
        <v>42492</v>
      </c>
      <c r="H815" s="1">
        <v>42494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 s="1">
        <v>42506</v>
      </c>
      <c r="AA815" s="1">
        <v>42492</v>
      </c>
      <c r="AB815" s="1">
        <v>42494</v>
      </c>
      <c r="AC815" s="1">
        <v>42496</v>
      </c>
      <c r="AD815" s="1">
        <v>42494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8853.3809523809505</v>
      </c>
      <c r="AK815">
        <v>21</v>
      </c>
      <c r="AL815">
        <v>31</v>
      </c>
      <c r="AM815">
        <v>185921</v>
      </c>
      <c r="AN815">
        <v>0.35003576787990598</v>
      </c>
      <c r="AO815">
        <v>0.67741935483870896</v>
      </c>
      <c r="AP815">
        <v>19</v>
      </c>
      <c r="AQ815">
        <v>0.50876329636220496</v>
      </c>
      <c r="AR815">
        <v>-0.15872752848229901</v>
      </c>
      <c r="AS815">
        <v>6091.2412946426703</v>
      </c>
      <c r="AT815">
        <v>3</v>
      </c>
      <c r="AU815">
        <v>5</v>
      </c>
      <c r="AV815">
        <v>2016</v>
      </c>
      <c r="AW815">
        <v>3.80511066483604</v>
      </c>
      <c r="AX815">
        <v>3.9368011144518298</v>
      </c>
      <c r="AY815">
        <v>0.13169044961579199</v>
      </c>
      <c r="AZ815">
        <v>34854</v>
      </c>
      <c r="BA815">
        <v>192355.50933222001</v>
      </c>
      <c r="BB815">
        <v>-3.3451130953088097E-2</v>
      </c>
      <c r="BC815">
        <v>20.823919937451901</v>
      </c>
      <c r="BD815">
        <v>1.0084556636347399</v>
      </c>
      <c r="BE815">
        <f>AK815*AZ815/(AW815*BD815)</f>
        <v>190742.65361247552</v>
      </c>
      <c r="BF815">
        <f>AM815/BE815-1</f>
        <v>-2.5278318829890511E-2</v>
      </c>
      <c r="BH815">
        <f t="shared" si="49"/>
        <v>-0.16302945978603933</v>
      </c>
      <c r="BI815">
        <f t="shared" si="50"/>
        <v>-1443.3619139466769</v>
      </c>
      <c r="BJ815">
        <f t="shared" si="51"/>
        <v>881.05052451059373</v>
      </c>
      <c r="BK815" s="15">
        <f t="shared" si="48"/>
        <v>0.33698630136986302</v>
      </c>
    </row>
    <row r="816" spans="1:63" x14ac:dyDescent="0.25">
      <c r="A816" s="1">
        <v>42494</v>
      </c>
      <c r="B816">
        <v>9728</v>
      </c>
      <c r="C816">
        <v>3</v>
      </c>
      <c r="D816" s="2">
        <v>42491</v>
      </c>
      <c r="E816">
        <v>2</v>
      </c>
      <c r="F816">
        <v>1</v>
      </c>
      <c r="G816" s="1">
        <v>42493</v>
      </c>
      <c r="H816" s="1">
        <v>42495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 s="1">
        <v>42506</v>
      </c>
      <c r="AA816" s="1">
        <v>42492</v>
      </c>
      <c r="AB816" s="1">
        <v>42494</v>
      </c>
      <c r="AC816" s="1">
        <v>42496</v>
      </c>
      <c r="AD816" s="1">
        <v>42494</v>
      </c>
      <c r="AE816">
        <v>0</v>
      </c>
      <c r="AF816">
        <v>0</v>
      </c>
      <c r="AG816">
        <v>1</v>
      </c>
      <c r="AH816">
        <v>0</v>
      </c>
      <c r="AI816">
        <v>1</v>
      </c>
      <c r="AJ816">
        <v>8853.3809523809505</v>
      </c>
      <c r="AK816">
        <v>21</v>
      </c>
      <c r="AL816">
        <v>31</v>
      </c>
      <c r="AM816">
        <v>185921</v>
      </c>
      <c r="AN816">
        <v>1.0987892707117499</v>
      </c>
      <c r="AO816">
        <v>0.67741935483870896</v>
      </c>
      <c r="AP816">
        <v>18</v>
      </c>
      <c r="AQ816">
        <v>0.98168331455612901</v>
      </c>
      <c r="AR816">
        <v>0.117105956155624</v>
      </c>
      <c r="AS816">
        <v>9909.5093659593604</v>
      </c>
      <c r="AT816">
        <v>4</v>
      </c>
      <c r="AU816">
        <v>5</v>
      </c>
      <c r="AV816">
        <v>2016</v>
      </c>
      <c r="AW816">
        <v>4.7867939793921703</v>
      </c>
      <c r="AX816">
        <v>5.0355903851635899</v>
      </c>
      <c r="AY816">
        <v>0.24879640577141601</v>
      </c>
      <c r="AZ816">
        <v>44582</v>
      </c>
      <c r="BA816">
        <v>195584.352288936</v>
      </c>
      <c r="BB816">
        <v>-4.9407594093524097E-2</v>
      </c>
      <c r="BC816">
        <v>20.823919937451901</v>
      </c>
      <c r="BD816">
        <v>1.0084556636347399</v>
      </c>
      <c r="BE816">
        <f>AK816*AZ816/(AW816*BD816)</f>
        <v>193944.42348015506</v>
      </c>
      <c r="BF816">
        <f>AM816/BE816-1</f>
        <v>-4.1369704455441858E-2</v>
      </c>
      <c r="BH816">
        <f t="shared" si="49"/>
        <v>0.10880517225189767</v>
      </c>
      <c r="BI816">
        <f t="shared" si="50"/>
        <v>963.2936395354792</v>
      </c>
      <c r="BJ816">
        <f t="shared" si="51"/>
        <v>1844.3441640460728</v>
      </c>
      <c r="BK816" s="15">
        <f t="shared" si="48"/>
        <v>0.33972602739726027</v>
      </c>
    </row>
    <row r="817" spans="1:63" x14ac:dyDescent="0.25">
      <c r="A817" s="1">
        <v>42495</v>
      </c>
      <c r="B817">
        <v>2143</v>
      </c>
      <c r="C817">
        <v>4</v>
      </c>
      <c r="D817" s="2">
        <v>42491</v>
      </c>
      <c r="E817">
        <v>3</v>
      </c>
      <c r="F817">
        <v>2</v>
      </c>
      <c r="G817" s="1">
        <v>42494</v>
      </c>
      <c r="H817" s="1">
        <v>42496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 s="1">
        <v>42506</v>
      </c>
      <c r="AA817" s="1">
        <v>42492</v>
      </c>
      <c r="AB817" s="1">
        <v>42494</v>
      </c>
      <c r="AC817" s="1">
        <v>42496</v>
      </c>
      <c r="AD817" s="1">
        <v>42494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8853.3809523809505</v>
      </c>
      <c r="AK817">
        <v>21</v>
      </c>
      <c r="AL817">
        <v>31</v>
      </c>
      <c r="AM817">
        <v>185921</v>
      </c>
      <c r="AN817">
        <v>0.242054420963742</v>
      </c>
      <c r="AO817">
        <v>0.67741935483870896</v>
      </c>
      <c r="AP817">
        <v>17</v>
      </c>
      <c r="AQ817">
        <v>0.39950489081956198</v>
      </c>
      <c r="AR817">
        <v>-0.15745046985581901</v>
      </c>
      <c r="AS817">
        <v>5364.1395868865402</v>
      </c>
      <c r="AT817">
        <v>5</v>
      </c>
      <c r="AU817">
        <v>5</v>
      </c>
      <c r="AV817">
        <v>2016</v>
      </c>
      <c r="AW817">
        <v>5.1862988702117301</v>
      </c>
      <c r="AX817">
        <v>5.2776448061273298</v>
      </c>
      <c r="AY817">
        <v>9.1345935915597004E-2</v>
      </c>
      <c r="AZ817">
        <v>46725</v>
      </c>
      <c r="BA817">
        <v>189195.61416635799</v>
      </c>
      <c r="BB817">
        <v>-1.7308087086411E-2</v>
      </c>
      <c r="BC817">
        <v>20.823919937451901</v>
      </c>
      <c r="BD817">
        <v>1.0084556636347399</v>
      </c>
      <c r="BE817">
        <f>AK817*AZ817/(AW817*BD817)</f>
        <v>187609.25342463519</v>
      </c>
      <c r="BF817">
        <f>AM817/BE817-1</f>
        <v>-8.9987748142358326E-3</v>
      </c>
      <c r="BH817">
        <f t="shared" si="49"/>
        <v>-0.16082854883302369</v>
      </c>
      <c r="BI817">
        <f t="shared" si="50"/>
        <v>-1423.8764108373616</v>
      </c>
      <c r="BJ817">
        <f t="shared" si="51"/>
        <v>420.4677532087112</v>
      </c>
      <c r="BK817" s="15">
        <f t="shared" si="48"/>
        <v>0.34246575342465752</v>
      </c>
    </row>
    <row r="818" spans="1:63" x14ac:dyDescent="0.25">
      <c r="A818" s="1">
        <v>42496</v>
      </c>
      <c r="B818">
        <v>7726</v>
      </c>
      <c r="C818">
        <v>5</v>
      </c>
      <c r="D818" s="2">
        <v>42491</v>
      </c>
      <c r="E818">
        <v>4</v>
      </c>
      <c r="F818">
        <v>3</v>
      </c>
      <c r="G818" s="1">
        <v>42495</v>
      </c>
      <c r="H818" s="1">
        <v>42499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s="1">
        <v>42506</v>
      </c>
      <c r="AA818" s="1">
        <v>42492</v>
      </c>
      <c r="AB818" s="1">
        <v>42494</v>
      </c>
      <c r="AC818" s="1">
        <v>42496</v>
      </c>
      <c r="AD818" s="1">
        <v>42494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8853.3809523809505</v>
      </c>
      <c r="AK818">
        <v>21</v>
      </c>
      <c r="AL818">
        <v>31</v>
      </c>
      <c r="AM818">
        <v>185921</v>
      </c>
      <c r="AN818">
        <v>0.87266096890614797</v>
      </c>
      <c r="AO818">
        <v>0.67741935483870896</v>
      </c>
      <c r="AP818">
        <v>16</v>
      </c>
      <c r="AQ818">
        <v>0.86887687563176297</v>
      </c>
      <c r="AR818">
        <v>3.7840932743845898E-3</v>
      </c>
      <c r="AS818">
        <v>8891.9387967166094</v>
      </c>
      <c r="AT818">
        <v>6</v>
      </c>
      <c r="AU818">
        <v>5</v>
      </c>
      <c r="AV818">
        <v>2016</v>
      </c>
      <c r="AW818">
        <v>6.0551757458435</v>
      </c>
      <c r="AX818">
        <v>6.1503057750334804</v>
      </c>
      <c r="AY818">
        <v>9.5130029189982104E-2</v>
      </c>
      <c r="AZ818">
        <v>54451</v>
      </c>
      <c r="BA818">
        <v>188841.91772384499</v>
      </c>
      <c r="BB818">
        <v>-1.54675283912146E-2</v>
      </c>
      <c r="BC818">
        <v>20.823919937451901</v>
      </c>
      <c r="BD818">
        <v>1.0084556636347399</v>
      </c>
      <c r="BE818">
        <f>AK818*AZ818/(AW818*BD818)</f>
        <v>187258.52264363211</v>
      </c>
      <c r="BF818">
        <f>AM818/BE818-1</f>
        <v>-7.1426529738116695E-3</v>
      </c>
      <c r="BH818">
        <f t="shared" si="49"/>
        <v>-3.5628373259609658E-3</v>
      </c>
      <c r="BI818">
        <f t="shared" si="50"/>
        <v>-31.543156118094693</v>
      </c>
      <c r="BJ818">
        <f t="shared" si="51"/>
        <v>388.92459709061649</v>
      </c>
      <c r="BK818" s="15">
        <f t="shared" si="48"/>
        <v>0.34520547945205482</v>
      </c>
    </row>
    <row r="819" spans="1:63" x14ac:dyDescent="0.25">
      <c r="A819" s="1">
        <v>42499</v>
      </c>
      <c r="B819">
        <v>14458</v>
      </c>
      <c r="C819">
        <v>6</v>
      </c>
      <c r="D819" s="2">
        <v>42491</v>
      </c>
      <c r="E819">
        <v>0</v>
      </c>
      <c r="F819">
        <v>4</v>
      </c>
      <c r="G819" s="1">
        <v>42496</v>
      </c>
      <c r="H819" s="1">
        <v>42500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 s="1">
        <v>42506</v>
      </c>
      <c r="AA819" s="1">
        <v>42492</v>
      </c>
      <c r="AB819" s="1">
        <v>42494</v>
      </c>
      <c r="AC819" s="1">
        <v>42496</v>
      </c>
      <c r="AD819" s="1">
        <v>42494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8853.3809523809505</v>
      </c>
      <c r="AK819">
        <v>21</v>
      </c>
      <c r="AL819">
        <v>31</v>
      </c>
      <c r="AM819">
        <v>185921</v>
      </c>
      <c r="AN819">
        <v>1.6330484453074099</v>
      </c>
      <c r="AO819">
        <v>0.67741935483870896</v>
      </c>
      <c r="AP819">
        <v>15</v>
      </c>
      <c r="AQ819">
        <v>1.6704573242371801</v>
      </c>
      <c r="AR819">
        <v>-3.7408878929769601E-2</v>
      </c>
      <c r="AS819">
        <v>8655.1148540129507</v>
      </c>
      <c r="AT819">
        <v>9</v>
      </c>
      <c r="AU819">
        <v>5</v>
      </c>
      <c r="AV819">
        <v>2016</v>
      </c>
      <c r="AW819">
        <v>7.7256330700806801</v>
      </c>
      <c r="AX819">
        <v>7.7833542203408896</v>
      </c>
      <c r="AY819">
        <v>5.7721150260212101E-2</v>
      </c>
      <c r="AZ819">
        <v>68909</v>
      </c>
      <c r="BA819">
        <v>187310.08667809801</v>
      </c>
      <c r="BB819">
        <v>-7.4159737082714E-3</v>
      </c>
      <c r="BC819">
        <v>20.823919937451901</v>
      </c>
      <c r="BD819">
        <v>1.0084556636347399</v>
      </c>
      <c r="BE819">
        <f>AK819*AZ819/(AW819*BD819)</f>
        <v>185739.53564104551</v>
      </c>
      <c r="BF819">
        <f>AM819/BE819-1</f>
        <v>9.7698294726633605E-4</v>
      </c>
      <c r="BH819">
        <f t="shared" si="49"/>
        <v>-5.1533704179707485E-2</v>
      </c>
      <c r="BI819">
        <f t="shared" si="50"/>
        <v>-456.24751499025683</v>
      </c>
      <c r="BJ819">
        <f t="shared" si="51"/>
        <v>-67.322917899640345</v>
      </c>
      <c r="BK819" s="15">
        <f t="shared" si="48"/>
        <v>0.35342465753424657</v>
      </c>
    </row>
    <row r="820" spans="1:63" x14ac:dyDescent="0.25">
      <c r="A820" s="1">
        <v>42500</v>
      </c>
      <c r="B820">
        <v>2004</v>
      </c>
      <c r="C820">
        <v>7</v>
      </c>
      <c r="D820" s="2">
        <v>42491</v>
      </c>
      <c r="E820">
        <v>1</v>
      </c>
      <c r="F820">
        <v>0</v>
      </c>
      <c r="G820" s="1">
        <v>42499</v>
      </c>
      <c r="H820" s="1">
        <v>42501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 s="1">
        <v>42506</v>
      </c>
      <c r="AA820" s="1">
        <v>42492</v>
      </c>
      <c r="AB820" s="1">
        <v>42494</v>
      </c>
      <c r="AC820" s="1">
        <v>42496</v>
      </c>
      <c r="AD820" s="1">
        <v>42494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8853.3809523809505</v>
      </c>
      <c r="AK820">
        <v>21</v>
      </c>
      <c r="AL820">
        <v>31</v>
      </c>
      <c r="AM820">
        <v>185921</v>
      </c>
      <c r="AN820">
        <v>0.22635420420501101</v>
      </c>
      <c r="AO820">
        <v>0.67741935483870896</v>
      </c>
      <c r="AP820">
        <v>14</v>
      </c>
      <c r="AQ820">
        <v>0.27090139127420598</v>
      </c>
      <c r="AR820">
        <v>-4.4547187069194402E-2</v>
      </c>
      <c r="AS820">
        <v>7397.5256848036997</v>
      </c>
      <c r="AT820">
        <v>10</v>
      </c>
      <c r="AU820">
        <v>5</v>
      </c>
      <c r="AV820">
        <v>2016</v>
      </c>
      <c r="AW820">
        <v>7.9965344613548899</v>
      </c>
      <c r="AX820">
        <v>8.0097084245459094</v>
      </c>
      <c r="AY820">
        <v>1.31739631910177E-2</v>
      </c>
      <c r="AZ820">
        <v>70913</v>
      </c>
      <c r="BA820">
        <v>186227.29723691801</v>
      </c>
      <c r="BB820">
        <v>-1.64474940818626E-3</v>
      </c>
      <c r="BC820">
        <v>20.823919937451901</v>
      </c>
      <c r="BD820">
        <v>1.0084556636347399</v>
      </c>
      <c r="BE820">
        <f>AK820*AZ820/(AW820*BD820)</f>
        <v>184665.82513474749</v>
      </c>
      <c r="BF820">
        <f>AM820/BE820-1</f>
        <v>6.7970067787943567E-3</v>
      </c>
      <c r="BH820">
        <f t="shared" si="49"/>
        <v>-4.6837838111992713E-2</v>
      </c>
      <c r="BI820">
        <f t="shared" si="50"/>
        <v>-414.67322379141882</v>
      </c>
      <c r="BJ820">
        <f t="shared" si="51"/>
        <v>-481.99614169105917</v>
      </c>
      <c r="BK820" s="15">
        <f t="shared" si="48"/>
        <v>0.35616438356164382</v>
      </c>
    </row>
    <row r="821" spans="1:63" x14ac:dyDescent="0.25">
      <c r="A821" s="1">
        <v>42501</v>
      </c>
      <c r="B821">
        <v>9260</v>
      </c>
      <c r="C821">
        <v>8</v>
      </c>
      <c r="D821" s="2">
        <v>42491</v>
      </c>
      <c r="E821">
        <v>2</v>
      </c>
      <c r="F821">
        <v>1</v>
      </c>
      <c r="G821" s="1">
        <v>42500</v>
      </c>
      <c r="H821" s="1">
        <v>42502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 s="1">
        <v>42506</v>
      </c>
      <c r="AA821" s="1">
        <v>42492</v>
      </c>
      <c r="AB821" s="1">
        <v>42494</v>
      </c>
      <c r="AC821" s="1">
        <v>42496</v>
      </c>
      <c r="AD821" s="1">
        <v>42494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8853.3809523809505</v>
      </c>
      <c r="AK821">
        <v>21</v>
      </c>
      <c r="AL821">
        <v>31</v>
      </c>
      <c r="AM821">
        <v>185921</v>
      </c>
      <c r="AN821">
        <v>1.0459281092507</v>
      </c>
      <c r="AO821">
        <v>0.67741935483870896</v>
      </c>
      <c r="AP821">
        <v>13</v>
      </c>
      <c r="AQ821">
        <v>0.85451036299309702</v>
      </c>
      <c r="AR821">
        <v>0.19141774625760499</v>
      </c>
      <c r="AS821">
        <v>10836.6152138459</v>
      </c>
      <c r="AT821">
        <v>11</v>
      </c>
      <c r="AU821">
        <v>5</v>
      </c>
      <c r="AV821">
        <v>2016</v>
      </c>
      <c r="AW821">
        <v>8.85104482434798</v>
      </c>
      <c r="AX821">
        <v>9.0556365337966103</v>
      </c>
      <c r="AY821">
        <v>0.20459170944862301</v>
      </c>
      <c r="AZ821">
        <v>80173</v>
      </c>
      <c r="BA821">
        <v>190218.559888947</v>
      </c>
      <c r="BB821">
        <v>-2.2592747476675501E-2</v>
      </c>
      <c r="BC821">
        <v>20.823919937451901</v>
      </c>
      <c r="BD821">
        <v>1.0084556636347399</v>
      </c>
      <c r="BE821">
        <f>AK821*AZ821/(AW821*BD821)</f>
        <v>188623.62198785244</v>
      </c>
      <c r="BF821">
        <f>AM821/BE821-1</f>
        <v>-1.4328120515183951E-2</v>
      </c>
      <c r="BH821">
        <f t="shared" si="49"/>
        <v>0.1841922940557339</v>
      </c>
      <c r="BI821">
        <f t="shared" si="50"/>
        <v>1630.7245477683855</v>
      </c>
      <c r="BJ821">
        <f t="shared" si="51"/>
        <v>1148.7284060773263</v>
      </c>
      <c r="BK821" s="15">
        <f t="shared" si="48"/>
        <v>0.35890410958904112</v>
      </c>
    </row>
    <row r="822" spans="1:63" x14ac:dyDescent="0.25">
      <c r="A822" s="1">
        <v>42502</v>
      </c>
      <c r="B822">
        <v>2782</v>
      </c>
      <c r="C822">
        <v>9</v>
      </c>
      <c r="D822" s="2">
        <v>42491</v>
      </c>
      <c r="E822">
        <v>3</v>
      </c>
      <c r="F822">
        <v>2</v>
      </c>
      <c r="G822" s="1">
        <v>42501</v>
      </c>
      <c r="H822" s="1">
        <v>42503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 s="1">
        <v>42506</v>
      </c>
      <c r="AA822" s="1">
        <v>42492</v>
      </c>
      <c r="AB822" s="1">
        <v>42494</v>
      </c>
      <c r="AC822" s="1">
        <v>42496</v>
      </c>
      <c r="AD822" s="1">
        <v>42494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8853.3809523809505</v>
      </c>
      <c r="AK822">
        <v>21</v>
      </c>
      <c r="AL822">
        <v>31</v>
      </c>
      <c r="AM822">
        <v>185921</v>
      </c>
      <c r="AN822">
        <v>0.31423023757402302</v>
      </c>
      <c r="AO822">
        <v>0.67741935483870896</v>
      </c>
      <c r="AP822">
        <v>12</v>
      </c>
      <c r="AQ822">
        <v>0.39950489081956098</v>
      </c>
      <c r="AR822">
        <v>-8.5274653245538498E-2</v>
      </c>
      <c r="AS822">
        <v>6963.6193797099204</v>
      </c>
      <c r="AT822">
        <v>12</v>
      </c>
      <c r="AU822">
        <v>5</v>
      </c>
      <c r="AV822">
        <v>2016</v>
      </c>
      <c r="AW822">
        <v>9.2505497151675495</v>
      </c>
      <c r="AX822">
        <v>9.3698667713706296</v>
      </c>
      <c r="AY822">
        <v>0.119317056203083</v>
      </c>
      <c r="AZ822">
        <v>82955</v>
      </c>
      <c r="BA822">
        <v>188319.07871849599</v>
      </c>
      <c r="BB822">
        <v>-1.2734125160418899E-2</v>
      </c>
      <c r="BC822">
        <v>20.823919937451901</v>
      </c>
      <c r="BD822">
        <v>1.0084556636347399</v>
      </c>
      <c r="BE822">
        <f>AK822*AZ822/(AW822*BD822)</f>
        <v>186740.06752041489</v>
      </c>
      <c r="BF822">
        <f>AM822/BE822-1</f>
        <v>-4.386137004718349E-3</v>
      </c>
      <c r="BH822">
        <f t="shared" si="49"/>
        <v>-8.865273222274167E-2</v>
      </c>
      <c r="BI822">
        <f t="shared" si="50"/>
        <v>-784.87641083735002</v>
      </c>
      <c r="BJ822">
        <f t="shared" si="51"/>
        <v>363.8519952399763</v>
      </c>
      <c r="BK822" s="15">
        <f t="shared" si="48"/>
        <v>0.36164383561643837</v>
      </c>
    </row>
    <row r="823" spans="1:63" x14ac:dyDescent="0.25">
      <c r="A823" s="1">
        <v>42503</v>
      </c>
      <c r="B823">
        <v>7020</v>
      </c>
      <c r="C823">
        <v>10</v>
      </c>
      <c r="D823" s="2">
        <v>42491</v>
      </c>
      <c r="E823">
        <v>4</v>
      </c>
      <c r="F823">
        <v>3</v>
      </c>
      <c r="G823" s="1">
        <v>42502</v>
      </c>
      <c r="H823" s="1">
        <v>42506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 s="1">
        <v>42506</v>
      </c>
      <c r="AA823" s="1">
        <v>42492</v>
      </c>
      <c r="AB823" s="1">
        <v>42494</v>
      </c>
      <c r="AC823" s="1">
        <v>42496</v>
      </c>
      <c r="AD823" s="1">
        <v>42494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8853.3809523809505</v>
      </c>
      <c r="AK823">
        <v>21</v>
      </c>
      <c r="AL823">
        <v>31</v>
      </c>
      <c r="AM823">
        <v>185921</v>
      </c>
      <c r="AN823">
        <v>0.79291742191575998</v>
      </c>
      <c r="AO823">
        <v>0.67741935483870896</v>
      </c>
      <c r="AP823">
        <v>11</v>
      </c>
      <c r="AQ823">
        <v>0.75851113265246095</v>
      </c>
      <c r="AR823">
        <v>3.4406289263298299E-2</v>
      </c>
      <c r="AS823">
        <v>9254.9729302608102</v>
      </c>
      <c r="AT823">
        <v>13</v>
      </c>
      <c r="AU823">
        <v>5</v>
      </c>
      <c r="AV823">
        <v>2016</v>
      </c>
      <c r="AW823">
        <v>10.009060847820001</v>
      </c>
      <c r="AX823">
        <v>10.162784193286299</v>
      </c>
      <c r="AY823">
        <v>0.153723345466382</v>
      </c>
      <c r="AZ823">
        <v>89975</v>
      </c>
      <c r="BA823">
        <v>188776.45252916301</v>
      </c>
      <c r="BB823">
        <v>-1.51261054591647E-2</v>
      </c>
      <c r="BC823">
        <v>20.823919937451901</v>
      </c>
      <c r="BD823">
        <v>1.0084556636347399</v>
      </c>
      <c r="BE823">
        <f>AK823*AZ823/(AW823*BD823)</f>
        <v>187193.60635921592</v>
      </c>
      <c r="BF823">
        <f>AM823/BE823-1</f>
        <v>-6.7983430842923909E-3</v>
      </c>
      <c r="BH823">
        <f t="shared" si="49"/>
        <v>2.7992574262384218E-2</v>
      </c>
      <c r="BI823">
        <f t="shared" si="50"/>
        <v>247.82892378270168</v>
      </c>
      <c r="BJ823">
        <f t="shared" si="51"/>
        <v>611.68091902267793</v>
      </c>
      <c r="BK823" s="15">
        <f t="shared" si="48"/>
        <v>0.36438356164383562</v>
      </c>
    </row>
    <row r="824" spans="1:63" x14ac:dyDescent="0.25">
      <c r="A824" s="1">
        <v>42506</v>
      </c>
      <c r="B824">
        <v>23942</v>
      </c>
      <c r="C824">
        <v>11</v>
      </c>
      <c r="D824" s="2">
        <v>42491</v>
      </c>
      <c r="E824">
        <v>0</v>
      </c>
      <c r="F824">
        <v>4</v>
      </c>
      <c r="G824" s="1">
        <v>42503</v>
      </c>
      <c r="H824" s="1">
        <v>42507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 s="1">
        <v>42506</v>
      </c>
      <c r="AA824" s="1">
        <v>42492</v>
      </c>
      <c r="AB824" s="1">
        <v>42494</v>
      </c>
      <c r="AC824" s="1">
        <v>42496</v>
      </c>
      <c r="AD824" s="1">
        <v>42494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8853.3809523809505</v>
      </c>
      <c r="AK824">
        <v>21</v>
      </c>
      <c r="AL824">
        <v>31</v>
      </c>
      <c r="AM824">
        <v>185921</v>
      </c>
      <c r="AN824">
        <v>2.7042776232916101</v>
      </c>
      <c r="AO824">
        <v>0.67741935483870896</v>
      </c>
      <c r="AP824">
        <v>10</v>
      </c>
      <c r="AQ824">
        <v>2.6832837015889699</v>
      </c>
      <c r="AR824">
        <v>2.0993921702642301E-2</v>
      </c>
      <c r="AS824">
        <v>8922.6495080718305</v>
      </c>
      <c r="AT824">
        <v>16</v>
      </c>
      <c r="AU824">
        <v>5</v>
      </c>
      <c r="AV824">
        <v>2016</v>
      </c>
      <c r="AW824">
        <v>12.692344549408899</v>
      </c>
      <c r="AX824">
        <v>12.867061816578</v>
      </c>
      <c r="AY824">
        <v>0.174717267169024</v>
      </c>
      <c r="AZ824">
        <v>113917</v>
      </c>
      <c r="BA824">
        <v>188480.30721884099</v>
      </c>
      <c r="BB824">
        <v>-1.35786451996303E-2</v>
      </c>
      <c r="BC824">
        <v>20.823919937451901</v>
      </c>
      <c r="BD824">
        <v>1.0084556636347399</v>
      </c>
      <c r="BE824">
        <f>AK824*AZ824/(AW824*BD824)</f>
        <v>186899.94415769412</v>
      </c>
      <c r="BF824">
        <f>AM824/BE824-1</f>
        <v>-5.2377980213207387E-3</v>
      </c>
      <c r="BH824">
        <f t="shared" si="49"/>
        <v>-1.6950227145757779E-3</v>
      </c>
      <c r="BI824">
        <f t="shared" si="50"/>
        <v>-15.006681815078245</v>
      </c>
      <c r="BJ824">
        <f t="shared" si="51"/>
        <v>596.67423720759973</v>
      </c>
      <c r="BK824" s="15">
        <f t="shared" si="48"/>
        <v>0.37260273972602742</v>
      </c>
    </row>
    <row r="825" spans="1:63" x14ac:dyDescent="0.25">
      <c r="A825" s="1">
        <v>42507</v>
      </c>
      <c r="B825">
        <v>2418</v>
      </c>
      <c r="C825">
        <v>12</v>
      </c>
      <c r="D825" s="2">
        <v>42491</v>
      </c>
      <c r="E825">
        <v>1</v>
      </c>
      <c r="F825">
        <v>0</v>
      </c>
      <c r="G825" s="1">
        <v>42506</v>
      </c>
      <c r="H825" s="1">
        <v>42508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 s="1">
        <v>42506</v>
      </c>
      <c r="AA825" s="1">
        <v>42492</v>
      </c>
      <c r="AB825" s="1">
        <v>42494</v>
      </c>
      <c r="AC825" s="1">
        <v>42496</v>
      </c>
      <c r="AD825" s="1">
        <v>42494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8853.3809523809505</v>
      </c>
      <c r="AK825">
        <v>21</v>
      </c>
      <c r="AL825">
        <v>31</v>
      </c>
      <c r="AM825">
        <v>185921</v>
      </c>
      <c r="AN825">
        <v>0.27311600088209498</v>
      </c>
      <c r="AO825">
        <v>0.67741935483870896</v>
      </c>
      <c r="AP825">
        <v>9</v>
      </c>
      <c r="AQ825">
        <v>0.27090139127420598</v>
      </c>
      <c r="AR825">
        <v>2.2146096078887001E-3</v>
      </c>
      <c r="AS825">
        <v>8925.7570388499698</v>
      </c>
      <c r="AT825">
        <v>17</v>
      </c>
      <c r="AU825">
        <v>5</v>
      </c>
      <c r="AV825">
        <v>2016</v>
      </c>
      <c r="AW825">
        <v>12.9632459406831</v>
      </c>
      <c r="AX825">
        <v>13.140177817460099</v>
      </c>
      <c r="AY825">
        <v>0.17693187677691299</v>
      </c>
      <c r="AZ825">
        <v>116335</v>
      </c>
      <c r="BA825">
        <v>188458.58600374899</v>
      </c>
      <c r="BB825">
        <v>-1.34649530040463E-2</v>
      </c>
      <c r="BC825">
        <v>20.823919937451901</v>
      </c>
      <c r="BD825">
        <v>1.0084556636347399</v>
      </c>
      <c r="BE825">
        <f>AK825*AZ825/(AW825*BD825)</f>
        <v>186878.40506988324</v>
      </c>
      <c r="BF825">
        <f>AM825/BE825-1</f>
        <v>-5.1231444827732897E-3</v>
      </c>
      <c r="BH825">
        <f t="shared" si="49"/>
        <v>-7.6041434908746819E-5</v>
      </c>
      <c r="BI825">
        <f t="shared" si="50"/>
        <v>-0.67322379141281496</v>
      </c>
      <c r="BJ825">
        <f t="shared" si="51"/>
        <v>596.00101341618688</v>
      </c>
      <c r="BK825" s="15">
        <f t="shared" si="48"/>
        <v>0.37534246575342467</v>
      </c>
    </row>
    <row r="826" spans="1:63" x14ac:dyDescent="0.25">
      <c r="A826" s="1">
        <v>42508</v>
      </c>
      <c r="B826">
        <v>8852</v>
      </c>
      <c r="C826">
        <v>13</v>
      </c>
      <c r="D826" s="2">
        <v>42491</v>
      </c>
      <c r="E826">
        <v>2</v>
      </c>
      <c r="F826">
        <v>1</v>
      </c>
      <c r="G826" s="1">
        <v>42507</v>
      </c>
      <c r="H826" s="1">
        <v>42509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 s="1">
        <v>42506</v>
      </c>
      <c r="AA826" s="1">
        <v>42492</v>
      </c>
      <c r="AB826" s="1">
        <v>42494</v>
      </c>
      <c r="AC826" s="1">
        <v>42496</v>
      </c>
      <c r="AD826" s="1">
        <v>42494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8853.3809523809505</v>
      </c>
      <c r="AK826">
        <v>21</v>
      </c>
      <c r="AL826">
        <v>31</v>
      </c>
      <c r="AM826">
        <v>185921</v>
      </c>
      <c r="AN826">
        <v>0.99984401977183801</v>
      </c>
      <c r="AO826">
        <v>0.67741935483870896</v>
      </c>
      <c r="AP826">
        <v>8</v>
      </c>
      <c r="AQ826">
        <v>0.85451036299309702</v>
      </c>
      <c r="AR826">
        <v>0.14533365677873999</v>
      </c>
      <c r="AS826">
        <v>10359.1487983762</v>
      </c>
      <c r="AT826">
        <v>18</v>
      </c>
      <c r="AU826">
        <v>5</v>
      </c>
      <c r="AV826">
        <v>2016</v>
      </c>
      <c r="AW826">
        <v>13.8177563036762</v>
      </c>
      <c r="AX826">
        <v>14.140021837231901</v>
      </c>
      <c r="AY826">
        <v>0.32226553355565601</v>
      </c>
      <c r="AZ826">
        <v>125187</v>
      </c>
      <c r="BA826">
        <v>190257.15479585901</v>
      </c>
      <c r="BB826">
        <v>-2.2791020923822101E-2</v>
      </c>
      <c r="BC826">
        <v>20.823919937451901</v>
      </c>
      <c r="BD826">
        <v>1.0084556636347399</v>
      </c>
      <c r="BE826">
        <f>AK826*AZ826/(AW826*BD826)</f>
        <v>188661.89328554473</v>
      </c>
      <c r="BF826">
        <f>AM826/BE826-1</f>
        <v>-1.4528070495912648E-2</v>
      </c>
      <c r="BH826">
        <f t="shared" si="49"/>
        <v>0.1381082045768719</v>
      </c>
      <c r="BI826">
        <f t="shared" si="50"/>
        <v>1222.7245477684091</v>
      </c>
      <c r="BJ826">
        <f t="shared" si="51"/>
        <v>1818.725561184596</v>
      </c>
      <c r="BK826" s="15">
        <f t="shared" si="48"/>
        <v>0.37808219178082192</v>
      </c>
    </row>
    <row r="827" spans="1:63" x14ac:dyDescent="0.25">
      <c r="A827" s="1">
        <v>42509</v>
      </c>
      <c r="B827">
        <v>2229</v>
      </c>
      <c r="C827">
        <v>14</v>
      </c>
      <c r="D827" s="2">
        <v>42491</v>
      </c>
      <c r="E827">
        <v>3</v>
      </c>
      <c r="F827">
        <v>2</v>
      </c>
      <c r="G827" s="1">
        <v>42508</v>
      </c>
      <c r="H827" s="1">
        <v>42510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 s="1">
        <v>42506</v>
      </c>
      <c r="AA827" s="1">
        <v>42492</v>
      </c>
      <c r="AB827" s="1">
        <v>42494</v>
      </c>
      <c r="AC827" s="1">
        <v>42496</v>
      </c>
      <c r="AD827" s="1">
        <v>42494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8853.3809523809505</v>
      </c>
      <c r="AK827">
        <v>21</v>
      </c>
      <c r="AL827">
        <v>31</v>
      </c>
      <c r="AM827">
        <v>185921</v>
      </c>
      <c r="AN827">
        <v>0.25176822413820898</v>
      </c>
      <c r="AO827">
        <v>0.67741935483870896</v>
      </c>
      <c r="AP827">
        <v>7</v>
      </c>
      <c r="AQ827">
        <v>0.39950489081956198</v>
      </c>
      <c r="AR827">
        <v>-0.14773666668135199</v>
      </c>
      <c r="AS827">
        <v>5579.40603787686</v>
      </c>
      <c r="AT827">
        <v>19</v>
      </c>
      <c r="AU827">
        <v>5</v>
      </c>
      <c r="AV827">
        <v>2016</v>
      </c>
      <c r="AW827">
        <v>14.2172611944958</v>
      </c>
      <c r="AX827">
        <v>14.3917900613701</v>
      </c>
      <c r="AY827">
        <v>0.174528866874302</v>
      </c>
      <c r="AZ827">
        <v>127416</v>
      </c>
      <c r="BA827">
        <v>188203.337013735</v>
      </c>
      <c r="BB827">
        <v>-1.2126974207521599E-2</v>
      </c>
      <c r="BC827">
        <v>20.823919937451901</v>
      </c>
      <c r="BD827">
        <v>1.0084556636347399</v>
      </c>
      <c r="BE827">
        <f>AK827*AZ827/(AW827*BD827)</f>
        <v>186625.29628263606</v>
      </c>
      <c r="BF827">
        <f>AM827/BE827-1</f>
        <v>-3.7738521875910758E-3</v>
      </c>
      <c r="BH827">
        <f t="shared" si="49"/>
        <v>-0.1511147456585567</v>
      </c>
      <c r="BI827">
        <f t="shared" si="50"/>
        <v>-1337.8764108373578</v>
      </c>
      <c r="BJ827">
        <f t="shared" si="51"/>
        <v>480.84915034723826</v>
      </c>
      <c r="BK827" s="15">
        <f t="shared" si="48"/>
        <v>0.38082191780821917</v>
      </c>
    </row>
    <row r="828" spans="1:63" x14ac:dyDescent="0.25">
      <c r="A828" s="1">
        <v>42510</v>
      </c>
      <c r="B828">
        <v>7635</v>
      </c>
      <c r="C828">
        <v>15</v>
      </c>
      <c r="D828" s="2">
        <v>42491</v>
      </c>
      <c r="E828">
        <v>4</v>
      </c>
      <c r="F828">
        <v>3</v>
      </c>
      <c r="G828" s="1">
        <v>42509</v>
      </c>
      <c r="H828" s="1">
        <v>42513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 s="1">
        <v>42506</v>
      </c>
      <c r="AA828" s="1">
        <v>42492</v>
      </c>
      <c r="AB828" s="1">
        <v>42494</v>
      </c>
      <c r="AC828" s="1">
        <v>42496</v>
      </c>
      <c r="AD828" s="1">
        <v>42494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8853.3809523809505</v>
      </c>
      <c r="AK828">
        <v>21</v>
      </c>
      <c r="AL828">
        <v>31</v>
      </c>
      <c r="AM828">
        <v>185921</v>
      </c>
      <c r="AN828">
        <v>0.86238240973316604</v>
      </c>
      <c r="AO828">
        <v>0.67741935483870896</v>
      </c>
      <c r="AP828">
        <v>6</v>
      </c>
      <c r="AQ828">
        <v>0.75851113265246095</v>
      </c>
      <c r="AR828">
        <v>0.103871277080704</v>
      </c>
      <c r="AS828">
        <v>10065.771840817801</v>
      </c>
      <c r="AT828">
        <v>20</v>
      </c>
      <c r="AU828">
        <v>5</v>
      </c>
      <c r="AV828">
        <v>2016</v>
      </c>
      <c r="AW828">
        <v>14.975772327148301</v>
      </c>
      <c r="AX828">
        <v>15.254172471103301</v>
      </c>
      <c r="AY828">
        <v>0.27840014395500701</v>
      </c>
      <c r="AZ828">
        <v>135051</v>
      </c>
      <c r="BA828">
        <v>189377.278049207</v>
      </c>
      <c r="BB828">
        <v>-1.8250753653296599E-2</v>
      </c>
      <c r="BC828">
        <v>20.823919937451901</v>
      </c>
      <c r="BD828">
        <v>1.0084556636347399</v>
      </c>
      <c r="BE828">
        <f>AK828*AZ828/(AW828*BD828)</f>
        <v>187789.39409853925</v>
      </c>
      <c r="BF828">
        <f>AM828/BE828-1</f>
        <v>-9.9494122525303208E-3</v>
      </c>
      <c r="BH828">
        <f t="shared" si="49"/>
        <v>9.7457562079790283E-2</v>
      </c>
      <c r="BI828">
        <f t="shared" si="50"/>
        <v>862.82892378269935</v>
      </c>
      <c r="BJ828">
        <f t="shared" si="51"/>
        <v>1343.6780741299376</v>
      </c>
      <c r="BK828" s="15">
        <f t="shared" si="48"/>
        <v>0.38356164383561642</v>
      </c>
    </row>
    <row r="829" spans="1:63" x14ac:dyDescent="0.25">
      <c r="A829" s="1">
        <v>42513</v>
      </c>
      <c r="B829">
        <v>15764</v>
      </c>
      <c r="C829">
        <v>16</v>
      </c>
      <c r="D829" s="2">
        <v>42491</v>
      </c>
      <c r="E829">
        <v>0</v>
      </c>
      <c r="F829">
        <v>4</v>
      </c>
      <c r="G829" s="1">
        <v>42510</v>
      </c>
      <c r="H829" s="1">
        <v>42514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 s="1">
        <v>42506</v>
      </c>
      <c r="AA829" s="1">
        <v>42492</v>
      </c>
      <c r="AB829" s="1">
        <v>42494</v>
      </c>
      <c r="AC829" s="1">
        <v>42496</v>
      </c>
      <c r="AD829" s="1">
        <v>42494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8853.3809523809505</v>
      </c>
      <c r="AK829">
        <v>21</v>
      </c>
      <c r="AL829">
        <v>31</v>
      </c>
      <c r="AM829">
        <v>185921</v>
      </c>
      <c r="AN829">
        <v>1.7805627121196601</v>
      </c>
      <c r="AO829">
        <v>0.67741935483870896</v>
      </c>
      <c r="AP829">
        <v>5</v>
      </c>
      <c r="AQ829">
        <v>1.6704573242371801</v>
      </c>
      <c r="AR829">
        <v>0.11010538788247801</v>
      </c>
      <c r="AS829">
        <v>9436.9366827126996</v>
      </c>
      <c r="AT829">
        <v>23</v>
      </c>
      <c r="AU829">
        <v>5</v>
      </c>
      <c r="AV829">
        <v>2016</v>
      </c>
      <c r="AW829">
        <v>16.646229651385401</v>
      </c>
      <c r="AX829">
        <v>17.034735183222899</v>
      </c>
      <c r="AY829">
        <v>0.38850553183748399</v>
      </c>
      <c r="AZ829">
        <v>150815</v>
      </c>
      <c r="BA829">
        <v>190260.20103816001</v>
      </c>
      <c r="BB829">
        <v>-2.2806666946023998E-2</v>
      </c>
      <c r="BC829">
        <v>20.823919937451901</v>
      </c>
      <c r="BD829">
        <v>1.0084556636347399</v>
      </c>
      <c r="BE829">
        <f>AK829*AZ829/(AW829*BD829)</f>
        <v>188664.91398582078</v>
      </c>
      <c r="BF829">
        <f>AM829/BE829-1</f>
        <v>-1.454384881561499E-2</v>
      </c>
      <c r="BH829">
        <f t="shared" si="49"/>
        <v>9.5980562632542732E-2</v>
      </c>
      <c r="BI829">
        <f t="shared" si="50"/>
        <v>849.75248500976068</v>
      </c>
      <c r="BJ829">
        <f t="shared" si="51"/>
        <v>2193.4305591396983</v>
      </c>
      <c r="BK829" s="15">
        <f t="shared" si="48"/>
        <v>0.39178082191780822</v>
      </c>
    </row>
    <row r="830" spans="1:63" x14ac:dyDescent="0.25">
      <c r="A830" s="1">
        <v>42514</v>
      </c>
      <c r="B830">
        <v>1609</v>
      </c>
      <c r="C830">
        <v>17</v>
      </c>
      <c r="D830" s="2">
        <v>42491</v>
      </c>
      <c r="E830">
        <v>1</v>
      </c>
      <c r="F830">
        <v>0</v>
      </c>
      <c r="G830" s="1">
        <v>42513</v>
      </c>
      <c r="H830" s="1">
        <v>42515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 s="1">
        <v>42506</v>
      </c>
      <c r="AA830" s="1">
        <v>42492</v>
      </c>
      <c r="AB830" s="1">
        <v>42494</v>
      </c>
      <c r="AC830" s="1">
        <v>42496</v>
      </c>
      <c r="AD830" s="1">
        <v>42494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8853.3809523809505</v>
      </c>
      <c r="AK830">
        <v>21</v>
      </c>
      <c r="AL830">
        <v>31</v>
      </c>
      <c r="AM830">
        <v>185921</v>
      </c>
      <c r="AN830">
        <v>0.18173848032228701</v>
      </c>
      <c r="AO830">
        <v>0.67741935483870896</v>
      </c>
      <c r="AP830">
        <v>4</v>
      </c>
      <c r="AQ830">
        <v>0.27090139127420598</v>
      </c>
      <c r="AR830">
        <v>-8.9162910951918903E-2</v>
      </c>
      <c r="AS830">
        <v>5939.43055231994</v>
      </c>
      <c r="AT830">
        <v>24</v>
      </c>
      <c r="AU830">
        <v>5</v>
      </c>
      <c r="AV830">
        <v>2016</v>
      </c>
      <c r="AW830">
        <v>16.917131042659701</v>
      </c>
      <c r="AX830">
        <v>17.216473663545202</v>
      </c>
      <c r="AY830">
        <v>0.29934262088556401</v>
      </c>
      <c r="AZ830">
        <v>152424</v>
      </c>
      <c r="BA830">
        <v>189210.806012457</v>
      </c>
      <c r="BB830">
        <v>-1.7386987993912001E-2</v>
      </c>
      <c r="BC830">
        <v>20.823919937451901</v>
      </c>
      <c r="BD830">
        <v>1.0084556636347399</v>
      </c>
      <c r="BE830">
        <f>AK830*AZ830/(AW830*BD830)</f>
        <v>187624.31789067597</v>
      </c>
      <c r="BF830">
        <f>AM830/BE830-1</f>
        <v>-9.0783428812700739E-3</v>
      </c>
      <c r="BH830">
        <f t="shared" si="49"/>
        <v>-9.1453561994716714E-2</v>
      </c>
      <c r="BI830">
        <f t="shared" si="50"/>
        <v>-809.67322379141535</v>
      </c>
      <c r="BJ830">
        <f t="shared" si="51"/>
        <v>1383.757335348283</v>
      </c>
      <c r="BK830" s="15">
        <f t="shared" si="48"/>
        <v>0.39452054794520547</v>
      </c>
    </row>
    <row r="831" spans="1:63" x14ac:dyDescent="0.25">
      <c r="A831" s="1">
        <v>42515</v>
      </c>
      <c r="B831">
        <v>7873</v>
      </c>
      <c r="C831">
        <v>18</v>
      </c>
      <c r="D831" s="2">
        <v>42491</v>
      </c>
      <c r="E831">
        <v>2</v>
      </c>
      <c r="F831">
        <v>1</v>
      </c>
      <c r="G831" s="1">
        <v>42514</v>
      </c>
      <c r="H831" s="1">
        <v>42516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 s="1">
        <v>42506</v>
      </c>
      <c r="AA831" s="1">
        <v>42492</v>
      </c>
      <c r="AB831" s="1">
        <v>42494</v>
      </c>
      <c r="AC831" s="1">
        <v>42496</v>
      </c>
      <c r="AD831" s="1">
        <v>42494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8853.3809523809505</v>
      </c>
      <c r="AK831">
        <v>21</v>
      </c>
      <c r="AL831">
        <v>31</v>
      </c>
      <c r="AM831">
        <v>185921</v>
      </c>
      <c r="AN831">
        <v>0.88926479526250402</v>
      </c>
      <c r="AO831">
        <v>0.67741935483870896</v>
      </c>
      <c r="AP831">
        <v>3</v>
      </c>
      <c r="AQ831">
        <v>0.85451036299309702</v>
      </c>
      <c r="AR831">
        <v>3.4754432269406201E-2</v>
      </c>
      <c r="AS831">
        <v>9213.4634534134802</v>
      </c>
      <c r="AT831">
        <v>25</v>
      </c>
      <c r="AU831">
        <v>5</v>
      </c>
      <c r="AV831">
        <v>2016</v>
      </c>
      <c r="AW831">
        <v>17.771641405652801</v>
      </c>
      <c r="AX831">
        <v>18.1057384588077</v>
      </c>
      <c r="AY831">
        <v>0.33409705315497301</v>
      </c>
      <c r="AZ831">
        <v>160297</v>
      </c>
      <c r="BA831">
        <v>189416.212220513</v>
      </c>
      <c r="BB831">
        <v>-1.8452550494699502E-2</v>
      </c>
      <c r="BC831">
        <v>20.823919937451901</v>
      </c>
      <c r="BD831">
        <v>1.0084556636347399</v>
      </c>
      <c r="BE831">
        <f>AK831*AZ831/(AW831*BD831)</f>
        <v>187828.00181597256</v>
      </c>
      <c r="BF831">
        <f>AM831/BE831-1</f>
        <v>-1.0152915420145736E-2</v>
      </c>
      <c r="BH831">
        <f t="shared" si="49"/>
        <v>2.75289800675379E-2</v>
      </c>
      <c r="BI831">
        <f t="shared" si="50"/>
        <v>243.72454776841491</v>
      </c>
      <c r="BJ831">
        <f t="shared" si="51"/>
        <v>1627.4818831166979</v>
      </c>
      <c r="BK831" s="15">
        <f t="shared" si="48"/>
        <v>0.39726027397260272</v>
      </c>
    </row>
    <row r="832" spans="1:63" x14ac:dyDescent="0.25">
      <c r="A832" s="1">
        <v>42516</v>
      </c>
      <c r="B832">
        <v>2822</v>
      </c>
      <c r="C832">
        <v>19</v>
      </c>
      <c r="D832" s="2">
        <v>42491</v>
      </c>
      <c r="E832">
        <v>3</v>
      </c>
      <c r="F832">
        <v>2</v>
      </c>
      <c r="G832" s="1">
        <v>42515</v>
      </c>
      <c r="H832" s="1">
        <v>42517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 s="1">
        <v>42506</v>
      </c>
      <c r="AA832" s="1">
        <v>42492</v>
      </c>
      <c r="AB832" s="1">
        <v>42494</v>
      </c>
      <c r="AC832" s="1">
        <v>42496</v>
      </c>
      <c r="AD832" s="1">
        <v>42494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8853.3809523809505</v>
      </c>
      <c r="AK832">
        <v>21</v>
      </c>
      <c r="AL832">
        <v>31</v>
      </c>
      <c r="AM832">
        <v>185921</v>
      </c>
      <c r="AN832">
        <v>0.31874828556214702</v>
      </c>
      <c r="AO832">
        <v>0.67741935483870896</v>
      </c>
      <c r="AP832">
        <v>2</v>
      </c>
      <c r="AQ832">
        <v>0.39950489081956198</v>
      </c>
      <c r="AR832">
        <v>-8.0756605257414599E-2</v>
      </c>
      <c r="AS832">
        <v>7063.7433104030897</v>
      </c>
      <c r="AT832">
        <v>26</v>
      </c>
      <c r="AU832">
        <v>5</v>
      </c>
      <c r="AV832">
        <v>2016</v>
      </c>
      <c r="AW832">
        <v>18.171146296472301</v>
      </c>
      <c r="AX832">
        <v>18.424486744369901</v>
      </c>
      <c r="AY832">
        <v>0.25334044789755999</v>
      </c>
      <c r="AZ832">
        <v>163119</v>
      </c>
      <c r="BA832">
        <v>188513.09345657501</v>
      </c>
      <c r="BB832">
        <v>-1.37502038136815E-2</v>
      </c>
      <c r="BC832">
        <v>20.823919937451901</v>
      </c>
      <c r="BD832">
        <v>1.0084556636347399</v>
      </c>
      <c r="BE832">
        <f>AK832*AZ832/(AW832*BD832)</f>
        <v>186932.45549053219</v>
      </c>
      <c r="BF832">
        <f>AM832/BE832-1</f>
        <v>-5.4108072773024762E-3</v>
      </c>
      <c r="BH832">
        <f t="shared" si="49"/>
        <v>-8.4134684234618673E-2</v>
      </c>
      <c r="BI832">
        <f t="shared" si="50"/>
        <v>-744.87641083735878</v>
      </c>
      <c r="BJ832">
        <f t="shared" si="51"/>
        <v>882.6054722793391</v>
      </c>
      <c r="BK832" s="15">
        <f t="shared" si="48"/>
        <v>0.4</v>
      </c>
    </row>
    <row r="833" spans="1:63" x14ac:dyDescent="0.25">
      <c r="A833" s="1">
        <v>42517</v>
      </c>
      <c r="B833">
        <v>7085</v>
      </c>
      <c r="C833">
        <v>20</v>
      </c>
      <c r="D833" s="2">
        <v>42491</v>
      </c>
      <c r="E833">
        <v>4</v>
      </c>
      <c r="F833">
        <v>3</v>
      </c>
      <c r="G833" s="1">
        <v>42516</v>
      </c>
      <c r="H833" s="1">
        <v>42521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 s="1">
        <v>42506</v>
      </c>
      <c r="AA833" s="1">
        <v>42492</v>
      </c>
      <c r="AB833" s="1">
        <v>42494</v>
      </c>
      <c r="AC833" s="1">
        <v>42496</v>
      </c>
      <c r="AD833" s="1">
        <v>42494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8853.3809523809505</v>
      </c>
      <c r="AK833">
        <v>21</v>
      </c>
      <c r="AL833">
        <v>31</v>
      </c>
      <c r="AM833">
        <v>185921</v>
      </c>
      <c r="AN833">
        <v>0.80025924989646102</v>
      </c>
      <c r="AO833">
        <v>0.67741935483870896</v>
      </c>
      <c r="AP833">
        <v>1</v>
      </c>
      <c r="AQ833">
        <v>0.75851113265246095</v>
      </c>
      <c r="AR833">
        <v>4.1748117243999697E-2</v>
      </c>
      <c r="AS833">
        <v>9340.6671240595206</v>
      </c>
      <c r="AT833">
        <v>27</v>
      </c>
      <c r="AU833">
        <v>5</v>
      </c>
      <c r="AV833">
        <v>2016</v>
      </c>
      <c r="AW833">
        <v>18.929657429124799</v>
      </c>
      <c r="AX833">
        <v>19.2247459942663</v>
      </c>
      <c r="AY833">
        <v>0.29508856514155801</v>
      </c>
      <c r="AZ833">
        <v>170204</v>
      </c>
      <c r="BA833">
        <v>188819.264869562</v>
      </c>
      <c r="BB833">
        <v>-1.53494129508691E-2</v>
      </c>
      <c r="BC833">
        <v>20.823919937451901</v>
      </c>
      <c r="BD833">
        <v>1.0084556636347399</v>
      </c>
      <c r="BE833">
        <f>AK833*AZ833/(AW833*BD833)</f>
        <v>187236.05972820686</v>
      </c>
      <c r="BF833">
        <f>AM833/BE833-1</f>
        <v>-7.023538789033501E-3</v>
      </c>
      <c r="BH833">
        <f t="shared" si="49"/>
        <v>3.5334402243085261E-2</v>
      </c>
      <c r="BI833">
        <f t="shared" si="50"/>
        <v>312.82892378269776</v>
      </c>
      <c r="BJ833">
        <f t="shared" si="51"/>
        <v>1195.4343960620367</v>
      </c>
      <c r="BK833" s="15">
        <f t="shared" si="48"/>
        <v>0.40273972602739727</v>
      </c>
    </row>
    <row r="834" spans="1:63" x14ac:dyDescent="0.25">
      <c r="A834" s="1">
        <v>42521</v>
      </c>
      <c r="B834">
        <v>15717</v>
      </c>
      <c r="C834">
        <v>21</v>
      </c>
      <c r="D834" s="2">
        <v>42491</v>
      </c>
      <c r="E834">
        <v>1</v>
      </c>
      <c r="F834">
        <v>4</v>
      </c>
      <c r="G834" s="1">
        <v>42517</v>
      </c>
      <c r="H834" s="1">
        <v>42522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 s="1">
        <v>42506</v>
      </c>
      <c r="AA834" s="1">
        <v>42492</v>
      </c>
      <c r="AB834" s="1">
        <v>42494</v>
      </c>
      <c r="AC834" s="1">
        <v>42496</v>
      </c>
      <c r="AD834" s="1">
        <v>42494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8853.3809523809505</v>
      </c>
      <c r="AK834">
        <v>21</v>
      </c>
      <c r="AL834">
        <v>31</v>
      </c>
      <c r="AM834">
        <v>185921</v>
      </c>
      <c r="AN834">
        <v>1.7752540057336099</v>
      </c>
      <c r="AO834">
        <v>0.67741935483870896</v>
      </c>
      <c r="AP834">
        <v>0</v>
      </c>
      <c r="AQ834">
        <v>1.89426250832717</v>
      </c>
      <c r="AR834">
        <v>-0.119008502593554</v>
      </c>
      <c r="AS834">
        <v>8297.1604679436496</v>
      </c>
      <c r="AT834">
        <v>31</v>
      </c>
      <c r="AU834">
        <v>5</v>
      </c>
      <c r="AV834">
        <v>2016</v>
      </c>
      <c r="AW834">
        <v>20.823919937451901</v>
      </c>
      <c r="AX834">
        <v>21</v>
      </c>
      <c r="AY834">
        <v>0.17608006254800301</v>
      </c>
      <c r="AZ834">
        <v>185921</v>
      </c>
      <c r="BA834">
        <v>187493.085438635</v>
      </c>
      <c r="BB834">
        <v>-8.3847648832381296E-3</v>
      </c>
      <c r="BC834">
        <v>20.823919937451901</v>
      </c>
      <c r="BD834">
        <v>1.0084556636347399</v>
      </c>
      <c r="BE834">
        <f>AK834*AZ834/(AW834*BD834)</f>
        <v>185921.00000000224</v>
      </c>
      <c r="BF834">
        <f>AM834/BE834-1</f>
        <v>-1.2101430968414206E-14</v>
      </c>
      <c r="BH834">
        <f t="shared" si="49"/>
        <v>-0.13502574919987342</v>
      </c>
      <c r="BI834">
        <f t="shared" si="50"/>
        <v>-1195.4343960471267</v>
      </c>
      <c r="BJ834">
        <f t="shared" si="51"/>
        <v>1.4910028767189942E-8</v>
      </c>
      <c r="BK834" s="15">
        <f t="shared" si="48"/>
        <v>0.41369863013698632</v>
      </c>
    </row>
    <row r="835" spans="1:63" x14ac:dyDescent="0.25">
      <c r="A835" s="1">
        <v>42522</v>
      </c>
      <c r="B835">
        <v>17602</v>
      </c>
      <c r="C835">
        <v>1</v>
      </c>
      <c r="D835" s="2">
        <v>42522</v>
      </c>
      <c r="E835">
        <v>2</v>
      </c>
      <c r="F835">
        <v>1</v>
      </c>
      <c r="G835" s="1">
        <v>42521</v>
      </c>
      <c r="H835" s="1">
        <v>42523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 s="1">
        <v>42541</v>
      </c>
      <c r="AA835" s="1">
        <v>42527</v>
      </c>
      <c r="AB835" s="1">
        <v>42522</v>
      </c>
      <c r="AC835" s="1">
        <v>42524</v>
      </c>
      <c r="AD835" s="1">
        <v>42522</v>
      </c>
      <c r="AE835">
        <v>0</v>
      </c>
      <c r="AF835">
        <v>0</v>
      </c>
      <c r="AG835">
        <v>1</v>
      </c>
      <c r="AH835">
        <v>0</v>
      </c>
      <c r="AI835">
        <v>1</v>
      </c>
      <c r="AJ835">
        <v>8209.8636363636306</v>
      </c>
      <c r="AK835">
        <v>22</v>
      </c>
      <c r="AL835">
        <v>30</v>
      </c>
      <c r="AM835">
        <v>180617</v>
      </c>
      <c r="AN835">
        <v>2.1440063781371599</v>
      </c>
      <c r="AO835">
        <v>0.73333333333333295</v>
      </c>
      <c r="AP835">
        <v>21</v>
      </c>
      <c r="AQ835">
        <v>2.6728255017802098</v>
      </c>
      <c r="AR835">
        <v>-0.52881912364305295</v>
      </c>
      <c r="AS835">
        <v>6585.5402787336097</v>
      </c>
      <c r="AT835">
        <v>1</v>
      </c>
      <c r="AU835">
        <v>6</v>
      </c>
      <c r="AV835">
        <v>2016</v>
      </c>
      <c r="AW835">
        <v>2.6728255017802098</v>
      </c>
      <c r="AX835">
        <v>2.1440063781371599</v>
      </c>
      <c r="AY835">
        <v>-0.52881912364305295</v>
      </c>
      <c r="AZ835">
        <v>17602</v>
      </c>
      <c r="BA835">
        <v>144881.88613213901</v>
      </c>
      <c r="BB835">
        <v>0.24664997690096499</v>
      </c>
      <c r="BC835">
        <v>21.843025012750999</v>
      </c>
      <c r="BD835">
        <v>1.00718650402851</v>
      </c>
      <c r="BE835">
        <f>AK835*AZ835/(AW835*BD835)</f>
        <v>143848.12103085802</v>
      </c>
      <c r="BF835">
        <f>AM835/BE835-1</f>
        <v>0.25560903198210272</v>
      </c>
      <c r="BH835">
        <f t="shared" si="49"/>
        <v>-0.54802739487909768</v>
      </c>
      <c r="BI835">
        <f t="shared" si="50"/>
        <v>-4499.2301809489963</v>
      </c>
      <c r="BJ835">
        <f t="shared" si="51"/>
        <v>-4499.2301809340861</v>
      </c>
      <c r="BK835" s="15">
        <f t="shared" ref="BK835:BK898" si="52">YEARFRAC(DATE(YEAR(A835),1,1),A835,3)</f>
        <v>0.41643835616438357</v>
      </c>
    </row>
    <row r="836" spans="1:63" x14ac:dyDescent="0.25">
      <c r="A836" s="1">
        <v>42523</v>
      </c>
      <c r="B836">
        <v>10812</v>
      </c>
      <c r="C836">
        <v>2</v>
      </c>
      <c r="D836" s="2">
        <v>42522</v>
      </c>
      <c r="E836">
        <v>3</v>
      </c>
      <c r="F836">
        <v>2</v>
      </c>
      <c r="G836" s="1">
        <v>42522</v>
      </c>
      <c r="H836" s="1">
        <v>42524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 s="1">
        <v>42541</v>
      </c>
      <c r="AA836" s="1">
        <v>42527</v>
      </c>
      <c r="AB836" s="1">
        <v>42522</v>
      </c>
      <c r="AC836" s="1">
        <v>42524</v>
      </c>
      <c r="AD836" s="1">
        <v>42522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8209.8636363636306</v>
      </c>
      <c r="AK836">
        <v>22</v>
      </c>
      <c r="AL836">
        <v>30</v>
      </c>
      <c r="AM836">
        <v>180617</v>
      </c>
      <c r="AN836">
        <v>1.3169524463367199</v>
      </c>
      <c r="AO836">
        <v>0.73333333333333295</v>
      </c>
      <c r="AP836">
        <v>20</v>
      </c>
      <c r="AQ836">
        <v>0.70261893889499405</v>
      </c>
      <c r="AR836">
        <v>0.61433350744172799</v>
      </c>
      <c r="AS836">
        <v>15388.1419948684</v>
      </c>
      <c r="AT836">
        <v>2</v>
      </c>
      <c r="AU836">
        <v>6</v>
      </c>
      <c r="AV836">
        <v>2016</v>
      </c>
      <c r="AW836">
        <v>3.37544444067521</v>
      </c>
      <c r="AX836">
        <v>3.46095882447388</v>
      </c>
      <c r="AY836">
        <v>8.5514383798675805E-2</v>
      </c>
      <c r="AZ836">
        <v>28414</v>
      </c>
      <c r="BA836">
        <v>185192.79786307301</v>
      </c>
      <c r="BB836">
        <v>-2.4708292740718899E-2</v>
      </c>
      <c r="BC836">
        <v>21.843025012750999</v>
      </c>
      <c r="BD836">
        <v>1.00718650402851</v>
      </c>
      <c r="BE836">
        <f>AK836*AZ836/(AW836*BD836)</f>
        <v>183871.40526838467</v>
      </c>
      <c r="BF836">
        <f>AM836/BE836-1</f>
        <v>-1.7699354957528279E-2</v>
      </c>
      <c r="BH836">
        <f t="shared" ref="BH836:BH899" si="53">AN836-BD836*AQ836</f>
        <v>0.60928413360684963</v>
      </c>
      <c r="BI836">
        <f t="shared" ref="BI836:BI899" si="54">BH836*AJ836</f>
        <v>5002.1396527121942</v>
      </c>
      <c r="BJ836">
        <f t="shared" ref="BJ836:BJ899" si="55">BJ835+BI836</f>
        <v>502.90947177810813</v>
      </c>
      <c r="BK836" s="15">
        <f t="shared" si="52"/>
        <v>0.41917808219178082</v>
      </c>
    </row>
    <row r="837" spans="1:63" x14ac:dyDescent="0.25">
      <c r="A837" s="1">
        <v>42524</v>
      </c>
      <c r="B837">
        <v>9379</v>
      </c>
      <c r="C837">
        <v>3</v>
      </c>
      <c r="D837" s="2">
        <v>42522</v>
      </c>
      <c r="E837">
        <v>4</v>
      </c>
      <c r="F837">
        <v>3</v>
      </c>
      <c r="G837" s="1">
        <v>42523</v>
      </c>
      <c r="H837" s="1">
        <v>42527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 s="1">
        <v>42541</v>
      </c>
      <c r="AA837" s="1">
        <v>42527</v>
      </c>
      <c r="AB837" s="1">
        <v>42522</v>
      </c>
      <c r="AC837" s="1">
        <v>42524</v>
      </c>
      <c r="AD837" s="1">
        <v>42522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8209.8636363636306</v>
      </c>
      <c r="AK837">
        <v>22</v>
      </c>
      <c r="AL837">
        <v>30</v>
      </c>
      <c r="AM837">
        <v>180617</v>
      </c>
      <c r="AN837">
        <v>1.1424063072689701</v>
      </c>
      <c r="AO837">
        <v>0.73333333333333295</v>
      </c>
      <c r="AP837">
        <v>19</v>
      </c>
      <c r="AQ837">
        <v>0.93412901861919695</v>
      </c>
      <c r="AR837">
        <v>0.20827728864977499</v>
      </c>
      <c r="AS837">
        <v>10040.3689565963</v>
      </c>
      <c r="AT837">
        <v>3</v>
      </c>
      <c r="AU837">
        <v>6</v>
      </c>
      <c r="AV837">
        <v>2016</v>
      </c>
      <c r="AW837">
        <v>4.3095734592944002</v>
      </c>
      <c r="AX837">
        <v>4.6033651317428497</v>
      </c>
      <c r="AY837">
        <v>0.293791672448451</v>
      </c>
      <c r="AZ837">
        <v>37793</v>
      </c>
      <c r="BA837">
        <v>192929.99825930101</v>
      </c>
      <c r="BB837">
        <v>-6.3821066554679201E-2</v>
      </c>
      <c r="BC837">
        <v>21.843025012750999</v>
      </c>
      <c r="BD837">
        <v>1.00718650402851</v>
      </c>
      <c r="BE837">
        <f>AK837*AZ837/(AW837*BD837)</f>
        <v>191553.39898581506</v>
      </c>
      <c r="BF837">
        <f>AM837/BE837-1</f>
        <v>-5.7093212878070232E-2</v>
      </c>
      <c r="BH837">
        <f t="shared" si="53"/>
        <v>0.2015641666943182</v>
      </c>
      <c r="BI837">
        <f t="shared" si="54"/>
        <v>1654.8143225376202</v>
      </c>
      <c r="BJ837">
        <f t="shared" si="55"/>
        <v>2157.7237943157284</v>
      </c>
      <c r="BK837" s="15">
        <f t="shared" si="52"/>
        <v>0.42191780821917807</v>
      </c>
    </row>
    <row r="838" spans="1:63" x14ac:dyDescent="0.25">
      <c r="A838" s="1">
        <v>42527</v>
      </c>
      <c r="B838">
        <v>14363</v>
      </c>
      <c r="C838">
        <v>4</v>
      </c>
      <c r="D838" s="2">
        <v>42522</v>
      </c>
      <c r="E838">
        <v>0</v>
      </c>
      <c r="F838">
        <v>4</v>
      </c>
      <c r="G838" s="1">
        <v>42524</v>
      </c>
      <c r="H838" s="1">
        <v>42528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 s="1">
        <v>42541</v>
      </c>
      <c r="AA838" s="1">
        <v>42527</v>
      </c>
      <c r="AB838" s="1">
        <v>42522</v>
      </c>
      <c r="AC838" s="1">
        <v>42524</v>
      </c>
      <c r="AD838" s="1">
        <v>42522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8209.8636363636306</v>
      </c>
      <c r="AK838">
        <v>22</v>
      </c>
      <c r="AL838">
        <v>30</v>
      </c>
      <c r="AM838">
        <v>180617</v>
      </c>
      <c r="AN838">
        <v>1.74948094586888</v>
      </c>
      <c r="AO838">
        <v>0.73333333333333295</v>
      </c>
      <c r="AP838">
        <v>18</v>
      </c>
      <c r="AQ838">
        <v>1.7357094672246101</v>
      </c>
      <c r="AR838">
        <v>1.37714786442643E-2</v>
      </c>
      <c r="AS838">
        <v>8275.0023959748796</v>
      </c>
      <c r="AT838">
        <v>6</v>
      </c>
      <c r="AU838">
        <v>6</v>
      </c>
      <c r="AV838">
        <v>2016</v>
      </c>
      <c r="AW838">
        <v>6.04528292651902</v>
      </c>
      <c r="AX838">
        <v>6.3528460776117397</v>
      </c>
      <c r="AY838">
        <v>0.30756315109271498</v>
      </c>
      <c r="AZ838">
        <v>52156</v>
      </c>
      <c r="BA838">
        <v>189806.170190401</v>
      </c>
      <c r="BB838">
        <v>-4.8413442941204997E-2</v>
      </c>
      <c r="BC838">
        <v>21.843025012750999</v>
      </c>
      <c r="BD838">
        <v>1.00718650402851</v>
      </c>
      <c r="BE838">
        <f>AK838*AZ838/(AW838*BD838)</f>
        <v>188451.86013833754</v>
      </c>
      <c r="BF838">
        <f>AM838/BE838-1</f>
        <v>-4.1574862315427286E-2</v>
      </c>
      <c r="BH838">
        <f t="shared" si="53"/>
        <v>1.2977955657373919E-3</v>
      </c>
      <c r="BI838">
        <f t="shared" si="54"/>
        <v>10.654724622581378</v>
      </c>
      <c r="BJ838">
        <f t="shared" si="55"/>
        <v>2168.3785189383098</v>
      </c>
      <c r="BK838" s="15">
        <f t="shared" si="52"/>
        <v>0.43013698630136987</v>
      </c>
    </row>
    <row r="839" spans="1:63" x14ac:dyDescent="0.25">
      <c r="A839" s="1">
        <v>42528</v>
      </c>
      <c r="B839">
        <v>1991</v>
      </c>
      <c r="C839">
        <v>5</v>
      </c>
      <c r="D839" s="2">
        <v>42522</v>
      </c>
      <c r="E839">
        <v>1</v>
      </c>
      <c r="F839">
        <v>0</v>
      </c>
      <c r="G839" s="1">
        <v>42527</v>
      </c>
      <c r="H839" s="1">
        <v>42529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 s="1">
        <v>42541</v>
      </c>
      <c r="AA839" s="1">
        <v>42527</v>
      </c>
      <c r="AB839" s="1">
        <v>42522</v>
      </c>
      <c r="AC839" s="1">
        <v>42524</v>
      </c>
      <c r="AD839" s="1">
        <v>42522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8209.8636363636306</v>
      </c>
      <c r="AK839">
        <v>22</v>
      </c>
      <c r="AL839">
        <v>30</v>
      </c>
      <c r="AM839">
        <v>180617</v>
      </c>
      <c r="AN839">
        <v>0.242513163212765</v>
      </c>
      <c r="AO839">
        <v>0.73333333333333295</v>
      </c>
      <c r="AP839">
        <v>17</v>
      </c>
      <c r="AQ839">
        <v>0.33615353426163902</v>
      </c>
      <c r="AR839">
        <v>-9.3640371048874599E-2</v>
      </c>
      <c r="AS839">
        <v>5922.8887906034497</v>
      </c>
      <c r="AT839">
        <v>7</v>
      </c>
      <c r="AU839">
        <v>6</v>
      </c>
      <c r="AV839">
        <v>2016</v>
      </c>
      <c r="AW839">
        <v>6.3814364607806597</v>
      </c>
      <c r="AX839">
        <v>6.5953592408245001</v>
      </c>
      <c r="AY839">
        <v>0.21392278004384099</v>
      </c>
      <c r="AZ839">
        <v>54147</v>
      </c>
      <c r="BA839">
        <v>186671.76384520001</v>
      </c>
      <c r="BB839">
        <v>-3.2435349195185897E-2</v>
      </c>
      <c r="BC839">
        <v>21.843025012750999</v>
      </c>
      <c r="BD839">
        <v>1.00718650402851</v>
      </c>
      <c r="BE839">
        <f>AK839*AZ839/(AW839*BD839)</f>
        <v>185339.81849295765</v>
      </c>
      <c r="BF839">
        <f>AM839/BE839-1</f>
        <v>-2.5481941934334507E-2</v>
      </c>
      <c r="BH839">
        <f t="shared" si="53"/>
        <v>-9.6056139777043137E-2</v>
      </c>
      <c r="BI839">
        <f t="shared" si="54"/>
        <v>-788.60780900500856</v>
      </c>
      <c r="BJ839">
        <f t="shared" si="55"/>
        <v>1379.7707099333011</v>
      </c>
      <c r="BK839" s="15">
        <f t="shared" si="52"/>
        <v>0.43287671232876712</v>
      </c>
    </row>
    <row r="840" spans="1:63" x14ac:dyDescent="0.25">
      <c r="A840" s="1">
        <v>42529</v>
      </c>
      <c r="B840">
        <v>7900</v>
      </c>
      <c r="C840">
        <v>6</v>
      </c>
      <c r="D840" s="2">
        <v>42522</v>
      </c>
      <c r="E840">
        <v>2</v>
      </c>
      <c r="F840">
        <v>1</v>
      </c>
      <c r="G840" s="1">
        <v>42528</v>
      </c>
      <c r="H840" s="1">
        <v>42530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 s="1">
        <v>42541</v>
      </c>
      <c r="AA840" s="1">
        <v>42527</v>
      </c>
      <c r="AB840" s="1">
        <v>42522</v>
      </c>
      <c r="AC840" s="1">
        <v>42524</v>
      </c>
      <c r="AD840" s="1">
        <v>42522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8209.8636363636306</v>
      </c>
      <c r="AK840">
        <v>22</v>
      </c>
      <c r="AL840">
        <v>30</v>
      </c>
      <c r="AM840">
        <v>180617</v>
      </c>
      <c r="AN840">
        <v>0.96225715187385397</v>
      </c>
      <c r="AO840">
        <v>0.73333333333333295</v>
      </c>
      <c r="AP840">
        <v>16</v>
      </c>
      <c r="AQ840">
        <v>0.919762505980531</v>
      </c>
      <c r="AR840">
        <v>4.2494645893323399E-2</v>
      </c>
      <c r="AS840">
        <v>8589.1737797879105</v>
      </c>
      <c r="AT840">
        <v>8</v>
      </c>
      <c r="AU840">
        <v>6</v>
      </c>
      <c r="AV840">
        <v>2016</v>
      </c>
      <c r="AW840">
        <v>7.3011989667611896</v>
      </c>
      <c r="AX840">
        <v>7.5576163926983604</v>
      </c>
      <c r="AY840">
        <v>0.25641742593716399</v>
      </c>
      <c r="AZ840">
        <v>62047</v>
      </c>
      <c r="BA840">
        <v>186960.25217424301</v>
      </c>
      <c r="BB840">
        <v>-3.39283462686591E-2</v>
      </c>
      <c r="BC840">
        <v>21.843025012750999</v>
      </c>
      <c r="BD840">
        <v>1.00718650402851</v>
      </c>
      <c r="BE840">
        <f>AK840*AZ840/(AW840*BD840)</f>
        <v>185626.24839237478</v>
      </c>
      <c r="BF840">
        <f>AM840/BE840-1</f>
        <v>-2.6985668437290666E-2</v>
      </c>
      <c r="BH840">
        <f t="shared" si="53"/>
        <v>3.5884768938821421E-2</v>
      </c>
      <c r="BI840">
        <f t="shared" si="54"/>
        <v>294.60905961014112</v>
      </c>
      <c r="BJ840">
        <f t="shared" si="55"/>
        <v>1674.3797695434423</v>
      </c>
      <c r="BK840" s="15">
        <f t="shared" si="52"/>
        <v>0.43561643835616437</v>
      </c>
    </row>
    <row r="841" spans="1:63" x14ac:dyDescent="0.25">
      <c r="A841" s="1">
        <v>42530</v>
      </c>
      <c r="B841">
        <v>2225</v>
      </c>
      <c r="C841">
        <v>7</v>
      </c>
      <c r="D841" s="2">
        <v>42522</v>
      </c>
      <c r="E841">
        <v>3</v>
      </c>
      <c r="F841">
        <v>2</v>
      </c>
      <c r="G841" s="1">
        <v>42529</v>
      </c>
      <c r="H841" s="1">
        <v>42531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 s="1">
        <v>42541</v>
      </c>
      <c r="AA841" s="1">
        <v>42527</v>
      </c>
      <c r="AB841" s="1">
        <v>42522</v>
      </c>
      <c r="AC841" s="1">
        <v>42524</v>
      </c>
      <c r="AD841" s="1">
        <v>42522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8209.8636363636306</v>
      </c>
      <c r="AK841">
        <v>22</v>
      </c>
      <c r="AL841">
        <v>30</v>
      </c>
      <c r="AM841">
        <v>180617</v>
      </c>
      <c r="AN841">
        <v>0.27101546366067403</v>
      </c>
      <c r="AO841">
        <v>0.73333333333333295</v>
      </c>
      <c r="AP841">
        <v>15</v>
      </c>
      <c r="AQ841">
        <v>0.46475703380699501</v>
      </c>
      <c r="AR841">
        <v>-0.19374157014632101</v>
      </c>
      <c r="AS841">
        <v>4787.4477160123997</v>
      </c>
      <c r="AT841">
        <v>9</v>
      </c>
      <c r="AU841">
        <v>6</v>
      </c>
      <c r="AV841">
        <v>2016</v>
      </c>
      <c r="AW841">
        <v>7.76595600056819</v>
      </c>
      <c r="AX841">
        <v>7.8286318563590296</v>
      </c>
      <c r="AY841">
        <v>6.2675855790844004E-2</v>
      </c>
      <c r="AZ841">
        <v>64272</v>
      </c>
      <c r="BA841">
        <v>182074.68596223599</v>
      </c>
      <c r="BB841">
        <v>-8.00597817611437E-3</v>
      </c>
      <c r="BC841">
        <v>21.843025012750999</v>
      </c>
      <c r="BD841">
        <v>1.00718650402851</v>
      </c>
      <c r="BE841">
        <f>AK841*AZ841/(AW841*BD841)</f>
        <v>180775.54180281458</v>
      </c>
      <c r="BF841">
        <f>AM841/BE841-1</f>
        <v>-8.7700914201938041E-4</v>
      </c>
      <c r="BH841">
        <f t="shared" si="53"/>
        <v>-0.19708154844205328</v>
      </c>
      <c r="BI841">
        <f t="shared" si="54"/>
        <v>-1618.0126379526505</v>
      </c>
      <c r="BJ841">
        <f t="shared" si="55"/>
        <v>56.367131590791814</v>
      </c>
      <c r="BK841" s="15">
        <f t="shared" si="52"/>
        <v>0.43835616438356162</v>
      </c>
    </row>
    <row r="842" spans="1:63" x14ac:dyDescent="0.25">
      <c r="A842" s="1">
        <v>42531</v>
      </c>
      <c r="B842">
        <v>6190</v>
      </c>
      <c r="C842">
        <v>8</v>
      </c>
      <c r="D842" s="2">
        <v>42522</v>
      </c>
      <c r="E842">
        <v>4</v>
      </c>
      <c r="F842">
        <v>3</v>
      </c>
      <c r="G842" s="1">
        <v>42530</v>
      </c>
      <c r="H842" s="1">
        <v>42534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 s="1">
        <v>42541</v>
      </c>
      <c r="AA842" s="1">
        <v>42527</v>
      </c>
      <c r="AB842" s="1">
        <v>42522</v>
      </c>
      <c r="AC842" s="1">
        <v>42524</v>
      </c>
      <c r="AD842" s="1">
        <v>42522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8209.8636363636306</v>
      </c>
      <c r="AK842">
        <v>22</v>
      </c>
      <c r="AL842">
        <v>30</v>
      </c>
      <c r="AM842">
        <v>180617</v>
      </c>
      <c r="AN842">
        <v>0.75397111013913398</v>
      </c>
      <c r="AO842">
        <v>0.73333333333333295</v>
      </c>
      <c r="AP842">
        <v>14</v>
      </c>
      <c r="AQ842">
        <v>0.82376327563989404</v>
      </c>
      <c r="AR842">
        <v>-6.97921655007607E-2</v>
      </c>
      <c r="AS842">
        <v>7514.2946803396098</v>
      </c>
      <c r="AT842">
        <v>10</v>
      </c>
      <c r="AU842">
        <v>6</v>
      </c>
      <c r="AV842">
        <v>2016</v>
      </c>
      <c r="AW842">
        <v>8.5897192762080792</v>
      </c>
      <c r="AX842">
        <v>8.58260296649817</v>
      </c>
      <c r="AY842">
        <v>-7.11630970991805E-3</v>
      </c>
      <c r="AZ842">
        <v>70462</v>
      </c>
      <c r="BA842">
        <v>180467.36454981199</v>
      </c>
      <c r="BB842" s="3">
        <v>8.2915518027526502E-4</v>
      </c>
      <c r="BC842">
        <v>21.843025012750999</v>
      </c>
      <c r="BD842">
        <v>1.00718650402851</v>
      </c>
      <c r="BE842">
        <f>AK842*AZ842/(AW842*BD842)</f>
        <v>179179.68899303745</v>
      </c>
      <c r="BF842">
        <f>AM842/BE842-1</f>
        <v>8.021617935827674E-3</v>
      </c>
      <c r="BH842">
        <f t="shared" si="53"/>
        <v>-7.57121435996847E-2</v>
      </c>
      <c r="BI842">
        <f t="shared" si="54"/>
        <v>-621.58637457019279</v>
      </c>
      <c r="BJ842">
        <f t="shared" si="55"/>
        <v>-565.21924297940097</v>
      </c>
      <c r="BK842" s="15">
        <f t="shared" si="52"/>
        <v>0.44109589041095892</v>
      </c>
    </row>
    <row r="843" spans="1:63" x14ac:dyDescent="0.25">
      <c r="A843" s="1">
        <v>42534</v>
      </c>
      <c r="B843">
        <v>14329</v>
      </c>
      <c r="C843">
        <v>9</v>
      </c>
      <c r="D843" s="2">
        <v>42522</v>
      </c>
      <c r="E843">
        <v>0</v>
      </c>
      <c r="F843">
        <v>4</v>
      </c>
      <c r="G843" s="1">
        <v>42531</v>
      </c>
      <c r="H843" s="1">
        <v>42535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 s="1">
        <v>42541</v>
      </c>
      <c r="AA843" s="1">
        <v>42527</v>
      </c>
      <c r="AB843" s="1">
        <v>42522</v>
      </c>
      <c r="AC843" s="1">
        <v>42524</v>
      </c>
      <c r="AD843" s="1">
        <v>42522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8209.8636363636306</v>
      </c>
      <c r="AK843">
        <v>22</v>
      </c>
      <c r="AL843">
        <v>30</v>
      </c>
      <c r="AM843">
        <v>180617</v>
      </c>
      <c r="AN843">
        <v>1.74533958597474</v>
      </c>
      <c r="AO843">
        <v>0.73333333333333295</v>
      </c>
      <c r="AP843">
        <v>13</v>
      </c>
      <c r="AQ843">
        <v>1.7357094672246101</v>
      </c>
      <c r="AR843">
        <v>9.6301187501236993E-3</v>
      </c>
      <c r="AS843">
        <v>8255.4138642292</v>
      </c>
      <c r="AT843">
        <v>13</v>
      </c>
      <c r="AU843">
        <v>6</v>
      </c>
      <c r="AV843">
        <v>2016</v>
      </c>
      <c r="AW843">
        <v>10.325428743432701</v>
      </c>
      <c r="AX843">
        <v>10.3279425524729</v>
      </c>
      <c r="AY843">
        <v>2.5138090402077001E-3</v>
      </c>
      <c r="AZ843">
        <v>84791</v>
      </c>
      <c r="BA843">
        <v>180660.97266773999</v>
      </c>
      <c r="BB843" s="3">
        <v>-2.4339882095924999E-4</v>
      </c>
      <c r="BC843">
        <v>21.843025012750999</v>
      </c>
      <c r="BD843">
        <v>1.00718650402851</v>
      </c>
      <c r="BE843">
        <f>AK843*AZ843/(AW843*BD843)</f>
        <v>179371.91567315409</v>
      </c>
      <c r="BF843">
        <f>AM843/BE843-1</f>
        <v>6.9413560209428127E-3</v>
      </c>
      <c r="BH843">
        <f t="shared" si="53"/>
        <v>-2.8435643284026035E-3</v>
      </c>
      <c r="BI843">
        <f t="shared" si="54"/>
        <v>-23.345275377413305</v>
      </c>
      <c r="BJ843">
        <f t="shared" si="55"/>
        <v>-588.56451835681423</v>
      </c>
      <c r="BK843" s="15">
        <f t="shared" si="52"/>
        <v>0.44931506849315067</v>
      </c>
    </row>
    <row r="844" spans="1:63" x14ac:dyDescent="0.25">
      <c r="A844" s="1">
        <v>42535</v>
      </c>
      <c r="B844">
        <v>1768</v>
      </c>
      <c r="C844">
        <v>10</v>
      </c>
      <c r="D844" s="2">
        <v>42522</v>
      </c>
      <c r="E844">
        <v>1</v>
      </c>
      <c r="F844">
        <v>0</v>
      </c>
      <c r="G844" s="1">
        <v>42534</v>
      </c>
      <c r="H844" s="1">
        <v>42536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 s="1">
        <v>42541</v>
      </c>
      <c r="AA844" s="1">
        <v>42527</v>
      </c>
      <c r="AB844" s="1">
        <v>42522</v>
      </c>
      <c r="AC844" s="1">
        <v>42524</v>
      </c>
      <c r="AD844" s="1">
        <v>42522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8209.8636363636306</v>
      </c>
      <c r="AK844">
        <v>22</v>
      </c>
      <c r="AL844">
        <v>30</v>
      </c>
      <c r="AM844">
        <v>180617</v>
      </c>
      <c r="AN844">
        <v>0.21535071449531301</v>
      </c>
      <c r="AO844">
        <v>0.73333333333333295</v>
      </c>
      <c r="AP844">
        <v>12</v>
      </c>
      <c r="AQ844">
        <v>0.33615353426163902</v>
      </c>
      <c r="AR844">
        <v>-0.12080281976632599</v>
      </c>
      <c r="AS844">
        <v>5259.5014474067802</v>
      </c>
      <c r="AT844">
        <v>14</v>
      </c>
      <c r="AU844">
        <v>6</v>
      </c>
      <c r="AV844">
        <v>2016</v>
      </c>
      <c r="AW844">
        <v>10.661582277694301</v>
      </c>
      <c r="AX844">
        <v>10.543293266968201</v>
      </c>
      <c r="AY844">
        <v>-0.118289010726121</v>
      </c>
      <c r="AZ844">
        <v>86559</v>
      </c>
      <c r="BA844">
        <v>178613.07547042801</v>
      </c>
      <c r="BB844">
        <v>1.12193607567301E-2</v>
      </c>
      <c r="BC844">
        <v>21.843025012750999</v>
      </c>
      <c r="BD844">
        <v>1.00718650402851</v>
      </c>
      <c r="BE844">
        <f>AK844*AZ844/(AW844*BD844)</f>
        <v>177338.63068658934</v>
      </c>
      <c r="BF844">
        <f>AM844/BE844-1</f>
        <v>1.8486492766511375E-2</v>
      </c>
      <c r="BH844">
        <f t="shared" si="53"/>
        <v>-0.12321858849449513</v>
      </c>
      <c r="BI844">
        <f t="shared" si="54"/>
        <v>-1011.6078090050096</v>
      </c>
      <c r="BJ844">
        <f t="shared" si="55"/>
        <v>-1600.1723273618238</v>
      </c>
      <c r="BK844" s="15">
        <f t="shared" si="52"/>
        <v>0.45205479452054792</v>
      </c>
    </row>
    <row r="845" spans="1:63" x14ac:dyDescent="0.25">
      <c r="A845" s="1">
        <v>42536</v>
      </c>
      <c r="B845">
        <v>11029</v>
      </c>
      <c r="C845">
        <v>11</v>
      </c>
      <c r="D845" s="2">
        <v>42522</v>
      </c>
      <c r="E845">
        <v>2</v>
      </c>
      <c r="F845">
        <v>1</v>
      </c>
      <c r="G845" s="1">
        <v>42535</v>
      </c>
      <c r="H845" s="1">
        <v>42537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 s="1">
        <v>42541</v>
      </c>
      <c r="AA845" s="1">
        <v>42527</v>
      </c>
      <c r="AB845" s="1">
        <v>42522</v>
      </c>
      <c r="AC845" s="1">
        <v>42524</v>
      </c>
      <c r="AD845" s="1">
        <v>42522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8209.8636363636306</v>
      </c>
      <c r="AK845">
        <v>22</v>
      </c>
      <c r="AL845">
        <v>30</v>
      </c>
      <c r="AM845">
        <v>180617</v>
      </c>
      <c r="AN845">
        <v>1.3433840668375601</v>
      </c>
      <c r="AO845">
        <v>0.73333333333333295</v>
      </c>
      <c r="AP845">
        <v>11</v>
      </c>
      <c r="AQ845">
        <v>1.06429362883749</v>
      </c>
      <c r="AR845">
        <v>0.279090438000068</v>
      </c>
      <c r="AS845">
        <v>10362.7417295044</v>
      </c>
      <c r="AT845">
        <v>15</v>
      </c>
      <c r="AU845">
        <v>6</v>
      </c>
      <c r="AV845">
        <v>2016</v>
      </c>
      <c r="AW845">
        <v>11.725875906531799</v>
      </c>
      <c r="AX845">
        <v>11.8866773338057</v>
      </c>
      <c r="AY845">
        <v>0.160801427273948</v>
      </c>
      <c r="AZ845">
        <v>97588</v>
      </c>
      <c r="BA845">
        <v>183093.87009665099</v>
      </c>
      <c r="BB845">
        <v>-1.3527870132103799E-2</v>
      </c>
      <c r="BC845">
        <v>21.843025012750999</v>
      </c>
      <c r="BD845">
        <v>1.00718650402851</v>
      </c>
      <c r="BE845">
        <f>AK845*AZ845/(AW845*BD845)</f>
        <v>181787.45382738934</v>
      </c>
      <c r="BF845">
        <f>AM845/BE845-1</f>
        <v>-6.4385841967988799E-3</v>
      </c>
      <c r="BH845">
        <f t="shared" si="53"/>
        <v>0.27144188754891196</v>
      </c>
      <c r="BI845">
        <f t="shared" si="54"/>
        <v>2228.5008819737182</v>
      </c>
      <c r="BJ845">
        <f t="shared" si="55"/>
        <v>628.32855461189433</v>
      </c>
      <c r="BK845" s="15">
        <f t="shared" si="52"/>
        <v>0.45479452054794522</v>
      </c>
    </row>
    <row r="846" spans="1:63" x14ac:dyDescent="0.25">
      <c r="A846" s="1">
        <v>42537</v>
      </c>
      <c r="B846">
        <v>11204</v>
      </c>
      <c r="C846">
        <v>12</v>
      </c>
      <c r="D846" s="2">
        <v>42522</v>
      </c>
      <c r="E846">
        <v>3</v>
      </c>
      <c r="F846">
        <v>2</v>
      </c>
      <c r="G846" s="1">
        <v>42536</v>
      </c>
      <c r="H846" s="1">
        <v>42538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 s="1">
        <v>42541</v>
      </c>
      <c r="AA846" s="1">
        <v>42527</v>
      </c>
      <c r="AB846" s="1">
        <v>42522</v>
      </c>
      <c r="AC846" s="1">
        <v>42524</v>
      </c>
      <c r="AD846" s="1">
        <v>42522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8209.8636363636306</v>
      </c>
      <c r="AK846">
        <v>22</v>
      </c>
      <c r="AL846">
        <v>30</v>
      </c>
      <c r="AM846">
        <v>180617</v>
      </c>
      <c r="AN846">
        <v>1.3646998898221001</v>
      </c>
      <c r="AO846">
        <v>0.73333333333333295</v>
      </c>
      <c r="AP846">
        <v>10</v>
      </c>
      <c r="AQ846">
        <v>1.22785654365352</v>
      </c>
      <c r="AR846">
        <v>0.13684334616858301</v>
      </c>
      <c r="AS846">
        <v>9124.8444762627805</v>
      </c>
      <c r="AT846">
        <v>16</v>
      </c>
      <c r="AU846">
        <v>6</v>
      </c>
      <c r="AV846">
        <v>2016</v>
      </c>
      <c r="AW846">
        <v>12.953732450185299</v>
      </c>
      <c r="AX846">
        <v>13.2513772236278</v>
      </c>
      <c r="AY846">
        <v>0.29764477344253099</v>
      </c>
      <c r="AZ846">
        <v>108792</v>
      </c>
      <c r="BA846">
        <v>184767.13250054399</v>
      </c>
      <c r="BB846">
        <v>-2.2461421814467301E-2</v>
      </c>
      <c r="BC846">
        <v>21.843025012750999</v>
      </c>
      <c r="BD846">
        <v>1.00718650402851</v>
      </c>
      <c r="BE846">
        <f>AK846*AZ846/(AW846*BD846)</f>
        <v>183448.77712471329</v>
      </c>
      <c r="BF846">
        <f>AM846/BE846-1</f>
        <v>-1.5436336884318225E-2</v>
      </c>
      <c r="BH846">
        <f t="shared" si="53"/>
        <v>0.12801935017118171</v>
      </c>
      <c r="BI846">
        <f t="shared" si="54"/>
        <v>1051.0214077212868</v>
      </c>
      <c r="BJ846">
        <f t="shared" si="55"/>
        <v>1679.3499623331811</v>
      </c>
      <c r="BK846" s="15">
        <f t="shared" si="52"/>
        <v>0.45753424657534247</v>
      </c>
    </row>
    <row r="847" spans="1:63" x14ac:dyDescent="0.25">
      <c r="A847" s="1">
        <v>42538</v>
      </c>
      <c r="B847">
        <v>7473</v>
      </c>
      <c r="C847">
        <v>13</v>
      </c>
      <c r="D847" s="2">
        <v>42522</v>
      </c>
      <c r="E847">
        <v>4</v>
      </c>
      <c r="F847">
        <v>3</v>
      </c>
      <c r="G847" s="1">
        <v>42537</v>
      </c>
      <c r="H847" s="1">
        <v>42541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 s="1">
        <v>42541</v>
      </c>
      <c r="AA847" s="1">
        <v>42527</v>
      </c>
      <c r="AB847" s="1">
        <v>42522</v>
      </c>
      <c r="AC847" s="1">
        <v>42524</v>
      </c>
      <c r="AD847" s="1">
        <v>42522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8209.8636363636306</v>
      </c>
      <c r="AK847">
        <v>22</v>
      </c>
      <c r="AL847">
        <v>30</v>
      </c>
      <c r="AM847">
        <v>180617</v>
      </c>
      <c r="AN847">
        <v>0.910246543791559</v>
      </c>
      <c r="AO847">
        <v>0.73333333333333295</v>
      </c>
      <c r="AP847">
        <v>9</v>
      </c>
      <c r="AQ847">
        <v>0.82376327563989404</v>
      </c>
      <c r="AR847">
        <v>8.6483268151664003E-2</v>
      </c>
      <c r="AS847">
        <v>9071.7809606103292</v>
      </c>
      <c r="AT847">
        <v>17</v>
      </c>
      <c r="AU847">
        <v>6</v>
      </c>
      <c r="AV847">
        <v>2016</v>
      </c>
      <c r="AW847">
        <v>13.777495725825201</v>
      </c>
      <c r="AX847">
        <v>14.1616237674194</v>
      </c>
      <c r="AY847">
        <v>0.384128041594197</v>
      </c>
      <c r="AZ847">
        <v>116265</v>
      </c>
      <c r="BA847">
        <v>185652.75220557401</v>
      </c>
      <c r="BB847">
        <v>-2.7124576101077501E-2</v>
      </c>
      <c r="BC847">
        <v>21.843025012750999</v>
      </c>
      <c r="BD847">
        <v>1.00718650402851</v>
      </c>
      <c r="BE847">
        <f>AK847*AZ847/(AW847*BD847)</f>
        <v>184328.07773238412</v>
      </c>
      <c r="BF847">
        <f>AM847/BE847-1</f>
        <v>-2.0133002947993806E-2</v>
      </c>
      <c r="BH847">
        <f t="shared" si="53"/>
        <v>8.0563290052740322E-2</v>
      </c>
      <c r="BI847">
        <f t="shared" si="54"/>
        <v>661.41362542980858</v>
      </c>
      <c r="BJ847">
        <f t="shared" si="55"/>
        <v>2340.7635877629896</v>
      </c>
      <c r="BK847" s="15">
        <f t="shared" si="52"/>
        <v>0.46027397260273972</v>
      </c>
    </row>
    <row r="848" spans="1:63" x14ac:dyDescent="0.25">
      <c r="A848" s="1">
        <v>42541</v>
      </c>
      <c r="B848">
        <v>14671</v>
      </c>
      <c r="C848">
        <v>14</v>
      </c>
      <c r="D848" s="2">
        <v>42522</v>
      </c>
      <c r="E848">
        <v>0</v>
      </c>
      <c r="F848">
        <v>4</v>
      </c>
      <c r="G848" s="1">
        <v>42538</v>
      </c>
      <c r="H848" s="1">
        <v>42542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 s="1">
        <v>42541</v>
      </c>
      <c r="AA848" s="1">
        <v>42527</v>
      </c>
      <c r="AB848" s="1">
        <v>42522</v>
      </c>
      <c r="AC848" s="1">
        <v>42524</v>
      </c>
      <c r="AD848" s="1">
        <v>42522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8209.8636363636306</v>
      </c>
      <c r="AK848">
        <v>22</v>
      </c>
      <c r="AL848">
        <v>30</v>
      </c>
      <c r="AM848">
        <v>180617</v>
      </c>
      <c r="AN848">
        <v>1.78699679432168</v>
      </c>
      <c r="AO848">
        <v>0.73333333333333295</v>
      </c>
      <c r="AP848">
        <v>8</v>
      </c>
      <c r="AQ848">
        <v>1.8409052118729099</v>
      </c>
      <c r="AR848">
        <v>-5.39084175512244E-2</v>
      </c>
      <c r="AS848">
        <v>7969.4488914363601</v>
      </c>
      <c r="AT848">
        <v>20</v>
      </c>
      <c r="AU848">
        <v>6</v>
      </c>
      <c r="AV848">
        <v>2016</v>
      </c>
      <c r="AW848">
        <v>15.6184009376981</v>
      </c>
      <c r="AX848">
        <v>15.9486205617411</v>
      </c>
      <c r="AY848">
        <v>0.33021962404297101</v>
      </c>
      <c r="AZ848">
        <v>130936</v>
      </c>
      <c r="BA848">
        <v>184435.782606086</v>
      </c>
      <c r="BB848">
        <v>-2.0705215398698899E-2</v>
      </c>
      <c r="BC848">
        <v>21.843025012750999</v>
      </c>
      <c r="BD848">
        <v>1.00718650402851</v>
      </c>
      <c r="BE848">
        <f>AK848*AZ848/(AW848*BD848)</f>
        <v>183119.79148686724</v>
      </c>
      <c r="BF848">
        <f>AM848/BE848-1</f>
        <v>-1.3667509484067586E-2</v>
      </c>
      <c r="BH848">
        <f t="shared" si="53"/>
        <v>-6.7138090272459428E-2</v>
      </c>
      <c r="BI848">
        <f t="shared" si="54"/>
        <v>-551.19456594276346</v>
      </c>
      <c r="BJ848">
        <f t="shared" si="55"/>
        <v>1789.5690218202262</v>
      </c>
      <c r="BK848" s="15">
        <f t="shared" si="52"/>
        <v>0.46849315068493153</v>
      </c>
    </row>
    <row r="849" spans="1:63" x14ac:dyDescent="0.25">
      <c r="A849" s="1">
        <v>42542</v>
      </c>
      <c r="B849">
        <v>2007</v>
      </c>
      <c r="C849">
        <v>15</v>
      </c>
      <c r="D849" s="2">
        <v>42522</v>
      </c>
      <c r="E849">
        <v>1</v>
      </c>
      <c r="F849">
        <v>0</v>
      </c>
      <c r="G849" s="1">
        <v>42541</v>
      </c>
      <c r="H849" s="1">
        <v>42543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 s="1">
        <v>42541</v>
      </c>
      <c r="AA849" s="1">
        <v>42527</v>
      </c>
      <c r="AB849" s="1">
        <v>42522</v>
      </c>
      <c r="AC849" s="1">
        <v>42524</v>
      </c>
      <c r="AD849" s="1">
        <v>42522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8209.8636363636306</v>
      </c>
      <c r="AK849">
        <v>22</v>
      </c>
      <c r="AL849">
        <v>30</v>
      </c>
      <c r="AM849">
        <v>180617</v>
      </c>
      <c r="AN849">
        <v>0.24446203845706599</v>
      </c>
      <c r="AO849">
        <v>0.73333333333333295</v>
      </c>
      <c r="AP849">
        <v>7</v>
      </c>
      <c r="AQ849">
        <v>0.33615353426163902</v>
      </c>
      <c r="AR849">
        <v>-9.1691495804573295E-2</v>
      </c>
      <c r="AS849">
        <v>5970.4860887700197</v>
      </c>
      <c r="AT849">
        <v>21</v>
      </c>
      <c r="AU849">
        <v>6</v>
      </c>
      <c r="AV849">
        <v>2016</v>
      </c>
      <c r="AW849">
        <v>15.954554471959799</v>
      </c>
      <c r="AX849">
        <v>16.193082600198199</v>
      </c>
      <c r="AY849">
        <v>0.238528128238398</v>
      </c>
      <c r="AZ849">
        <v>132943</v>
      </c>
      <c r="BA849">
        <v>183317.309495558</v>
      </c>
      <c r="BB849">
        <v>-1.4730248349099299E-2</v>
      </c>
      <c r="BC849">
        <v>21.843025012750999</v>
      </c>
      <c r="BD849">
        <v>1.00718650402851</v>
      </c>
      <c r="BE849">
        <f>AK849*AZ849/(AW849*BD849)</f>
        <v>182009.29893553193</v>
      </c>
      <c r="BF849">
        <f>AM849/BE849-1</f>
        <v>-7.649603309691777E-3</v>
      </c>
      <c r="BH849">
        <f t="shared" si="53"/>
        <v>-9.4107264532742152E-2</v>
      </c>
      <c r="BI849">
        <f t="shared" si="54"/>
        <v>-772.60780900501265</v>
      </c>
      <c r="BJ849">
        <f t="shared" si="55"/>
        <v>1016.9612128152136</v>
      </c>
      <c r="BK849" s="15">
        <f t="shared" si="52"/>
        <v>0.47123287671232877</v>
      </c>
    </row>
    <row r="850" spans="1:63" x14ac:dyDescent="0.25">
      <c r="A850" s="1">
        <v>42543</v>
      </c>
      <c r="B850">
        <v>9708</v>
      </c>
      <c r="C850">
        <v>16</v>
      </c>
      <c r="D850" s="2">
        <v>42522</v>
      </c>
      <c r="E850">
        <v>2</v>
      </c>
      <c r="F850">
        <v>1</v>
      </c>
      <c r="G850" s="1">
        <v>42542</v>
      </c>
      <c r="H850" s="1">
        <v>42544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 s="1">
        <v>42541</v>
      </c>
      <c r="AA850" s="1">
        <v>42527</v>
      </c>
      <c r="AB850" s="1">
        <v>42522</v>
      </c>
      <c r="AC850" s="1">
        <v>42524</v>
      </c>
      <c r="AD850" s="1">
        <v>42522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8209.8636363636306</v>
      </c>
      <c r="AK850">
        <v>22</v>
      </c>
      <c r="AL850">
        <v>30</v>
      </c>
      <c r="AM850">
        <v>180617</v>
      </c>
      <c r="AN850">
        <v>1.1824800544799201</v>
      </c>
      <c r="AO850">
        <v>0.73333333333333295</v>
      </c>
      <c r="AP850">
        <v>6</v>
      </c>
      <c r="AQ850">
        <v>0.919762505980531</v>
      </c>
      <c r="AR850">
        <v>0.26271754849939</v>
      </c>
      <c r="AS850">
        <v>10554.898614453199</v>
      </c>
      <c r="AT850">
        <v>22</v>
      </c>
      <c r="AU850">
        <v>6</v>
      </c>
      <c r="AV850">
        <v>2016</v>
      </c>
      <c r="AW850">
        <v>16.8743169779403</v>
      </c>
      <c r="AX850">
        <v>17.375562654678099</v>
      </c>
      <c r="AY850">
        <v>0.50124567673778797</v>
      </c>
      <c r="AZ850">
        <v>142651</v>
      </c>
      <c r="BA850">
        <v>185982.16473607201</v>
      </c>
      <c r="BB850">
        <v>-2.8847737866078998E-2</v>
      </c>
      <c r="BC850">
        <v>21.843025012750999</v>
      </c>
      <c r="BD850">
        <v>1.00718650402851</v>
      </c>
      <c r="BE850">
        <f>AK850*AZ850/(AW850*BD850)</f>
        <v>184655.1398298007</v>
      </c>
      <c r="BF850">
        <f>AM850/BE850-1</f>
        <v>-2.1868548221959605E-2</v>
      </c>
      <c r="BH850">
        <f t="shared" si="53"/>
        <v>0.25610767154488756</v>
      </c>
      <c r="BI850">
        <f t="shared" si="54"/>
        <v>2102.609059610133</v>
      </c>
      <c r="BJ850">
        <f t="shared" si="55"/>
        <v>3119.5702724253465</v>
      </c>
      <c r="BK850" s="15">
        <f t="shared" si="52"/>
        <v>0.47397260273972602</v>
      </c>
    </row>
    <row r="851" spans="1:63" x14ac:dyDescent="0.25">
      <c r="A851" s="1">
        <v>42544</v>
      </c>
      <c r="B851">
        <v>2540</v>
      </c>
      <c r="C851">
        <v>17</v>
      </c>
      <c r="D851" s="2">
        <v>42522</v>
      </c>
      <c r="E851">
        <v>3</v>
      </c>
      <c r="F851">
        <v>2</v>
      </c>
      <c r="G851" s="1">
        <v>42543</v>
      </c>
      <c r="H851" s="1">
        <v>42545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 s="1">
        <v>42541</v>
      </c>
      <c r="AA851" s="1">
        <v>42527</v>
      </c>
      <c r="AB851" s="1">
        <v>42522</v>
      </c>
      <c r="AC851" s="1">
        <v>42524</v>
      </c>
      <c r="AD851" s="1">
        <v>42522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8209.8636363636306</v>
      </c>
      <c r="AK851">
        <v>22</v>
      </c>
      <c r="AL851">
        <v>30</v>
      </c>
      <c r="AM851">
        <v>180617</v>
      </c>
      <c r="AN851">
        <v>0.30938394503285899</v>
      </c>
      <c r="AO851">
        <v>0.73333333333333295</v>
      </c>
      <c r="AP851">
        <v>5</v>
      </c>
      <c r="AQ851">
        <v>0.46475703380699501</v>
      </c>
      <c r="AR851">
        <v>-0.155373088774135</v>
      </c>
      <c r="AS851">
        <v>5465.2212128860701</v>
      </c>
      <c r="AT851">
        <v>23</v>
      </c>
      <c r="AU851">
        <v>6</v>
      </c>
      <c r="AV851">
        <v>2016</v>
      </c>
      <c r="AW851">
        <v>17.3390740117473</v>
      </c>
      <c r="AX851">
        <v>17.684946599710901</v>
      </c>
      <c r="AY851">
        <v>0.345872587963651</v>
      </c>
      <c r="AZ851">
        <v>145191</v>
      </c>
      <c r="BA851">
        <v>184219.87228590701</v>
      </c>
      <c r="BB851">
        <v>-1.95574572992663E-2</v>
      </c>
      <c r="BC851">
        <v>21.843025012750999</v>
      </c>
      <c r="BD851">
        <v>1.00718650402851</v>
      </c>
      <c r="BE851">
        <f>AK851*AZ851/(AW851*BD851)</f>
        <v>182905.42173576792</v>
      </c>
      <c r="BF851">
        <f>AM851/BE851-1</f>
        <v>-1.2511503016427006E-2</v>
      </c>
      <c r="BH851">
        <f t="shared" si="53"/>
        <v>-0.15871306706986832</v>
      </c>
      <c r="BI851">
        <f t="shared" si="54"/>
        <v>-1303.0126379526539</v>
      </c>
      <c r="BJ851">
        <f t="shared" si="55"/>
        <v>1816.5576344726926</v>
      </c>
      <c r="BK851" s="15">
        <f t="shared" si="52"/>
        <v>0.47671232876712327</v>
      </c>
    </row>
    <row r="852" spans="1:63" x14ac:dyDescent="0.25">
      <c r="A852" s="1">
        <v>42545</v>
      </c>
      <c r="B852">
        <v>6387</v>
      </c>
      <c r="C852">
        <v>18</v>
      </c>
      <c r="D852" s="2">
        <v>42522</v>
      </c>
      <c r="E852">
        <v>4</v>
      </c>
      <c r="F852">
        <v>3</v>
      </c>
      <c r="G852" s="1">
        <v>42544</v>
      </c>
      <c r="H852" s="1">
        <v>42548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 s="1">
        <v>42541</v>
      </c>
      <c r="AA852" s="1">
        <v>42527</v>
      </c>
      <c r="AB852" s="1">
        <v>42522</v>
      </c>
      <c r="AC852" s="1">
        <v>42524</v>
      </c>
      <c r="AD852" s="1">
        <v>42522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8209.8636363636306</v>
      </c>
      <c r="AK852">
        <v>22</v>
      </c>
      <c r="AL852">
        <v>30</v>
      </c>
      <c r="AM852">
        <v>180617</v>
      </c>
      <c r="AN852">
        <v>0.77796663658459597</v>
      </c>
      <c r="AO852">
        <v>0.73333333333333295</v>
      </c>
      <c r="AP852">
        <v>4</v>
      </c>
      <c r="AQ852">
        <v>0.82376327563989504</v>
      </c>
      <c r="AR852">
        <v>-4.57966390552988E-2</v>
      </c>
      <c r="AS852">
        <v>7753.4410538496104</v>
      </c>
      <c r="AT852">
        <v>24</v>
      </c>
      <c r="AU852">
        <v>6</v>
      </c>
      <c r="AV852">
        <v>2016</v>
      </c>
      <c r="AW852">
        <v>18.162837287387202</v>
      </c>
      <c r="AX852">
        <v>18.462913236295499</v>
      </c>
      <c r="AY852">
        <v>0.30007594890835398</v>
      </c>
      <c r="AZ852">
        <v>151578</v>
      </c>
      <c r="BA852">
        <v>183601.05016828599</v>
      </c>
      <c r="BB852">
        <v>-1.6252903594782899E-2</v>
      </c>
      <c r="BC852">
        <v>21.843025012750999</v>
      </c>
      <c r="BD852">
        <v>1.00718650402851</v>
      </c>
      <c r="BE852">
        <f>AK852*AZ852/(AW852*BD852)</f>
        <v>182291.01505423791</v>
      </c>
      <c r="BF852">
        <f>AM852/BE852-1</f>
        <v>-9.1832011234335154E-3</v>
      </c>
      <c r="BH852">
        <f t="shared" si="53"/>
        <v>-5.171661715422371E-2</v>
      </c>
      <c r="BI852">
        <f t="shared" si="54"/>
        <v>-424.5863745702008</v>
      </c>
      <c r="BJ852">
        <f t="shared" si="55"/>
        <v>1391.9712599024917</v>
      </c>
      <c r="BK852" s="15">
        <f t="shared" si="52"/>
        <v>0.47945205479452052</v>
      </c>
    </row>
    <row r="853" spans="1:63" x14ac:dyDescent="0.25">
      <c r="A853" s="1">
        <v>42548</v>
      </c>
      <c r="B853">
        <v>14195</v>
      </c>
      <c r="C853">
        <v>19</v>
      </c>
      <c r="D853" s="2">
        <v>42522</v>
      </c>
      <c r="E853">
        <v>0</v>
      </c>
      <c r="F853">
        <v>4</v>
      </c>
      <c r="G853" s="1">
        <v>42545</v>
      </c>
      <c r="H853" s="1">
        <v>42549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 s="1">
        <v>42541</v>
      </c>
      <c r="AA853" s="1">
        <v>42527</v>
      </c>
      <c r="AB853" s="1">
        <v>42522</v>
      </c>
      <c r="AC853" s="1">
        <v>42524</v>
      </c>
      <c r="AD853" s="1">
        <v>42522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8209.8636363636306</v>
      </c>
      <c r="AK853">
        <v>22</v>
      </c>
      <c r="AL853">
        <v>30</v>
      </c>
      <c r="AM853">
        <v>180617</v>
      </c>
      <c r="AN853">
        <v>1.7290177558037101</v>
      </c>
      <c r="AO853">
        <v>0.73333333333333295</v>
      </c>
      <c r="AP853">
        <v>3</v>
      </c>
      <c r="AQ853">
        <v>1.7357094672246101</v>
      </c>
      <c r="AR853">
        <v>-6.6917114209011398E-3</v>
      </c>
      <c r="AS853">
        <v>8178.21200381977</v>
      </c>
      <c r="AT853">
        <v>27</v>
      </c>
      <c r="AU853">
        <v>6</v>
      </c>
      <c r="AV853">
        <v>2016</v>
      </c>
      <c r="AW853">
        <v>19.8985467546118</v>
      </c>
      <c r="AX853">
        <v>20.191930992099302</v>
      </c>
      <c r="AY853">
        <v>0.29338423748745102</v>
      </c>
      <c r="AZ853">
        <v>165773</v>
      </c>
      <c r="BA853">
        <v>183280.017630168</v>
      </c>
      <c r="BB853">
        <v>-1.4529776156735201E-2</v>
      </c>
      <c r="BC853">
        <v>21.843025012750999</v>
      </c>
      <c r="BD853">
        <v>1.00718650402851</v>
      </c>
      <c r="BE853">
        <f>AK853*AZ853/(AW853*BD853)</f>
        <v>181972.27315605624</v>
      </c>
      <c r="BF853">
        <f>AM853/BE853-1</f>
        <v>-7.4476904231117746E-3</v>
      </c>
      <c r="BH853">
        <f t="shared" si="53"/>
        <v>-1.9165394499432553E-2</v>
      </c>
      <c r="BI853">
        <f t="shared" si="54"/>
        <v>-157.34527537745487</v>
      </c>
      <c r="BJ853">
        <f t="shared" si="55"/>
        <v>1234.625984525037</v>
      </c>
      <c r="BK853" s="15">
        <f t="shared" si="52"/>
        <v>0.48767123287671232</v>
      </c>
    </row>
    <row r="854" spans="1:63" x14ac:dyDescent="0.25">
      <c r="A854" s="1">
        <v>42549</v>
      </c>
      <c r="B854">
        <v>2068</v>
      </c>
      <c r="C854">
        <v>20</v>
      </c>
      <c r="D854" s="2">
        <v>42522</v>
      </c>
      <c r="E854">
        <v>1</v>
      </c>
      <c r="F854">
        <v>0</v>
      </c>
      <c r="G854" s="1">
        <v>42548</v>
      </c>
      <c r="H854" s="1">
        <v>42550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 s="1">
        <v>42541</v>
      </c>
      <c r="AA854" s="1">
        <v>42527</v>
      </c>
      <c r="AB854" s="1">
        <v>42522</v>
      </c>
      <c r="AC854" s="1">
        <v>42524</v>
      </c>
      <c r="AD854" s="1">
        <v>42522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8209.8636363636306</v>
      </c>
      <c r="AK854">
        <v>22</v>
      </c>
      <c r="AL854">
        <v>30</v>
      </c>
      <c r="AM854">
        <v>180617</v>
      </c>
      <c r="AN854">
        <v>0.251892125325966</v>
      </c>
      <c r="AO854">
        <v>0.73333333333333295</v>
      </c>
      <c r="AP854">
        <v>2</v>
      </c>
      <c r="AQ854">
        <v>0.33615353426163902</v>
      </c>
      <c r="AR854">
        <v>-8.4261408935673798E-2</v>
      </c>
      <c r="AS854">
        <v>6151.9507880300998</v>
      </c>
      <c r="AT854">
        <v>28</v>
      </c>
      <c r="AU854">
        <v>6</v>
      </c>
      <c r="AV854">
        <v>2016</v>
      </c>
      <c r="AW854">
        <v>20.234700288873402</v>
      </c>
      <c r="AX854">
        <v>20.4438231174252</v>
      </c>
      <c r="AY854">
        <v>0.20912282855177999</v>
      </c>
      <c r="AZ854">
        <v>167841</v>
      </c>
      <c r="BA854">
        <v>182483.65171143101</v>
      </c>
      <c r="BB854">
        <v>-1.0229144879146E-2</v>
      </c>
      <c r="BC854">
        <v>21.843025012750999</v>
      </c>
      <c r="BD854">
        <v>1.00718650402851</v>
      </c>
      <c r="BE854">
        <f>AK854*AZ854/(AW854*BD854)</f>
        <v>181181.58948868042</v>
      </c>
      <c r="BF854">
        <f>AM854/BE854-1</f>
        <v>-3.1161526415226515E-3</v>
      </c>
      <c r="BH854">
        <f t="shared" si="53"/>
        <v>-8.6677177663842142E-2</v>
      </c>
      <c r="BI854">
        <f t="shared" si="54"/>
        <v>-711.60780900500754</v>
      </c>
      <c r="BJ854">
        <f t="shared" si="55"/>
        <v>523.01817552002944</v>
      </c>
      <c r="BK854" s="15">
        <f t="shared" si="52"/>
        <v>0.49041095890410957</v>
      </c>
    </row>
    <row r="855" spans="1:63" x14ac:dyDescent="0.25">
      <c r="A855" s="1">
        <v>42550</v>
      </c>
      <c r="B855">
        <v>7856</v>
      </c>
      <c r="C855">
        <v>21</v>
      </c>
      <c r="D855" s="2">
        <v>42522</v>
      </c>
      <c r="E855">
        <v>2</v>
      </c>
      <c r="F855">
        <v>1</v>
      </c>
      <c r="G855" s="1">
        <v>42549</v>
      </c>
      <c r="H855" s="1">
        <v>42551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 s="1">
        <v>42541</v>
      </c>
      <c r="AA855" s="1">
        <v>42527</v>
      </c>
      <c r="AB855" s="1">
        <v>42522</v>
      </c>
      <c r="AC855" s="1">
        <v>42524</v>
      </c>
      <c r="AD855" s="1">
        <v>42522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8209.8636363636306</v>
      </c>
      <c r="AK855">
        <v>22</v>
      </c>
      <c r="AL855">
        <v>30</v>
      </c>
      <c r="AM855">
        <v>180617</v>
      </c>
      <c r="AN855">
        <v>0.95689774495202495</v>
      </c>
      <c r="AO855">
        <v>0.73333333333333295</v>
      </c>
      <c r="AP855">
        <v>1</v>
      </c>
      <c r="AQ855">
        <v>0.919762505980531</v>
      </c>
      <c r="AR855">
        <v>3.71352389714944E-2</v>
      </c>
      <c r="AS855">
        <v>8541.3353435460504</v>
      </c>
      <c r="AT855">
        <v>29</v>
      </c>
      <c r="AU855">
        <v>6</v>
      </c>
      <c r="AV855">
        <v>2016</v>
      </c>
      <c r="AW855">
        <v>21.154462794853998</v>
      </c>
      <c r="AX855">
        <v>21.400720862377199</v>
      </c>
      <c r="AY855">
        <v>0.246258067523275</v>
      </c>
      <c r="AZ855">
        <v>175697</v>
      </c>
      <c r="BA855">
        <v>182719.553669794</v>
      </c>
      <c r="BB855">
        <v>-1.15069987177953E-2</v>
      </c>
      <c r="BC855">
        <v>21.843025012750999</v>
      </c>
      <c r="BD855">
        <v>1.00718650402851</v>
      </c>
      <c r="BE855">
        <f>AK855*AZ855/(AW855*BD855)</f>
        <v>181415.80823309219</v>
      </c>
      <c r="BF855">
        <f>AM855/BE855-1</f>
        <v>-4.4031897819281074E-3</v>
      </c>
      <c r="BH855">
        <f t="shared" si="53"/>
        <v>3.0525362016992408E-2</v>
      </c>
      <c r="BI855">
        <f t="shared" si="54"/>
        <v>250.60905961014154</v>
      </c>
      <c r="BJ855">
        <f t="shared" si="55"/>
        <v>773.62723513017102</v>
      </c>
      <c r="BK855" s="15">
        <f t="shared" si="52"/>
        <v>0.49315068493150682</v>
      </c>
    </row>
    <row r="856" spans="1:63" x14ac:dyDescent="0.25">
      <c r="A856" s="1">
        <v>42551</v>
      </c>
      <c r="B856">
        <v>4920</v>
      </c>
      <c r="C856">
        <v>22</v>
      </c>
      <c r="D856" s="2">
        <v>42522</v>
      </c>
      <c r="E856">
        <v>3</v>
      </c>
      <c r="F856">
        <v>2</v>
      </c>
      <c r="G856" s="1">
        <v>42550</v>
      </c>
      <c r="H856" s="1">
        <v>42552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 s="1">
        <v>42541</v>
      </c>
      <c r="AA856" s="1">
        <v>42527</v>
      </c>
      <c r="AB856" s="1">
        <v>42522</v>
      </c>
      <c r="AC856" s="1">
        <v>42524</v>
      </c>
      <c r="AD856" s="1">
        <v>42522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8209.8636363636306</v>
      </c>
      <c r="AK856">
        <v>22</v>
      </c>
      <c r="AL856">
        <v>30</v>
      </c>
      <c r="AM856">
        <v>180617</v>
      </c>
      <c r="AN856">
        <v>0.59927913762270402</v>
      </c>
      <c r="AO856">
        <v>0.73333333333333295</v>
      </c>
      <c r="AP856">
        <v>0</v>
      </c>
      <c r="AQ856">
        <v>0.68856221789698202</v>
      </c>
      <c r="AR856">
        <v>-8.9283080274278101E-2</v>
      </c>
      <c r="AS856">
        <v>7145.3237951782203</v>
      </c>
      <c r="AT856">
        <v>30</v>
      </c>
      <c r="AU856">
        <v>6</v>
      </c>
      <c r="AV856">
        <v>2016</v>
      </c>
      <c r="AW856">
        <v>21.843025012750999</v>
      </c>
      <c r="AX856">
        <v>22</v>
      </c>
      <c r="AY856">
        <v>0.156974987248993</v>
      </c>
      <c r="AZ856">
        <v>180617</v>
      </c>
      <c r="BA856">
        <v>181915.00479811701</v>
      </c>
      <c r="BB856">
        <v>-7.1352266931360396E-3</v>
      </c>
      <c r="BC856">
        <v>21.843025012750999</v>
      </c>
      <c r="BD856">
        <v>1.00718650402851</v>
      </c>
      <c r="BE856">
        <f>AK856*AZ856/(AW856*BD856)</f>
        <v>180617.00000000017</v>
      </c>
      <c r="BF856">
        <f>AM856/BE856-1</f>
        <v>-9.9920072216264089E-16</v>
      </c>
      <c r="BH856">
        <f t="shared" si="53"/>
        <v>-9.4231435427074461E-2</v>
      </c>
      <c r="BI856">
        <f t="shared" si="54"/>
        <v>-773.62723511508614</v>
      </c>
      <c r="BJ856">
        <f t="shared" si="55"/>
        <v>1.5084879123605788E-8</v>
      </c>
      <c r="BK856" s="15">
        <f t="shared" si="52"/>
        <v>0.49589041095890413</v>
      </c>
    </row>
    <row r="857" spans="1:63" x14ac:dyDescent="0.25">
      <c r="A857" s="1">
        <v>42552</v>
      </c>
      <c r="B857">
        <v>21578</v>
      </c>
      <c r="C857">
        <v>1</v>
      </c>
      <c r="D857" s="2">
        <v>42552</v>
      </c>
      <c r="E857">
        <v>4</v>
      </c>
      <c r="F857">
        <v>3</v>
      </c>
      <c r="G857" s="1">
        <v>42551</v>
      </c>
      <c r="H857" s="1">
        <v>42556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 s="1">
        <v>42569</v>
      </c>
      <c r="AA857" s="1">
        <v>42555</v>
      </c>
      <c r="AB857" s="1">
        <v>42557</v>
      </c>
      <c r="AC857" s="1">
        <v>42552</v>
      </c>
      <c r="AD857" s="1">
        <v>42552</v>
      </c>
      <c r="AE857">
        <v>0</v>
      </c>
      <c r="AF857">
        <v>1</v>
      </c>
      <c r="AG857">
        <v>0</v>
      </c>
      <c r="AH857">
        <v>1</v>
      </c>
      <c r="AI857">
        <v>1</v>
      </c>
      <c r="AJ857">
        <v>8875.0499999999993</v>
      </c>
      <c r="AK857">
        <v>20</v>
      </c>
      <c r="AL857">
        <v>31</v>
      </c>
      <c r="AM857">
        <v>177501</v>
      </c>
      <c r="AN857">
        <v>2.43131024613945</v>
      </c>
      <c r="AO857">
        <v>0.64516129032257996</v>
      </c>
      <c r="AP857">
        <v>19</v>
      </c>
      <c r="AQ857">
        <v>2.4571214527602798</v>
      </c>
      <c r="AR857">
        <v>-2.58112066208241E-2</v>
      </c>
      <c r="AS857">
        <v>8781.8206852411295</v>
      </c>
      <c r="AT857">
        <v>1</v>
      </c>
      <c r="AU857">
        <v>7</v>
      </c>
      <c r="AV857">
        <v>2016</v>
      </c>
      <c r="AW857">
        <v>2.4571214527602798</v>
      </c>
      <c r="AX857">
        <v>2.43131024613945</v>
      </c>
      <c r="AY857">
        <v>-2.5811206620824E-2</v>
      </c>
      <c r="AZ857">
        <v>21578</v>
      </c>
      <c r="BA857">
        <v>175636.41370482201</v>
      </c>
      <c r="BB857">
        <v>1.06161715321226E-2</v>
      </c>
      <c r="BC857">
        <v>19.651262522276902</v>
      </c>
      <c r="BD857">
        <v>1.01774631412754</v>
      </c>
      <c r="BE857">
        <f>AK857*AZ857/(AW857*BD857)</f>
        <v>172573.86370923553</v>
      </c>
      <c r="BF857">
        <f>AM857/BE857-1</f>
        <v>2.8550883574502528E-2</v>
      </c>
      <c r="BH857">
        <f t="shared" si="53"/>
        <v>-6.9416055771031271E-2</v>
      </c>
      <c r="BI857">
        <f t="shared" si="54"/>
        <v>-616.07096577069103</v>
      </c>
      <c r="BJ857">
        <f t="shared" si="55"/>
        <v>-616.07096575560615</v>
      </c>
      <c r="BK857" s="15">
        <f t="shared" si="52"/>
        <v>0.49863013698630138</v>
      </c>
    </row>
    <row r="858" spans="1:63" x14ac:dyDescent="0.25">
      <c r="A858" s="1">
        <v>42556</v>
      </c>
      <c r="B858">
        <v>18691</v>
      </c>
      <c r="C858">
        <v>2</v>
      </c>
      <c r="D858" s="2">
        <v>42552</v>
      </c>
      <c r="E858">
        <v>1</v>
      </c>
      <c r="F858">
        <v>4</v>
      </c>
      <c r="G858" s="1">
        <v>42552</v>
      </c>
      <c r="H858" s="1">
        <v>42557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 s="1">
        <v>42569</v>
      </c>
      <c r="AA858" s="1">
        <v>42555</v>
      </c>
      <c r="AB858" s="1">
        <v>42557</v>
      </c>
      <c r="AC858" s="1">
        <v>42552</v>
      </c>
      <c r="AD858" s="1">
        <v>42552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8875.0499999999993</v>
      </c>
      <c r="AK858">
        <v>20</v>
      </c>
      <c r="AL858">
        <v>31</v>
      </c>
      <c r="AM858">
        <v>177501</v>
      </c>
      <c r="AN858">
        <v>2.1060163041334898</v>
      </c>
      <c r="AO858">
        <v>0.64516129032257996</v>
      </c>
      <c r="AP858">
        <v>18</v>
      </c>
      <c r="AQ858">
        <v>1.87067376221705</v>
      </c>
      <c r="AR858">
        <v>0.23534254191644699</v>
      </c>
      <c r="AS858">
        <v>9991.5871904078795</v>
      </c>
      <c r="AT858">
        <v>5</v>
      </c>
      <c r="AU858">
        <v>7</v>
      </c>
      <c r="AV858">
        <v>2016</v>
      </c>
      <c r="AW858">
        <v>4.3277952149773302</v>
      </c>
      <c r="AX858">
        <v>4.5373265502729501</v>
      </c>
      <c r="AY858">
        <v>0.20953133529562301</v>
      </c>
      <c r="AZ858">
        <v>40269</v>
      </c>
      <c r="BA858">
        <v>186094.75725949201</v>
      </c>
      <c r="BB858">
        <v>-4.6179469997154603E-2</v>
      </c>
      <c r="BC858">
        <v>19.651262522276902</v>
      </c>
      <c r="BD858">
        <v>1.01774631412754</v>
      </c>
      <c r="BE858">
        <f>AK858*AZ858/(AW858*BD858)</f>
        <v>182849.84644628441</v>
      </c>
      <c r="BF858">
        <f>AM858/BE858-1</f>
        <v>-2.9252671250428075E-2</v>
      </c>
      <c r="BH858">
        <f t="shared" si="53"/>
        <v>0.20214497770198903</v>
      </c>
      <c r="BI858">
        <f t="shared" si="54"/>
        <v>1794.0467843540375</v>
      </c>
      <c r="BJ858">
        <f t="shared" si="55"/>
        <v>1177.9758185984315</v>
      </c>
      <c r="BK858" s="15">
        <f t="shared" si="52"/>
        <v>0.50958904109589043</v>
      </c>
    </row>
    <row r="859" spans="1:63" x14ac:dyDescent="0.25">
      <c r="A859" s="1">
        <v>42557</v>
      </c>
      <c r="B859">
        <v>5571</v>
      </c>
      <c r="C859">
        <v>3</v>
      </c>
      <c r="D859" s="2">
        <v>42552</v>
      </c>
      <c r="E859">
        <v>2</v>
      </c>
      <c r="F859">
        <v>1</v>
      </c>
      <c r="G859" s="1">
        <v>42556</v>
      </c>
      <c r="H859" s="1">
        <v>42558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 s="1">
        <v>42569</v>
      </c>
      <c r="AA859" s="1">
        <v>42555</v>
      </c>
      <c r="AB859" s="1">
        <v>42557</v>
      </c>
      <c r="AC859" s="1">
        <v>42552</v>
      </c>
      <c r="AD859" s="1">
        <v>42552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8875.0499999999993</v>
      </c>
      <c r="AK859">
        <v>20</v>
      </c>
      <c r="AL859">
        <v>31</v>
      </c>
      <c r="AM859">
        <v>177501</v>
      </c>
      <c r="AN859">
        <v>0.62771477343789595</v>
      </c>
      <c r="AO859">
        <v>0.64516129032257996</v>
      </c>
      <c r="AP859">
        <v>17</v>
      </c>
      <c r="AQ859">
        <v>0.94403784744799402</v>
      </c>
      <c r="AR859">
        <v>-0.31632307401009802</v>
      </c>
      <c r="AS859">
        <v>5901.2464543238502</v>
      </c>
      <c r="AT859">
        <v>6</v>
      </c>
      <c r="AU859">
        <v>7</v>
      </c>
      <c r="AV859">
        <v>2016</v>
      </c>
      <c r="AW859">
        <v>5.27183306242532</v>
      </c>
      <c r="AX859">
        <v>5.1650413237108497</v>
      </c>
      <c r="AY859">
        <v>-0.106791738714475</v>
      </c>
      <c r="AZ859">
        <v>45840</v>
      </c>
      <c r="BA859">
        <v>173905.35495792399</v>
      </c>
      <c r="BB859">
        <v>2.0675873051437799E-2</v>
      </c>
      <c r="BC859">
        <v>19.651262522276902</v>
      </c>
      <c r="BD859">
        <v>1.01774631412754</v>
      </c>
      <c r="BE859">
        <f>AK859*AZ859/(AW859*BD859)</f>
        <v>170872.98921539678</v>
      </c>
      <c r="BF859">
        <f>AM859/BE859-1</f>
        <v>3.8789107717008164E-2</v>
      </c>
      <c r="BH859">
        <f t="shared" si="53"/>
        <v>-0.33307626619919684</v>
      </c>
      <c r="BI859">
        <f t="shared" si="54"/>
        <v>-2956.0685163311819</v>
      </c>
      <c r="BJ859">
        <f t="shared" si="55"/>
        <v>-1778.0926977327504</v>
      </c>
      <c r="BK859" s="15">
        <f t="shared" si="52"/>
        <v>0.51232876712328768</v>
      </c>
    </row>
    <row r="860" spans="1:63" x14ac:dyDescent="0.25">
      <c r="A860" s="1">
        <v>42558</v>
      </c>
      <c r="B860">
        <v>9443</v>
      </c>
      <c r="C860">
        <v>4</v>
      </c>
      <c r="D860" s="2">
        <v>42552</v>
      </c>
      <c r="E860">
        <v>3</v>
      </c>
      <c r="F860">
        <v>2</v>
      </c>
      <c r="G860" s="1">
        <v>42557</v>
      </c>
      <c r="H860" s="1">
        <v>42559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 s="1">
        <v>42569</v>
      </c>
      <c r="AA860" s="1">
        <v>42555</v>
      </c>
      <c r="AB860" s="1">
        <v>42557</v>
      </c>
      <c r="AC860" s="1">
        <v>42552</v>
      </c>
      <c r="AD860" s="1">
        <v>42552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8875.0499999999993</v>
      </c>
      <c r="AK860">
        <v>20</v>
      </c>
      <c r="AL860">
        <v>31</v>
      </c>
      <c r="AM860">
        <v>177501</v>
      </c>
      <c r="AN860">
        <v>1.0639940056675701</v>
      </c>
      <c r="AO860">
        <v>0.64516129032257996</v>
      </c>
      <c r="AP860">
        <v>16</v>
      </c>
      <c r="AQ860">
        <v>0.36185942371142699</v>
      </c>
      <c r="AR860">
        <v>0.70213458195614598</v>
      </c>
      <c r="AS860">
        <v>26095.769188895101</v>
      </c>
      <c r="AT860">
        <v>7</v>
      </c>
      <c r="AU860">
        <v>7</v>
      </c>
      <c r="AV860">
        <v>2016</v>
      </c>
      <c r="AW860">
        <v>5.6336924861367503</v>
      </c>
      <c r="AX860">
        <v>6.2290353293784202</v>
      </c>
      <c r="AY860">
        <v>0.59534284324167097</v>
      </c>
      <c r="AZ860">
        <v>55283</v>
      </c>
      <c r="BA860">
        <v>196258.49346956299</v>
      </c>
      <c r="BB860">
        <v>-9.5575448165113694E-2</v>
      </c>
      <c r="BC860">
        <v>19.651262522276902</v>
      </c>
      <c r="BD860">
        <v>1.01774631412754</v>
      </c>
      <c r="BE860">
        <f>AK860*AZ860/(AW860*BD860)</f>
        <v>192836.35886984842</v>
      </c>
      <c r="BF860">
        <f>AM860/BE860-1</f>
        <v>-7.9525245963593227E-2</v>
      </c>
      <c r="BH860">
        <f t="shared" si="53"/>
        <v>0.69571291095294951</v>
      </c>
      <c r="BI860">
        <f t="shared" si="54"/>
        <v>6174.4868703529737</v>
      </c>
      <c r="BJ860">
        <f t="shared" si="55"/>
        <v>4396.3941726202229</v>
      </c>
      <c r="BK860" s="15">
        <f t="shared" si="52"/>
        <v>0.51506849315068493</v>
      </c>
    </row>
    <row r="861" spans="1:63" x14ac:dyDescent="0.25">
      <c r="A861" s="1">
        <v>42559</v>
      </c>
      <c r="B861">
        <v>6333</v>
      </c>
      <c r="C861">
        <v>5</v>
      </c>
      <c r="D861" s="2">
        <v>42552</v>
      </c>
      <c r="E861">
        <v>4</v>
      </c>
      <c r="F861">
        <v>3</v>
      </c>
      <c r="G861" s="1">
        <v>42558</v>
      </c>
      <c r="H861" s="1">
        <v>42562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 s="1">
        <v>42569</v>
      </c>
      <c r="AA861" s="1">
        <v>42555</v>
      </c>
      <c r="AB861" s="1">
        <v>42557</v>
      </c>
      <c r="AC861" s="1">
        <v>42552</v>
      </c>
      <c r="AD861" s="1">
        <v>42552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8875.0499999999993</v>
      </c>
      <c r="AK861">
        <v>20</v>
      </c>
      <c r="AL861">
        <v>31</v>
      </c>
      <c r="AM861">
        <v>177501</v>
      </c>
      <c r="AN861">
        <v>0.71357344465664896</v>
      </c>
      <c r="AO861">
        <v>0.64516129032257996</v>
      </c>
      <c r="AP861">
        <v>15</v>
      </c>
      <c r="AQ861">
        <v>0.72086566554432696</v>
      </c>
      <c r="AR861">
        <v>-7.2922208876770797E-3</v>
      </c>
      <c r="AS861">
        <v>8785.2706859299997</v>
      </c>
      <c r="AT861">
        <v>8</v>
      </c>
      <c r="AU861">
        <v>7</v>
      </c>
      <c r="AV861">
        <v>2016</v>
      </c>
      <c r="AW861">
        <v>6.3545581516810801</v>
      </c>
      <c r="AX861">
        <v>6.9426087740350697</v>
      </c>
      <c r="AY861">
        <v>0.58805062235399397</v>
      </c>
      <c r="AZ861">
        <v>61616</v>
      </c>
      <c r="BA861">
        <v>193926.93726061701</v>
      </c>
      <c r="BB861">
        <v>-8.4701679367742394E-2</v>
      </c>
      <c r="BC861">
        <v>19.651262522276902</v>
      </c>
      <c r="BD861">
        <v>1.01774631412754</v>
      </c>
      <c r="BE861">
        <f>AK861*AZ861/(AW861*BD861)</f>
        <v>190545.45771247565</v>
      </c>
      <c r="BF861">
        <f>AM861/BE861-1</f>
        <v>-6.845850784939278E-2</v>
      </c>
      <c r="BH861">
        <f t="shared" si="53"/>
        <v>-2.0084929432185872E-2</v>
      </c>
      <c r="BI861">
        <f t="shared" si="54"/>
        <v>-178.25475295712121</v>
      </c>
      <c r="BJ861">
        <f t="shared" si="55"/>
        <v>4218.1394196631018</v>
      </c>
      <c r="BK861" s="15">
        <f t="shared" si="52"/>
        <v>0.51780821917808217</v>
      </c>
    </row>
    <row r="862" spans="1:63" x14ac:dyDescent="0.25">
      <c r="A862" s="1">
        <v>42562</v>
      </c>
      <c r="B862">
        <v>13016</v>
      </c>
      <c r="C862">
        <v>6</v>
      </c>
      <c r="D862" s="2">
        <v>42552</v>
      </c>
      <c r="E862">
        <v>0</v>
      </c>
      <c r="F862">
        <v>4</v>
      </c>
      <c r="G862" s="1">
        <v>42559</v>
      </c>
      <c r="H862" s="1">
        <v>42563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 s="1">
        <v>42569</v>
      </c>
      <c r="AA862" s="1">
        <v>42555</v>
      </c>
      <c r="AB862" s="1">
        <v>42557</v>
      </c>
      <c r="AC862" s="1">
        <v>42552</v>
      </c>
      <c r="AD862" s="1">
        <v>42552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8875.0499999999993</v>
      </c>
      <c r="AK862">
        <v>20</v>
      </c>
      <c r="AL862">
        <v>31</v>
      </c>
      <c r="AM862">
        <v>177501</v>
      </c>
      <c r="AN862">
        <v>1.4665832868547199</v>
      </c>
      <c r="AO862">
        <v>0.64516129032257996</v>
      </c>
      <c r="AP862">
        <v>14</v>
      </c>
      <c r="AQ862">
        <v>1.63281185712905</v>
      </c>
      <c r="AR862">
        <v>-0.166228570274328</v>
      </c>
      <c r="AS862">
        <v>7971.5246696492204</v>
      </c>
      <c r="AT862">
        <v>11</v>
      </c>
      <c r="AU862">
        <v>7</v>
      </c>
      <c r="AV862">
        <v>2016</v>
      </c>
      <c r="AW862">
        <v>7.9873700088101298</v>
      </c>
      <c r="AX862">
        <v>8.4091920608897901</v>
      </c>
      <c r="AY862">
        <v>0.421822052079666</v>
      </c>
      <c r="AZ862">
        <v>74632</v>
      </c>
      <c r="BA862">
        <v>186875.028745833</v>
      </c>
      <c r="BB862">
        <v>-5.01620190174406E-2</v>
      </c>
      <c r="BC862">
        <v>19.651262522276902</v>
      </c>
      <c r="BD862">
        <v>1.01774631412754</v>
      </c>
      <c r="BE862">
        <f>AK862*AZ862/(AW862*BD862)</f>
        <v>183616.51243712084</v>
      </c>
      <c r="BF862">
        <f>AM862/BE862-1</f>
        <v>-3.3305895836656219E-2</v>
      </c>
      <c r="BH862">
        <f t="shared" si="53"/>
        <v>-0.19520496240211416</v>
      </c>
      <c r="BI862">
        <f t="shared" si="54"/>
        <v>-1732.4538015668832</v>
      </c>
      <c r="BJ862">
        <f t="shared" si="55"/>
        <v>2485.6856180962186</v>
      </c>
      <c r="BK862" s="15">
        <f t="shared" si="52"/>
        <v>0.52602739726027392</v>
      </c>
    </row>
    <row r="863" spans="1:63" x14ac:dyDescent="0.25">
      <c r="A863" s="1">
        <v>42563</v>
      </c>
      <c r="B863">
        <v>1787</v>
      </c>
      <c r="C863">
        <v>7</v>
      </c>
      <c r="D863" s="2">
        <v>42552</v>
      </c>
      <c r="E863">
        <v>1</v>
      </c>
      <c r="F863">
        <v>0</v>
      </c>
      <c r="G863" s="1">
        <v>42562</v>
      </c>
      <c r="H863" s="1">
        <v>42564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 s="1">
        <v>42569</v>
      </c>
      <c r="AA863" s="1">
        <v>42555</v>
      </c>
      <c r="AB863" s="1">
        <v>42557</v>
      </c>
      <c r="AC863" s="1">
        <v>42552</v>
      </c>
      <c r="AD863" s="1">
        <v>42552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8875.0499999999993</v>
      </c>
      <c r="AK863">
        <v>20</v>
      </c>
      <c r="AL863">
        <v>31</v>
      </c>
      <c r="AM863">
        <v>177501</v>
      </c>
      <c r="AN863">
        <v>0.20135097830434701</v>
      </c>
      <c r="AO863">
        <v>0.64516129032257996</v>
      </c>
      <c r="AP863">
        <v>13</v>
      </c>
      <c r="AQ863">
        <v>0.23325592416607099</v>
      </c>
      <c r="AR863">
        <v>-3.1904945861724099E-2</v>
      </c>
      <c r="AS863">
        <v>7661.1130301998401</v>
      </c>
      <c r="AT863">
        <v>12</v>
      </c>
      <c r="AU863">
        <v>7</v>
      </c>
      <c r="AV863">
        <v>2016</v>
      </c>
      <c r="AW863">
        <v>8.2206259329761995</v>
      </c>
      <c r="AX863">
        <v>8.6105430391941393</v>
      </c>
      <c r="AY863">
        <v>0.38991710621794101</v>
      </c>
      <c r="AZ863">
        <v>76419</v>
      </c>
      <c r="BA863">
        <v>185920.14920287899</v>
      </c>
      <c r="BB863">
        <v>-4.5283683554345498E-2</v>
      </c>
      <c r="BC863">
        <v>19.651262522276902</v>
      </c>
      <c r="BD863">
        <v>1.01774631412754</v>
      </c>
      <c r="BE863">
        <f>AK863*AZ863/(AW863*BD863)</f>
        <v>182678.28300833449</v>
      </c>
      <c r="BF863">
        <f>AM863/BE863-1</f>
        <v>-2.8340987900013714E-2</v>
      </c>
      <c r="BH863">
        <f t="shared" si="53"/>
        <v>-3.6044378764084728E-2</v>
      </c>
      <c r="BI863">
        <f t="shared" si="54"/>
        <v>-319.89566375019012</v>
      </c>
      <c r="BJ863">
        <f t="shared" si="55"/>
        <v>2165.7899543460285</v>
      </c>
      <c r="BK863" s="15">
        <f t="shared" si="52"/>
        <v>0.52876712328767128</v>
      </c>
    </row>
    <row r="864" spans="1:63" x14ac:dyDescent="0.25">
      <c r="A864" s="1">
        <v>42564</v>
      </c>
      <c r="B864">
        <v>7147</v>
      </c>
      <c r="C864">
        <v>8</v>
      </c>
      <c r="D864" s="2">
        <v>42552</v>
      </c>
      <c r="E864">
        <v>2</v>
      </c>
      <c r="F864">
        <v>1</v>
      </c>
      <c r="G864" s="1">
        <v>42563</v>
      </c>
      <c r="H864" s="1">
        <v>42565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 s="1">
        <v>42569</v>
      </c>
      <c r="AA864" s="1">
        <v>42555</v>
      </c>
      <c r="AB864" s="1">
        <v>42557</v>
      </c>
      <c r="AC864" s="1">
        <v>42552</v>
      </c>
      <c r="AD864" s="1">
        <v>42552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8875.0499999999993</v>
      </c>
      <c r="AK864">
        <v>20</v>
      </c>
      <c r="AL864">
        <v>31</v>
      </c>
      <c r="AM864">
        <v>177501</v>
      </c>
      <c r="AN864">
        <v>0.805291237795843</v>
      </c>
      <c r="AO864">
        <v>0.64516129032257996</v>
      </c>
      <c r="AP864">
        <v>12</v>
      </c>
      <c r="AQ864">
        <v>0.81686489588496303</v>
      </c>
      <c r="AR864">
        <v>-1.1573658089119599E-2</v>
      </c>
      <c r="AS864">
        <v>8749.3048556789599</v>
      </c>
      <c r="AT864">
        <v>13</v>
      </c>
      <c r="AU864">
        <v>7</v>
      </c>
      <c r="AV864">
        <v>2016</v>
      </c>
      <c r="AW864">
        <v>9.0374908288611593</v>
      </c>
      <c r="AX864">
        <v>9.4158342769899797</v>
      </c>
      <c r="AY864">
        <v>0.37834344812882198</v>
      </c>
      <c r="AZ864">
        <v>83566</v>
      </c>
      <c r="BA864">
        <v>184931.86124877099</v>
      </c>
      <c r="BB864">
        <v>-4.0181617156687097E-2</v>
      </c>
      <c r="BC864">
        <v>19.651262522276902</v>
      </c>
      <c r="BD864">
        <v>1.01774631412754</v>
      </c>
      <c r="BE864">
        <f>AK864*AZ864/(AW864*BD864)</f>
        <v>181707.2277066453</v>
      </c>
      <c r="BF864">
        <f>AM864/BE864-1</f>
        <v>-2.314837862936292E-2</v>
      </c>
      <c r="BH864">
        <f t="shared" si="53"/>
        <v>-2.6069999131254851E-2</v>
      </c>
      <c r="BI864">
        <f t="shared" si="54"/>
        <v>-231.37254578984334</v>
      </c>
      <c r="BJ864">
        <f t="shared" si="55"/>
        <v>1934.4174085561851</v>
      </c>
      <c r="BK864" s="15">
        <f t="shared" si="52"/>
        <v>0.53150684931506853</v>
      </c>
    </row>
    <row r="865" spans="1:63" x14ac:dyDescent="0.25">
      <c r="A865" s="1">
        <v>42565</v>
      </c>
      <c r="B865">
        <v>2899</v>
      </c>
      <c r="C865">
        <v>9</v>
      </c>
      <c r="D865" s="2">
        <v>42552</v>
      </c>
      <c r="E865">
        <v>3</v>
      </c>
      <c r="F865">
        <v>2</v>
      </c>
      <c r="G865" s="1">
        <v>42564</v>
      </c>
      <c r="H865" s="1">
        <v>42566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 s="1">
        <v>42569</v>
      </c>
      <c r="AA865" s="1">
        <v>42555</v>
      </c>
      <c r="AB865" s="1">
        <v>42557</v>
      </c>
      <c r="AC865" s="1">
        <v>42552</v>
      </c>
      <c r="AD865" s="1">
        <v>42552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8875.0499999999993</v>
      </c>
      <c r="AK865">
        <v>20</v>
      </c>
      <c r="AL865">
        <v>31</v>
      </c>
      <c r="AM865">
        <v>177501</v>
      </c>
      <c r="AN865">
        <v>0.32664604706452299</v>
      </c>
      <c r="AO865">
        <v>0.64516129032257996</v>
      </c>
      <c r="AP865">
        <v>11</v>
      </c>
      <c r="AQ865">
        <v>0.36185942371142699</v>
      </c>
      <c r="AR865">
        <v>-3.5213376646903598E-2</v>
      </c>
      <c r="AS865">
        <v>8011.3983774866902</v>
      </c>
      <c r="AT865">
        <v>14</v>
      </c>
      <c r="AU865">
        <v>7</v>
      </c>
      <c r="AV865">
        <v>2016</v>
      </c>
      <c r="AW865">
        <v>9.3993502525725905</v>
      </c>
      <c r="AX865">
        <v>9.7424803240545099</v>
      </c>
      <c r="AY865">
        <v>0.34313007148191899</v>
      </c>
      <c r="AZ865">
        <v>86465</v>
      </c>
      <c r="BA865">
        <v>183980.80223967499</v>
      </c>
      <c r="BB865">
        <v>-3.5219991220789802E-2</v>
      </c>
      <c r="BC865">
        <v>19.651262522276902</v>
      </c>
      <c r="BD865">
        <v>1.01774631412754</v>
      </c>
      <c r="BE865">
        <f>AK865*AZ865/(AW865*BD865)</f>
        <v>180772.75219354866</v>
      </c>
      <c r="BF865">
        <f>AM865/BE865-1</f>
        <v>-1.8098702121023602E-2</v>
      </c>
      <c r="BH865">
        <f t="shared" si="53"/>
        <v>-4.1635047650097567E-2</v>
      </c>
      <c r="BI865">
        <f t="shared" si="54"/>
        <v>-369.51312964699838</v>
      </c>
      <c r="BJ865">
        <f t="shared" si="55"/>
        <v>1564.9042789091868</v>
      </c>
      <c r="BK865" s="15">
        <f t="shared" si="52"/>
        <v>0.53424657534246578</v>
      </c>
    </row>
    <row r="866" spans="1:63" x14ac:dyDescent="0.25">
      <c r="A866" s="1">
        <v>42566</v>
      </c>
      <c r="B866">
        <v>10823</v>
      </c>
      <c r="C866">
        <v>10</v>
      </c>
      <c r="D866" s="2">
        <v>42552</v>
      </c>
      <c r="E866">
        <v>4</v>
      </c>
      <c r="F866">
        <v>3</v>
      </c>
      <c r="G866" s="1">
        <v>42565</v>
      </c>
      <c r="H866" s="1">
        <v>42569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 s="1">
        <v>42569</v>
      </c>
      <c r="AA866" s="1">
        <v>42555</v>
      </c>
      <c r="AB866" s="1">
        <v>42557</v>
      </c>
      <c r="AC866" s="1">
        <v>42552</v>
      </c>
      <c r="AD866" s="1">
        <v>42552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8875.0499999999993</v>
      </c>
      <c r="AK866">
        <v>20</v>
      </c>
      <c r="AL866">
        <v>31</v>
      </c>
      <c r="AM866">
        <v>177501</v>
      </c>
      <c r="AN866">
        <v>1.2194860874023199</v>
      </c>
      <c r="AO866">
        <v>0.64516129032257996</v>
      </c>
      <c r="AP866">
        <v>10</v>
      </c>
      <c r="AQ866">
        <v>1.48396517539085</v>
      </c>
      <c r="AR866">
        <v>-0.26447908798853298</v>
      </c>
      <c r="AS866">
        <v>7293.2978343978702</v>
      </c>
      <c r="AT866">
        <v>15</v>
      </c>
      <c r="AU866">
        <v>7</v>
      </c>
      <c r="AV866">
        <v>2016</v>
      </c>
      <c r="AW866">
        <v>10.883315427963399</v>
      </c>
      <c r="AX866">
        <v>10.9619664114568</v>
      </c>
      <c r="AY866">
        <v>7.8650983493384105E-2</v>
      </c>
      <c r="AZ866">
        <v>97288</v>
      </c>
      <c r="BA866">
        <v>178783.755086302</v>
      </c>
      <c r="BB866">
        <v>-7.1748973260110597E-3</v>
      </c>
      <c r="BC866">
        <v>19.651262522276902</v>
      </c>
      <c r="BD866">
        <v>1.01774631412754</v>
      </c>
      <c r="BE866">
        <f>AK866*AZ866/(AW866*BD866)</f>
        <v>175666.32529597086</v>
      </c>
      <c r="BF866">
        <f>AM866/BE866-1</f>
        <v>1.0444088819743902E-2</v>
      </c>
      <c r="BH866">
        <f t="shared" si="53"/>
        <v>-0.29081400014534609</v>
      </c>
      <c r="BI866">
        <f t="shared" si="54"/>
        <v>-2580.9887919899534</v>
      </c>
      <c r="BJ866">
        <f t="shared" si="55"/>
        <v>-1016.0845130807666</v>
      </c>
      <c r="BK866" s="15">
        <f t="shared" si="52"/>
        <v>0.53698630136986303</v>
      </c>
    </row>
    <row r="867" spans="1:63" x14ac:dyDescent="0.25">
      <c r="A867" s="1">
        <v>42569</v>
      </c>
      <c r="B867">
        <v>23118</v>
      </c>
      <c r="C867">
        <v>11</v>
      </c>
      <c r="D867" s="2">
        <v>42552</v>
      </c>
      <c r="E867">
        <v>0</v>
      </c>
      <c r="F867">
        <v>4</v>
      </c>
      <c r="G867" s="1">
        <v>42566</v>
      </c>
      <c r="H867" s="1">
        <v>42570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 s="1">
        <v>42569</v>
      </c>
      <c r="AA867" s="1">
        <v>42555</v>
      </c>
      <c r="AB867" s="1">
        <v>42557</v>
      </c>
      <c r="AC867" s="1">
        <v>42552</v>
      </c>
      <c r="AD867" s="1">
        <v>42552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8875.0499999999993</v>
      </c>
      <c r="AK867">
        <v>20</v>
      </c>
      <c r="AL867">
        <v>31</v>
      </c>
      <c r="AM867">
        <v>177501</v>
      </c>
      <c r="AN867">
        <v>2.6048303953217098</v>
      </c>
      <c r="AO867">
        <v>0.64516129032257996</v>
      </c>
      <c r="AP867">
        <v>9</v>
      </c>
      <c r="AQ867">
        <v>2.6456382344808298</v>
      </c>
      <c r="AR867">
        <v>-4.08078391591193E-2</v>
      </c>
      <c r="AS867">
        <v>8738.1561464833194</v>
      </c>
      <c r="AT867">
        <v>18</v>
      </c>
      <c r="AU867">
        <v>7</v>
      </c>
      <c r="AV867">
        <v>2016</v>
      </c>
      <c r="AW867">
        <v>13.5289536624442</v>
      </c>
      <c r="AX867">
        <v>13.5667968067785</v>
      </c>
      <c r="AY867">
        <v>3.7843144334265902E-2</v>
      </c>
      <c r="AZ867">
        <v>120406</v>
      </c>
      <c r="BA867">
        <v>177997.50520876001</v>
      </c>
      <c r="BB867">
        <v>-2.7893942006529302E-3</v>
      </c>
      <c r="BC867">
        <v>19.651262522276902</v>
      </c>
      <c r="BD867">
        <v>1.01774631412754</v>
      </c>
      <c r="BE867">
        <f>AK867*AZ867/(AW867*BD867)</f>
        <v>174893.78515838596</v>
      </c>
      <c r="BF867">
        <f>AM867/BE867-1</f>
        <v>1.4907418461170163E-2</v>
      </c>
      <c r="BH867">
        <f t="shared" si="53"/>
        <v>-8.7758166336047161E-2</v>
      </c>
      <c r="BI867">
        <f t="shared" si="54"/>
        <v>-778.85811414073532</v>
      </c>
      <c r="BJ867">
        <f t="shared" si="55"/>
        <v>-1794.9426272215019</v>
      </c>
      <c r="BK867" s="15">
        <f t="shared" si="52"/>
        <v>0.54520547945205478</v>
      </c>
    </row>
    <row r="868" spans="1:63" x14ac:dyDescent="0.25">
      <c r="A868" s="1">
        <v>42570</v>
      </c>
      <c r="B868">
        <v>2595</v>
      </c>
      <c r="C868">
        <v>12</v>
      </c>
      <c r="D868" s="2">
        <v>42552</v>
      </c>
      <c r="E868">
        <v>1</v>
      </c>
      <c r="F868">
        <v>0</v>
      </c>
      <c r="G868" s="1">
        <v>42569</v>
      </c>
      <c r="H868" s="1">
        <v>42571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 s="1">
        <v>42569</v>
      </c>
      <c r="AA868" s="1">
        <v>42555</v>
      </c>
      <c r="AB868" s="1">
        <v>42557</v>
      </c>
      <c r="AC868" s="1">
        <v>42552</v>
      </c>
      <c r="AD868" s="1">
        <v>42552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8875.0499999999993</v>
      </c>
      <c r="AK868">
        <v>20</v>
      </c>
      <c r="AL868">
        <v>31</v>
      </c>
      <c r="AM868">
        <v>177501</v>
      </c>
      <c r="AN868">
        <v>0.292392718914259</v>
      </c>
      <c r="AO868">
        <v>0.64516129032257996</v>
      </c>
      <c r="AP868">
        <v>8</v>
      </c>
      <c r="AQ868">
        <v>0.23325592416607099</v>
      </c>
      <c r="AR868">
        <v>5.91367947481879E-2</v>
      </c>
      <c r="AS868">
        <v>11125.1193695403</v>
      </c>
      <c r="AT868">
        <v>19</v>
      </c>
      <c r="AU868">
        <v>7</v>
      </c>
      <c r="AV868">
        <v>2016</v>
      </c>
      <c r="AW868">
        <v>13.7622095866103</v>
      </c>
      <c r="AX868">
        <v>13.8591895256928</v>
      </c>
      <c r="AY868">
        <v>9.6979939082453698E-2</v>
      </c>
      <c r="AZ868">
        <v>123001</v>
      </c>
      <c r="BA868">
        <v>178751.819213204</v>
      </c>
      <c r="BB868">
        <v>-6.9975187872759401E-3</v>
      </c>
      <c r="BC868">
        <v>19.651262522276902</v>
      </c>
      <c r="BD868">
        <v>1.01774631412754</v>
      </c>
      <c r="BE868">
        <f>AK868*AZ868/(AW868*BD868)</f>
        <v>175634.94628466366</v>
      </c>
      <c r="BF868">
        <f>AM868/BE868-1</f>
        <v>1.0624615173747465E-2</v>
      </c>
      <c r="BH868">
        <f t="shared" si="53"/>
        <v>5.4997361845827264E-2</v>
      </c>
      <c r="BI868">
        <f t="shared" si="54"/>
        <v>488.10433624980919</v>
      </c>
      <c r="BJ868">
        <f t="shared" si="55"/>
        <v>-1306.8382909716927</v>
      </c>
      <c r="BK868" s="15">
        <f t="shared" si="52"/>
        <v>0.54794520547945202</v>
      </c>
    </row>
    <row r="869" spans="1:63" x14ac:dyDescent="0.25">
      <c r="A869" s="1">
        <v>42571</v>
      </c>
      <c r="B869">
        <v>9448</v>
      </c>
      <c r="C869">
        <v>13</v>
      </c>
      <c r="D869" s="2">
        <v>42552</v>
      </c>
      <c r="E869">
        <v>2</v>
      </c>
      <c r="F869">
        <v>1</v>
      </c>
      <c r="G869" s="1">
        <v>42570</v>
      </c>
      <c r="H869" s="1">
        <v>42572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 s="1">
        <v>42569</v>
      </c>
      <c r="AA869" s="1">
        <v>42555</v>
      </c>
      <c r="AB869" s="1">
        <v>42557</v>
      </c>
      <c r="AC869" s="1">
        <v>42552</v>
      </c>
      <c r="AD869" s="1">
        <v>42552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8875.0499999999993</v>
      </c>
      <c r="AK869">
        <v>20</v>
      </c>
      <c r="AL869">
        <v>31</v>
      </c>
      <c r="AM869">
        <v>177501</v>
      </c>
      <c r="AN869">
        <v>1.0645573827753001</v>
      </c>
      <c r="AO869">
        <v>0.64516129032257996</v>
      </c>
      <c r="AP869">
        <v>7</v>
      </c>
      <c r="AQ869">
        <v>0.81686489588496303</v>
      </c>
      <c r="AR869">
        <v>0.24769248689034501</v>
      </c>
      <c r="AS869">
        <v>11566.172138863099</v>
      </c>
      <c r="AT869">
        <v>20</v>
      </c>
      <c r="AU869">
        <v>7</v>
      </c>
      <c r="AV869">
        <v>2016</v>
      </c>
      <c r="AW869">
        <v>14.579074482495299</v>
      </c>
      <c r="AX869">
        <v>14.9237469084681</v>
      </c>
      <c r="AY869">
        <v>0.34467242597279701</v>
      </c>
      <c r="AZ869">
        <v>132449</v>
      </c>
      <c r="BA869">
        <v>181697.40494710699</v>
      </c>
      <c r="BB869">
        <v>-2.3095568967148501E-2</v>
      </c>
      <c r="BC869">
        <v>19.651262522276902</v>
      </c>
      <c r="BD869">
        <v>1.01774631412754</v>
      </c>
      <c r="BE869">
        <f>AK869*AZ869/(AW869*BD869)</f>
        <v>178529.17021160401</v>
      </c>
      <c r="BF869">
        <f>AM869/BE869-1</f>
        <v>-5.759116061455738E-3</v>
      </c>
      <c r="BH869">
        <f t="shared" si="53"/>
        <v>0.23319614584820225</v>
      </c>
      <c r="BI869">
        <f t="shared" si="54"/>
        <v>2069.6274542100873</v>
      </c>
      <c r="BJ869">
        <f t="shared" si="55"/>
        <v>762.78916323839462</v>
      </c>
      <c r="BK869" s="15">
        <f t="shared" si="52"/>
        <v>0.55068493150684927</v>
      </c>
    </row>
    <row r="870" spans="1:63" x14ac:dyDescent="0.25">
      <c r="A870" s="1">
        <v>42572</v>
      </c>
      <c r="B870">
        <v>2694</v>
      </c>
      <c r="C870">
        <v>14</v>
      </c>
      <c r="D870" s="2">
        <v>42552</v>
      </c>
      <c r="E870">
        <v>3</v>
      </c>
      <c r="F870">
        <v>2</v>
      </c>
      <c r="G870" s="1">
        <v>42571</v>
      </c>
      <c r="H870" s="1">
        <v>42573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 s="1">
        <v>42569</v>
      </c>
      <c r="AA870" s="1">
        <v>42555</v>
      </c>
      <c r="AB870" s="1">
        <v>42557</v>
      </c>
      <c r="AC870" s="1">
        <v>42552</v>
      </c>
      <c r="AD870" s="1">
        <v>42552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8875.0499999999993</v>
      </c>
      <c r="AK870">
        <v>20</v>
      </c>
      <c r="AL870">
        <v>31</v>
      </c>
      <c r="AM870">
        <v>177501</v>
      </c>
      <c r="AN870">
        <v>0.30354758564740397</v>
      </c>
      <c r="AO870">
        <v>0.64516129032257996</v>
      </c>
      <c r="AP870">
        <v>6</v>
      </c>
      <c r="AQ870">
        <v>0.36185942371142699</v>
      </c>
      <c r="AR870">
        <v>-5.8311838064022403E-2</v>
      </c>
      <c r="AS870">
        <v>7444.8800375816299</v>
      </c>
      <c r="AT870">
        <v>21</v>
      </c>
      <c r="AU870">
        <v>7</v>
      </c>
      <c r="AV870">
        <v>2016</v>
      </c>
      <c r="AW870">
        <v>14.9409339062067</v>
      </c>
      <c r="AX870">
        <v>15.227294494115499</v>
      </c>
      <c r="AY870">
        <v>0.286360587908776</v>
      </c>
      <c r="AZ870">
        <v>135143</v>
      </c>
      <c r="BA870">
        <v>180903.015632589</v>
      </c>
      <c r="BB870">
        <v>-1.8805743070079501E-2</v>
      </c>
      <c r="BC870">
        <v>19.651262522276902</v>
      </c>
      <c r="BD870">
        <v>1.01774631412754</v>
      </c>
      <c r="BE870">
        <f>AK870*AZ870/(AW870*BD870)</f>
        <v>177748.63256337927</v>
      </c>
      <c r="BF870">
        <f>AM870/BE870-1</f>
        <v>-1.3931615664665165E-3</v>
      </c>
      <c r="BH870">
        <f t="shared" si="53"/>
        <v>-6.4733509067216588E-2</v>
      </c>
      <c r="BI870">
        <f t="shared" si="54"/>
        <v>-574.51312964700048</v>
      </c>
      <c r="BJ870">
        <f t="shared" si="55"/>
        <v>188.27603359139414</v>
      </c>
      <c r="BK870" s="15">
        <f t="shared" si="52"/>
        <v>0.55342465753424652</v>
      </c>
    </row>
    <row r="871" spans="1:63" x14ac:dyDescent="0.25">
      <c r="A871" s="1">
        <v>42573</v>
      </c>
      <c r="B871">
        <v>5745</v>
      </c>
      <c r="C871">
        <v>15</v>
      </c>
      <c r="D871" s="2">
        <v>42552</v>
      </c>
      <c r="E871">
        <v>4</v>
      </c>
      <c r="F871">
        <v>3</v>
      </c>
      <c r="G871" s="1">
        <v>42572</v>
      </c>
      <c r="H871" s="1">
        <v>42576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 s="1">
        <v>42569</v>
      </c>
      <c r="AA871" s="1">
        <v>42555</v>
      </c>
      <c r="AB871" s="1">
        <v>42557</v>
      </c>
      <c r="AC871" s="1">
        <v>42552</v>
      </c>
      <c r="AD871" s="1">
        <v>42552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8875.0499999999993</v>
      </c>
      <c r="AK871">
        <v>20</v>
      </c>
      <c r="AL871">
        <v>31</v>
      </c>
      <c r="AM871">
        <v>177501</v>
      </c>
      <c r="AN871">
        <v>0.64732029678706005</v>
      </c>
      <c r="AO871">
        <v>0.64516129032257996</v>
      </c>
      <c r="AP871">
        <v>5</v>
      </c>
      <c r="AQ871">
        <v>0.72086566554432696</v>
      </c>
      <c r="AR871">
        <v>-7.3545368757266499E-2</v>
      </c>
      <c r="AS871">
        <v>7969.5847293017296</v>
      </c>
      <c r="AT871">
        <v>22</v>
      </c>
      <c r="AU871">
        <v>7</v>
      </c>
      <c r="AV871">
        <v>2016</v>
      </c>
      <c r="AW871">
        <v>15.661799571751001</v>
      </c>
      <c r="AX871">
        <v>15.8746147909025</v>
      </c>
      <c r="AY871">
        <v>0.212815219151508</v>
      </c>
      <c r="AZ871">
        <v>140888</v>
      </c>
      <c r="BA871">
        <v>179912.914035903</v>
      </c>
      <c r="BB871">
        <v>-1.34060083948285E-2</v>
      </c>
      <c r="BC871">
        <v>19.651262522276902</v>
      </c>
      <c r="BD871">
        <v>1.01774631412754</v>
      </c>
      <c r="BE871">
        <f>AK871*AZ871/(AW871*BD871)</f>
        <v>176775.79524336974</v>
      </c>
      <c r="BF871">
        <f>AM871/BE871-1</f>
        <v>4.1023984965353755E-3</v>
      </c>
      <c r="BH871">
        <f t="shared" si="53"/>
        <v>-8.6338077301774785E-2</v>
      </c>
      <c r="BI871">
        <f t="shared" si="54"/>
        <v>-766.25475295711624</v>
      </c>
      <c r="BJ871">
        <f t="shared" si="55"/>
        <v>-577.9787193657221</v>
      </c>
      <c r="BK871" s="15">
        <f t="shared" si="52"/>
        <v>0.55616438356164388</v>
      </c>
    </row>
    <row r="872" spans="1:63" x14ac:dyDescent="0.25">
      <c r="A872" s="1">
        <v>42576</v>
      </c>
      <c r="B872">
        <v>13551</v>
      </c>
      <c r="C872">
        <v>16</v>
      </c>
      <c r="D872" s="2">
        <v>42552</v>
      </c>
      <c r="E872">
        <v>0</v>
      </c>
      <c r="F872">
        <v>4</v>
      </c>
      <c r="G872" s="1">
        <v>42573</v>
      </c>
      <c r="H872" s="1">
        <v>42577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 s="1">
        <v>42569</v>
      </c>
      <c r="AA872" s="1">
        <v>42555</v>
      </c>
      <c r="AB872" s="1">
        <v>42557</v>
      </c>
      <c r="AC872" s="1">
        <v>42552</v>
      </c>
      <c r="AD872" s="1">
        <v>42552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8875.0499999999993</v>
      </c>
      <c r="AK872">
        <v>20</v>
      </c>
      <c r="AL872">
        <v>31</v>
      </c>
      <c r="AM872">
        <v>177501</v>
      </c>
      <c r="AN872">
        <v>1.52686463738232</v>
      </c>
      <c r="AO872">
        <v>0.64516129032257996</v>
      </c>
      <c r="AP872">
        <v>4</v>
      </c>
      <c r="AQ872">
        <v>1.63281185712905</v>
      </c>
      <c r="AR872">
        <v>-0.105947219746725</v>
      </c>
      <c r="AS872">
        <v>8299.1803010461499</v>
      </c>
      <c r="AT872">
        <v>25</v>
      </c>
      <c r="AU872">
        <v>7</v>
      </c>
      <c r="AV872">
        <v>2016</v>
      </c>
      <c r="AW872">
        <v>17.294611428880099</v>
      </c>
      <c r="AX872">
        <v>17.401479428284901</v>
      </c>
      <c r="AY872">
        <v>0.106867999404784</v>
      </c>
      <c r="AZ872">
        <v>154439</v>
      </c>
      <c r="BA872">
        <v>178597.82584314499</v>
      </c>
      <c r="BB872">
        <v>-6.1413168831540004E-3</v>
      </c>
      <c r="BC872">
        <v>19.651262522276902</v>
      </c>
      <c r="BD872">
        <v>1.01774631412754</v>
      </c>
      <c r="BE872">
        <f>AK872*AZ872/(AW872*BD872)</f>
        <v>175483.63807757717</v>
      </c>
      <c r="BF872">
        <f>AM872/BE872-1</f>
        <v>1.1496011505819137E-2</v>
      </c>
      <c r="BH872">
        <f t="shared" si="53"/>
        <v>-0.13492361187451407</v>
      </c>
      <c r="BI872">
        <f t="shared" si="54"/>
        <v>-1197.4538015669059</v>
      </c>
      <c r="BJ872">
        <f t="shared" si="55"/>
        <v>-1775.432520932628</v>
      </c>
      <c r="BK872" s="15">
        <f t="shared" si="52"/>
        <v>0.56438356164383563</v>
      </c>
    </row>
    <row r="873" spans="1:63" x14ac:dyDescent="0.25">
      <c r="A873" s="1">
        <v>42577</v>
      </c>
      <c r="B873">
        <v>2276</v>
      </c>
      <c r="C873">
        <v>17</v>
      </c>
      <c r="D873" s="2">
        <v>42552</v>
      </c>
      <c r="E873">
        <v>1</v>
      </c>
      <c r="F873">
        <v>0</v>
      </c>
      <c r="G873" s="1">
        <v>42576</v>
      </c>
      <c r="H873" s="1">
        <v>42578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 s="1">
        <v>42569</v>
      </c>
      <c r="AA873" s="1">
        <v>42555</v>
      </c>
      <c r="AB873" s="1">
        <v>42557</v>
      </c>
      <c r="AC873" s="1">
        <v>42552</v>
      </c>
      <c r="AD873" s="1">
        <v>42552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8875.0499999999993</v>
      </c>
      <c r="AK873">
        <v>20</v>
      </c>
      <c r="AL873">
        <v>31</v>
      </c>
      <c r="AM873">
        <v>177501</v>
      </c>
      <c r="AN873">
        <v>0.256449259440791</v>
      </c>
      <c r="AO873">
        <v>0.64516129032257996</v>
      </c>
      <c r="AP873">
        <v>3</v>
      </c>
      <c r="AQ873">
        <v>0.23325592416607099</v>
      </c>
      <c r="AR873">
        <v>2.3193335274719999E-2</v>
      </c>
      <c r="AS873">
        <v>9757.5228073502203</v>
      </c>
      <c r="AT873">
        <v>26</v>
      </c>
      <c r="AU873">
        <v>7</v>
      </c>
      <c r="AV873">
        <v>2016</v>
      </c>
      <c r="AW873">
        <v>17.527867353046201</v>
      </c>
      <c r="AX873">
        <v>17.6579286877257</v>
      </c>
      <c r="AY873">
        <v>0.13006133467950301</v>
      </c>
      <c r="AZ873">
        <v>156715</v>
      </c>
      <c r="BA873">
        <v>178818.103587216</v>
      </c>
      <c r="BB873">
        <v>-7.3656053877887403E-3</v>
      </c>
      <c r="BC873">
        <v>19.651262522276902</v>
      </c>
      <c r="BD873">
        <v>1.01774631412754</v>
      </c>
      <c r="BE873">
        <f>AK873*AZ873/(AW873*BD873)</f>
        <v>175700.07486640464</v>
      </c>
      <c r="BF873">
        <f>AM873/BE873-1</f>
        <v>1.024999639280022E-2</v>
      </c>
      <c r="BH873">
        <f t="shared" si="53"/>
        <v>1.9053902372359266E-2</v>
      </c>
      <c r="BI873">
        <f t="shared" si="54"/>
        <v>169.10433624980709</v>
      </c>
      <c r="BJ873">
        <f t="shared" si="55"/>
        <v>-1606.3281846828208</v>
      </c>
      <c r="BK873" s="15">
        <f t="shared" si="52"/>
        <v>0.56712328767123288</v>
      </c>
    </row>
    <row r="874" spans="1:63" x14ac:dyDescent="0.25">
      <c r="A874" s="1">
        <v>42578</v>
      </c>
      <c r="B874">
        <v>8018</v>
      </c>
      <c r="C874">
        <v>18</v>
      </c>
      <c r="D874" s="2">
        <v>42552</v>
      </c>
      <c r="E874">
        <v>2</v>
      </c>
      <c r="F874">
        <v>1</v>
      </c>
      <c r="G874" s="1">
        <v>42577</v>
      </c>
      <c r="H874" s="1">
        <v>42579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 s="1">
        <v>42569</v>
      </c>
      <c r="AA874" s="1">
        <v>42555</v>
      </c>
      <c r="AB874" s="1">
        <v>42557</v>
      </c>
      <c r="AC874" s="1">
        <v>42552</v>
      </c>
      <c r="AD874" s="1">
        <v>42552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8875.0499999999993</v>
      </c>
      <c r="AK874">
        <v>20</v>
      </c>
      <c r="AL874">
        <v>31</v>
      </c>
      <c r="AM874">
        <v>177501</v>
      </c>
      <c r="AN874">
        <v>0.90343152996321097</v>
      </c>
      <c r="AO874">
        <v>0.64516129032257996</v>
      </c>
      <c r="AP874">
        <v>2</v>
      </c>
      <c r="AQ874">
        <v>0.81686489588496303</v>
      </c>
      <c r="AR874">
        <v>8.6566634078248397E-2</v>
      </c>
      <c r="AS874">
        <v>9815.5766521385103</v>
      </c>
      <c r="AT874">
        <v>27</v>
      </c>
      <c r="AU874">
        <v>7</v>
      </c>
      <c r="AV874">
        <v>2016</v>
      </c>
      <c r="AW874">
        <v>18.344732248931098</v>
      </c>
      <c r="AX874">
        <v>18.5613602176889</v>
      </c>
      <c r="AY874">
        <v>0.216627968757752</v>
      </c>
      <c r="AZ874">
        <v>164733</v>
      </c>
      <c r="BA874">
        <v>179597.06117771001</v>
      </c>
      <c r="BB874">
        <v>-1.16709102251733E-2</v>
      </c>
      <c r="BC874">
        <v>19.651262522276902</v>
      </c>
      <c r="BD874">
        <v>1.01774631412754</v>
      </c>
      <c r="BE874">
        <f>AK874*AZ874/(AW874*BD874)</f>
        <v>176465.44987163102</v>
      </c>
      <c r="BF874">
        <f>AM874/BE874-1</f>
        <v>5.8682882633529498E-3</v>
      </c>
      <c r="BH874">
        <f t="shared" si="53"/>
        <v>7.207029303611312E-2</v>
      </c>
      <c r="BI874">
        <f t="shared" si="54"/>
        <v>639.62745421015575</v>
      </c>
      <c r="BJ874">
        <f t="shared" si="55"/>
        <v>-966.7007304726651</v>
      </c>
      <c r="BK874" s="15">
        <f t="shared" si="52"/>
        <v>0.56986301369863013</v>
      </c>
    </row>
    <row r="875" spans="1:63" x14ac:dyDescent="0.25">
      <c r="A875" s="1">
        <v>42579</v>
      </c>
      <c r="B875">
        <v>2481</v>
      </c>
      <c r="C875">
        <v>19</v>
      </c>
      <c r="D875" s="2">
        <v>42552</v>
      </c>
      <c r="E875">
        <v>3</v>
      </c>
      <c r="F875">
        <v>2</v>
      </c>
      <c r="G875" s="1">
        <v>42578</v>
      </c>
      <c r="H875" s="1">
        <v>42580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 s="1">
        <v>42569</v>
      </c>
      <c r="AA875" s="1">
        <v>42555</v>
      </c>
      <c r="AB875" s="1">
        <v>42557</v>
      </c>
      <c r="AC875" s="1">
        <v>42552</v>
      </c>
      <c r="AD875" s="1">
        <v>42552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8875.0499999999993</v>
      </c>
      <c r="AK875">
        <v>20</v>
      </c>
      <c r="AL875">
        <v>31</v>
      </c>
      <c r="AM875">
        <v>177501</v>
      </c>
      <c r="AN875">
        <v>0.27954772085791002</v>
      </c>
      <c r="AO875">
        <v>0.64516129032257996</v>
      </c>
      <c r="AP875">
        <v>1</v>
      </c>
      <c r="AQ875">
        <v>0.36185942371142699</v>
      </c>
      <c r="AR875">
        <v>-8.2311702853516702E-2</v>
      </c>
      <c r="AS875">
        <v>6856.2536648997802</v>
      </c>
      <c r="AT875">
        <v>28</v>
      </c>
      <c r="AU875">
        <v>7</v>
      </c>
      <c r="AV875">
        <v>2016</v>
      </c>
      <c r="AW875">
        <v>18.706591672642499</v>
      </c>
      <c r="AX875">
        <v>18.840907938546799</v>
      </c>
      <c r="AY875">
        <v>0.13431626590423501</v>
      </c>
      <c r="AZ875">
        <v>167214</v>
      </c>
      <c r="BA875">
        <v>178775.485054866</v>
      </c>
      <c r="BB875">
        <v>-7.1289699170724499E-3</v>
      </c>
      <c r="BC875">
        <v>19.651262522276902</v>
      </c>
      <c r="BD875">
        <v>1.01774631412754</v>
      </c>
      <c r="BE875">
        <f>AK875*AZ875/(AW875*BD875)</f>
        <v>175658.19946802931</v>
      </c>
      <c r="BF875">
        <f>AM875/BE875-1</f>
        <v>1.0490831270908441E-2</v>
      </c>
      <c r="BH875">
        <f t="shared" si="53"/>
        <v>-8.873337385671054E-2</v>
      </c>
      <c r="BI875">
        <f t="shared" si="54"/>
        <v>-787.51312964699878</v>
      </c>
      <c r="BJ875">
        <f t="shared" si="55"/>
        <v>-1754.2138601196639</v>
      </c>
      <c r="BK875" s="15">
        <f t="shared" si="52"/>
        <v>0.57260273972602738</v>
      </c>
    </row>
    <row r="876" spans="1:63" x14ac:dyDescent="0.25">
      <c r="A876" s="1">
        <v>42580</v>
      </c>
      <c r="B876">
        <v>10287</v>
      </c>
      <c r="C876">
        <v>20</v>
      </c>
      <c r="D876" s="2">
        <v>42552</v>
      </c>
      <c r="E876">
        <v>4</v>
      </c>
      <c r="F876">
        <v>3</v>
      </c>
      <c r="G876" s="1">
        <v>42579</v>
      </c>
      <c r="H876" s="1">
        <v>42583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 s="1">
        <v>42569</v>
      </c>
      <c r="AA876" s="1">
        <v>42555</v>
      </c>
      <c r="AB876" s="1">
        <v>42557</v>
      </c>
      <c r="AC876" s="1">
        <v>42552</v>
      </c>
      <c r="AD876" s="1">
        <v>42552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8875.0499999999993</v>
      </c>
      <c r="AK876">
        <v>20</v>
      </c>
      <c r="AL876">
        <v>31</v>
      </c>
      <c r="AM876">
        <v>177501</v>
      </c>
      <c r="AN876">
        <v>1.1590920614531699</v>
      </c>
      <c r="AO876">
        <v>0.64516129032257996</v>
      </c>
      <c r="AP876">
        <v>0</v>
      </c>
      <c r="AQ876">
        <v>0.94467084963431402</v>
      </c>
      <c r="AR876">
        <v>0.21442121181886001</v>
      </c>
      <c r="AS876">
        <v>10889.507180180401</v>
      </c>
      <c r="AT876">
        <v>29</v>
      </c>
      <c r="AU876">
        <v>7</v>
      </c>
      <c r="AV876">
        <v>2016</v>
      </c>
      <c r="AW876">
        <v>19.651262522276902</v>
      </c>
      <c r="AX876">
        <v>20</v>
      </c>
      <c r="AY876">
        <v>0.34873747772309399</v>
      </c>
      <c r="AZ876">
        <v>177501</v>
      </c>
      <c r="BA876">
        <v>180650.98850395199</v>
      </c>
      <c r="BB876">
        <v>-1.74368738861547E-2</v>
      </c>
      <c r="BC876">
        <v>19.651262522276902</v>
      </c>
      <c r="BD876">
        <v>1.01774631412754</v>
      </c>
      <c r="BE876">
        <f>AK876*AZ876/(AW876*BD876)</f>
        <v>177501.00000000015</v>
      </c>
      <c r="BF876">
        <f>AM876/BE876-1</f>
        <v>0</v>
      </c>
      <c r="BH876">
        <f t="shared" si="53"/>
        <v>0.1976567861741152</v>
      </c>
      <c r="BI876">
        <f t="shared" si="54"/>
        <v>1754.213860134581</v>
      </c>
      <c r="BJ876">
        <f t="shared" si="55"/>
        <v>1.4917077351128682E-8</v>
      </c>
      <c r="BK876" s="15">
        <f t="shared" si="52"/>
        <v>0.57534246575342463</v>
      </c>
    </row>
    <row r="877" spans="1:63" x14ac:dyDescent="0.25">
      <c r="A877" s="1">
        <v>42583</v>
      </c>
      <c r="B877">
        <v>29198</v>
      </c>
      <c r="C877">
        <v>1</v>
      </c>
      <c r="D877" s="2">
        <v>42583</v>
      </c>
      <c r="E877">
        <v>0</v>
      </c>
      <c r="F877">
        <v>4</v>
      </c>
      <c r="G877" s="1">
        <v>42580</v>
      </c>
      <c r="H877" s="1">
        <v>42584</v>
      </c>
      <c r="I877">
        <v>1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 s="1">
        <v>42597</v>
      </c>
      <c r="AA877" s="1">
        <v>42583</v>
      </c>
      <c r="AB877" s="1">
        <v>42585</v>
      </c>
      <c r="AC877" s="1">
        <v>42587</v>
      </c>
      <c r="AD877" s="1">
        <v>42585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8387.3478260869506</v>
      </c>
      <c r="AK877">
        <v>23</v>
      </c>
      <c r="AL877">
        <v>31</v>
      </c>
      <c r="AM877">
        <v>192909</v>
      </c>
      <c r="AN877">
        <v>3.4811957969819902</v>
      </c>
      <c r="AO877">
        <v>0.74193548387096697</v>
      </c>
      <c r="AP877">
        <v>22</v>
      </c>
      <c r="AQ877">
        <v>3.3716383026901</v>
      </c>
      <c r="AR877">
        <v>0.109557494291889</v>
      </c>
      <c r="AS877">
        <v>8659.8850110060594</v>
      </c>
      <c r="AT877">
        <v>1</v>
      </c>
      <c r="AU877">
        <v>8</v>
      </c>
      <c r="AV877">
        <v>2016</v>
      </c>
      <c r="AW877">
        <v>3.3716383026901</v>
      </c>
      <c r="AX877">
        <v>3.4811957969819902</v>
      </c>
      <c r="AY877">
        <v>0.10955749429188801</v>
      </c>
      <c r="AZ877">
        <v>29198</v>
      </c>
      <c r="BA877">
        <v>199177.35525313899</v>
      </c>
      <c r="BB877">
        <v>-3.1471224453065598E-2</v>
      </c>
      <c r="BC877">
        <v>23.681023178693401</v>
      </c>
      <c r="BD877">
        <v>0.97124181782372299</v>
      </c>
      <c r="BE877">
        <f>AK877*AZ877/(AW877*BD877)</f>
        <v>205074.93767045561</v>
      </c>
      <c r="BF877">
        <f>AM877/BE877-1</f>
        <v>-5.9324351423213018E-2</v>
      </c>
      <c r="BH877">
        <f t="shared" si="53"/>
        <v>0.20651968283316569</v>
      </c>
      <c r="BI877">
        <f t="shared" si="54"/>
        <v>1732.1524128549188</v>
      </c>
      <c r="BJ877">
        <f t="shared" si="55"/>
        <v>1732.1524128698359</v>
      </c>
      <c r="BK877" s="15">
        <f t="shared" si="52"/>
        <v>0.58356164383561648</v>
      </c>
    </row>
    <row r="878" spans="1:63" x14ac:dyDescent="0.25">
      <c r="A878" s="1">
        <v>42584</v>
      </c>
      <c r="B878">
        <v>6077</v>
      </c>
      <c r="C878">
        <v>2</v>
      </c>
      <c r="D878" s="2">
        <v>42583</v>
      </c>
      <c r="E878">
        <v>1</v>
      </c>
      <c r="F878">
        <v>0</v>
      </c>
      <c r="G878" s="1">
        <v>42583</v>
      </c>
      <c r="H878" s="1">
        <v>42585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 s="1">
        <v>42597</v>
      </c>
      <c r="AA878" s="1">
        <v>42583</v>
      </c>
      <c r="AB878" s="1">
        <v>42585</v>
      </c>
      <c r="AC878" s="1">
        <v>42587</v>
      </c>
      <c r="AD878" s="1">
        <v>42585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8387.3478260869506</v>
      </c>
      <c r="AK878">
        <v>23</v>
      </c>
      <c r="AL878">
        <v>31</v>
      </c>
      <c r="AM878">
        <v>192909</v>
      </c>
      <c r="AN878">
        <v>0.72454369676894204</v>
      </c>
      <c r="AO878">
        <v>0.74193548387096697</v>
      </c>
      <c r="AP878">
        <v>21</v>
      </c>
      <c r="AQ878">
        <v>0.58405423057847505</v>
      </c>
      <c r="AR878">
        <v>0.14048946619046701</v>
      </c>
      <c r="AS878">
        <v>10404.8557168758</v>
      </c>
      <c r="AT878">
        <v>2</v>
      </c>
      <c r="AU878">
        <v>8</v>
      </c>
      <c r="AV878">
        <v>2016</v>
      </c>
      <c r="AW878">
        <v>3.9556925332685799</v>
      </c>
      <c r="AX878">
        <v>4.20573949375094</v>
      </c>
      <c r="AY878">
        <v>0.25004696048235697</v>
      </c>
      <c r="AZ878">
        <v>35275</v>
      </c>
      <c r="BA878">
        <v>205103.15025157001</v>
      </c>
      <c r="BB878">
        <v>-5.9453744306770903E-2</v>
      </c>
      <c r="BC878">
        <v>23.681023178693401</v>
      </c>
      <c r="BD878">
        <v>0.97124181782372299</v>
      </c>
      <c r="BE878">
        <f>AK878*AZ878/(AW878*BD878)</f>
        <v>211176.19370132571</v>
      </c>
      <c r="BF878">
        <f>AM878/BE878-1</f>
        <v>-8.6502144873212727E-2</v>
      </c>
      <c r="BH878">
        <f t="shared" si="53"/>
        <v>0.15728580415426807</v>
      </c>
      <c r="BI878">
        <f t="shared" si="54"/>
        <v>1319.2107475476382</v>
      </c>
      <c r="BJ878">
        <f t="shared" si="55"/>
        <v>3051.3631604174743</v>
      </c>
      <c r="BK878" s="15">
        <f t="shared" si="52"/>
        <v>0.58630136986301373</v>
      </c>
    </row>
    <row r="879" spans="1:63" x14ac:dyDescent="0.25">
      <c r="A879" s="1">
        <v>42585</v>
      </c>
      <c r="B879">
        <v>9587</v>
      </c>
      <c r="C879">
        <v>3</v>
      </c>
      <c r="D879" s="2">
        <v>42583</v>
      </c>
      <c r="E879">
        <v>2</v>
      </c>
      <c r="F879">
        <v>1</v>
      </c>
      <c r="G879" s="1">
        <v>42584</v>
      </c>
      <c r="H879" s="1">
        <v>42586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 s="1">
        <v>42597</v>
      </c>
      <c r="AA879" s="1">
        <v>42583</v>
      </c>
      <c r="AB879" s="1">
        <v>42585</v>
      </c>
      <c r="AC879" s="1">
        <v>42587</v>
      </c>
      <c r="AD879" s="1">
        <v>42585</v>
      </c>
      <c r="AE879">
        <v>0</v>
      </c>
      <c r="AF879">
        <v>0</v>
      </c>
      <c r="AG879">
        <v>1</v>
      </c>
      <c r="AH879">
        <v>0</v>
      </c>
      <c r="AI879">
        <v>1</v>
      </c>
      <c r="AJ879">
        <v>8387.3478260869506</v>
      </c>
      <c r="AK879">
        <v>23</v>
      </c>
      <c r="AL879">
        <v>31</v>
      </c>
      <c r="AM879">
        <v>192909</v>
      </c>
      <c r="AN879">
        <v>1.14303117013721</v>
      </c>
      <c r="AO879">
        <v>0.74193548387096697</v>
      </c>
      <c r="AP879">
        <v>20</v>
      </c>
      <c r="AQ879">
        <v>1.0569742487723901</v>
      </c>
      <c r="AR879">
        <v>8.6056921364815894E-2</v>
      </c>
      <c r="AS879">
        <v>9070.2304347855406</v>
      </c>
      <c r="AT879">
        <v>3</v>
      </c>
      <c r="AU879">
        <v>8</v>
      </c>
      <c r="AV879">
        <v>2016</v>
      </c>
      <c r="AW879">
        <v>5.0126667820409798</v>
      </c>
      <c r="AX879">
        <v>5.3487706638881498</v>
      </c>
      <c r="AY879">
        <v>0.33610388184717199</v>
      </c>
      <c r="AZ879">
        <v>44862</v>
      </c>
      <c r="BA879">
        <v>205843.72448149699</v>
      </c>
      <c r="BB879">
        <v>-6.2837594461911395E-2</v>
      </c>
      <c r="BC879">
        <v>23.681023178693401</v>
      </c>
      <c r="BD879">
        <v>0.97124181782372299</v>
      </c>
      <c r="BE879">
        <f>AK879*AZ879/(AW879*BD879)</f>
        <v>211938.69611456312</v>
      </c>
      <c r="BF879">
        <f>AM879/BE879-1</f>
        <v>-8.9788681649134339E-2</v>
      </c>
      <c r="BH879">
        <f t="shared" si="53"/>
        <v>0.11645357936664991</v>
      </c>
      <c r="BI879">
        <f t="shared" si="54"/>
        <v>976.7366757409153</v>
      </c>
      <c r="BJ879">
        <f t="shared" si="55"/>
        <v>4028.0998361583897</v>
      </c>
      <c r="BK879" s="15">
        <f t="shared" si="52"/>
        <v>0.58904109589041098</v>
      </c>
    </row>
    <row r="880" spans="1:63" x14ac:dyDescent="0.25">
      <c r="A880" s="1">
        <v>42586</v>
      </c>
      <c r="B880">
        <v>3248</v>
      </c>
      <c r="C880">
        <v>4</v>
      </c>
      <c r="D880" s="2">
        <v>42583</v>
      </c>
      <c r="E880">
        <v>3</v>
      </c>
      <c r="F880">
        <v>2</v>
      </c>
      <c r="G880" s="1">
        <v>42585</v>
      </c>
      <c r="H880" s="1">
        <v>42587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 s="1">
        <v>42597</v>
      </c>
      <c r="AA880" s="1">
        <v>42583</v>
      </c>
      <c r="AB880" s="1">
        <v>42585</v>
      </c>
      <c r="AC880" s="1">
        <v>42587</v>
      </c>
      <c r="AD880" s="1">
        <v>42585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8387.3478260869506</v>
      </c>
      <c r="AK880">
        <v>23</v>
      </c>
      <c r="AL880">
        <v>31</v>
      </c>
      <c r="AM880">
        <v>192909</v>
      </c>
      <c r="AN880">
        <v>0.38724994686613901</v>
      </c>
      <c r="AO880">
        <v>0.74193548387096697</v>
      </c>
      <c r="AP880">
        <v>19</v>
      </c>
      <c r="AQ880">
        <v>0.47479582503583101</v>
      </c>
      <c r="AR880">
        <v>-8.7545878169692296E-2</v>
      </c>
      <c r="AS880">
        <v>6840.8352153367896</v>
      </c>
      <c r="AT880">
        <v>4</v>
      </c>
      <c r="AU880">
        <v>8</v>
      </c>
      <c r="AV880">
        <v>2016</v>
      </c>
      <c r="AW880">
        <v>5.48746260707681</v>
      </c>
      <c r="AX880">
        <v>5.7360206107542897</v>
      </c>
      <c r="AY880">
        <v>0.24855800367747999</v>
      </c>
      <c r="AZ880">
        <v>48110</v>
      </c>
      <c r="BA880">
        <v>201646.93214911001</v>
      </c>
      <c r="BB880">
        <v>-4.3332829594695997E-2</v>
      </c>
      <c r="BC880">
        <v>23.681023178693401</v>
      </c>
      <c r="BD880">
        <v>0.97124181782372299</v>
      </c>
      <c r="BE880">
        <f>AK880*AZ880/(AW880*BD880)</f>
        <v>207617.63800589254</v>
      </c>
      <c r="BF880">
        <f>AM880/BE880-1</f>
        <v>-7.0844838363275708E-2</v>
      </c>
      <c r="BH880">
        <f t="shared" si="53"/>
        <v>-7.3891613336775852E-2</v>
      </c>
      <c r="BI880">
        <f t="shared" si="54"/>
        <v>-619.75466248626446</v>
      </c>
      <c r="BJ880">
        <f t="shared" si="55"/>
        <v>3408.3451736721254</v>
      </c>
      <c r="BK880" s="15">
        <f t="shared" si="52"/>
        <v>0.59178082191780823</v>
      </c>
    </row>
    <row r="881" spans="1:63" x14ac:dyDescent="0.25">
      <c r="A881" s="1">
        <v>42587</v>
      </c>
      <c r="B881">
        <v>6056</v>
      </c>
      <c r="C881">
        <v>5</v>
      </c>
      <c r="D881" s="2">
        <v>42583</v>
      </c>
      <c r="E881">
        <v>4</v>
      </c>
      <c r="F881">
        <v>3</v>
      </c>
      <c r="G881" s="1">
        <v>42586</v>
      </c>
      <c r="H881" s="1">
        <v>42590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 s="1">
        <v>42597</v>
      </c>
      <c r="AA881" s="1">
        <v>42583</v>
      </c>
      <c r="AB881" s="1">
        <v>42585</v>
      </c>
      <c r="AC881" s="1">
        <v>42587</v>
      </c>
      <c r="AD881" s="1">
        <v>42585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8387.3478260869506</v>
      </c>
      <c r="AK881">
        <v>23</v>
      </c>
      <c r="AL881">
        <v>31</v>
      </c>
      <c r="AM881">
        <v>192909</v>
      </c>
      <c r="AN881">
        <v>0.72203992556075602</v>
      </c>
      <c r="AO881">
        <v>0.74193548387096697</v>
      </c>
      <c r="AP881">
        <v>18</v>
      </c>
      <c r="AQ881">
        <v>0.94416780984803295</v>
      </c>
      <c r="AR881">
        <v>-0.22212788428727601</v>
      </c>
      <c r="AS881">
        <v>6414.1140344265004</v>
      </c>
      <c r="AT881">
        <v>5</v>
      </c>
      <c r="AU881">
        <v>8</v>
      </c>
      <c r="AV881">
        <v>2016</v>
      </c>
      <c r="AW881">
        <v>6.4316304169248397</v>
      </c>
      <c r="AX881">
        <v>6.4580605363150498</v>
      </c>
      <c r="AY881">
        <v>2.6430119390203899E-2</v>
      </c>
      <c r="AZ881">
        <v>54166</v>
      </c>
      <c r="BA881">
        <v>193701.73956538699</v>
      </c>
      <c r="BB881">
        <v>-4.09257845162358E-3</v>
      </c>
      <c r="BC881">
        <v>23.681023178693401</v>
      </c>
      <c r="BD881">
        <v>0.97124181782372299</v>
      </c>
      <c r="BE881">
        <f>AK881*AZ881/(AW881*BD881)</f>
        <v>199437.19062613891</v>
      </c>
      <c r="BF881">
        <f>AM881/BE881-1</f>
        <v>-3.2733065511219128E-2</v>
      </c>
      <c r="BH881">
        <f t="shared" si="53"/>
        <v>-0.19497533440669068</v>
      </c>
      <c r="BI881">
        <f t="shared" si="54"/>
        <v>-1635.3259471765334</v>
      </c>
      <c r="BJ881">
        <f t="shared" si="55"/>
        <v>1773.019226495592</v>
      </c>
      <c r="BK881" s="15">
        <f t="shared" si="52"/>
        <v>0.59452054794520548</v>
      </c>
    </row>
    <row r="882" spans="1:63" x14ac:dyDescent="0.25">
      <c r="A882" s="1">
        <v>42590</v>
      </c>
      <c r="B882">
        <v>13630</v>
      </c>
      <c r="C882">
        <v>6</v>
      </c>
      <c r="D882" s="2">
        <v>42583</v>
      </c>
      <c r="E882">
        <v>0</v>
      </c>
      <c r="F882">
        <v>4</v>
      </c>
      <c r="G882" s="1">
        <v>42587</v>
      </c>
      <c r="H882" s="1">
        <v>42591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 s="1">
        <v>42597</v>
      </c>
      <c r="AA882" s="1">
        <v>42583</v>
      </c>
      <c r="AB882" s="1">
        <v>42585</v>
      </c>
      <c r="AC882" s="1">
        <v>42587</v>
      </c>
      <c r="AD882" s="1">
        <v>42585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8387.3478260869506</v>
      </c>
      <c r="AK882">
        <v>23</v>
      </c>
      <c r="AL882">
        <v>31</v>
      </c>
      <c r="AM882">
        <v>192909</v>
      </c>
      <c r="AN882">
        <v>1.62506674131326</v>
      </c>
      <c r="AO882">
        <v>0.74193548387096697</v>
      </c>
      <c r="AP882">
        <v>17</v>
      </c>
      <c r="AQ882">
        <v>1.7457482584534501</v>
      </c>
      <c r="AR882">
        <v>-0.120681517140192</v>
      </c>
      <c r="AS882">
        <v>7807.5403678619195</v>
      </c>
      <c r="AT882">
        <v>8</v>
      </c>
      <c r="AU882">
        <v>8</v>
      </c>
      <c r="AV882">
        <v>2016</v>
      </c>
      <c r="AW882">
        <v>8.1773786753783</v>
      </c>
      <c r="AX882">
        <v>8.0831272776283107</v>
      </c>
      <c r="AY882">
        <v>-9.4251397749989196E-2</v>
      </c>
      <c r="AZ882">
        <v>67796</v>
      </c>
      <c r="BA882">
        <v>190685.55608107001</v>
      </c>
      <c r="BB882">
        <v>1.1660263968730201E-2</v>
      </c>
      <c r="BC882">
        <v>23.681023178693401</v>
      </c>
      <c r="BD882">
        <v>0.97124181782372299</v>
      </c>
      <c r="BE882">
        <f>AK882*AZ882/(AW882*BD882)</f>
        <v>196331.69884338672</v>
      </c>
      <c r="BF882">
        <f>AM882/BE882-1</f>
        <v>-1.7433246202983255E-2</v>
      </c>
      <c r="BH882">
        <f t="shared" si="53"/>
        <v>-7.0476970689667295E-2</v>
      </c>
      <c r="BI882">
        <f t="shared" si="54"/>
        <v>-591.11486690317474</v>
      </c>
      <c r="BJ882">
        <f t="shared" si="55"/>
        <v>1181.9043595924172</v>
      </c>
      <c r="BK882" s="15">
        <f t="shared" si="52"/>
        <v>0.60273972602739723</v>
      </c>
    </row>
    <row r="883" spans="1:63" x14ac:dyDescent="0.25">
      <c r="A883" s="1">
        <v>42591</v>
      </c>
      <c r="B883">
        <v>1612</v>
      </c>
      <c r="C883">
        <v>7</v>
      </c>
      <c r="D883" s="2">
        <v>42583</v>
      </c>
      <c r="E883">
        <v>1</v>
      </c>
      <c r="F883">
        <v>0</v>
      </c>
      <c r="G883" s="1">
        <v>42590</v>
      </c>
      <c r="H883" s="1">
        <v>42592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s="1">
        <v>42597</v>
      </c>
      <c r="AA883" s="1">
        <v>42583</v>
      </c>
      <c r="AB883" s="1">
        <v>42585</v>
      </c>
      <c r="AC883" s="1">
        <v>42587</v>
      </c>
      <c r="AD883" s="1">
        <v>42585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8387.3478260869506</v>
      </c>
      <c r="AK883">
        <v>23</v>
      </c>
      <c r="AL883">
        <v>31</v>
      </c>
      <c r="AM883">
        <v>192909</v>
      </c>
      <c r="AN883">
        <v>0.192194247028391</v>
      </c>
      <c r="AO883">
        <v>0.74193548387096697</v>
      </c>
      <c r="AP883">
        <v>16</v>
      </c>
      <c r="AQ883">
        <v>0.34619232549047502</v>
      </c>
      <c r="AR883">
        <v>-0.15399807846208399</v>
      </c>
      <c r="AS883">
        <v>4656.37127488647</v>
      </c>
      <c r="AT883">
        <v>9</v>
      </c>
      <c r="AU883">
        <v>8</v>
      </c>
      <c r="AV883">
        <v>2016</v>
      </c>
      <c r="AW883">
        <v>8.5235710008687704</v>
      </c>
      <c r="AX883">
        <v>8.2753215246567002</v>
      </c>
      <c r="AY883">
        <v>-0.24824947621207299</v>
      </c>
      <c r="AZ883">
        <v>69408</v>
      </c>
      <c r="BA883">
        <v>187290.514719392</v>
      </c>
      <c r="BB883">
        <v>2.99987711018119E-2</v>
      </c>
      <c r="BC883">
        <v>23.681023178693401</v>
      </c>
      <c r="BD883">
        <v>0.97124181782372299</v>
      </c>
      <c r="BE883">
        <f>AK883*AZ883/(AW883*BD883)</f>
        <v>192836.13131388577</v>
      </c>
      <c r="BF883">
        <f>AM883/BE883-1</f>
        <v>3.7787880112372108E-4</v>
      </c>
      <c r="BH883">
        <f t="shared" si="53"/>
        <v>-0.14404221649759996</v>
      </c>
      <c r="BI883">
        <f t="shared" si="54"/>
        <v>-1208.1321714058909</v>
      </c>
      <c r="BJ883">
        <f t="shared" si="55"/>
        <v>-26.227811813473636</v>
      </c>
      <c r="BK883" s="15">
        <f t="shared" si="52"/>
        <v>0.60547945205479448</v>
      </c>
    </row>
    <row r="884" spans="1:63" x14ac:dyDescent="0.25">
      <c r="A884" s="1">
        <v>42592</v>
      </c>
      <c r="B884">
        <v>7605</v>
      </c>
      <c r="C884">
        <v>8</v>
      </c>
      <c r="D884" s="2">
        <v>42583</v>
      </c>
      <c r="E884">
        <v>2</v>
      </c>
      <c r="F884">
        <v>1</v>
      </c>
      <c r="G884" s="1">
        <v>42591</v>
      </c>
      <c r="H884" s="1">
        <v>42593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s="1">
        <v>42597</v>
      </c>
      <c r="AA884" s="1">
        <v>42583</v>
      </c>
      <c r="AB884" s="1">
        <v>42585</v>
      </c>
      <c r="AC884" s="1">
        <v>42587</v>
      </c>
      <c r="AD884" s="1">
        <v>42585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8387.3478260869506</v>
      </c>
      <c r="AK884">
        <v>23</v>
      </c>
      <c r="AL884">
        <v>31</v>
      </c>
      <c r="AM884">
        <v>192909</v>
      </c>
      <c r="AN884">
        <v>0.90672285896458904</v>
      </c>
      <c r="AO884">
        <v>0.74193548387096697</v>
      </c>
      <c r="AP884">
        <v>15</v>
      </c>
      <c r="AQ884">
        <v>0.92980129720936699</v>
      </c>
      <c r="AR884">
        <v>-2.30784382447775E-2</v>
      </c>
      <c r="AS884">
        <v>8179.16690676282</v>
      </c>
      <c r="AT884">
        <v>10</v>
      </c>
      <c r="AU884">
        <v>8</v>
      </c>
      <c r="AV884">
        <v>2016</v>
      </c>
      <c r="AW884">
        <v>9.4533722980781398</v>
      </c>
      <c r="AX884">
        <v>9.1820443836212906</v>
      </c>
      <c r="AY884">
        <v>-0.27132791445684901</v>
      </c>
      <c r="AZ884">
        <v>77013</v>
      </c>
      <c r="BA884">
        <v>187372.18255543601</v>
      </c>
      <c r="BB884">
        <v>2.95498369557913E-2</v>
      </c>
      <c r="BC884">
        <v>23.681023178693401</v>
      </c>
      <c r="BD884">
        <v>0.97124181782372299</v>
      </c>
      <c r="BE884">
        <f>AK884*AZ884/(AW884*BD884)</f>
        <v>192920.21731033365</v>
      </c>
      <c r="BF884">
        <f>AM884/BE884-1</f>
        <v>-5.8144814939820044E-5</v>
      </c>
      <c r="BH884">
        <f t="shared" si="53"/>
        <v>3.6609568481077437E-3</v>
      </c>
      <c r="BI884">
        <f t="shared" si="54"/>
        <v>30.705718461374619</v>
      </c>
      <c r="BJ884">
        <f t="shared" si="55"/>
        <v>4.4779066479009835</v>
      </c>
      <c r="BK884" s="15">
        <f t="shared" si="52"/>
        <v>0.60821917808219184</v>
      </c>
    </row>
    <row r="885" spans="1:63" x14ac:dyDescent="0.25">
      <c r="A885" s="1">
        <v>42593</v>
      </c>
      <c r="B885">
        <v>2856</v>
      </c>
      <c r="C885">
        <v>9</v>
      </c>
      <c r="D885" s="2">
        <v>42583</v>
      </c>
      <c r="E885">
        <v>3</v>
      </c>
      <c r="F885">
        <v>2</v>
      </c>
      <c r="G885" s="1">
        <v>42592</v>
      </c>
      <c r="H885" s="1">
        <v>42594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 s="1">
        <v>42597</v>
      </c>
      <c r="AA885" s="1">
        <v>42583</v>
      </c>
      <c r="AB885" s="1">
        <v>42585</v>
      </c>
      <c r="AC885" s="1">
        <v>42587</v>
      </c>
      <c r="AD885" s="1">
        <v>42585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8387.3478260869506</v>
      </c>
      <c r="AK885">
        <v>23</v>
      </c>
      <c r="AL885">
        <v>31</v>
      </c>
      <c r="AM885">
        <v>192909</v>
      </c>
      <c r="AN885">
        <v>0.34051288431332899</v>
      </c>
      <c r="AO885">
        <v>0.74193548387096697</v>
      </c>
      <c r="AP885">
        <v>14</v>
      </c>
      <c r="AQ885">
        <v>0.47479582503583101</v>
      </c>
      <c r="AR885">
        <v>-0.13428294072250199</v>
      </c>
      <c r="AS885">
        <v>6015.2171721064797</v>
      </c>
      <c r="AT885">
        <v>11</v>
      </c>
      <c r="AU885">
        <v>8</v>
      </c>
      <c r="AV885">
        <v>2016</v>
      </c>
      <c r="AW885">
        <v>9.92816812311397</v>
      </c>
      <c r="AX885">
        <v>9.5225572679346193</v>
      </c>
      <c r="AY885">
        <v>-0.40561085517935203</v>
      </c>
      <c r="AZ885">
        <v>79869</v>
      </c>
      <c r="BA885">
        <v>185027.78933842501</v>
      </c>
      <c r="BB885">
        <v>4.2594740442797902E-2</v>
      </c>
      <c r="BC885">
        <v>23.681023178693401</v>
      </c>
      <c r="BD885">
        <v>0.97124181782372299</v>
      </c>
      <c r="BE885">
        <f>AK885*AZ885/(AW885*BD885)</f>
        <v>190506.40730546377</v>
      </c>
      <c r="BF885">
        <f>AM885/BE885-1</f>
        <v>1.2611610961114961E-2</v>
      </c>
      <c r="BH885">
        <f t="shared" si="53"/>
        <v>-0.12062867588958587</v>
      </c>
      <c r="BI885">
        <f t="shared" si="54"/>
        <v>-1011.7546624862654</v>
      </c>
      <c r="BJ885">
        <f t="shared" si="55"/>
        <v>-1007.2767558383644</v>
      </c>
      <c r="BK885" s="15">
        <f t="shared" si="52"/>
        <v>0.61095890410958908</v>
      </c>
    </row>
    <row r="886" spans="1:63" x14ac:dyDescent="0.25">
      <c r="A886" s="1">
        <v>42594</v>
      </c>
      <c r="B886">
        <v>7516</v>
      </c>
      <c r="C886">
        <v>10</v>
      </c>
      <c r="D886" s="2">
        <v>42583</v>
      </c>
      <c r="E886">
        <v>4</v>
      </c>
      <c r="F886">
        <v>3</v>
      </c>
      <c r="G886" s="1">
        <v>42593</v>
      </c>
      <c r="H886" s="1">
        <v>42597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 s="1">
        <v>42597</v>
      </c>
      <c r="AA886" s="1">
        <v>42583</v>
      </c>
      <c r="AB886" s="1">
        <v>42585</v>
      </c>
      <c r="AC886" s="1">
        <v>42587</v>
      </c>
      <c r="AD886" s="1">
        <v>42585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8387.3478260869506</v>
      </c>
      <c r="AK886">
        <v>23</v>
      </c>
      <c r="AL886">
        <v>31</v>
      </c>
      <c r="AM886">
        <v>192909</v>
      </c>
      <c r="AN886">
        <v>0.89611163812989503</v>
      </c>
      <c r="AO886">
        <v>0.74193548387096697</v>
      </c>
      <c r="AP886">
        <v>13</v>
      </c>
      <c r="AQ886">
        <v>0.83380206686873104</v>
      </c>
      <c r="AR886">
        <v>6.2309571261164397E-2</v>
      </c>
      <c r="AS886">
        <v>9014.1297301236791</v>
      </c>
      <c r="AT886">
        <v>12</v>
      </c>
      <c r="AU886">
        <v>8</v>
      </c>
      <c r="AV886">
        <v>2016</v>
      </c>
      <c r="AW886">
        <v>10.7619701899827</v>
      </c>
      <c r="AX886">
        <v>10.4186689060645</v>
      </c>
      <c r="AY886">
        <v>-0.34330128391818798</v>
      </c>
      <c r="AZ886">
        <v>87385</v>
      </c>
      <c r="BA886">
        <v>186755.30265552801</v>
      </c>
      <c r="BB886">
        <v>3.2950589659141501E-2</v>
      </c>
      <c r="BC886">
        <v>23.681023178693401</v>
      </c>
      <c r="BD886">
        <v>0.97124181782372299</v>
      </c>
      <c r="BE886">
        <f>AK886*AZ886/(AW886*BD886)</f>
        <v>192285.07177954362</v>
      </c>
      <c r="BF886">
        <f>AM886/BE886-1</f>
        <v>3.2448084226304186E-3</v>
      </c>
      <c r="BH886">
        <f t="shared" si="53"/>
        <v>8.6288202999131314E-2</v>
      </c>
      <c r="BI886">
        <f t="shared" si="54"/>
        <v>723.72917184171354</v>
      </c>
      <c r="BJ886">
        <f t="shared" si="55"/>
        <v>-283.54758399665081</v>
      </c>
      <c r="BK886" s="15">
        <f t="shared" si="52"/>
        <v>0.61369863013698633</v>
      </c>
    </row>
    <row r="887" spans="1:63" x14ac:dyDescent="0.25">
      <c r="A887" s="1">
        <v>42597</v>
      </c>
      <c r="B887">
        <v>17857</v>
      </c>
      <c r="C887">
        <v>11</v>
      </c>
      <c r="D887" s="2">
        <v>42583</v>
      </c>
      <c r="E887">
        <v>0</v>
      </c>
      <c r="F887">
        <v>4</v>
      </c>
      <c r="G887" s="1">
        <v>42594</v>
      </c>
      <c r="H887" s="1">
        <v>42598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 s="1">
        <v>42597</v>
      </c>
      <c r="AA887" s="1">
        <v>42583</v>
      </c>
      <c r="AB887" s="1">
        <v>42585</v>
      </c>
      <c r="AC887" s="1">
        <v>42587</v>
      </c>
      <c r="AD887" s="1">
        <v>42585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8387.3478260869506</v>
      </c>
      <c r="AK887">
        <v>23</v>
      </c>
      <c r="AL887">
        <v>31</v>
      </c>
      <c r="AM887">
        <v>192909</v>
      </c>
      <c r="AN887">
        <v>2.12904011736103</v>
      </c>
      <c r="AO887">
        <v>0.74193548387096697</v>
      </c>
      <c r="AP887">
        <v>12</v>
      </c>
      <c r="AQ887">
        <v>1.9954751259587</v>
      </c>
      <c r="AR887">
        <v>0.133564991402326</v>
      </c>
      <c r="AS887">
        <v>8948.7459741803304</v>
      </c>
      <c r="AT887">
        <v>15</v>
      </c>
      <c r="AU887">
        <v>8</v>
      </c>
      <c r="AV887">
        <v>2016</v>
      </c>
      <c r="AW887">
        <v>12.7574453159414</v>
      </c>
      <c r="AX887">
        <v>12.547709023425501</v>
      </c>
      <c r="AY887">
        <v>-0.20973629251586101</v>
      </c>
      <c r="AZ887">
        <v>105242</v>
      </c>
      <c r="BA887">
        <v>189737.51719517901</v>
      </c>
      <c r="BB887">
        <v>1.6715106488706499E-2</v>
      </c>
      <c r="BC887">
        <v>23.681023178693401</v>
      </c>
      <c r="BD887">
        <v>0.97124181782372299</v>
      </c>
      <c r="BE887">
        <f>AK887*AZ887/(AW887*BD887)</f>
        <v>195355.58880725285</v>
      </c>
      <c r="BF887">
        <f>AM887/BE887-1</f>
        <v>-1.2523771765069691E-2</v>
      </c>
      <c r="BH887">
        <f t="shared" si="53"/>
        <v>0.19095122860287961</v>
      </c>
      <c r="BI887">
        <f t="shared" si="54"/>
        <v>1601.5743721109945</v>
      </c>
      <c r="BJ887">
        <f t="shared" si="55"/>
        <v>1318.0267881143436</v>
      </c>
      <c r="BK887" s="15">
        <f t="shared" si="52"/>
        <v>0.62191780821917808</v>
      </c>
    </row>
    <row r="888" spans="1:63" x14ac:dyDescent="0.25">
      <c r="A888" s="1">
        <v>42598</v>
      </c>
      <c r="B888">
        <v>10489</v>
      </c>
      <c r="C888">
        <v>12</v>
      </c>
      <c r="D888" s="2">
        <v>42583</v>
      </c>
      <c r="E888">
        <v>1</v>
      </c>
      <c r="F888">
        <v>0</v>
      </c>
      <c r="G888" s="1">
        <v>42597</v>
      </c>
      <c r="H888" s="1">
        <v>42599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 s="1">
        <v>42597</v>
      </c>
      <c r="AA888" s="1">
        <v>42583</v>
      </c>
      <c r="AB888" s="1">
        <v>42585</v>
      </c>
      <c r="AC888" s="1">
        <v>42587</v>
      </c>
      <c r="AD888" s="1">
        <v>42585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8387.3478260869506</v>
      </c>
      <c r="AK888">
        <v>23</v>
      </c>
      <c r="AL888">
        <v>31</v>
      </c>
      <c r="AM888">
        <v>192909</v>
      </c>
      <c r="AN888">
        <v>1.2505741048888299</v>
      </c>
      <c r="AO888">
        <v>0.74193548387096697</v>
      </c>
      <c r="AP888">
        <v>11</v>
      </c>
      <c r="AQ888">
        <v>1.109291835337</v>
      </c>
      <c r="AR888">
        <v>0.14128226955182699</v>
      </c>
      <c r="AS888">
        <v>9455.5820802678099</v>
      </c>
      <c r="AT888">
        <v>16</v>
      </c>
      <c r="AU888">
        <v>8</v>
      </c>
      <c r="AV888">
        <v>2016</v>
      </c>
      <c r="AW888">
        <v>13.8667371512784</v>
      </c>
      <c r="AX888">
        <v>13.798283128314299</v>
      </c>
      <c r="AY888">
        <v>-6.8454022964033301E-2</v>
      </c>
      <c r="AZ888">
        <v>115731</v>
      </c>
      <c r="BA888">
        <v>191956.69254858501</v>
      </c>
      <c r="BB888">
        <v>4.9610536562742997E-3</v>
      </c>
      <c r="BC888">
        <v>23.681023178693401</v>
      </c>
      <c r="BD888">
        <v>0.97124181782372299</v>
      </c>
      <c r="BE888">
        <f>AK888*AZ888/(AW888*BD888)</f>
        <v>197640.47328471317</v>
      </c>
      <c r="BF888">
        <f>AM888/BE888-1</f>
        <v>-2.3939799404837481E-2</v>
      </c>
      <c r="BH888">
        <f t="shared" si="53"/>
        <v>0.17318348623910795</v>
      </c>
      <c r="BI888">
        <f t="shared" si="54"/>
        <v>1452.5501368217415</v>
      </c>
      <c r="BJ888">
        <f t="shared" si="55"/>
        <v>2770.5769249360851</v>
      </c>
      <c r="BK888" s="15">
        <f t="shared" si="52"/>
        <v>0.62465753424657533</v>
      </c>
    </row>
    <row r="889" spans="1:63" x14ac:dyDescent="0.25">
      <c r="A889" s="1">
        <v>42599</v>
      </c>
      <c r="B889">
        <v>7802</v>
      </c>
      <c r="C889">
        <v>13</v>
      </c>
      <c r="D889" s="2">
        <v>42583</v>
      </c>
      <c r="E889">
        <v>2</v>
      </c>
      <c r="F889">
        <v>1</v>
      </c>
      <c r="G889" s="1">
        <v>42598</v>
      </c>
      <c r="H889" s="1">
        <v>42600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s="1">
        <v>42597</v>
      </c>
      <c r="AA889" s="1">
        <v>42583</v>
      </c>
      <c r="AB889" s="1">
        <v>42585</v>
      </c>
      <c r="AC889" s="1">
        <v>42587</v>
      </c>
      <c r="AD889" s="1">
        <v>42585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8387.3478260869506</v>
      </c>
      <c r="AK889">
        <v>23</v>
      </c>
      <c r="AL889">
        <v>31</v>
      </c>
      <c r="AM889">
        <v>192909</v>
      </c>
      <c r="AN889">
        <v>0.930210617441384</v>
      </c>
      <c r="AO889">
        <v>0.74193548387096697</v>
      </c>
      <c r="AP889">
        <v>10</v>
      </c>
      <c r="AQ889">
        <v>0.92980129720936699</v>
      </c>
      <c r="AR889" s="3">
        <v>4.0932023201720099E-4</v>
      </c>
      <c r="AS889">
        <v>8391.0401323554906</v>
      </c>
      <c r="AT889">
        <v>17</v>
      </c>
      <c r="AU889">
        <v>8</v>
      </c>
      <c r="AV889">
        <v>2016</v>
      </c>
      <c r="AW889">
        <v>14.7965384484877</v>
      </c>
      <c r="AX889">
        <v>14.728493745755699</v>
      </c>
      <c r="AY889">
        <v>-6.8044702732017001E-2</v>
      </c>
      <c r="AZ889">
        <v>123533</v>
      </c>
      <c r="BA889">
        <v>192021.871189094</v>
      </c>
      <c r="BB889">
        <v>4.6199362885717098E-3</v>
      </c>
      <c r="BC889">
        <v>23.681023178693401</v>
      </c>
      <c r="BD889">
        <v>0.97124181782372299</v>
      </c>
      <c r="BE889">
        <f>AK889*AZ889/(AW889*BD889)</f>
        <v>197707.5818454375</v>
      </c>
      <c r="BF889">
        <f>AM889/BE889-1</f>
        <v>-2.4271106857140623E-2</v>
      </c>
      <c r="BH889">
        <f t="shared" si="53"/>
        <v>2.7148715324902706E-2</v>
      </c>
      <c r="BI889">
        <f t="shared" si="54"/>
        <v>227.70571846137619</v>
      </c>
      <c r="BJ889">
        <f t="shared" si="55"/>
        <v>2998.2826433974615</v>
      </c>
      <c r="BK889" s="15">
        <f t="shared" si="52"/>
        <v>0.62739726027397258</v>
      </c>
    </row>
    <row r="890" spans="1:63" x14ac:dyDescent="0.25">
      <c r="A890" s="1">
        <v>42600</v>
      </c>
      <c r="B890">
        <v>2216</v>
      </c>
      <c r="C890">
        <v>14</v>
      </c>
      <c r="D890" s="2">
        <v>42583</v>
      </c>
      <c r="E890">
        <v>3</v>
      </c>
      <c r="F890">
        <v>2</v>
      </c>
      <c r="G890" s="1">
        <v>42599</v>
      </c>
      <c r="H890" s="1">
        <v>42601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s="1">
        <v>42597</v>
      </c>
      <c r="AA890" s="1">
        <v>42583</v>
      </c>
      <c r="AB890" s="1">
        <v>42585</v>
      </c>
      <c r="AC890" s="1">
        <v>42587</v>
      </c>
      <c r="AD890" s="1">
        <v>42585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8387.3478260869506</v>
      </c>
      <c r="AK890">
        <v>23</v>
      </c>
      <c r="AL890">
        <v>31</v>
      </c>
      <c r="AM890">
        <v>192909</v>
      </c>
      <c r="AN890">
        <v>0.26420747606384298</v>
      </c>
      <c r="AO890">
        <v>0.74193548387096697</v>
      </c>
      <c r="AP890">
        <v>9</v>
      </c>
      <c r="AQ890">
        <v>0.47479582503583101</v>
      </c>
      <c r="AR890">
        <v>-0.210588348971987</v>
      </c>
      <c r="AS890">
        <v>4667.2693464243503</v>
      </c>
      <c r="AT890">
        <v>18</v>
      </c>
      <c r="AU890">
        <v>8</v>
      </c>
      <c r="AV890">
        <v>2016</v>
      </c>
      <c r="AW890">
        <v>15.2713342735236</v>
      </c>
      <c r="AX890">
        <v>14.992701221819599</v>
      </c>
      <c r="AY890">
        <v>-0.27863305170400499</v>
      </c>
      <c r="AZ890">
        <v>125749</v>
      </c>
      <c r="BA890">
        <v>189389.279823069</v>
      </c>
      <c r="BB890">
        <v>1.8584579761950801E-2</v>
      </c>
      <c r="BC890">
        <v>23.681023178693401</v>
      </c>
      <c r="BD890">
        <v>0.97124181782372299</v>
      </c>
      <c r="BE890">
        <f>AK890*AZ890/(AW890*BD890)</f>
        <v>194997.04022983438</v>
      </c>
      <c r="BF890">
        <f>AM890/BE890-1</f>
        <v>-1.0708061144791281E-2</v>
      </c>
      <c r="BH890">
        <f t="shared" si="53"/>
        <v>-0.19693408413907187</v>
      </c>
      <c r="BI890">
        <f t="shared" si="54"/>
        <v>-1651.7546624862691</v>
      </c>
      <c r="BJ890">
        <f t="shared" si="55"/>
        <v>1346.5279809111923</v>
      </c>
      <c r="BK890" s="15">
        <f t="shared" si="52"/>
        <v>0.63013698630136983</v>
      </c>
    </row>
    <row r="891" spans="1:63" x14ac:dyDescent="0.25">
      <c r="A891" s="1">
        <v>42601</v>
      </c>
      <c r="B891">
        <v>8327</v>
      </c>
      <c r="C891">
        <v>15</v>
      </c>
      <c r="D891" s="2">
        <v>42583</v>
      </c>
      <c r="E891">
        <v>4</v>
      </c>
      <c r="F891">
        <v>3</v>
      </c>
      <c r="G891" s="1">
        <v>42600</v>
      </c>
      <c r="H891" s="1">
        <v>42604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s="1">
        <v>42597</v>
      </c>
      <c r="AA891" s="1">
        <v>42583</v>
      </c>
      <c r="AB891" s="1">
        <v>42585</v>
      </c>
      <c r="AC891" s="1">
        <v>42587</v>
      </c>
      <c r="AD891" s="1">
        <v>42585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8387.3478260869506</v>
      </c>
      <c r="AK891">
        <v>23</v>
      </c>
      <c r="AL891">
        <v>31</v>
      </c>
      <c r="AM891">
        <v>192909</v>
      </c>
      <c r="AN891">
        <v>0.99280489764603996</v>
      </c>
      <c r="AO891">
        <v>0.74193548387096697</v>
      </c>
      <c r="AP891">
        <v>8</v>
      </c>
      <c r="AQ891">
        <v>0.83380206686873004</v>
      </c>
      <c r="AR891">
        <v>0.15900283077730901</v>
      </c>
      <c r="AS891">
        <v>9986.7826320835393</v>
      </c>
      <c r="AT891">
        <v>19</v>
      </c>
      <c r="AU891">
        <v>8</v>
      </c>
      <c r="AV891">
        <v>2016</v>
      </c>
      <c r="AW891">
        <v>16.105136340392299</v>
      </c>
      <c r="AX891">
        <v>15.985506119465599</v>
      </c>
      <c r="AY891">
        <v>-0.11963022092669599</v>
      </c>
      <c r="AZ891">
        <v>134076</v>
      </c>
      <c r="BA891">
        <v>191476.056757485</v>
      </c>
      <c r="BB891">
        <v>7.4836680198082598E-3</v>
      </c>
      <c r="BC891">
        <v>23.681023178693401</v>
      </c>
      <c r="BD891">
        <v>0.97124181782372299</v>
      </c>
      <c r="BE891">
        <f>AK891*AZ891/(AW891*BD891)</f>
        <v>197145.6060103848</v>
      </c>
      <c r="BF891">
        <f>AM891/BE891-1</f>
        <v>-2.1489730844732269E-2</v>
      </c>
      <c r="BH891">
        <f t="shared" si="53"/>
        <v>0.18298146251527714</v>
      </c>
      <c r="BI891">
        <f t="shared" si="54"/>
        <v>1534.7291718417205</v>
      </c>
      <c r="BJ891">
        <f t="shared" si="55"/>
        <v>2881.2571527529126</v>
      </c>
      <c r="BK891" s="15">
        <f t="shared" si="52"/>
        <v>0.63287671232876708</v>
      </c>
    </row>
    <row r="892" spans="1:63" x14ac:dyDescent="0.25">
      <c r="A892" s="1">
        <v>42604</v>
      </c>
      <c r="B892">
        <v>13517</v>
      </c>
      <c r="C892">
        <v>16</v>
      </c>
      <c r="D892" s="2">
        <v>42583</v>
      </c>
      <c r="E892">
        <v>0</v>
      </c>
      <c r="F892">
        <v>4</v>
      </c>
      <c r="G892" s="1">
        <v>42601</v>
      </c>
      <c r="H892" s="1">
        <v>42605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 s="1">
        <v>42597</v>
      </c>
      <c r="AA892" s="1">
        <v>42583</v>
      </c>
      <c r="AB892" s="1">
        <v>42585</v>
      </c>
      <c r="AC892" s="1">
        <v>42587</v>
      </c>
      <c r="AD892" s="1">
        <v>42585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8387.3478260869506</v>
      </c>
      <c r="AK892">
        <v>23</v>
      </c>
      <c r="AL892">
        <v>31</v>
      </c>
      <c r="AM892">
        <v>192909</v>
      </c>
      <c r="AN892">
        <v>1.61159406766921</v>
      </c>
      <c r="AO892">
        <v>0.74193548387096697</v>
      </c>
      <c r="AP892">
        <v>7</v>
      </c>
      <c r="AQ892">
        <v>1.7457482584534501</v>
      </c>
      <c r="AR892">
        <v>-0.13415419078424201</v>
      </c>
      <c r="AS892">
        <v>7742.8116766243302</v>
      </c>
      <c r="AT892">
        <v>22</v>
      </c>
      <c r="AU892">
        <v>8</v>
      </c>
      <c r="AV892">
        <v>2016</v>
      </c>
      <c r="AW892">
        <v>17.850884598845798</v>
      </c>
      <c r="AX892">
        <v>17.597100187134799</v>
      </c>
      <c r="AY892">
        <v>-0.25378441171093802</v>
      </c>
      <c r="AZ892">
        <v>147593</v>
      </c>
      <c r="BA892">
        <v>190166.430195817</v>
      </c>
      <c r="BB892">
        <v>1.4421945037085E-2</v>
      </c>
      <c r="BC892">
        <v>23.681023178693401</v>
      </c>
      <c r="BD892">
        <v>0.97124181782372299</v>
      </c>
      <c r="BE892">
        <f>AK892*AZ892/(AW892*BD892)</f>
        <v>195797.20179463265</v>
      </c>
      <c r="BF892">
        <f>AM892/BE892-1</f>
        <v>-1.4750986061905169E-2</v>
      </c>
      <c r="BH892">
        <f t="shared" si="53"/>
        <v>-8.3949644333717321E-2</v>
      </c>
      <c r="BI892">
        <f t="shared" si="54"/>
        <v>-704.11486690317668</v>
      </c>
      <c r="BJ892">
        <f t="shared" si="55"/>
        <v>2177.1422858497358</v>
      </c>
      <c r="BK892" s="15">
        <f t="shared" si="52"/>
        <v>0.64109589041095894</v>
      </c>
    </row>
    <row r="893" spans="1:63" x14ac:dyDescent="0.25">
      <c r="A893" s="1">
        <v>42605</v>
      </c>
      <c r="B893">
        <v>1761</v>
      </c>
      <c r="C893">
        <v>17</v>
      </c>
      <c r="D893" s="2">
        <v>42583</v>
      </c>
      <c r="E893">
        <v>1</v>
      </c>
      <c r="F893">
        <v>0</v>
      </c>
      <c r="G893" s="1">
        <v>42604</v>
      </c>
      <c r="H893" s="1">
        <v>42606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 s="1">
        <v>42597</v>
      </c>
      <c r="AA893" s="1">
        <v>42583</v>
      </c>
      <c r="AB893" s="1">
        <v>42585</v>
      </c>
      <c r="AC893" s="1">
        <v>42587</v>
      </c>
      <c r="AD893" s="1">
        <v>42585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8387.3478260869506</v>
      </c>
      <c r="AK893">
        <v>23</v>
      </c>
      <c r="AL893">
        <v>31</v>
      </c>
      <c r="AM893">
        <v>192909</v>
      </c>
      <c r="AN893">
        <v>0.20995909988647499</v>
      </c>
      <c r="AO893">
        <v>0.74193548387096697</v>
      </c>
      <c r="AP893">
        <v>6</v>
      </c>
      <c r="AQ893">
        <v>0.34619232549047502</v>
      </c>
      <c r="AR893">
        <v>-0.136233225604</v>
      </c>
      <c r="AS893">
        <v>5086.7678753567498</v>
      </c>
      <c r="AT893">
        <v>23</v>
      </c>
      <c r="AU893">
        <v>8</v>
      </c>
      <c r="AV893">
        <v>2016</v>
      </c>
      <c r="AW893">
        <v>18.197076924336201</v>
      </c>
      <c r="AX893">
        <v>17.8070592870213</v>
      </c>
      <c r="AY893">
        <v>-0.39001763731493999</v>
      </c>
      <c r="AZ893">
        <v>149354</v>
      </c>
      <c r="BA893">
        <v>188774.38471482901</v>
      </c>
      <c r="BB893">
        <v>2.1902416958829701E-2</v>
      </c>
      <c r="BC893">
        <v>23.681023178693401</v>
      </c>
      <c r="BD893">
        <v>0.97124181782372299</v>
      </c>
      <c r="BE893">
        <f>AK893*AZ893/(AW893*BD893)</f>
        <v>194363.93825980424</v>
      </c>
      <c r="BF893">
        <f>AM893/BE893-1</f>
        <v>-7.4856389144546398E-3</v>
      </c>
      <c r="BH893">
        <f t="shared" si="53"/>
        <v>-0.12627736363951597</v>
      </c>
      <c r="BI893">
        <f t="shared" si="54"/>
        <v>-1059.1321714058856</v>
      </c>
      <c r="BJ893">
        <f t="shared" si="55"/>
        <v>1118.0101144438502</v>
      </c>
      <c r="BK893" s="15">
        <f t="shared" si="52"/>
        <v>0.64383561643835618</v>
      </c>
    </row>
    <row r="894" spans="1:63" x14ac:dyDescent="0.25">
      <c r="A894" s="1">
        <v>42606</v>
      </c>
      <c r="B894">
        <v>7145</v>
      </c>
      <c r="C894">
        <v>18</v>
      </c>
      <c r="D894" s="2">
        <v>42583</v>
      </c>
      <c r="E894">
        <v>2</v>
      </c>
      <c r="F894">
        <v>1</v>
      </c>
      <c r="G894" s="1">
        <v>42605</v>
      </c>
      <c r="H894" s="1">
        <v>42607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 s="1">
        <v>42597</v>
      </c>
      <c r="AA894" s="1">
        <v>42583</v>
      </c>
      <c r="AB894" s="1">
        <v>42585</v>
      </c>
      <c r="AC894" s="1">
        <v>42587</v>
      </c>
      <c r="AD894" s="1">
        <v>42585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8387.3478260869506</v>
      </c>
      <c r="AK894">
        <v>23</v>
      </c>
      <c r="AL894">
        <v>31</v>
      </c>
      <c r="AM894">
        <v>192909</v>
      </c>
      <c r="AN894">
        <v>0.85187834678527097</v>
      </c>
      <c r="AO894">
        <v>0.74193548387096697</v>
      </c>
      <c r="AP894">
        <v>5</v>
      </c>
      <c r="AQ894">
        <v>0.92980129720936699</v>
      </c>
      <c r="AR894">
        <v>-7.7922950424095194E-2</v>
      </c>
      <c r="AS894">
        <v>7684.43754751089</v>
      </c>
      <c r="AT894">
        <v>24</v>
      </c>
      <c r="AU894">
        <v>8</v>
      </c>
      <c r="AV894">
        <v>2016</v>
      </c>
      <c r="AW894">
        <v>19.126878221545599</v>
      </c>
      <c r="AX894">
        <v>18.658937633806602</v>
      </c>
      <c r="AY894">
        <v>-0.46794058773903302</v>
      </c>
      <c r="AZ894">
        <v>156499</v>
      </c>
      <c r="BA894">
        <v>188189.46606484501</v>
      </c>
      <c r="BB894">
        <v>2.5078629712080101E-2</v>
      </c>
      <c r="BC894">
        <v>23.681023178693401</v>
      </c>
      <c r="BD894">
        <v>0.97124181782372299</v>
      </c>
      <c r="BE894">
        <f>AK894*AZ894/(AW894*BD894)</f>
        <v>193761.70034206854</v>
      </c>
      <c r="BF894">
        <f>AM894/BE894-1</f>
        <v>-4.4007682661907355E-3</v>
      </c>
      <c r="BH894">
        <f t="shared" si="53"/>
        <v>-5.1183555331210329E-2</v>
      </c>
      <c r="BI894">
        <f t="shared" si="54"/>
        <v>-429.29428153862813</v>
      </c>
      <c r="BJ894">
        <f t="shared" si="55"/>
        <v>688.71583290522199</v>
      </c>
      <c r="BK894" s="15">
        <f t="shared" si="52"/>
        <v>0.64657534246575343</v>
      </c>
    </row>
    <row r="895" spans="1:63" x14ac:dyDescent="0.25">
      <c r="A895" s="1">
        <v>42607</v>
      </c>
      <c r="B895">
        <v>2099</v>
      </c>
      <c r="C895">
        <v>19</v>
      </c>
      <c r="D895" s="2">
        <v>42583</v>
      </c>
      <c r="E895">
        <v>3</v>
      </c>
      <c r="F895">
        <v>2</v>
      </c>
      <c r="G895" s="1">
        <v>42606</v>
      </c>
      <c r="H895" s="1">
        <v>42608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 s="1">
        <v>42597</v>
      </c>
      <c r="AA895" s="1">
        <v>42583</v>
      </c>
      <c r="AB895" s="1">
        <v>42585</v>
      </c>
      <c r="AC895" s="1">
        <v>42587</v>
      </c>
      <c r="AD895" s="1">
        <v>42585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8387.3478260869506</v>
      </c>
      <c r="AK895">
        <v>23</v>
      </c>
      <c r="AL895">
        <v>31</v>
      </c>
      <c r="AM895">
        <v>192909</v>
      </c>
      <c r="AN895">
        <v>0.25025789361823397</v>
      </c>
      <c r="AO895">
        <v>0.74193548387096697</v>
      </c>
      <c r="AP895">
        <v>4</v>
      </c>
      <c r="AQ895">
        <v>0.47479582503583101</v>
      </c>
      <c r="AR895">
        <v>-0.22453793141759601</v>
      </c>
      <c r="AS895">
        <v>4420.8476345418403</v>
      </c>
      <c r="AT895">
        <v>25</v>
      </c>
      <c r="AU895">
        <v>8</v>
      </c>
      <c r="AV895">
        <v>2016</v>
      </c>
      <c r="AW895">
        <v>19.601674046581401</v>
      </c>
      <c r="AX895">
        <v>18.909195527424799</v>
      </c>
      <c r="AY895">
        <v>-0.69247851915662995</v>
      </c>
      <c r="AZ895">
        <v>158598</v>
      </c>
      <c r="BA895">
        <v>186094.00356987101</v>
      </c>
      <c r="BB895">
        <v>3.6621257533262001E-2</v>
      </c>
      <c r="BC895">
        <v>23.681023178693401</v>
      </c>
      <c r="BD895">
        <v>0.97124181782372299</v>
      </c>
      <c r="BE895">
        <f>AK895*AZ895/(AW895*BD895)</f>
        <v>191604.19182408814</v>
      </c>
      <c r="BF895">
        <f>AM895/BE895-1</f>
        <v>6.809914561314967E-3</v>
      </c>
      <c r="BH895">
        <f t="shared" si="53"/>
        <v>-0.21088366658468088</v>
      </c>
      <c r="BI895">
        <f t="shared" si="54"/>
        <v>-1768.7546624862684</v>
      </c>
      <c r="BJ895">
        <f t="shared" si="55"/>
        <v>-1080.0388295810465</v>
      </c>
      <c r="BK895" s="15">
        <f t="shared" si="52"/>
        <v>0.64931506849315068</v>
      </c>
    </row>
    <row r="896" spans="1:63" x14ac:dyDescent="0.25">
      <c r="A896" s="1">
        <v>42608</v>
      </c>
      <c r="B896">
        <v>7803</v>
      </c>
      <c r="C896">
        <v>20</v>
      </c>
      <c r="D896" s="2">
        <v>42583</v>
      </c>
      <c r="E896">
        <v>4</v>
      </c>
      <c r="F896">
        <v>3</v>
      </c>
      <c r="G896" s="1">
        <v>42607</v>
      </c>
      <c r="H896" s="1">
        <v>42611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s="1">
        <v>42597</v>
      </c>
      <c r="AA896" s="1">
        <v>42583</v>
      </c>
      <c r="AB896" s="1">
        <v>42585</v>
      </c>
      <c r="AC896" s="1">
        <v>42587</v>
      </c>
      <c r="AD896" s="1">
        <v>42585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8387.3478260869506</v>
      </c>
      <c r="AK896">
        <v>23</v>
      </c>
      <c r="AL896">
        <v>31</v>
      </c>
      <c r="AM896">
        <v>192909</v>
      </c>
      <c r="AN896">
        <v>0.93032984464177404</v>
      </c>
      <c r="AO896">
        <v>0.74193548387096697</v>
      </c>
      <c r="AP896">
        <v>3</v>
      </c>
      <c r="AQ896">
        <v>0.83380206686873104</v>
      </c>
      <c r="AR896">
        <v>9.6527777773043097E-2</v>
      </c>
      <c r="AS896">
        <v>9358.3361208295701</v>
      </c>
      <c r="AT896">
        <v>26</v>
      </c>
      <c r="AU896">
        <v>8</v>
      </c>
      <c r="AV896">
        <v>2016</v>
      </c>
      <c r="AW896">
        <v>20.4354761134502</v>
      </c>
      <c r="AX896">
        <v>19.8395253720666</v>
      </c>
      <c r="AY896">
        <v>-0.59595074138358495</v>
      </c>
      <c r="AZ896">
        <v>166401</v>
      </c>
      <c r="BA896">
        <v>187283.280250123</v>
      </c>
      <c r="BB896">
        <v>3.003855839327E-2</v>
      </c>
      <c r="BC896">
        <v>23.681023178693401</v>
      </c>
      <c r="BD896">
        <v>0.97124181782372299</v>
      </c>
      <c r="BE896">
        <f>AK896*AZ896/(AW896*BD896)</f>
        <v>192828.6826341273</v>
      </c>
      <c r="BF896">
        <f>AM896/BE896-1</f>
        <v>4.1652188240637322E-4</v>
      </c>
      <c r="BH896">
        <f t="shared" si="53"/>
        <v>0.12050640951101033</v>
      </c>
      <c r="BI896">
        <f t="shared" si="54"/>
        <v>1010.7291718417163</v>
      </c>
      <c r="BJ896">
        <f t="shared" si="55"/>
        <v>-69.309657739330191</v>
      </c>
      <c r="BK896" s="15">
        <f t="shared" si="52"/>
        <v>0.65205479452054793</v>
      </c>
    </row>
    <row r="897" spans="1:63" x14ac:dyDescent="0.25">
      <c r="A897" s="1">
        <v>42611</v>
      </c>
      <c r="B897">
        <v>15039</v>
      </c>
      <c r="C897">
        <v>21</v>
      </c>
      <c r="D897" s="2">
        <v>42583</v>
      </c>
      <c r="E897">
        <v>0</v>
      </c>
      <c r="F897">
        <v>4</v>
      </c>
      <c r="G897" s="1">
        <v>42608</v>
      </c>
      <c r="H897" s="1">
        <v>42612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 s="1">
        <v>42597</v>
      </c>
      <c r="AA897" s="1">
        <v>42583</v>
      </c>
      <c r="AB897" s="1">
        <v>42585</v>
      </c>
      <c r="AC897" s="1">
        <v>42587</v>
      </c>
      <c r="AD897" s="1">
        <v>42585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8387.3478260869506</v>
      </c>
      <c r="AK897">
        <v>23</v>
      </c>
      <c r="AL897">
        <v>31</v>
      </c>
      <c r="AM897">
        <v>192909</v>
      </c>
      <c r="AN897">
        <v>1.7930578666625101</v>
      </c>
      <c r="AO897">
        <v>0.74193548387096697</v>
      </c>
      <c r="AP897">
        <v>2</v>
      </c>
      <c r="AQ897">
        <v>1.7457482584534501</v>
      </c>
      <c r="AR897">
        <v>4.7309608209064997E-2</v>
      </c>
      <c r="AS897">
        <v>8614.6441373642992</v>
      </c>
      <c r="AT897">
        <v>29</v>
      </c>
      <c r="AU897">
        <v>8</v>
      </c>
      <c r="AV897">
        <v>2016</v>
      </c>
      <c r="AW897">
        <v>22.1812243719036</v>
      </c>
      <c r="AX897">
        <v>21.632583238729101</v>
      </c>
      <c r="AY897">
        <v>-0.54864113317452301</v>
      </c>
      <c r="AZ897">
        <v>181440</v>
      </c>
      <c r="BA897">
        <v>188137.495479554</v>
      </c>
      <c r="BB897">
        <v>2.5361794618789801E-2</v>
      </c>
      <c r="BC897">
        <v>23.681023178693401</v>
      </c>
      <c r="BD897">
        <v>0.97124181782372299</v>
      </c>
      <c r="BE897">
        <f>AK897*AZ897/(AW897*BD897)</f>
        <v>193708.19092315988</v>
      </c>
      <c r="BF897">
        <f>AM897/BE897-1</f>
        <v>-4.1257466674545773E-3</v>
      </c>
      <c r="BH897">
        <f t="shared" si="53"/>
        <v>9.7514154659582797E-2</v>
      </c>
      <c r="BI897">
        <f t="shared" si="54"/>
        <v>817.88513309675841</v>
      </c>
      <c r="BJ897">
        <f t="shared" si="55"/>
        <v>748.57547535742822</v>
      </c>
      <c r="BK897" s="15">
        <f t="shared" si="52"/>
        <v>0.66027397260273968</v>
      </c>
    </row>
    <row r="898" spans="1:63" x14ac:dyDescent="0.25">
      <c r="A898" s="1">
        <v>42612</v>
      </c>
      <c r="B898">
        <v>1969</v>
      </c>
      <c r="C898">
        <v>22</v>
      </c>
      <c r="D898" s="2">
        <v>42583</v>
      </c>
      <c r="E898">
        <v>1</v>
      </c>
      <c r="F898">
        <v>0</v>
      </c>
      <c r="G898" s="1">
        <v>42611</v>
      </c>
      <c r="H898" s="1">
        <v>42613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 s="1">
        <v>42597</v>
      </c>
      <c r="AA898" s="1">
        <v>42583</v>
      </c>
      <c r="AB898" s="1">
        <v>42585</v>
      </c>
      <c r="AC898" s="1">
        <v>42587</v>
      </c>
      <c r="AD898" s="1">
        <v>42585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8387.3478260869506</v>
      </c>
      <c r="AK898">
        <v>23</v>
      </c>
      <c r="AL898">
        <v>31</v>
      </c>
      <c r="AM898">
        <v>192909</v>
      </c>
      <c r="AN898">
        <v>0.234758357567557</v>
      </c>
      <c r="AO898">
        <v>0.74193548387096697</v>
      </c>
      <c r="AP898">
        <v>1</v>
      </c>
      <c r="AQ898">
        <v>0.34619232549047502</v>
      </c>
      <c r="AR898">
        <v>-0.111433967922918</v>
      </c>
      <c r="AS898">
        <v>5687.5899753420999</v>
      </c>
      <c r="AT898">
        <v>30</v>
      </c>
      <c r="AU898">
        <v>8</v>
      </c>
      <c r="AV898">
        <v>2016</v>
      </c>
      <c r="AW898">
        <v>22.527416697394099</v>
      </c>
      <c r="AX898">
        <v>21.867341596296701</v>
      </c>
      <c r="AY898">
        <v>-0.66007510109744005</v>
      </c>
      <c r="AZ898">
        <v>183409</v>
      </c>
      <c r="BA898">
        <v>187256.579689759</v>
      </c>
      <c r="BB898">
        <v>3.0185429636733999E-2</v>
      </c>
      <c r="BC898">
        <v>23.681023178693401</v>
      </c>
      <c r="BD898">
        <v>0.97124181782372299</v>
      </c>
      <c r="BE898">
        <f>AK898*AZ898/(AW898*BD898)</f>
        <v>192801.19147808984</v>
      </c>
      <c r="BF898">
        <f>AM898/BE898-1</f>
        <v>5.5916937589262083E-4</v>
      </c>
      <c r="BH898">
        <f t="shared" si="53"/>
        <v>-0.10147810595843396</v>
      </c>
      <c r="BI898">
        <f t="shared" si="54"/>
        <v>-851.13217140589222</v>
      </c>
      <c r="BJ898">
        <f t="shared" si="55"/>
        <v>-102.556696048464</v>
      </c>
      <c r="BK898" s="15">
        <f t="shared" si="52"/>
        <v>0.66301369863013704</v>
      </c>
    </row>
    <row r="899" spans="1:63" x14ac:dyDescent="0.25">
      <c r="A899" s="1">
        <v>42613</v>
      </c>
      <c r="B899">
        <v>9500</v>
      </c>
      <c r="C899">
        <v>23</v>
      </c>
      <c r="D899" s="2">
        <v>42583</v>
      </c>
      <c r="E899">
        <v>2</v>
      </c>
      <c r="F899">
        <v>1</v>
      </c>
      <c r="G899" s="1">
        <v>42612</v>
      </c>
      <c r="H899" s="1">
        <v>42614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 s="1">
        <v>42597</v>
      </c>
      <c r="AA899" s="1">
        <v>42583</v>
      </c>
      <c r="AB899" s="1">
        <v>42585</v>
      </c>
      <c r="AC899" s="1">
        <v>42587</v>
      </c>
      <c r="AD899" s="1">
        <v>42585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8387.3478260869506</v>
      </c>
      <c r="AK899">
        <v>23</v>
      </c>
      <c r="AL899">
        <v>31</v>
      </c>
      <c r="AM899">
        <v>192909</v>
      </c>
      <c r="AN899">
        <v>1.1326584037033001</v>
      </c>
      <c r="AO899">
        <v>0.74193548387096697</v>
      </c>
      <c r="AP899">
        <v>0</v>
      </c>
      <c r="AQ899">
        <v>1.1536064812993501</v>
      </c>
      <c r="AR899">
        <v>-2.0948077596053799E-2</v>
      </c>
      <c r="AS899">
        <v>8235.0438854155509</v>
      </c>
      <c r="AT899">
        <v>31</v>
      </c>
      <c r="AU899">
        <v>8</v>
      </c>
      <c r="AV899">
        <v>2016</v>
      </c>
      <c r="AW899">
        <v>23.681023178693401</v>
      </c>
      <c r="AX899">
        <v>23</v>
      </c>
      <c r="AY899">
        <v>-0.68102317869349704</v>
      </c>
      <c r="AZ899">
        <v>192909</v>
      </c>
      <c r="BA899">
        <v>187361.28783455599</v>
      </c>
      <c r="BB899">
        <v>2.9609703421456399E-2</v>
      </c>
      <c r="BC899">
        <v>23.681023178693401</v>
      </c>
      <c r="BD899">
        <v>0.97124181782372299</v>
      </c>
      <c r="BE899">
        <f>AK899*AZ899/(AW899*BD899)</f>
        <v>192909.00000000087</v>
      </c>
      <c r="BF899">
        <f>AM899/BE899-1</f>
        <v>-4.5519144009631418E-15</v>
      </c>
      <c r="BH899">
        <f t="shared" si="53"/>
        <v>1.2227547752890588E-2</v>
      </c>
      <c r="BI899">
        <f t="shared" si="54"/>
        <v>102.55669606358126</v>
      </c>
      <c r="BJ899">
        <f t="shared" si="55"/>
        <v>1.5117251450647018E-8</v>
      </c>
      <c r="BK899" s="15">
        <f t="shared" ref="BK899:BK962" si="56">YEARFRAC(DATE(YEAR(A899),1,1),A899,3)</f>
        <v>0.66575342465753429</v>
      </c>
    </row>
    <row r="900" spans="1:63" x14ac:dyDescent="0.25">
      <c r="A900" s="1">
        <v>42614</v>
      </c>
      <c r="B900">
        <v>16245</v>
      </c>
      <c r="C900">
        <v>1</v>
      </c>
      <c r="D900" s="2">
        <v>42614</v>
      </c>
      <c r="E900">
        <v>3</v>
      </c>
      <c r="F900">
        <v>2</v>
      </c>
      <c r="G900" s="1">
        <v>42613</v>
      </c>
      <c r="H900" s="1">
        <v>42615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 s="1">
        <v>42632</v>
      </c>
      <c r="AA900" s="1">
        <v>42618</v>
      </c>
      <c r="AB900" s="1">
        <v>42620</v>
      </c>
      <c r="AC900" s="1">
        <v>42615</v>
      </c>
      <c r="AD900" s="1">
        <v>42615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8508.3333333333303</v>
      </c>
      <c r="AK900">
        <v>21</v>
      </c>
      <c r="AL900">
        <v>30</v>
      </c>
      <c r="AM900">
        <v>178675</v>
      </c>
      <c r="AN900">
        <v>1.90930460333006</v>
      </c>
      <c r="AO900">
        <v>0.7</v>
      </c>
      <c r="AP900">
        <v>20</v>
      </c>
      <c r="AQ900">
        <v>2.0517467620318999</v>
      </c>
      <c r="AR900">
        <v>-0.14244215870183999</v>
      </c>
      <c r="AS900">
        <v>7917.6437855868999</v>
      </c>
      <c r="AT900">
        <v>1</v>
      </c>
      <c r="AU900">
        <v>9</v>
      </c>
      <c r="AV900">
        <v>2016</v>
      </c>
      <c r="AW900">
        <v>2.0517467620318999</v>
      </c>
      <c r="AX900">
        <v>1.90930460333006</v>
      </c>
      <c r="AY900">
        <v>-0.14244215870183999</v>
      </c>
      <c r="AZ900">
        <v>16245</v>
      </c>
      <c r="BA900">
        <v>166270.519497325</v>
      </c>
      <c r="BB900">
        <v>7.4604208492140694E-2</v>
      </c>
      <c r="BC900">
        <v>20.593965611902199</v>
      </c>
      <c r="BD900">
        <v>1.0197161826794101</v>
      </c>
      <c r="BE900">
        <f>AK900*AZ900/(AW900*BD900)</f>
        <v>163055.68384766896</v>
      </c>
      <c r="BF900">
        <f>AM900/BE900-1</f>
        <v>9.579130137482994E-2</v>
      </c>
      <c r="BH900">
        <f t="shared" ref="BH900:BH963" si="57">AN900-BD900*AQ900</f>
        <v>-0.18289477267394916</v>
      </c>
      <c r="BI900">
        <f t="shared" ref="BI900:BI963" si="58">BH900*AJ900</f>
        <v>-1556.1296908341835</v>
      </c>
      <c r="BJ900">
        <f t="shared" ref="BJ900:BJ963" si="59">BJ899+BI900</f>
        <v>-1556.1296908190664</v>
      </c>
      <c r="BK900" s="15">
        <f t="shared" si="56"/>
        <v>0.66849315068493154</v>
      </c>
    </row>
    <row r="901" spans="1:63" x14ac:dyDescent="0.25">
      <c r="A901" s="1">
        <v>42615</v>
      </c>
      <c r="B901">
        <v>9805</v>
      </c>
      <c r="C901">
        <v>2</v>
      </c>
      <c r="D901" s="2">
        <v>42614</v>
      </c>
      <c r="E901">
        <v>4</v>
      </c>
      <c r="F901">
        <v>3</v>
      </c>
      <c r="G901" s="1">
        <v>42614</v>
      </c>
      <c r="H901" s="1">
        <v>42619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 s="1">
        <v>42632</v>
      </c>
      <c r="AA901" s="1">
        <v>42618</v>
      </c>
      <c r="AB901" s="1">
        <v>42620</v>
      </c>
      <c r="AC901" s="1">
        <v>42615</v>
      </c>
      <c r="AD901" s="1">
        <v>42615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8508.3333333333303</v>
      </c>
      <c r="AK901">
        <v>21</v>
      </c>
      <c r="AL901">
        <v>30</v>
      </c>
      <c r="AM901">
        <v>178675</v>
      </c>
      <c r="AN901">
        <v>1.1523996082272201</v>
      </c>
      <c r="AO901">
        <v>0.7</v>
      </c>
      <c r="AP901">
        <v>19</v>
      </c>
      <c r="AQ901">
        <v>1.1330906076954499</v>
      </c>
      <c r="AR901">
        <v>1.9309000531770398E-2</v>
      </c>
      <c r="AS901">
        <v>8653.3238678431408</v>
      </c>
      <c r="AT901">
        <v>2</v>
      </c>
      <c r="AU901">
        <v>9</v>
      </c>
      <c r="AV901">
        <v>2016</v>
      </c>
      <c r="AW901">
        <v>3.1848373697273602</v>
      </c>
      <c r="AX901">
        <v>3.0617042115572901</v>
      </c>
      <c r="AY901">
        <v>-0.12313315817007001</v>
      </c>
      <c r="AZ901">
        <v>26050</v>
      </c>
      <c r="BA901">
        <v>171767.012406925</v>
      </c>
      <c r="BB901">
        <v>4.02171959346262E-2</v>
      </c>
      <c r="BC901">
        <v>20.593965611902199</v>
      </c>
      <c r="BD901">
        <v>1.0197161826794101</v>
      </c>
      <c r="BE901">
        <f>AK901*AZ901/(AW901*BD901)</f>
        <v>168445.90222701969</v>
      </c>
      <c r="BF901">
        <f>AM901/BE901-1</f>
        <v>6.0726308195934831E-2</v>
      </c>
      <c r="BH901">
        <f t="shared" si="57"/>
        <v>-3.031220881877017E-3</v>
      </c>
      <c r="BI901">
        <f t="shared" si="58"/>
        <v>-25.790637669970277</v>
      </c>
      <c r="BJ901">
        <f t="shared" si="59"/>
        <v>-1581.9203284890366</v>
      </c>
      <c r="BK901" s="15">
        <f t="shared" si="56"/>
        <v>0.67123287671232879</v>
      </c>
    </row>
    <row r="902" spans="1:63" x14ac:dyDescent="0.25">
      <c r="A902" s="1">
        <v>42619</v>
      </c>
      <c r="B902">
        <v>13212</v>
      </c>
      <c r="C902">
        <v>3</v>
      </c>
      <c r="D902" s="2">
        <v>42614</v>
      </c>
      <c r="E902">
        <v>1</v>
      </c>
      <c r="F902">
        <v>4</v>
      </c>
      <c r="G902" s="1">
        <v>42615</v>
      </c>
      <c r="H902" s="1">
        <v>42620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 s="1">
        <v>42632</v>
      </c>
      <c r="AA902" s="1">
        <v>42618</v>
      </c>
      <c r="AB902" s="1">
        <v>42620</v>
      </c>
      <c r="AC902" s="1">
        <v>42615</v>
      </c>
      <c r="AD902" s="1">
        <v>42615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8508.3333333333303</v>
      </c>
      <c r="AK902">
        <v>21</v>
      </c>
      <c r="AL902">
        <v>30</v>
      </c>
      <c r="AM902">
        <v>178675</v>
      </c>
      <c r="AN902">
        <v>1.5528305582761901</v>
      </c>
      <c r="AO902">
        <v>0.7</v>
      </c>
      <c r="AP902">
        <v>18</v>
      </c>
      <c r="AQ902">
        <v>1.69680915121287</v>
      </c>
      <c r="AR902">
        <v>-0.143978592936679</v>
      </c>
      <c r="AS902">
        <v>7786.3795056480303</v>
      </c>
      <c r="AT902">
        <v>6</v>
      </c>
      <c r="AU902">
        <v>9</v>
      </c>
      <c r="AV902">
        <v>2016</v>
      </c>
      <c r="AW902">
        <v>4.8816465209402402</v>
      </c>
      <c r="AX902">
        <v>4.6145347698334902</v>
      </c>
      <c r="AY902">
        <v>-0.26711175110675001</v>
      </c>
      <c r="AZ902">
        <v>39262</v>
      </c>
      <c r="BA902">
        <v>168898.34125908601</v>
      </c>
      <c r="BB902">
        <v>5.7884871266532502E-2</v>
      </c>
      <c r="BC902">
        <v>20.593965611902199</v>
      </c>
      <c r="BD902">
        <v>1.0197161826794101</v>
      </c>
      <c r="BE902">
        <f>AK902*AZ902/(AW902*BD902)</f>
        <v>165632.69675223666</v>
      </c>
      <c r="BF902">
        <f>AM902/BE902-1</f>
        <v>7.8742322642206375E-2</v>
      </c>
      <c r="BH902">
        <f t="shared" si="57"/>
        <v>-0.1774331921340877</v>
      </c>
      <c r="BI902">
        <f t="shared" si="58"/>
        <v>-1509.6607430741956</v>
      </c>
      <c r="BJ902">
        <f t="shared" si="59"/>
        <v>-3091.5810715632324</v>
      </c>
      <c r="BK902" s="15">
        <f t="shared" si="56"/>
        <v>0.68219178082191778</v>
      </c>
    </row>
    <row r="903" spans="1:63" x14ac:dyDescent="0.25">
      <c r="A903" s="1">
        <v>42620</v>
      </c>
      <c r="B903">
        <v>5119</v>
      </c>
      <c r="C903">
        <v>4</v>
      </c>
      <c r="D903" s="2">
        <v>42614</v>
      </c>
      <c r="E903">
        <v>2</v>
      </c>
      <c r="F903">
        <v>1</v>
      </c>
      <c r="G903" s="1">
        <v>42619</v>
      </c>
      <c r="H903" s="1">
        <v>42621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 s="1">
        <v>42632</v>
      </c>
      <c r="AA903" s="1">
        <v>42618</v>
      </c>
      <c r="AB903" s="1">
        <v>42620</v>
      </c>
      <c r="AC903" s="1">
        <v>42615</v>
      </c>
      <c r="AD903" s="1">
        <v>42615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8508.3333333333303</v>
      </c>
      <c r="AK903">
        <v>21</v>
      </c>
      <c r="AL903">
        <v>30</v>
      </c>
      <c r="AM903">
        <v>178675</v>
      </c>
      <c r="AN903">
        <v>0.601645445641527</v>
      </c>
      <c r="AO903">
        <v>0.7</v>
      </c>
      <c r="AP903">
        <v>17</v>
      </c>
      <c r="AQ903">
        <v>1.0080351415318201</v>
      </c>
      <c r="AR903">
        <v>-0.406389695890296</v>
      </c>
      <c r="AS903">
        <v>5078.1959766016598</v>
      </c>
      <c r="AT903">
        <v>7</v>
      </c>
      <c r="AU903">
        <v>9</v>
      </c>
      <c r="AV903">
        <v>2016</v>
      </c>
      <c r="AW903">
        <v>5.8896816624720696</v>
      </c>
      <c r="AX903">
        <v>5.2161802154750196</v>
      </c>
      <c r="AY903">
        <v>-0.67350144699704595</v>
      </c>
      <c r="AZ903">
        <v>44381</v>
      </c>
      <c r="BA903">
        <v>158243.01777437801</v>
      </c>
      <c r="BB903">
        <v>0.12911774884597399</v>
      </c>
      <c r="BC903">
        <v>20.593965611902199</v>
      </c>
      <c r="BD903">
        <v>1.0197161826794101</v>
      </c>
      <c r="BE903">
        <f>AK903*AZ903/(AW903*BD903)</f>
        <v>155183.39363662814</v>
      </c>
      <c r="BF903">
        <f>AM903/BE903-1</f>
        <v>0.15137964064878595</v>
      </c>
      <c r="BH903">
        <f t="shared" si="57"/>
        <v>-0.42626430088799938</v>
      </c>
      <c r="BI903">
        <f t="shared" si="58"/>
        <v>-3626.7987600553934</v>
      </c>
      <c r="BJ903">
        <f t="shared" si="59"/>
        <v>-6718.3798316186258</v>
      </c>
      <c r="BK903" s="15">
        <f t="shared" si="56"/>
        <v>0.68493150684931503</v>
      </c>
    </row>
    <row r="904" spans="1:63" x14ac:dyDescent="0.25">
      <c r="A904" s="1">
        <v>42621</v>
      </c>
      <c r="B904">
        <v>9216</v>
      </c>
      <c r="C904">
        <v>5</v>
      </c>
      <c r="D904" s="2">
        <v>42614</v>
      </c>
      <c r="E904">
        <v>3</v>
      </c>
      <c r="F904">
        <v>2</v>
      </c>
      <c r="G904" s="1">
        <v>42620</v>
      </c>
      <c r="H904" s="1">
        <v>42622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 s="1">
        <v>42632</v>
      </c>
      <c r="AA904" s="1">
        <v>42618</v>
      </c>
      <c r="AB904" s="1">
        <v>42620</v>
      </c>
      <c r="AC904" s="1">
        <v>42615</v>
      </c>
      <c r="AD904" s="1">
        <v>42615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8508.3333333333303</v>
      </c>
      <c r="AK904">
        <v>21</v>
      </c>
      <c r="AL904">
        <v>30</v>
      </c>
      <c r="AM904">
        <v>178675</v>
      </c>
      <c r="AN904">
        <v>1.0831733594515101</v>
      </c>
      <c r="AO904">
        <v>0.7</v>
      </c>
      <c r="AP904">
        <v>16</v>
      </c>
      <c r="AQ904">
        <v>0.42585671779525602</v>
      </c>
      <c r="AR904">
        <v>0.65731664165626202</v>
      </c>
      <c r="AS904">
        <v>21641.0816476326</v>
      </c>
      <c r="AT904">
        <v>8</v>
      </c>
      <c r="AU904">
        <v>9</v>
      </c>
      <c r="AV904">
        <v>2016</v>
      </c>
      <c r="AW904">
        <v>6.31553838026732</v>
      </c>
      <c r="AX904">
        <v>6.2993535749265401</v>
      </c>
      <c r="AY904">
        <v>-1.6184805340784199E-2</v>
      </c>
      <c r="AZ904">
        <v>53597</v>
      </c>
      <c r="BA904">
        <v>178217.11028100099</v>
      </c>
      <c r="BB904">
        <v>2.5692803473049601E-3</v>
      </c>
      <c r="BC904">
        <v>20.593965611902199</v>
      </c>
      <c r="BD904">
        <v>1.0197161826794101</v>
      </c>
      <c r="BE904">
        <f>AK904*AZ904/(AW904*BD904)</f>
        <v>174771.28764664475</v>
      </c>
      <c r="BF904">
        <f>AM904/BE904-1</f>
        <v>2.2336119427396106E-2</v>
      </c>
      <c r="BH904">
        <f t="shared" si="57"/>
        <v>0.64892037281294879</v>
      </c>
      <c r="BI904">
        <f t="shared" si="58"/>
        <v>5521.2308386835039</v>
      </c>
      <c r="BJ904">
        <f t="shared" si="59"/>
        <v>-1197.1489929351219</v>
      </c>
      <c r="BK904" s="15">
        <f t="shared" si="56"/>
        <v>0.68767123287671228</v>
      </c>
    </row>
    <row r="905" spans="1:63" x14ac:dyDescent="0.25">
      <c r="A905" s="1">
        <v>42622</v>
      </c>
      <c r="B905">
        <v>7492</v>
      </c>
      <c r="C905">
        <v>6</v>
      </c>
      <c r="D905" s="2">
        <v>42614</v>
      </c>
      <c r="E905">
        <v>4</v>
      </c>
      <c r="F905">
        <v>3</v>
      </c>
      <c r="G905" s="1">
        <v>42621</v>
      </c>
      <c r="H905" s="1">
        <v>42625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 s="1">
        <v>42632</v>
      </c>
      <c r="AA905" s="1">
        <v>42618</v>
      </c>
      <c r="AB905" s="1">
        <v>42620</v>
      </c>
      <c r="AC905" s="1">
        <v>42615</v>
      </c>
      <c r="AD905" s="1">
        <v>42615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8508.3333333333303</v>
      </c>
      <c r="AK905">
        <v>21</v>
      </c>
      <c r="AL905">
        <v>30</v>
      </c>
      <c r="AM905">
        <v>178675</v>
      </c>
      <c r="AN905">
        <v>0.88054848188050905</v>
      </c>
      <c r="AO905">
        <v>0.7</v>
      </c>
      <c r="AP905">
        <v>15</v>
      </c>
      <c r="AQ905">
        <v>0.784862959628155</v>
      </c>
      <c r="AR905">
        <v>9.5685522252353397E-2</v>
      </c>
      <c r="AS905">
        <v>9545.6154582062009</v>
      </c>
      <c r="AT905">
        <v>9</v>
      </c>
      <c r="AU905">
        <v>9</v>
      </c>
      <c r="AV905">
        <v>2016</v>
      </c>
      <c r="AW905">
        <v>7.1004013398954804</v>
      </c>
      <c r="AX905">
        <v>7.17990205680705</v>
      </c>
      <c r="AY905">
        <v>7.9500716911569499E-2</v>
      </c>
      <c r="AZ905">
        <v>61089</v>
      </c>
      <c r="BA905">
        <v>180675.56164633401</v>
      </c>
      <c r="BB905">
        <v>-1.10726742903403E-2</v>
      </c>
      <c r="BC905">
        <v>20.593965611902199</v>
      </c>
      <c r="BD905">
        <v>1.0197161826794101</v>
      </c>
      <c r="BE905">
        <f>AK905*AZ905/(AW905*BD905)</f>
        <v>177182.2049264634</v>
      </c>
      <c r="BF905">
        <f>AM905/BE905-1</f>
        <v>8.4251975200113627E-3</v>
      </c>
      <c r="BH905">
        <f t="shared" si="57"/>
        <v>8.0211020762022911E-2</v>
      </c>
      <c r="BI905">
        <f t="shared" si="58"/>
        <v>682.46210165021137</v>
      </c>
      <c r="BJ905">
        <f t="shared" si="59"/>
        <v>-514.68689128491053</v>
      </c>
      <c r="BK905" s="15">
        <f t="shared" si="56"/>
        <v>0.69041095890410964</v>
      </c>
    </row>
    <row r="906" spans="1:63" x14ac:dyDescent="0.25">
      <c r="A906" s="1">
        <v>42625</v>
      </c>
      <c r="B906">
        <v>14626</v>
      </c>
      <c r="C906">
        <v>7</v>
      </c>
      <c r="D906" s="2">
        <v>42614</v>
      </c>
      <c r="E906">
        <v>0</v>
      </c>
      <c r="F906">
        <v>4</v>
      </c>
      <c r="G906" s="1">
        <v>42622</v>
      </c>
      <c r="H906" s="1">
        <v>42626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 s="1">
        <v>42632</v>
      </c>
      <c r="AA906" s="1">
        <v>42618</v>
      </c>
      <c r="AB906" s="1">
        <v>42620</v>
      </c>
      <c r="AC906" s="1">
        <v>42615</v>
      </c>
      <c r="AD906" s="1">
        <v>42615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8508.3333333333303</v>
      </c>
      <c r="AK906">
        <v>21</v>
      </c>
      <c r="AL906">
        <v>30</v>
      </c>
      <c r="AM906">
        <v>178675</v>
      </c>
      <c r="AN906">
        <v>1.71902056807051</v>
      </c>
      <c r="AO906">
        <v>0.7</v>
      </c>
      <c r="AP906">
        <v>14</v>
      </c>
      <c r="AQ906">
        <v>1.69680915121287</v>
      </c>
      <c r="AR906">
        <v>2.2211416857639599E-2</v>
      </c>
      <c r="AS906">
        <v>8619.7083446569904</v>
      </c>
      <c r="AT906">
        <v>12</v>
      </c>
      <c r="AU906">
        <v>9</v>
      </c>
      <c r="AV906">
        <v>2016</v>
      </c>
      <c r="AW906">
        <v>8.7972104911083608</v>
      </c>
      <c r="AX906">
        <v>8.8989226248775708</v>
      </c>
      <c r="AY906">
        <v>0.101712133769209</v>
      </c>
      <c r="AZ906">
        <v>75715</v>
      </c>
      <c r="BA906">
        <v>180740.81569459799</v>
      </c>
      <c r="BB906">
        <v>-1.14297132424623E-2</v>
      </c>
      <c r="BC906">
        <v>20.593965611902199</v>
      </c>
      <c r="BD906">
        <v>1.0197161826794101</v>
      </c>
      <c r="BE906">
        <f>AK906*AZ906/(AW906*BD906)</f>
        <v>177246.19728960536</v>
      </c>
      <c r="BF906">
        <f>AM906/BE906-1</f>
        <v>8.0611191226860335E-3</v>
      </c>
      <c r="BH906">
        <f t="shared" si="57"/>
        <v>-1.1243182339767843E-2</v>
      </c>
      <c r="BI906">
        <f t="shared" si="58"/>
        <v>-95.660743074191359</v>
      </c>
      <c r="BJ906">
        <f t="shared" si="59"/>
        <v>-610.3476343591019</v>
      </c>
      <c r="BK906" s="15">
        <f t="shared" si="56"/>
        <v>0.69863013698630139</v>
      </c>
    </row>
    <row r="907" spans="1:63" x14ac:dyDescent="0.25">
      <c r="A907" s="1">
        <v>42626</v>
      </c>
      <c r="B907">
        <v>1885</v>
      </c>
      <c r="C907">
        <v>8</v>
      </c>
      <c r="D907" s="2">
        <v>42614</v>
      </c>
      <c r="E907">
        <v>1</v>
      </c>
      <c r="F907">
        <v>0</v>
      </c>
      <c r="G907" s="1">
        <v>42625</v>
      </c>
      <c r="H907" s="1">
        <v>42627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 s="1">
        <v>42632</v>
      </c>
      <c r="AA907" s="1">
        <v>42618</v>
      </c>
      <c r="AB907" s="1">
        <v>42620</v>
      </c>
      <c r="AC907" s="1">
        <v>42615</v>
      </c>
      <c r="AD907" s="1">
        <v>42615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8508.3333333333303</v>
      </c>
      <c r="AK907">
        <v>21</v>
      </c>
      <c r="AL907">
        <v>30</v>
      </c>
      <c r="AM907">
        <v>178675</v>
      </c>
      <c r="AN907">
        <v>0.22154750244857899</v>
      </c>
      <c r="AO907">
        <v>0.7</v>
      </c>
      <c r="AP907">
        <v>13</v>
      </c>
      <c r="AQ907">
        <v>0.29725321824989998</v>
      </c>
      <c r="AR907">
        <v>-7.5705715801320794E-2</v>
      </c>
      <c r="AS907">
        <v>6341.3947579712303</v>
      </c>
      <c r="AT907">
        <v>13</v>
      </c>
      <c r="AU907">
        <v>9</v>
      </c>
      <c r="AV907">
        <v>2016</v>
      </c>
      <c r="AW907">
        <v>9.0944637093582603</v>
      </c>
      <c r="AX907">
        <v>9.1204701273261506</v>
      </c>
      <c r="AY907">
        <v>2.6006417967888398E-2</v>
      </c>
      <c r="AZ907">
        <v>77600</v>
      </c>
      <c r="BA907">
        <v>179185.93685992999</v>
      </c>
      <c r="BB907">
        <v>-2.8514339288245802E-3</v>
      </c>
      <c r="BC907">
        <v>20.593965611902199</v>
      </c>
      <c r="BD907">
        <v>1.0197161826794101</v>
      </c>
      <c r="BE907">
        <f>AK907*AZ907/(AW907*BD907)</f>
        <v>175721.38199189995</v>
      </c>
      <c r="BF907">
        <f>AM907/BE907-1</f>
        <v>1.6808529358346425E-2</v>
      </c>
      <c r="BH907">
        <f t="shared" si="57"/>
        <v>-8.1566414554378602E-2</v>
      </c>
      <c r="BI907">
        <f t="shared" si="58"/>
        <v>-693.99424383350436</v>
      </c>
      <c r="BJ907">
        <f t="shared" si="59"/>
        <v>-1304.3418781926061</v>
      </c>
      <c r="BK907" s="15">
        <f t="shared" si="56"/>
        <v>0.70136986301369864</v>
      </c>
    </row>
    <row r="908" spans="1:63" x14ac:dyDescent="0.25">
      <c r="A908" s="1">
        <v>42627</v>
      </c>
      <c r="B908">
        <v>8354</v>
      </c>
      <c r="C908">
        <v>9</v>
      </c>
      <c r="D908" s="2">
        <v>42614</v>
      </c>
      <c r="E908">
        <v>2</v>
      </c>
      <c r="F908">
        <v>1</v>
      </c>
      <c r="G908" s="1">
        <v>42626</v>
      </c>
      <c r="H908" s="1">
        <v>42628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 s="1">
        <v>42632</v>
      </c>
      <c r="AA908" s="1">
        <v>42618</v>
      </c>
      <c r="AB908" s="1">
        <v>42620</v>
      </c>
      <c r="AC908" s="1">
        <v>42615</v>
      </c>
      <c r="AD908" s="1">
        <v>42615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8508.3333333333303</v>
      </c>
      <c r="AK908">
        <v>21</v>
      </c>
      <c r="AL908">
        <v>30</v>
      </c>
      <c r="AM908">
        <v>178675</v>
      </c>
      <c r="AN908">
        <v>0.98186092066601305</v>
      </c>
      <c r="AO908">
        <v>0.7</v>
      </c>
      <c r="AP908">
        <v>12</v>
      </c>
      <c r="AQ908">
        <v>0.88086218996879195</v>
      </c>
      <c r="AR908">
        <v>0.100998730697221</v>
      </c>
      <c r="AS908">
        <v>9483.8898696468805</v>
      </c>
      <c r="AT908">
        <v>14</v>
      </c>
      <c r="AU908">
        <v>9</v>
      </c>
      <c r="AV908">
        <v>2016</v>
      </c>
      <c r="AW908">
        <v>9.9753258993270499</v>
      </c>
      <c r="AX908">
        <v>10.1023310479921</v>
      </c>
      <c r="AY908">
        <v>0.12700514866511001</v>
      </c>
      <c r="AZ908">
        <v>85954</v>
      </c>
      <c r="BA908">
        <v>180949.87754954101</v>
      </c>
      <c r="BB908">
        <v>-1.2571865647815299E-2</v>
      </c>
      <c r="BC908">
        <v>20.593965611902199</v>
      </c>
      <c r="BD908">
        <v>1.0197161826794101</v>
      </c>
      <c r="BE908">
        <f>AK908*AZ908/(AW908*BD908)</f>
        <v>177451.21693967527</v>
      </c>
      <c r="BF908">
        <f>AM908/BE908-1</f>
        <v>6.8964478318609412E-3</v>
      </c>
      <c r="BH908">
        <f t="shared" si="57"/>
        <v>8.3631490844411127E-2</v>
      </c>
      <c r="BI908">
        <f t="shared" si="58"/>
        <v>711.56460126786442</v>
      </c>
      <c r="BJ908">
        <f t="shared" si="59"/>
        <v>-592.77727692474173</v>
      </c>
      <c r="BK908" s="15">
        <f t="shared" si="56"/>
        <v>0.70410958904109588</v>
      </c>
    </row>
    <row r="909" spans="1:63" x14ac:dyDescent="0.25">
      <c r="A909" s="1">
        <v>42628</v>
      </c>
      <c r="B909">
        <v>6715</v>
      </c>
      <c r="C909">
        <v>10</v>
      </c>
      <c r="D909" s="2">
        <v>42614</v>
      </c>
      <c r="E909">
        <v>3</v>
      </c>
      <c r="F909">
        <v>2</v>
      </c>
      <c r="G909" s="1">
        <v>42627</v>
      </c>
      <c r="H909" s="1">
        <v>42629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 s="1">
        <v>42632</v>
      </c>
      <c r="AA909" s="1">
        <v>42618</v>
      </c>
      <c r="AB909" s="1">
        <v>42620</v>
      </c>
      <c r="AC909" s="1">
        <v>42615</v>
      </c>
      <c r="AD909" s="1">
        <v>42615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8508.3333333333303</v>
      </c>
      <c r="AK909">
        <v>21</v>
      </c>
      <c r="AL909">
        <v>30</v>
      </c>
      <c r="AM909">
        <v>178675</v>
      </c>
      <c r="AN909">
        <v>0.78922624877571002</v>
      </c>
      <c r="AO909">
        <v>0.7</v>
      </c>
      <c r="AP909">
        <v>11</v>
      </c>
      <c r="AQ909">
        <v>0.42585671779525602</v>
      </c>
      <c r="AR909">
        <v>0.36336953098045299</v>
      </c>
      <c r="AS909">
        <v>15768.214329845099</v>
      </c>
      <c r="AT909">
        <v>15</v>
      </c>
      <c r="AU909">
        <v>9</v>
      </c>
      <c r="AV909">
        <v>2016</v>
      </c>
      <c r="AW909">
        <v>10.4011826171223</v>
      </c>
      <c r="AX909">
        <v>10.8915572967678</v>
      </c>
      <c r="AY909">
        <v>0.49037467964556197</v>
      </c>
      <c r="AZ909">
        <v>92669</v>
      </c>
      <c r="BA909">
        <v>187098.82055108101</v>
      </c>
      <c r="BB909">
        <v>-4.5023376022736802E-2</v>
      </c>
      <c r="BC909">
        <v>20.593965611902199</v>
      </c>
      <c r="BD909">
        <v>1.0197161826794101</v>
      </c>
      <c r="BE909">
        <f>AK909*AZ909/(AW909*BD909)</f>
        <v>183481.27030745021</v>
      </c>
      <c r="BF909">
        <f>AM909/BE909-1</f>
        <v>-2.619488244983581E-2</v>
      </c>
      <c r="BH909">
        <f t="shared" si="57"/>
        <v>0.35497326213714875</v>
      </c>
      <c r="BI909">
        <f t="shared" si="58"/>
        <v>3020.230838683573</v>
      </c>
      <c r="BJ909">
        <f t="shared" si="59"/>
        <v>2427.4535617588313</v>
      </c>
      <c r="BK909" s="15">
        <f t="shared" si="56"/>
        <v>0.70684931506849313</v>
      </c>
    </row>
    <row r="910" spans="1:63" x14ac:dyDescent="0.25">
      <c r="A910" s="1">
        <v>42629</v>
      </c>
      <c r="B910">
        <v>14552</v>
      </c>
      <c r="C910">
        <v>11</v>
      </c>
      <c r="D910" s="2">
        <v>42614</v>
      </c>
      <c r="E910">
        <v>4</v>
      </c>
      <c r="F910">
        <v>3</v>
      </c>
      <c r="G910" s="1">
        <v>42628</v>
      </c>
      <c r="H910" s="1">
        <v>42632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 s="1">
        <v>42632</v>
      </c>
      <c r="AA910" s="1">
        <v>42618</v>
      </c>
      <c r="AB910" s="1">
        <v>42620</v>
      </c>
      <c r="AC910" s="1">
        <v>42615</v>
      </c>
      <c r="AD910" s="1">
        <v>42615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8508.3333333333303</v>
      </c>
      <c r="AK910">
        <v>21</v>
      </c>
      <c r="AL910">
        <v>30</v>
      </c>
      <c r="AM910">
        <v>178675</v>
      </c>
      <c r="AN910">
        <v>1.71032321253672</v>
      </c>
      <c r="AO910">
        <v>0.7</v>
      </c>
      <c r="AP910">
        <v>10</v>
      </c>
      <c r="AQ910">
        <v>1.69249359233164</v>
      </c>
      <c r="AR910">
        <v>1.7829620205078799E-2</v>
      </c>
      <c r="AS910">
        <v>8597.9646043755802</v>
      </c>
      <c r="AT910">
        <v>16</v>
      </c>
      <c r="AU910">
        <v>9</v>
      </c>
      <c r="AV910">
        <v>2016</v>
      </c>
      <c r="AW910">
        <v>12.0936762094539</v>
      </c>
      <c r="AX910">
        <v>12.6018805093046</v>
      </c>
      <c r="AY910">
        <v>0.50820429985064097</v>
      </c>
      <c r="AZ910">
        <v>107221</v>
      </c>
      <c r="BA910">
        <v>186183.33755618701</v>
      </c>
      <c r="BB910">
        <v>-4.0327655818939899E-2</v>
      </c>
      <c r="BC910">
        <v>20.593965611902199</v>
      </c>
      <c r="BD910">
        <v>1.0197161826794101</v>
      </c>
      <c r="BE910">
        <f>AK910*AZ910/(AW910*BD910)</f>
        <v>182583.48814958721</v>
      </c>
      <c r="BF910">
        <f>AM910/BE910-1</f>
        <v>-2.1406580568693379E-2</v>
      </c>
      <c r="BH910">
        <f t="shared" si="57"/>
        <v>-1.5539892645061615E-2</v>
      </c>
      <c r="BI910">
        <f t="shared" si="58"/>
        <v>-132.21858658839921</v>
      </c>
      <c r="BJ910">
        <f t="shared" si="59"/>
        <v>2295.2349751704319</v>
      </c>
      <c r="BK910" s="15">
        <f t="shared" si="56"/>
        <v>0.70958904109589038</v>
      </c>
    </row>
    <row r="911" spans="1:63" x14ac:dyDescent="0.25">
      <c r="A911" s="1">
        <v>42632</v>
      </c>
      <c r="B911">
        <v>13094</v>
      </c>
      <c r="C911">
        <v>12</v>
      </c>
      <c r="D911" s="2">
        <v>42614</v>
      </c>
      <c r="E911">
        <v>0</v>
      </c>
      <c r="F911">
        <v>4</v>
      </c>
      <c r="G911" s="1">
        <v>42629</v>
      </c>
      <c r="H911" s="1">
        <v>42633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 s="1">
        <v>42632</v>
      </c>
      <c r="AA911" s="1">
        <v>42618</v>
      </c>
      <c r="AB911" s="1">
        <v>42620</v>
      </c>
      <c r="AC911" s="1">
        <v>42615</v>
      </c>
      <c r="AD911" s="1">
        <v>42615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8508.3333333333303</v>
      </c>
      <c r="AK911">
        <v>21</v>
      </c>
      <c r="AL911">
        <v>30</v>
      </c>
      <c r="AM911">
        <v>178675</v>
      </c>
      <c r="AN911">
        <v>1.53896180215475</v>
      </c>
      <c r="AO911">
        <v>0.7</v>
      </c>
      <c r="AP911">
        <v>9</v>
      </c>
      <c r="AQ911">
        <v>1.8020048958611701</v>
      </c>
      <c r="AR911">
        <v>-0.26304309370642098</v>
      </c>
      <c r="AS911">
        <v>7266.35095724444</v>
      </c>
      <c r="AT911">
        <v>19</v>
      </c>
      <c r="AU911">
        <v>9</v>
      </c>
      <c r="AV911">
        <v>2016</v>
      </c>
      <c r="AW911">
        <v>13.8956811053151</v>
      </c>
      <c r="AX911">
        <v>14.1408423114593</v>
      </c>
      <c r="AY911">
        <v>0.24516120614421899</v>
      </c>
      <c r="AZ911">
        <v>120315</v>
      </c>
      <c r="BA911">
        <v>181827.35922412301</v>
      </c>
      <c r="BB911">
        <v>-1.73371006298224E-2</v>
      </c>
      <c r="BC911">
        <v>20.593965611902199</v>
      </c>
      <c r="BD911">
        <v>1.0197161826794101</v>
      </c>
      <c r="BE911">
        <f>AK911*AZ911/(AW911*BD911)</f>
        <v>178311.73253164784</v>
      </c>
      <c r="BF911">
        <f>AM911/BE911-1</f>
        <v>2.0372606064364973E-3</v>
      </c>
      <c r="BH911">
        <f t="shared" si="57"/>
        <v>-0.29857175142241021</v>
      </c>
      <c r="BI911">
        <f t="shared" si="58"/>
        <v>-2540.347985019006</v>
      </c>
      <c r="BJ911">
        <f t="shared" si="59"/>
        <v>-245.11300984857417</v>
      </c>
      <c r="BK911" s="15">
        <f t="shared" si="56"/>
        <v>0.71780821917808224</v>
      </c>
    </row>
    <row r="912" spans="1:63" x14ac:dyDescent="0.25">
      <c r="A912" s="1">
        <v>42633</v>
      </c>
      <c r="B912">
        <v>2009</v>
      </c>
      <c r="C912">
        <v>13</v>
      </c>
      <c r="D912" s="2">
        <v>42614</v>
      </c>
      <c r="E912">
        <v>1</v>
      </c>
      <c r="F912">
        <v>0</v>
      </c>
      <c r="G912" s="1">
        <v>42632</v>
      </c>
      <c r="H912" s="1">
        <v>42634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 s="1">
        <v>42632</v>
      </c>
      <c r="AA912" s="1">
        <v>42618</v>
      </c>
      <c r="AB912" s="1">
        <v>42620</v>
      </c>
      <c r="AC912" s="1">
        <v>42615</v>
      </c>
      <c r="AD912" s="1">
        <v>42615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8508.3333333333303</v>
      </c>
      <c r="AK912">
        <v>21</v>
      </c>
      <c r="AL912">
        <v>30</v>
      </c>
      <c r="AM912">
        <v>178675</v>
      </c>
      <c r="AN912">
        <v>0.23612144955925499</v>
      </c>
      <c r="AO912">
        <v>0.7</v>
      </c>
      <c r="AP912">
        <v>8</v>
      </c>
      <c r="AQ912">
        <v>0.29725321824989998</v>
      </c>
      <c r="AR912">
        <v>-6.11317686906451E-2</v>
      </c>
      <c r="AS912">
        <v>6758.5475165857797</v>
      </c>
      <c r="AT912">
        <v>20</v>
      </c>
      <c r="AU912">
        <v>9</v>
      </c>
      <c r="AV912">
        <v>2016</v>
      </c>
      <c r="AW912">
        <v>14.192934323565</v>
      </c>
      <c r="AX912">
        <v>14.376963761018599</v>
      </c>
      <c r="AY912">
        <v>0.184029437453576</v>
      </c>
      <c r="AZ912">
        <v>122324</v>
      </c>
      <c r="BA912">
        <v>180991.74853045799</v>
      </c>
      <c r="BB912">
        <v>-1.2800299180871E-2</v>
      </c>
      <c r="BC912">
        <v>20.593965611902199</v>
      </c>
      <c r="BD912">
        <v>1.0197161826794101</v>
      </c>
      <c r="BE912">
        <f>AK912*AZ912/(AW912*BD912)</f>
        <v>177492.27834639698</v>
      </c>
      <c r="BF912">
        <f>AM912/BE912-1</f>
        <v>6.6635104615355711E-3</v>
      </c>
      <c r="BH912">
        <f t="shared" si="57"/>
        <v>-6.6992467443702602E-2</v>
      </c>
      <c r="BI912">
        <f t="shared" si="58"/>
        <v>-569.99424383350276</v>
      </c>
      <c r="BJ912">
        <f t="shared" si="59"/>
        <v>-815.10725368207693</v>
      </c>
      <c r="BK912" s="15">
        <f t="shared" si="56"/>
        <v>0.72054794520547949</v>
      </c>
    </row>
    <row r="913" spans="1:63" x14ac:dyDescent="0.25">
      <c r="A913" s="1">
        <v>42634</v>
      </c>
      <c r="B913">
        <v>9605</v>
      </c>
      <c r="C913">
        <v>14</v>
      </c>
      <c r="D913" s="2">
        <v>42614</v>
      </c>
      <c r="E913">
        <v>2</v>
      </c>
      <c r="F913">
        <v>1</v>
      </c>
      <c r="G913" s="1">
        <v>42633</v>
      </c>
      <c r="H913" s="1">
        <v>42635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 s="1">
        <v>42632</v>
      </c>
      <c r="AA913" s="1">
        <v>42618</v>
      </c>
      <c r="AB913" s="1">
        <v>42620</v>
      </c>
      <c r="AC913" s="1">
        <v>42615</v>
      </c>
      <c r="AD913" s="1">
        <v>42615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8508.3333333333303</v>
      </c>
      <c r="AK913">
        <v>21</v>
      </c>
      <c r="AL913">
        <v>30</v>
      </c>
      <c r="AM913">
        <v>178675</v>
      </c>
      <c r="AN913">
        <v>1.12889324191968</v>
      </c>
      <c r="AO913">
        <v>0.7</v>
      </c>
      <c r="AP913">
        <v>7</v>
      </c>
      <c r="AQ913">
        <v>0.88086218996879195</v>
      </c>
      <c r="AR913">
        <v>0.248031051950894</v>
      </c>
      <c r="AS913">
        <v>10904.089322235801</v>
      </c>
      <c r="AT913">
        <v>21</v>
      </c>
      <c r="AU913">
        <v>9</v>
      </c>
      <c r="AV913">
        <v>2016</v>
      </c>
      <c r="AW913">
        <v>15.0737965135338</v>
      </c>
      <c r="AX913">
        <v>15.5058570029382</v>
      </c>
      <c r="AY913">
        <v>0.43206048940446801</v>
      </c>
      <c r="AZ913">
        <v>131929</v>
      </c>
      <c r="BA913">
        <v>183796.36460612499</v>
      </c>
      <c r="BB913">
        <v>-2.78643411533201E-2</v>
      </c>
      <c r="BC913">
        <v>20.593965611902199</v>
      </c>
      <c r="BD913">
        <v>1.0197161826794101</v>
      </c>
      <c r="BE913">
        <f>AK913*AZ913/(AW913*BD913)</f>
        <v>180242.66725196157</v>
      </c>
      <c r="BF913">
        <f>AM913/BE913-1</f>
        <v>-8.6975369143318382E-3</v>
      </c>
      <c r="BH913">
        <f t="shared" si="57"/>
        <v>0.23066381209807807</v>
      </c>
      <c r="BI913">
        <f t="shared" si="58"/>
        <v>1962.5646012678135</v>
      </c>
      <c r="BJ913">
        <f t="shared" si="59"/>
        <v>1147.4573475857364</v>
      </c>
      <c r="BK913" s="15">
        <f t="shared" si="56"/>
        <v>0.72328767123287674</v>
      </c>
    </row>
    <row r="914" spans="1:63" x14ac:dyDescent="0.25">
      <c r="A914" s="1">
        <v>42635</v>
      </c>
      <c r="B914">
        <v>2311</v>
      </c>
      <c r="C914">
        <v>15</v>
      </c>
      <c r="D914" s="2">
        <v>42614</v>
      </c>
      <c r="E914">
        <v>3</v>
      </c>
      <c r="F914">
        <v>2</v>
      </c>
      <c r="G914" s="1">
        <v>42634</v>
      </c>
      <c r="H914" s="1">
        <v>42636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s="1">
        <v>42632</v>
      </c>
      <c r="AA914" s="1">
        <v>42618</v>
      </c>
      <c r="AB914" s="1">
        <v>42620</v>
      </c>
      <c r="AC914" s="1">
        <v>42615</v>
      </c>
      <c r="AD914" s="1">
        <v>42615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8508.3333333333303</v>
      </c>
      <c r="AK914">
        <v>21</v>
      </c>
      <c r="AL914">
        <v>30</v>
      </c>
      <c r="AM914">
        <v>178675</v>
      </c>
      <c r="AN914">
        <v>0.27161606268364302</v>
      </c>
      <c r="AO914">
        <v>0.7</v>
      </c>
      <c r="AP914">
        <v>6</v>
      </c>
      <c r="AQ914">
        <v>0.42585671779525602</v>
      </c>
      <c r="AR914">
        <v>-0.154240655111612</v>
      </c>
      <c r="AS914">
        <v>5426.7078654165598</v>
      </c>
      <c r="AT914">
        <v>22</v>
      </c>
      <c r="AU914">
        <v>9</v>
      </c>
      <c r="AV914">
        <v>2016</v>
      </c>
      <c r="AW914">
        <v>15.499653231329001</v>
      </c>
      <c r="AX914">
        <v>15.7774730656219</v>
      </c>
      <c r="AY914">
        <v>0.277819834292857</v>
      </c>
      <c r="AZ914">
        <v>134240</v>
      </c>
      <c r="BA914">
        <v>181877.617384493</v>
      </c>
      <c r="BB914">
        <v>-1.7608639427704499E-2</v>
      </c>
      <c r="BC914">
        <v>20.593965611902199</v>
      </c>
      <c r="BD914">
        <v>1.0197161826794101</v>
      </c>
      <c r="BE914">
        <f>AK914*AZ914/(AW914*BD914)</f>
        <v>178361.01895195211</v>
      </c>
      <c r="BF914">
        <f>AM914/BE914-1</f>
        <v>1.760368100007792E-3</v>
      </c>
      <c r="BH914">
        <f t="shared" si="57"/>
        <v>-0.16263692395491824</v>
      </c>
      <c r="BI914">
        <f t="shared" si="58"/>
        <v>-1383.7691613164288</v>
      </c>
      <c r="BJ914">
        <f t="shared" si="59"/>
        <v>-236.31181373069239</v>
      </c>
      <c r="BK914" s="15">
        <f t="shared" si="56"/>
        <v>0.72602739726027399</v>
      </c>
    </row>
    <row r="915" spans="1:63" x14ac:dyDescent="0.25">
      <c r="A915" s="1">
        <v>42636</v>
      </c>
      <c r="B915">
        <v>7704</v>
      </c>
      <c r="C915">
        <v>16</v>
      </c>
      <c r="D915" s="2">
        <v>42614</v>
      </c>
      <c r="E915">
        <v>4</v>
      </c>
      <c r="F915">
        <v>3</v>
      </c>
      <c r="G915" s="1">
        <v>42635</v>
      </c>
      <c r="H915" s="1">
        <v>42639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 s="1">
        <v>42632</v>
      </c>
      <c r="AA915" s="1">
        <v>42618</v>
      </c>
      <c r="AB915" s="1">
        <v>42620</v>
      </c>
      <c r="AC915" s="1">
        <v>42615</v>
      </c>
      <c r="AD915" s="1">
        <v>42615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8508.3333333333303</v>
      </c>
      <c r="AK915">
        <v>21</v>
      </c>
      <c r="AL915">
        <v>30</v>
      </c>
      <c r="AM915">
        <v>178675</v>
      </c>
      <c r="AN915">
        <v>0.90546523016650304</v>
      </c>
      <c r="AO915">
        <v>0.7</v>
      </c>
      <c r="AP915">
        <v>5</v>
      </c>
      <c r="AQ915">
        <v>0.784862959628155</v>
      </c>
      <c r="AR915">
        <v>0.120602270538347</v>
      </c>
      <c r="AS915">
        <v>9815.7263067299209</v>
      </c>
      <c r="AT915">
        <v>23</v>
      </c>
      <c r="AU915">
        <v>9</v>
      </c>
      <c r="AV915">
        <v>2016</v>
      </c>
      <c r="AW915">
        <v>16.284516190957198</v>
      </c>
      <c r="AX915">
        <v>16.6829382957884</v>
      </c>
      <c r="AY915">
        <v>0.39842210483120499</v>
      </c>
      <c r="AZ915">
        <v>141944</v>
      </c>
      <c r="BA915">
        <v>183046.51885545399</v>
      </c>
      <c r="BB915">
        <v>-2.38820103369792E-2</v>
      </c>
      <c r="BC915">
        <v>20.593965611902199</v>
      </c>
      <c r="BD915">
        <v>1.0197161826794101</v>
      </c>
      <c r="BE915">
        <f>AK915*AZ915/(AW915*BD915)</f>
        <v>179507.31974703074</v>
      </c>
      <c r="BF915">
        <f>AM915/BE915-1</f>
        <v>-4.6366897361270754E-3</v>
      </c>
      <c r="BH915">
        <f t="shared" si="57"/>
        <v>0.10512776904801691</v>
      </c>
      <c r="BI915">
        <f t="shared" si="58"/>
        <v>894.46210165021023</v>
      </c>
      <c r="BJ915">
        <f t="shared" si="59"/>
        <v>658.15028791951784</v>
      </c>
      <c r="BK915" s="15">
        <f t="shared" si="56"/>
        <v>0.72876712328767124</v>
      </c>
    </row>
    <row r="916" spans="1:63" x14ac:dyDescent="0.25">
      <c r="A916" s="1">
        <v>42639</v>
      </c>
      <c r="B916">
        <v>16090</v>
      </c>
      <c r="C916">
        <v>17</v>
      </c>
      <c r="D916" s="2">
        <v>42614</v>
      </c>
      <c r="E916">
        <v>0</v>
      </c>
      <c r="F916">
        <v>4</v>
      </c>
      <c r="G916" s="1">
        <v>42636</v>
      </c>
      <c r="H916" s="1">
        <v>42640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 s="1">
        <v>42632</v>
      </c>
      <c r="AA916" s="1">
        <v>42618</v>
      </c>
      <c r="AB916" s="1">
        <v>42620</v>
      </c>
      <c r="AC916" s="1">
        <v>42615</v>
      </c>
      <c r="AD916" s="1">
        <v>42615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8508.3333333333303</v>
      </c>
      <c r="AK916">
        <v>21</v>
      </c>
      <c r="AL916">
        <v>30</v>
      </c>
      <c r="AM916">
        <v>178675</v>
      </c>
      <c r="AN916">
        <v>1.89108716944172</v>
      </c>
      <c r="AO916">
        <v>0.7</v>
      </c>
      <c r="AP916">
        <v>4</v>
      </c>
      <c r="AQ916">
        <v>1.69680915121287</v>
      </c>
      <c r="AR916">
        <v>0.194278018228844</v>
      </c>
      <c r="AS916">
        <v>9482.50425718111</v>
      </c>
      <c r="AT916">
        <v>26</v>
      </c>
      <c r="AU916">
        <v>9</v>
      </c>
      <c r="AV916">
        <v>2016</v>
      </c>
      <c r="AW916">
        <v>17.981325342170098</v>
      </c>
      <c r="AX916">
        <v>18.5740254652301</v>
      </c>
      <c r="AY916">
        <v>0.59270012306004805</v>
      </c>
      <c r="AZ916">
        <v>158034</v>
      </c>
      <c r="BA916">
        <v>184564.482141752</v>
      </c>
      <c r="BB916">
        <v>-3.1910159925728598E-2</v>
      </c>
      <c r="BC916">
        <v>20.593965611902199</v>
      </c>
      <c r="BD916">
        <v>1.0197161826794101</v>
      </c>
      <c r="BE916">
        <f>AK916*AZ916/(AW916*BD916)</f>
        <v>180995.93325741921</v>
      </c>
      <c r="BF916">
        <f>AM916/BE916-1</f>
        <v>-1.2823123788744395E-2</v>
      </c>
      <c r="BH916">
        <f t="shared" si="57"/>
        <v>0.16082341903144215</v>
      </c>
      <c r="BI916">
        <f t="shared" si="58"/>
        <v>1368.3392569258531</v>
      </c>
      <c r="BJ916">
        <f t="shared" si="59"/>
        <v>2026.4895448453708</v>
      </c>
      <c r="BK916" s="15">
        <f t="shared" si="56"/>
        <v>0.73698630136986298</v>
      </c>
    </row>
    <row r="917" spans="1:63" x14ac:dyDescent="0.25">
      <c r="A917" s="1">
        <v>42640</v>
      </c>
      <c r="B917">
        <v>1859</v>
      </c>
      <c r="C917">
        <v>18</v>
      </c>
      <c r="D917" s="2">
        <v>42614</v>
      </c>
      <c r="E917">
        <v>1</v>
      </c>
      <c r="F917">
        <v>0</v>
      </c>
      <c r="G917" s="1">
        <v>42639</v>
      </c>
      <c r="H917" s="1">
        <v>42641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 s="1">
        <v>42632</v>
      </c>
      <c r="AA917" s="1">
        <v>42618</v>
      </c>
      <c r="AB917" s="1">
        <v>42620</v>
      </c>
      <c r="AC917" s="1">
        <v>42615</v>
      </c>
      <c r="AD917" s="1">
        <v>42615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8508.3333333333303</v>
      </c>
      <c r="AK917">
        <v>21</v>
      </c>
      <c r="AL917">
        <v>30</v>
      </c>
      <c r="AM917">
        <v>178675</v>
      </c>
      <c r="AN917">
        <v>0.21849167482859899</v>
      </c>
      <c r="AO917">
        <v>0.7</v>
      </c>
      <c r="AP917">
        <v>3</v>
      </c>
      <c r="AQ917">
        <v>0.29725321824989998</v>
      </c>
      <c r="AR917">
        <v>-7.8761543421301206E-2</v>
      </c>
      <c r="AS917">
        <v>6253.9272440681798</v>
      </c>
      <c r="AT917">
        <v>27</v>
      </c>
      <c r="AU917">
        <v>9</v>
      </c>
      <c r="AV917">
        <v>2016</v>
      </c>
      <c r="AW917">
        <v>18.278578560420002</v>
      </c>
      <c r="AX917">
        <v>18.792517140058699</v>
      </c>
      <c r="AY917">
        <v>0.51393857963874701</v>
      </c>
      <c r="AZ917">
        <v>159893</v>
      </c>
      <c r="BA917">
        <v>183698.802885624</v>
      </c>
      <c r="BB917">
        <v>-2.7348043681877099E-2</v>
      </c>
      <c r="BC917">
        <v>20.593965611902199</v>
      </c>
      <c r="BD917">
        <v>1.0197161826794101</v>
      </c>
      <c r="BE917">
        <f>AK917*AZ917/(AW917*BD917)</f>
        <v>180146.99188448404</v>
      </c>
      <c r="BF917">
        <f>AM917/BE917-1</f>
        <v>-8.171060027624133E-3</v>
      </c>
      <c r="BH917">
        <f t="shared" si="57"/>
        <v>-8.4622242174358597E-2</v>
      </c>
      <c r="BI917">
        <f t="shared" si="58"/>
        <v>-719.99424383350083</v>
      </c>
      <c r="BJ917">
        <f t="shared" si="59"/>
        <v>1306.49530101187</v>
      </c>
      <c r="BK917" s="15">
        <f t="shared" si="56"/>
        <v>0.73972602739726023</v>
      </c>
    </row>
    <row r="918" spans="1:63" x14ac:dyDescent="0.25">
      <c r="A918" s="1">
        <v>42641</v>
      </c>
      <c r="B918">
        <v>7163</v>
      </c>
      <c r="C918">
        <v>19</v>
      </c>
      <c r="D918" s="2">
        <v>42614</v>
      </c>
      <c r="E918">
        <v>2</v>
      </c>
      <c r="F918">
        <v>1</v>
      </c>
      <c r="G918" s="1">
        <v>42640</v>
      </c>
      <c r="H918" s="1">
        <v>42642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 s="1">
        <v>42632</v>
      </c>
      <c r="AA918" s="1">
        <v>42618</v>
      </c>
      <c r="AB918" s="1">
        <v>42620</v>
      </c>
      <c r="AC918" s="1">
        <v>42615</v>
      </c>
      <c r="AD918" s="1">
        <v>42615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8508.3333333333303</v>
      </c>
      <c r="AK918">
        <v>21</v>
      </c>
      <c r="AL918">
        <v>30</v>
      </c>
      <c r="AM918">
        <v>178675</v>
      </c>
      <c r="AN918">
        <v>0.84188050930460301</v>
      </c>
      <c r="AO918">
        <v>0.7</v>
      </c>
      <c r="AP918">
        <v>2</v>
      </c>
      <c r="AQ918">
        <v>0.88086218996879195</v>
      </c>
      <c r="AR918">
        <v>-3.8981680664188799E-2</v>
      </c>
      <c r="AS918">
        <v>8131.8054987168598</v>
      </c>
      <c r="AT918">
        <v>28</v>
      </c>
      <c r="AU918">
        <v>9</v>
      </c>
      <c r="AV918">
        <v>2016</v>
      </c>
      <c r="AW918">
        <v>19.1594407503888</v>
      </c>
      <c r="AX918">
        <v>19.634397649363301</v>
      </c>
      <c r="AY918">
        <v>0.474956898974561</v>
      </c>
      <c r="AZ918">
        <v>167056</v>
      </c>
      <c r="BA918">
        <v>183104.30067896401</v>
      </c>
      <c r="BB918">
        <v>-2.4190041755111299E-2</v>
      </c>
      <c r="BC918">
        <v>20.593965611902199</v>
      </c>
      <c r="BD918">
        <v>1.0197161826794101</v>
      </c>
      <c r="BE918">
        <f>AK918*AZ918/(AW918*BD918)</f>
        <v>179563.98436066706</v>
      </c>
      <c r="BF918">
        <f>AM918/BE918-1</f>
        <v>-4.9507943579680802E-3</v>
      </c>
      <c r="BH918">
        <f t="shared" si="57"/>
        <v>-5.6348920516998913E-2</v>
      </c>
      <c r="BI918">
        <f t="shared" si="58"/>
        <v>-479.43539873213223</v>
      </c>
      <c r="BJ918">
        <f t="shared" si="59"/>
        <v>827.0599022797378</v>
      </c>
      <c r="BK918" s="15">
        <f t="shared" si="56"/>
        <v>0.74246575342465748</v>
      </c>
    </row>
    <row r="919" spans="1:63" x14ac:dyDescent="0.25">
      <c r="A919" s="1">
        <v>42642</v>
      </c>
      <c r="B919">
        <v>2988</v>
      </c>
      <c r="C919">
        <v>20</v>
      </c>
      <c r="D919" s="2">
        <v>42614</v>
      </c>
      <c r="E919">
        <v>3</v>
      </c>
      <c r="F919">
        <v>2</v>
      </c>
      <c r="G919" s="1">
        <v>42641</v>
      </c>
      <c r="H919" s="1">
        <v>42643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 s="1">
        <v>42632</v>
      </c>
      <c r="AA919" s="1">
        <v>42618</v>
      </c>
      <c r="AB919" s="1">
        <v>42620</v>
      </c>
      <c r="AC919" s="1">
        <v>42615</v>
      </c>
      <c r="AD919" s="1">
        <v>42615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8508.3333333333303</v>
      </c>
      <c r="AK919">
        <v>21</v>
      </c>
      <c r="AL919">
        <v>30</v>
      </c>
      <c r="AM919">
        <v>178675</v>
      </c>
      <c r="AN919">
        <v>0.351185112634671</v>
      </c>
      <c r="AO919">
        <v>0.7</v>
      </c>
      <c r="AP919">
        <v>1</v>
      </c>
      <c r="AQ919">
        <v>0.42585671779525602</v>
      </c>
      <c r="AR919">
        <v>-7.4671605160584298E-2</v>
      </c>
      <c r="AS919">
        <v>7016.4444404433998</v>
      </c>
      <c r="AT919">
        <v>29</v>
      </c>
      <c r="AU919">
        <v>9</v>
      </c>
      <c r="AV919">
        <v>2016</v>
      </c>
      <c r="AW919">
        <v>19.585297468183999</v>
      </c>
      <c r="AX919">
        <v>19.985582761998</v>
      </c>
      <c r="AY919">
        <v>0.40028529381397199</v>
      </c>
      <c r="AZ919">
        <v>170044</v>
      </c>
      <c r="BA919">
        <v>182326.76862839999</v>
      </c>
      <c r="BB919">
        <v>-2.00287026193255E-2</v>
      </c>
      <c r="BC919">
        <v>20.593965611902199</v>
      </c>
      <c r="BD919">
        <v>1.0197161826794101</v>
      </c>
      <c r="BE919">
        <f>AK919*AZ919/(AW919*BD919)</f>
        <v>178801.48586964552</v>
      </c>
      <c r="BF919">
        <f>AM919/BE919-1</f>
        <v>-7.0740949959291477E-4</v>
      </c>
      <c r="BH919">
        <f t="shared" si="57"/>
        <v>-8.3067874003890263E-2</v>
      </c>
      <c r="BI919">
        <f t="shared" si="58"/>
        <v>-706.7691613164327</v>
      </c>
      <c r="BJ919">
        <f t="shared" si="59"/>
        <v>120.2907409633051</v>
      </c>
      <c r="BK919" s="15">
        <f t="shared" si="56"/>
        <v>0.74520547945205484</v>
      </c>
    </row>
    <row r="920" spans="1:63" x14ac:dyDescent="0.25">
      <c r="A920" s="1">
        <v>42643</v>
      </c>
      <c r="B920">
        <v>8631</v>
      </c>
      <c r="C920">
        <v>21</v>
      </c>
      <c r="D920" s="2">
        <v>42614</v>
      </c>
      <c r="E920">
        <v>4</v>
      </c>
      <c r="F920">
        <v>3</v>
      </c>
      <c r="G920" s="1">
        <v>42642</v>
      </c>
      <c r="H920" s="1">
        <v>42646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 s="1">
        <v>42632</v>
      </c>
      <c r="AA920" s="1">
        <v>42618</v>
      </c>
      <c r="AB920" s="1">
        <v>42620</v>
      </c>
      <c r="AC920" s="1">
        <v>42615</v>
      </c>
      <c r="AD920" s="1">
        <v>42615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8508.3333333333303</v>
      </c>
      <c r="AK920">
        <v>21</v>
      </c>
      <c r="AL920">
        <v>30</v>
      </c>
      <c r="AM920">
        <v>178675</v>
      </c>
      <c r="AN920">
        <v>1.0144172380019501</v>
      </c>
      <c r="AO920">
        <v>0.7</v>
      </c>
      <c r="AP920">
        <v>0</v>
      </c>
      <c r="AQ920">
        <v>1.00866814371814</v>
      </c>
      <c r="AR920">
        <v>5.7490942838156096E-3</v>
      </c>
      <c r="AS920">
        <v>8556.8281835336693</v>
      </c>
      <c r="AT920">
        <v>30</v>
      </c>
      <c r="AU920">
        <v>9</v>
      </c>
      <c r="AV920">
        <v>2016</v>
      </c>
      <c r="AW920">
        <v>20.593965611902199</v>
      </c>
      <c r="AX920">
        <v>21</v>
      </c>
      <c r="AY920">
        <v>0.40603438809779002</v>
      </c>
      <c r="AZ920">
        <v>178675</v>
      </c>
      <c r="BA920">
        <v>182197.78894024299</v>
      </c>
      <c r="BB920">
        <v>-1.93349708617995E-2</v>
      </c>
      <c r="BC920">
        <v>20.593965611902199</v>
      </c>
      <c r="BD920">
        <v>1.0197161826794101</v>
      </c>
      <c r="BE920">
        <f>AK920*AZ920/(AW920*BD920)</f>
        <v>178675.00000000041</v>
      </c>
      <c r="BF920">
        <f>AM920/BE920-1</f>
        <v>-2.3314683517128287E-15</v>
      </c>
      <c r="BH920">
        <f t="shared" si="57"/>
        <v>-1.4137991100638292E-2</v>
      </c>
      <c r="BI920">
        <f t="shared" si="58"/>
        <v>-120.29074094793076</v>
      </c>
      <c r="BJ920">
        <f t="shared" si="59"/>
        <v>1.5374340023299737E-8</v>
      </c>
      <c r="BK920" s="15">
        <f t="shared" si="56"/>
        <v>0.74794520547945209</v>
      </c>
    </row>
    <row r="921" spans="1:63" x14ac:dyDescent="0.25">
      <c r="A921" s="1">
        <v>42646</v>
      </c>
      <c r="B921">
        <v>30106</v>
      </c>
      <c r="C921">
        <v>1</v>
      </c>
      <c r="D921" s="2">
        <v>42644</v>
      </c>
      <c r="E921">
        <v>0</v>
      </c>
      <c r="F921">
        <v>4</v>
      </c>
      <c r="G921" s="1">
        <v>42643</v>
      </c>
      <c r="H921" s="1">
        <v>42647</v>
      </c>
      <c r="I921">
        <v>1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 s="1">
        <v>42660</v>
      </c>
      <c r="AA921" s="1">
        <v>42646</v>
      </c>
      <c r="AB921" s="1">
        <v>42648</v>
      </c>
      <c r="AC921" s="1">
        <v>42650</v>
      </c>
      <c r="AD921" s="1">
        <v>42648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9141.25</v>
      </c>
      <c r="AK921">
        <v>20</v>
      </c>
      <c r="AL921">
        <v>31</v>
      </c>
      <c r="AM921">
        <v>182825</v>
      </c>
      <c r="AN921">
        <v>3.2934226719540498</v>
      </c>
      <c r="AO921">
        <v>0.64516129032257996</v>
      </c>
      <c r="AP921">
        <v>19</v>
      </c>
      <c r="AQ921">
        <v>3.2587019013657001</v>
      </c>
      <c r="AR921">
        <v>3.4720770588350401E-2</v>
      </c>
      <c r="AS921">
        <v>9238.6480602545198</v>
      </c>
      <c r="AT921">
        <v>3</v>
      </c>
      <c r="AU921">
        <v>10</v>
      </c>
      <c r="AV921">
        <v>2016</v>
      </c>
      <c r="AW921">
        <v>3.2587019013657001</v>
      </c>
      <c r="AX921">
        <v>3.2934226719540498</v>
      </c>
      <c r="AY921">
        <v>3.4720770588350498E-2</v>
      </c>
      <c r="AZ921">
        <v>30106</v>
      </c>
      <c r="BA921">
        <v>184772.96120508999</v>
      </c>
      <c r="BB921">
        <v>-1.0542458119336901E-2</v>
      </c>
      <c r="BC921">
        <v>20.563208713861599</v>
      </c>
      <c r="BD921">
        <v>0.97261085457533802</v>
      </c>
      <c r="BE921">
        <f>AK921*AZ921/(AW921*BD921)</f>
        <v>189976.24829692696</v>
      </c>
      <c r="BF921">
        <f>AM921/BE921-1</f>
        <v>-3.764285462543604E-2</v>
      </c>
      <c r="BH921">
        <f t="shared" si="57"/>
        <v>0.1239738308604772</v>
      </c>
      <c r="BI921">
        <f t="shared" si="58"/>
        <v>1133.2757813533372</v>
      </c>
      <c r="BJ921">
        <f t="shared" si="59"/>
        <v>1133.2757813687115</v>
      </c>
      <c r="BK921" s="15">
        <f t="shared" si="56"/>
        <v>0.75616438356164384</v>
      </c>
    </row>
    <row r="922" spans="1:63" x14ac:dyDescent="0.25">
      <c r="A922" s="1">
        <v>42647</v>
      </c>
      <c r="B922">
        <v>4059</v>
      </c>
      <c r="C922">
        <v>2</v>
      </c>
      <c r="D922" s="2">
        <v>42644</v>
      </c>
      <c r="E922">
        <v>1</v>
      </c>
      <c r="F922">
        <v>0</v>
      </c>
      <c r="G922" s="1">
        <v>42646</v>
      </c>
      <c r="H922" s="1">
        <v>42648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 s="1">
        <v>42660</v>
      </c>
      <c r="AA922" s="1">
        <v>42646</v>
      </c>
      <c r="AB922" s="1">
        <v>42648</v>
      </c>
      <c r="AC922" s="1">
        <v>42650</v>
      </c>
      <c r="AD922" s="1">
        <v>42648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9141.25</v>
      </c>
      <c r="AK922">
        <v>20</v>
      </c>
      <c r="AL922">
        <v>31</v>
      </c>
      <c r="AM922">
        <v>182825</v>
      </c>
      <c r="AN922">
        <v>0.44403117735539399</v>
      </c>
      <c r="AO922">
        <v>0.64516129032257996</v>
      </c>
      <c r="AP922">
        <v>18</v>
      </c>
      <c r="AQ922">
        <v>0.47111782925407097</v>
      </c>
      <c r="AR922">
        <v>-2.7086651898676799E-2</v>
      </c>
      <c r="AS922">
        <v>8615.6790254078896</v>
      </c>
      <c r="AT922">
        <v>4</v>
      </c>
      <c r="AU922">
        <v>10</v>
      </c>
      <c r="AV922">
        <v>2016</v>
      </c>
      <c r="AW922">
        <v>3.72981973061977</v>
      </c>
      <c r="AX922">
        <v>3.73745384930944</v>
      </c>
      <c r="AY922">
        <v>7.6341186896739998E-3</v>
      </c>
      <c r="AZ922">
        <v>34165</v>
      </c>
      <c r="BA922">
        <v>183199.20246828001</v>
      </c>
      <c r="BB922">
        <v>-2.0425987844864199E-3</v>
      </c>
      <c r="BC922">
        <v>20.563208713861599</v>
      </c>
      <c r="BD922">
        <v>0.97261085457533802</v>
      </c>
      <c r="BE922">
        <f>AK922*AZ922/(AW922*BD922)</f>
        <v>188358.17182841271</v>
      </c>
      <c r="BF922">
        <f>AM922/BE922-1</f>
        <v>-2.9375799173997241E-2</v>
      </c>
      <c r="BH922">
        <f t="shared" si="57"/>
        <v>-1.4183137161086157E-2</v>
      </c>
      <c r="BI922">
        <f t="shared" si="58"/>
        <v>-129.65160257377883</v>
      </c>
      <c r="BJ922">
        <f t="shared" si="59"/>
        <v>1003.6241787949326</v>
      </c>
      <c r="BK922" s="15">
        <f t="shared" si="56"/>
        <v>0.75890410958904109</v>
      </c>
    </row>
    <row r="923" spans="1:63" x14ac:dyDescent="0.25">
      <c r="A923" s="1">
        <v>42648</v>
      </c>
      <c r="B923">
        <v>10136</v>
      </c>
      <c r="C923">
        <v>3</v>
      </c>
      <c r="D923" s="2">
        <v>42644</v>
      </c>
      <c r="E923">
        <v>2</v>
      </c>
      <c r="F923">
        <v>1</v>
      </c>
      <c r="G923" s="1">
        <v>42647</v>
      </c>
      <c r="H923" s="1">
        <v>42649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 s="1">
        <v>42660</v>
      </c>
      <c r="AA923" s="1">
        <v>42646</v>
      </c>
      <c r="AB923" s="1">
        <v>42648</v>
      </c>
      <c r="AC923" s="1">
        <v>42650</v>
      </c>
      <c r="AD923" s="1">
        <v>42648</v>
      </c>
      <c r="AE923">
        <v>0</v>
      </c>
      <c r="AF923">
        <v>0</v>
      </c>
      <c r="AG923">
        <v>1</v>
      </c>
      <c r="AH923">
        <v>0</v>
      </c>
      <c r="AI923">
        <v>1</v>
      </c>
      <c r="AJ923">
        <v>9141.25</v>
      </c>
      <c r="AK923">
        <v>20</v>
      </c>
      <c r="AL923">
        <v>31</v>
      </c>
      <c r="AM923">
        <v>182825</v>
      </c>
      <c r="AN923">
        <v>1.10881990974976</v>
      </c>
      <c r="AO923">
        <v>0.64516129032257996</v>
      </c>
      <c r="AP923">
        <v>17</v>
      </c>
      <c r="AQ923">
        <v>0.94403784744799502</v>
      </c>
      <c r="AR923">
        <v>0.16478206230176501</v>
      </c>
      <c r="AS923">
        <v>10736.8576666714</v>
      </c>
      <c r="AT923">
        <v>5</v>
      </c>
      <c r="AU923">
        <v>10</v>
      </c>
      <c r="AV923">
        <v>2016</v>
      </c>
      <c r="AW923">
        <v>4.6738575780677696</v>
      </c>
      <c r="AX923">
        <v>4.8462737590592004</v>
      </c>
      <c r="AY923">
        <v>0.17241618099143799</v>
      </c>
      <c r="AZ923">
        <v>44301</v>
      </c>
      <c r="BA923">
        <v>189569.31938997799</v>
      </c>
      <c r="BB923">
        <v>-3.5577061792916399E-2</v>
      </c>
      <c r="BC923">
        <v>20.563208713861599</v>
      </c>
      <c r="BD923">
        <v>0.97261085457533802</v>
      </c>
      <c r="BE923">
        <f>AK923*AZ923/(AW923*BD923)</f>
        <v>194907.67401804117</v>
      </c>
      <c r="BF923">
        <f>AM923/BE923-1</f>
        <v>-6.1991781898350307E-2</v>
      </c>
      <c r="BH923">
        <f t="shared" si="57"/>
        <v>0.1906384521919029</v>
      </c>
      <c r="BI923">
        <f t="shared" si="58"/>
        <v>1742.6737510992323</v>
      </c>
      <c r="BJ923">
        <f t="shared" si="59"/>
        <v>2746.297929894165</v>
      </c>
      <c r="BK923" s="15">
        <f t="shared" si="56"/>
        <v>0.76164383561643834</v>
      </c>
    </row>
    <row r="924" spans="1:63" x14ac:dyDescent="0.25">
      <c r="A924" s="1">
        <v>42649</v>
      </c>
      <c r="B924">
        <v>2751</v>
      </c>
      <c r="C924">
        <v>4</v>
      </c>
      <c r="D924" s="2">
        <v>42644</v>
      </c>
      <c r="E924">
        <v>3</v>
      </c>
      <c r="F924">
        <v>2</v>
      </c>
      <c r="G924" s="1">
        <v>42648</v>
      </c>
      <c r="H924" s="1">
        <v>42650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 s="1">
        <v>42660</v>
      </c>
      <c r="AA924" s="1">
        <v>42646</v>
      </c>
      <c r="AB924" s="1">
        <v>42648</v>
      </c>
      <c r="AC924" s="1">
        <v>42650</v>
      </c>
      <c r="AD924" s="1">
        <v>42648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9141.25</v>
      </c>
      <c r="AK924">
        <v>20</v>
      </c>
      <c r="AL924">
        <v>31</v>
      </c>
      <c r="AM924">
        <v>182825</v>
      </c>
      <c r="AN924">
        <v>0.300943525229044</v>
      </c>
      <c r="AO924">
        <v>0.64516129032257996</v>
      </c>
      <c r="AP924">
        <v>16</v>
      </c>
      <c r="AQ924">
        <v>0.36185942371142699</v>
      </c>
      <c r="AR924">
        <v>-6.0915898482382998E-2</v>
      </c>
      <c r="AS924">
        <v>7602.3997711162101</v>
      </c>
      <c r="AT924">
        <v>6</v>
      </c>
      <c r="AU924">
        <v>10</v>
      </c>
      <c r="AV924">
        <v>2016</v>
      </c>
      <c r="AW924">
        <v>5.0357170017791901</v>
      </c>
      <c r="AX924">
        <v>5.1472172842882502</v>
      </c>
      <c r="AY924">
        <v>0.111500282509056</v>
      </c>
      <c r="AZ924">
        <v>47052</v>
      </c>
      <c r="BA924">
        <v>186873.090697415</v>
      </c>
      <c r="BB924">
        <v>-2.1662245122118399E-2</v>
      </c>
      <c r="BC924">
        <v>20.563208713861599</v>
      </c>
      <c r="BD924">
        <v>0.97261085457533802</v>
      </c>
      <c r="BE924">
        <f>AK924*AZ924/(AW924*BD924)</f>
        <v>192135.5183507675</v>
      </c>
      <c r="BF924">
        <f>AM924/BE924-1</f>
        <v>-4.8458080164907269E-2</v>
      </c>
      <c r="BH924">
        <f t="shared" si="57"/>
        <v>-5.1004878103066364E-2</v>
      </c>
      <c r="BI924">
        <f t="shared" si="58"/>
        <v>-466.24834195965542</v>
      </c>
      <c r="BJ924">
        <f t="shared" si="59"/>
        <v>2280.0495879345094</v>
      </c>
      <c r="BK924" s="15">
        <f t="shared" si="56"/>
        <v>0.76438356164383559</v>
      </c>
    </row>
    <row r="925" spans="1:63" x14ac:dyDescent="0.25">
      <c r="A925" s="1">
        <v>42650</v>
      </c>
      <c r="B925">
        <v>7303</v>
      </c>
      <c r="C925">
        <v>5</v>
      </c>
      <c r="D925" s="2">
        <v>42644</v>
      </c>
      <c r="E925">
        <v>4</v>
      </c>
      <c r="F925">
        <v>3</v>
      </c>
      <c r="G925" s="1">
        <v>42649</v>
      </c>
      <c r="H925" s="1">
        <v>42654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 s="1">
        <v>42660</v>
      </c>
      <c r="AA925" s="1">
        <v>42646</v>
      </c>
      <c r="AB925" s="1">
        <v>42648</v>
      </c>
      <c r="AC925" s="1">
        <v>42650</v>
      </c>
      <c r="AD925" s="1">
        <v>42648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9141.25</v>
      </c>
      <c r="AK925">
        <v>20</v>
      </c>
      <c r="AL925">
        <v>31</v>
      </c>
      <c r="AM925">
        <v>182825</v>
      </c>
      <c r="AN925">
        <v>0.79890605770545597</v>
      </c>
      <c r="AO925">
        <v>0.64516129032257996</v>
      </c>
      <c r="AP925">
        <v>15</v>
      </c>
      <c r="AQ925">
        <v>0.83123140852362898</v>
      </c>
      <c r="AR925">
        <v>-3.2325350818172997E-2</v>
      </c>
      <c r="AS925">
        <v>8785.7604093317896</v>
      </c>
      <c r="AT925">
        <v>7</v>
      </c>
      <c r="AU925">
        <v>10</v>
      </c>
      <c r="AV925">
        <v>2016</v>
      </c>
      <c r="AW925">
        <v>5.86694841030282</v>
      </c>
      <c r="AX925">
        <v>5.9461233419937098</v>
      </c>
      <c r="AY925">
        <v>7.9174931690883604E-2</v>
      </c>
      <c r="AZ925">
        <v>54355</v>
      </c>
      <c r="BA925">
        <v>185292.237799631</v>
      </c>
      <c r="BB925">
        <v>-1.33153867044299E-2</v>
      </c>
      <c r="BC925">
        <v>20.563208713861599</v>
      </c>
      <c r="BD925">
        <v>0.97261085457533802</v>
      </c>
      <c r="BE925">
        <f>AK925*AZ925/(AW925*BD925)</f>
        <v>190510.14794661521</v>
      </c>
      <c r="BF925">
        <f>AM925/BE925-1</f>
        <v>-4.0339835066259822E-2</v>
      </c>
      <c r="BH925">
        <f t="shared" si="57"/>
        <v>-9.5586328885727267E-3</v>
      </c>
      <c r="BI925">
        <f t="shared" si="58"/>
        <v>-87.377852892665445</v>
      </c>
      <c r="BJ925">
        <f t="shared" si="59"/>
        <v>2192.6717350418439</v>
      </c>
      <c r="BK925" s="15">
        <f t="shared" si="56"/>
        <v>0.76712328767123283</v>
      </c>
    </row>
    <row r="926" spans="1:63" x14ac:dyDescent="0.25">
      <c r="A926" s="1">
        <v>42654</v>
      </c>
      <c r="B926">
        <v>15815</v>
      </c>
      <c r="C926">
        <v>6</v>
      </c>
      <c r="D926" s="2">
        <v>42644</v>
      </c>
      <c r="E926">
        <v>1</v>
      </c>
      <c r="F926">
        <v>4</v>
      </c>
      <c r="G926" s="1">
        <v>42650</v>
      </c>
      <c r="H926" s="1">
        <v>42655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 s="1">
        <v>42660</v>
      </c>
      <c r="AA926" s="1">
        <v>42646</v>
      </c>
      <c r="AB926" s="1">
        <v>42648</v>
      </c>
      <c r="AC926" s="1">
        <v>42650</v>
      </c>
      <c r="AD926" s="1">
        <v>42648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9141.25</v>
      </c>
      <c r="AK926">
        <v>20</v>
      </c>
      <c r="AL926">
        <v>31</v>
      </c>
      <c r="AM926">
        <v>182825</v>
      </c>
      <c r="AN926">
        <v>1.73006973882127</v>
      </c>
      <c r="AO926">
        <v>0.64516129032257996</v>
      </c>
      <c r="AP926">
        <v>14</v>
      </c>
      <c r="AQ926">
        <v>1.63281185712905</v>
      </c>
      <c r="AR926">
        <v>9.72578816922266E-2</v>
      </c>
      <c r="AS926">
        <v>9685.7454402660205</v>
      </c>
      <c r="AT926">
        <v>11</v>
      </c>
      <c r="AU926">
        <v>10</v>
      </c>
      <c r="AV926">
        <v>2016</v>
      </c>
      <c r="AW926">
        <v>7.4997602674318697</v>
      </c>
      <c r="AX926">
        <v>7.6761930808149801</v>
      </c>
      <c r="AY926">
        <v>0.17643281338310901</v>
      </c>
      <c r="AZ926">
        <v>70170</v>
      </c>
      <c r="BA926">
        <v>187125.98135894301</v>
      </c>
      <c r="BB926">
        <v>-2.29844157807945E-2</v>
      </c>
      <c r="BC926">
        <v>20.563208713861599</v>
      </c>
      <c r="BD926">
        <v>0.97261085457533802</v>
      </c>
      <c r="BE926">
        <f>AK926*AZ926/(AW926*BD926)</f>
        <v>192395.53052350666</v>
      </c>
      <c r="BF926">
        <f>AM926/BE926-1</f>
        <v>-4.9744037699136379E-2</v>
      </c>
      <c r="BH926">
        <f t="shared" si="57"/>
        <v>0.14197920309824008</v>
      </c>
      <c r="BI926">
        <f t="shared" si="58"/>
        <v>1297.8673903217871</v>
      </c>
      <c r="BJ926">
        <f t="shared" si="59"/>
        <v>3490.5391253636308</v>
      </c>
      <c r="BK926" s="15">
        <f t="shared" si="56"/>
        <v>0.77808219178082194</v>
      </c>
    </row>
    <row r="927" spans="1:63" x14ac:dyDescent="0.25">
      <c r="A927" s="1">
        <v>42655</v>
      </c>
      <c r="B927">
        <v>3212</v>
      </c>
      <c r="C927">
        <v>7</v>
      </c>
      <c r="D927" s="2">
        <v>42644</v>
      </c>
      <c r="E927">
        <v>2</v>
      </c>
      <c r="F927">
        <v>1</v>
      </c>
      <c r="G927" s="1">
        <v>42654</v>
      </c>
      <c r="H927" s="1">
        <v>42656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 s="1">
        <v>42660</v>
      </c>
      <c r="AA927" s="1">
        <v>42646</v>
      </c>
      <c r="AB927" s="1">
        <v>42648</v>
      </c>
      <c r="AC927" s="1">
        <v>42650</v>
      </c>
      <c r="AD927" s="1">
        <v>42648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9141.25</v>
      </c>
      <c r="AK927">
        <v>20</v>
      </c>
      <c r="AL927">
        <v>31</v>
      </c>
      <c r="AM927">
        <v>182825</v>
      </c>
      <c r="AN927">
        <v>0.35137426500752</v>
      </c>
      <c r="AO927">
        <v>0.64516129032257996</v>
      </c>
      <c r="AP927">
        <v>13</v>
      </c>
      <c r="AQ927">
        <v>0.81686489588496203</v>
      </c>
      <c r="AR927">
        <v>-0.46549063087744202</v>
      </c>
      <c r="AS927">
        <v>3932.1067855660799</v>
      </c>
      <c r="AT927">
        <v>12</v>
      </c>
      <c r="AU927">
        <v>10</v>
      </c>
      <c r="AV927">
        <v>2016</v>
      </c>
      <c r="AW927">
        <v>8.3166251633168393</v>
      </c>
      <c r="AX927">
        <v>8.0275673458225008</v>
      </c>
      <c r="AY927">
        <v>-0.28905781749433102</v>
      </c>
      <c r="AZ927">
        <v>73382</v>
      </c>
      <c r="BA927">
        <v>176470.620134895</v>
      </c>
      <c r="BB927">
        <v>3.6008146059933702E-2</v>
      </c>
      <c r="BC927">
        <v>20.563208713861599</v>
      </c>
      <c r="BD927">
        <v>0.97261085457533802</v>
      </c>
      <c r="BE927">
        <f>AK927*AZ927/(AW927*BD927)</f>
        <v>181440.10968492256</v>
      </c>
      <c r="BF927">
        <f>AM927/BE927-1</f>
        <v>7.6327682863637225E-3</v>
      </c>
      <c r="BH927">
        <f t="shared" si="57"/>
        <v>-0.44311739945174744</v>
      </c>
      <c r="BI927">
        <f t="shared" si="58"/>
        <v>-4050.6469277382862</v>
      </c>
      <c r="BJ927">
        <f t="shared" si="59"/>
        <v>-560.10780237465542</v>
      </c>
      <c r="BK927" s="15">
        <f t="shared" si="56"/>
        <v>0.78082191780821919</v>
      </c>
    </row>
    <row r="928" spans="1:63" x14ac:dyDescent="0.25">
      <c r="A928" s="1">
        <v>42656</v>
      </c>
      <c r="B928">
        <v>6795</v>
      </c>
      <c r="C928">
        <v>8</v>
      </c>
      <c r="D928" s="2">
        <v>42644</v>
      </c>
      <c r="E928">
        <v>3</v>
      </c>
      <c r="F928">
        <v>2</v>
      </c>
      <c r="G928" s="1">
        <v>42655</v>
      </c>
      <c r="H928" s="1">
        <v>42657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 s="1">
        <v>42660</v>
      </c>
      <c r="AA928" s="1">
        <v>42646</v>
      </c>
      <c r="AB928" s="1">
        <v>42648</v>
      </c>
      <c r="AC928" s="1">
        <v>42650</v>
      </c>
      <c r="AD928" s="1">
        <v>42648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9141.25</v>
      </c>
      <c r="AK928">
        <v>20</v>
      </c>
      <c r="AL928">
        <v>31</v>
      </c>
      <c r="AM928">
        <v>182825</v>
      </c>
      <c r="AN928">
        <v>0.74333378914262205</v>
      </c>
      <c r="AO928">
        <v>0.64516129032257996</v>
      </c>
      <c r="AP928">
        <v>12</v>
      </c>
      <c r="AQ928">
        <v>0.36185942371142699</v>
      </c>
      <c r="AR928">
        <v>0.38147436543119501</v>
      </c>
      <c r="AS928">
        <v>18778.010339779899</v>
      </c>
      <c r="AT928">
        <v>13</v>
      </c>
      <c r="AU928">
        <v>10</v>
      </c>
      <c r="AV928">
        <v>2016</v>
      </c>
      <c r="AW928">
        <v>8.6784845870282599</v>
      </c>
      <c r="AX928">
        <v>8.7709011349651291</v>
      </c>
      <c r="AY928">
        <v>9.2416547936863894E-2</v>
      </c>
      <c r="AZ928">
        <v>80177</v>
      </c>
      <c r="BA928">
        <v>184771.89005979299</v>
      </c>
      <c r="BB928">
        <v>-1.05367221126739E-2</v>
      </c>
      <c r="BC928">
        <v>20.563208713861599</v>
      </c>
      <c r="BD928">
        <v>0.97261085457533802</v>
      </c>
      <c r="BE928">
        <f>AK928*AZ928/(AW928*BD928)</f>
        <v>189975.14698771169</v>
      </c>
      <c r="BF928">
        <f>AM928/BE928-1</f>
        <v>-3.7637275723093389E-2</v>
      </c>
      <c r="BH928">
        <f t="shared" si="57"/>
        <v>0.39138538581051169</v>
      </c>
      <c r="BI928">
        <f t="shared" si="58"/>
        <v>3577.7516580403399</v>
      </c>
      <c r="BJ928">
        <f t="shared" si="59"/>
        <v>3017.6438556656844</v>
      </c>
      <c r="BK928" s="15">
        <f t="shared" si="56"/>
        <v>0.78356164383561644</v>
      </c>
    </row>
    <row r="929" spans="1:63" x14ac:dyDescent="0.25">
      <c r="A929" s="1">
        <v>42657</v>
      </c>
      <c r="B929">
        <v>7187</v>
      </c>
      <c r="C929">
        <v>9</v>
      </c>
      <c r="D929" s="2">
        <v>42644</v>
      </c>
      <c r="E929">
        <v>4</v>
      </c>
      <c r="F929">
        <v>3</v>
      </c>
      <c r="G929" s="1">
        <v>42656</v>
      </c>
      <c r="H929" s="1">
        <v>42660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s="1">
        <v>42660</v>
      </c>
      <c r="AA929" s="1">
        <v>42646</v>
      </c>
      <c r="AB929" s="1">
        <v>42648</v>
      </c>
      <c r="AC929" s="1">
        <v>42650</v>
      </c>
      <c r="AD929" s="1">
        <v>42648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9141.25</v>
      </c>
      <c r="AK929">
        <v>20</v>
      </c>
      <c r="AL929">
        <v>31</v>
      </c>
      <c r="AM929">
        <v>182825</v>
      </c>
      <c r="AN929">
        <v>0.786216327088746</v>
      </c>
      <c r="AO929">
        <v>0.64516129032257996</v>
      </c>
      <c r="AP929">
        <v>11</v>
      </c>
      <c r="AQ929">
        <v>1.48396517539085</v>
      </c>
      <c r="AR929">
        <v>-0.69774884830211104</v>
      </c>
      <c r="AS929">
        <v>4843.1055655379696</v>
      </c>
      <c r="AT929">
        <v>14</v>
      </c>
      <c r="AU929">
        <v>10</v>
      </c>
      <c r="AV929">
        <v>2016</v>
      </c>
      <c r="AW929">
        <v>10.162449762419101</v>
      </c>
      <c r="AX929">
        <v>9.5571174620538706</v>
      </c>
      <c r="AY929">
        <v>-0.60533230036524899</v>
      </c>
      <c r="AZ929">
        <v>87364</v>
      </c>
      <c r="BA929">
        <v>171934.921288513</v>
      </c>
      <c r="BB929">
        <v>6.3338376112744801E-2</v>
      </c>
      <c r="BC929">
        <v>20.563208713861599</v>
      </c>
      <c r="BD929">
        <v>0.97261085457533802</v>
      </c>
      <c r="BE929">
        <f>AK929*AZ929/(AW929*BD929)</f>
        <v>176776.68358285367</v>
      </c>
      <c r="BF929">
        <f>AM929/BE929-1</f>
        <v>3.4214446693766165E-2</v>
      </c>
      <c r="BH929">
        <f t="shared" si="57"/>
        <v>-0.65710431030819005</v>
      </c>
      <c r="BI929">
        <f t="shared" si="58"/>
        <v>-6006.7547766047419</v>
      </c>
      <c r="BJ929">
        <f t="shared" si="59"/>
        <v>-2989.1109209390575</v>
      </c>
      <c r="BK929" s="15">
        <f t="shared" si="56"/>
        <v>0.78630136986301369</v>
      </c>
    </row>
    <row r="930" spans="1:63" x14ac:dyDescent="0.25">
      <c r="A930" s="1">
        <v>42660</v>
      </c>
      <c r="B930">
        <v>24317</v>
      </c>
      <c r="C930">
        <v>10</v>
      </c>
      <c r="D930" s="2">
        <v>42644</v>
      </c>
      <c r="E930">
        <v>0</v>
      </c>
      <c r="F930">
        <v>4</v>
      </c>
      <c r="G930" s="1">
        <v>42657</v>
      </c>
      <c r="H930" s="1">
        <v>42661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 s="1">
        <v>42660</v>
      </c>
      <c r="AA930" s="1">
        <v>42646</v>
      </c>
      <c r="AB930" s="1">
        <v>42648</v>
      </c>
      <c r="AC930" s="1">
        <v>42650</v>
      </c>
      <c r="AD930" s="1">
        <v>42648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9141.25</v>
      </c>
      <c r="AK930">
        <v>20</v>
      </c>
      <c r="AL930">
        <v>31</v>
      </c>
      <c r="AM930">
        <v>182825</v>
      </c>
      <c r="AN930">
        <v>2.66013947764255</v>
      </c>
      <c r="AO930">
        <v>0.64516129032257996</v>
      </c>
      <c r="AP930">
        <v>10</v>
      </c>
      <c r="AQ930">
        <v>2.5011071116238699</v>
      </c>
      <c r="AR930">
        <v>0.15903236601868001</v>
      </c>
      <c r="AS930">
        <v>9722.4944453545995</v>
      </c>
      <c r="AT930">
        <v>17</v>
      </c>
      <c r="AU930">
        <v>10</v>
      </c>
      <c r="AV930">
        <v>2016</v>
      </c>
      <c r="AW930">
        <v>12.6635568740429</v>
      </c>
      <c r="AX930">
        <v>12.2172569396964</v>
      </c>
      <c r="AY930">
        <v>-0.44629993434656601</v>
      </c>
      <c r="AZ930">
        <v>111681</v>
      </c>
      <c r="BA930">
        <v>176381.72451993599</v>
      </c>
      <c r="BB930">
        <v>3.6530289618158497E-2</v>
      </c>
      <c r="BC930">
        <v>20.563208713861599</v>
      </c>
      <c r="BD930">
        <v>0.97261085457533802</v>
      </c>
      <c r="BE930">
        <f>AK930*AZ930/(AW930*BD930)</f>
        <v>181348.71073071638</v>
      </c>
      <c r="BF930">
        <f>AM930/BE930-1</f>
        <v>8.1406107787320714E-3</v>
      </c>
      <c r="BH930">
        <f t="shared" si="57"/>
        <v>0.22753555242160273</v>
      </c>
      <c r="BI930">
        <f t="shared" si="58"/>
        <v>2079.959368573976</v>
      </c>
      <c r="BJ930">
        <f t="shared" si="59"/>
        <v>-909.15155236508144</v>
      </c>
      <c r="BK930" s="15">
        <f t="shared" si="56"/>
        <v>0.79452054794520544</v>
      </c>
    </row>
    <row r="931" spans="1:63" x14ac:dyDescent="0.25">
      <c r="A931" s="1">
        <v>42661</v>
      </c>
      <c r="B931">
        <v>1698</v>
      </c>
      <c r="C931">
        <v>11</v>
      </c>
      <c r="D931" s="2">
        <v>42644</v>
      </c>
      <c r="E931">
        <v>1</v>
      </c>
      <c r="F931">
        <v>0</v>
      </c>
      <c r="G931" s="1">
        <v>42660</v>
      </c>
      <c r="H931" s="1">
        <v>42662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 s="1">
        <v>42660</v>
      </c>
      <c r="AA931" s="1">
        <v>42646</v>
      </c>
      <c r="AB931" s="1">
        <v>42648</v>
      </c>
      <c r="AC931" s="1">
        <v>42650</v>
      </c>
      <c r="AD931" s="1">
        <v>42648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9141.25</v>
      </c>
      <c r="AK931">
        <v>20</v>
      </c>
      <c r="AL931">
        <v>31</v>
      </c>
      <c r="AM931">
        <v>182825</v>
      </c>
      <c r="AN931">
        <v>0.18575140161356399</v>
      </c>
      <c r="AO931">
        <v>0.64516129032257996</v>
      </c>
      <c r="AP931">
        <v>9</v>
      </c>
      <c r="AQ931">
        <v>0.37778704702303401</v>
      </c>
      <c r="AR931">
        <v>-0.19203564540946899</v>
      </c>
      <c r="AS931">
        <v>4494.5956018880297</v>
      </c>
      <c r="AT931">
        <v>18</v>
      </c>
      <c r="AU931">
        <v>10</v>
      </c>
      <c r="AV931">
        <v>2016</v>
      </c>
      <c r="AW931">
        <v>13.041343921066</v>
      </c>
      <c r="AX931">
        <v>12.403008341309899</v>
      </c>
      <c r="AY931">
        <v>-0.63833557975603805</v>
      </c>
      <c r="AZ931">
        <v>113379</v>
      </c>
      <c r="BA931">
        <v>173876.25184373101</v>
      </c>
      <c r="BB931">
        <v>5.1466189668676499E-2</v>
      </c>
      <c r="BC931">
        <v>20.563208713861599</v>
      </c>
      <c r="BD931">
        <v>0.97261085457533802</v>
      </c>
      <c r="BE931">
        <f>AK931*AZ931/(AW931*BD931)</f>
        <v>178772.68285233187</v>
      </c>
      <c r="BF931">
        <f>AM931/BE931-1</f>
        <v>2.2667429290723184E-2</v>
      </c>
      <c r="BH931">
        <f t="shared" si="57"/>
        <v>-0.18168838103900251</v>
      </c>
      <c r="BI931">
        <f t="shared" si="58"/>
        <v>-1660.8589131727817</v>
      </c>
      <c r="BJ931">
        <f t="shared" si="59"/>
        <v>-2570.0104655378632</v>
      </c>
      <c r="BK931" s="15">
        <f t="shared" si="56"/>
        <v>0.79726027397260268</v>
      </c>
    </row>
    <row r="932" spans="1:63" x14ac:dyDescent="0.25">
      <c r="A932" s="1">
        <v>42662</v>
      </c>
      <c r="B932">
        <v>8876</v>
      </c>
      <c r="C932">
        <v>12</v>
      </c>
      <c r="D932" s="2">
        <v>42644</v>
      </c>
      <c r="E932">
        <v>2</v>
      </c>
      <c r="F932">
        <v>1</v>
      </c>
      <c r="G932" s="1">
        <v>42661</v>
      </c>
      <c r="H932" s="1">
        <v>42663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 s="1">
        <v>42660</v>
      </c>
      <c r="AA932" s="1">
        <v>42646</v>
      </c>
      <c r="AB932" s="1">
        <v>42648</v>
      </c>
      <c r="AC932" s="1">
        <v>42650</v>
      </c>
      <c r="AD932" s="1">
        <v>42648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9141.25</v>
      </c>
      <c r="AK932">
        <v>20</v>
      </c>
      <c r="AL932">
        <v>31</v>
      </c>
      <c r="AM932">
        <v>182825</v>
      </c>
      <c r="AN932">
        <v>0.970983180637221</v>
      </c>
      <c r="AO932">
        <v>0.64516129032257996</v>
      </c>
      <c r="AP932">
        <v>8</v>
      </c>
      <c r="AQ932">
        <v>0.81686489588496303</v>
      </c>
      <c r="AR932">
        <v>0.154118284752258</v>
      </c>
      <c r="AS932">
        <v>10865.933944173201</v>
      </c>
      <c r="AT932">
        <v>19</v>
      </c>
      <c r="AU932">
        <v>10</v>
      </c>
      <c r="AV932">
        <v>2016</v>
      </c>
      <c r="AW932">
        <v>13.858208816950899</v>
      </c>
      <c r="AX932">
        <v>13.3739915219472</v>
      </c>
      <c r="AY932">
        <v>-0.48421729500378002</v>
      </c>
      <c r="AZ932">
        <v>122255</v>
      </c>
      <c r="BA932">
        <v>176436.94306360901</v>
      </c>
      <c r="BB932">
        <v>3.6205892175806997E-2</v>
      </c>
      <c r="BC932">
        <v>20.563208713861599</v>
      </c>
      <c r="BD932">
        <v>0.97261085457533802</v>
      </c>
      <c r="BE932">
        <f>AK932*AZ932/(AW932*BD932)</f>
        <v>181405.48425263789</v>
      </c>
      <c r="BF932">
        <f>AM932/BE932-1</f>
        <v>7.8250983051051382E-3</v>
      </c>
      <c r="BH932">
        <f t="shared" si="57"/>
        <v>0.17649151617795256</v>
      </c>
      <c r="BI932">
        <f t="shared" si="58"/>
        <v>1613.3530722617088</v>
      </c>
      <c r="BJ932">
        <f t="shared" si="59"/>
        <v>-956.65739327615438</v>
      </c>
      <c r="BK932" s="15">
        <f t="shared" si="56"/>
        <v>0.8</v>
      </c>
    </row>
    <row r="933" spans="1:63" x14ac:dyDescent="0.25">
      <c r="A933" s="1">
        <v>42663</v>
      </c>
      <c r="B933">
        <v>2182</v>
      </c>
      <c r="C933">
        <v>13</v>
      </c>
      <c r="D933" s="2">
        <v>42644</v>
      </c>
      <c r="E933">
        <v>3</v>
      </c>
      <c r="F933">
        <v>2</v>
      </c>
      <c r="G933" s="1">
        <v>42662</v>
      </c>
      <c r="H933" s="1">
        <v>42664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 s="1">
        <v>42660</v>
      </c>
      <c r="AA933" s="1">
        <v>42646</v>
      </c>
      <c r="AB933" s="1">
        <v>42648</v>
      </c>
      <c r="AC933" s="1">
        <v>42650</v>
      </c>
      <c r="AD933" s="1">
        <v>42648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9141.25</v>
      </c>
      <c r="AK933">
        <v>20</v>
      </c>
      <c r="AL933">
        <v>31</v>
      </c>
      <c r="AM933">
        <v>182825</v>
      </c>
      <c r="AN933">
        <v>0.23869820866949201</v>
      </c>
      <c r="AO933">
        <v>0.64516129032257996</v>
      </c>
      <c r="AP933">
        <v>7</v>
      </c>
      <c r="AQ933">
        <v>0.36185942371142699</v>
      </c>
      <c r="AR933">
        <v>-0.123161215041934</v>
      </c>
      <c r="AS933">
        <v>6029.9659398675303</v>
      </c>
      <c r="AT933">
        <v>20</v>
      </c>
      <c r="AU933">
        <v>10</v>
      </c>
      <c r="AV933">
        <v>2016</v>
      </c>
      <c r="AW933">
        <v>14.2200682406624</v>
      </c>
      <c r="AX933">
        <v>13.612689730616699</v>
      </c>
      <c r="AY933">
        <v>-0.60737851004571297</v>
      </c>
      <c r="AZ933">
        <v>124437</v>
      </c>
      <c r="BA933">
        <v>175016.03774892</v>
      </c>
      <c r="BB933">
        <v>4.4618552399650901E-2</v>
      </c>
      <c r="BC933">
        <v>20.563208713861599</v>
      </c>
      <c r="BD933">
        <v>0.97261085457533802</v>
      </c>
      <c r="BE933">
        <f>AK933*AZ933/(AW933*BD933)</f>
        <v>179944.56562520721</v>
      </c>
      <c r="BF933">
        <f>AM933/BE933-1</f>
        <v>1.600734295467543E-2</v>
      </c>
      <c r="BH933">
        <f t="shared" si="57"/>
        <v>-0.11325019466261835</v>
      </c>
      <c r="BI933">
        <f t="shared" si="58"/>
        <v>-1035.2483419596599</v>
      </c>
      <c r="BJ933">
        <f t="shared" si="59"/>
        <v>-1991.9057352358143</v>
      </c>
      <c r="BK933" s="15">
        <f t="shared" si="56"/>
        <v>0.80273972602739729</v>
      </c>
    </row>
    <row r="934" spans="1:63" x14ac:dyDescent="0.25">
      <c r="A934" s="1">
        <v>42664</v>
      </c>
      <c r="B934">
        <v>7564</v>
      </c>
      <c r="C934">
        <v>14</v>
      </c>
      <c r="D934" s="2">
        <v>42644</v>
      </c>
      <c r="E934">
        <v>4</v>
      </c>
      <c r="F934">
        <v>3</v>
      </c>
      <c r="G934" s="1">
        <v>42663</v>
      </c>
      <c r="H934" s="1">
        <v>42667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 s="1">
        <v>42660</v>
      </c>
      <c r="AA934" s="1">
        <v>42646</v>
      </c>
      <c r="AB934" s="1">
        <v>42648</v>
      </c>
      <c r="AC934" s="1">
        <v>42650</v>
      </c>
      <c r="AD934" s="1">
        <v>42648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9141.25</v>
      </c>
      <c r="AK934">
        <v>20</v>
      </c>
      <c r="AL934">
        <v>31</v>
      </c>
      <c r="AM934">
        <v>182825</v>
      </c>
      <c r="AN934">
        <v>0.82745795159305302</v>
      </c>
      <c r="AO934">
        <v>0.64516129032257996</v>
      </c>
      <c r="AP934">
        <v>6</v>
      </c>
      <c r="AQ934">
        <v>0.72086566554432696</v>
      </c>
      <c r="AR934">
        <v>0.106592286048726</v>
      </c>
      <c r="AS934">
        <v>10492.9397549936</v>
      </c>
      <c r="AT934">
        <v>21</v>
      </c>
      <c r="AU934">
        <v>10</v>
      </c>
      <c r="AV934">
        <v>2016</v>
      </c>
      <c r="AW934">
        <v>14.9409339062067</v>
      </c>
      <c r="AX934">
        <v>14.4401476822097</v>
      </c>
      <c r="AY934">
        <v>-0.50078622399698602</v>
      </c>
      <c r="AZ934">
        <v>132001</v>
      </c>
      <c r="BA934">
        <v>176697.12057981</v>
      </c>
      <c r="BB934">
        <v>3.46801317422782E-2</v>
      </c>
      <c r="BC934">
        <v>20.563208713861599</v>
      </c>
      <c r="BD934">
        <v>0.97261085457533802</v>
      </c>
      <c r="BE934">
        <f>AK934*AZ934/(AW934*BD934)</f>
        <v>181672.98848105202</v>
      </c>
      <c r="BF934">
        <f>AM934/BE934-1</f>
        <v>6.3411271459770102E-3</v>
      </c>
      <c r="BH934">
        <f t="shared" si="57"/>
        <v>0.12633618059396534</v>
      </c>
      <c r="BI934">
        <f t="shared" si="58"/>
        <v>1154.8706108545857</v>
      </c>
      <c r="BJ934">
        <f t="shared" si="59"/>
        <v>-837.03512438122857</v>
      </c>
      <c r="BK934" s="15">
        <f t="shared" si="56"/>
        <v>0.80547945205479454</v>
      </c>
    </row>
    <row r="935" spans="1:63" x14ac:dyDescent="0.25">
      <c r="A935" s="1">
        <v>42667</v>
      </c>
      <c r="B935">
        <v>15828</v>
      </c>
      <c r="C935">
        <v>15</v>
      </c>
      <c r="D935" s="2">
        <v>42644</v>
      </c>
      <c r="E935">
        <v>0</v>
      </c>
      <c r="F935">
        <v>4</v>
      </c>
      <c r="G935" s="1">
        <v>42664</v>
      </c>
      <c r="H935" s="1">
        <v>42668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 s="1">
        <v>42660</v>
      </c>
      <c r="AA935" s="1">
        <v>42646</v>
      </c>
      <c r="AB935" s="1">
        <v>42648</v>
      </c>
      <c r="AC935" s="1">
        <v>42650</v>
      </c>
      <c r="AD935" s="1">
        <v>42648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9141.25</v>
      </c>
      <c r="AK935">
        <v>20</v>
      </c>
      <c r="AL935">
        <v>31</v>
      </c>
      <c r="AM935">
        <v>182825</v>
      </c>
      <c r="AN935">
        <v>1.7314918638041801</v>
      </c>
      <c r="AO935">
        <v>0.64516129032257996</v>
      </c>
      <c r="AP935">
        <v>5</v>
      </c>
      <c r="AQ935">
        <v>1.63281185712905</v>
      </c>
      <c r="AR935">
        <v>9.8680006675133797E-2</v>
      </c>
      <c r="AS935">
        <v>9693.7071658887508</v>
      </c>
      <c r="AT935">
        <v>24</v>
      </c>
      <c r="AU935">
        <v>10</v>
      </c>
      <c r="AV935">
        <v>2016</v>
      </c>
      <c r="AW935">
        <v>16.573745763335801</v>
      </c>
      <c r="AX935">
        <v>16.1716395460139</v>
      </c>
      <c r="AY935">
        <v>-0.40210621732185398</v>
      </c>
      <c r="AZ935">
        <v>147829</v>
      </c>
      <c r="BA935">
        <v>178389.36606234801</v>
      </c>
      <c r="BB935">
        <v>2.4864901061992999E-2</v>
      </c>
      <c r="BC935">
        <v>20.563208713861599</v>
      </c>
      <c r="BD935">
        <v>0.97261085457533802</v>
      </c>
      <c r="BE935">
        <f>AK935*AZ935/(AW935*BD935)</f>
        <v>183412.88833367638</v>
      </c>
      <c r="BF935">
        <f>AM935/BE935-1</f>
        <v>-3.2052727538255388E-3</v>
      </c>
      <c r="BH935">
        <f t="shared" si="57"/>
        <v>0.14340132808115014</v>
      </c>
      <c r="BI935">
        <f t="shared" si="58"/>
        <v>1310.8673903218137</v>
      </c>
      <c r="BJ935">
        <f t="shared" si="59"/>
        <v>473.8322659405851</v>
      </c>
      <c r="BK935" s="15">
        <f t="shared" si="56"/>
        <v>0.81369863013698629</v>
      </c>
    </row>
    <row r="936" spans="1:63" x14ac:dyDescent="0.25">
      <c r="A936" s="1">
        <v>42668</v>
      </c>
      <c r="B936">
        <v>1670</v>
      </c>
      <c r="C936">
        <v>16</v>
      </c>
      <c r="D936" s="2">
        <v>42644</v>
      </c>
      <c r="E936">
        <v>1</v>
      </c>
      <c r="F936">
        <v>0</v>
      </c>
      <c r="G936" s="1">
        <v>42667</v>
      </c>
      <c r="H936" s="1">
        <v>42669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 s="1">
        <v>42660</v>
      </c>
      <c r="AA936" s="1">
        <v>42646</v>
      </c>
      <c r="AB936" s="1">
        <v>42648</v>
      </c>
      <c r="AC936" s="1">
        <v>42650</v>
      </c>
      <c r="AD936" s="1">
        <v>42648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9141.25</v>
      </c>
      <c r="AK936">
        <v>20</v>
      </c>
      <c r="AL936">
        <v>31</v>
      </c>
      <c r="AM936">
        <v>182825</v>
      </c>
      <c r="AN936">
        <v>0.18268836318884099</v>
      </c>
      <c r="AO936">
        <v>0.64516129032257996</v>
      </c>
      <c r="AP936">
        <v>4</v>
      </c>
      <c r="AQ936">
        <v>0.23325592416607099</v>
      </c>
      <c r="AR936">
        <v>-5.0567560977229899E-2</v>
      </c>
      <c r="AS936">
        <v>7159.51805284485</v>
      </c>
      <c r="AT936">
        <v>25</v>
      </c>
      <c r="AU936">
        <v>10</v>
      </c>
      <c r="AV936">
        <v>2016</v>
      </c>
      <c r="AW936">
        <v>16.807001687501799</v>
      </c>
      <c r="AX936">
        <v>16.354327909202699</v>
      </c>
      <c r="AY936">
        <v>-0.45267377829908201</v>
      </c>
      <c r="AZ936">
        <v>149499</v>
      </c>
      <c r="BA936">
        <v>177900.85677348499</v>
      </c>
      <c r="BB936">
        <v>2.7679142842938799E-2</v>
      </c>
      <c r="BC936">
        <v>20.563208713861599</v>
      </c>
      <c r="BD936">
        <v>0.97261085457533802</v>
      </c>
      <c r="BE936">
        <f>AK936*AZ936/(AW936*BD936)</f>
        <v>182910.62241040016</v>
      </c>
      <c r="BF936">
        <f>AM936/BE936-1</f>
        <v>-4.6811065028273813E-4</v>
      </c>
      <c r="BH936">
        <f t="shared" si="57"/>
        <v>-4.4178880549081562E-2</v>
      </c>
      <c r="BI936">
        <f t="shared" si="58"/>
        <v>-403.85019181929181</v>
      </c>
      <c r="BJ936">
        <f t="shared" si="59"/>
        <v>69.982074121293294</v>
      </c>
      <c r="BK936" s="15">
        <f t="shared" si="56"/>
        <v>0.81643835616438354</v>
      </c>
    </row>
    <row r="937" spans="1:63" x14ac:dyDescent="0.25">
      <c r="A937" s="1">
        <v>42669</v>
      </c>
      <c r="B937">
        <v>8100</v>
      </c>
      <c r="C937">
        <v>17</v>
      </c>
      <c r="D937" s="2">
        <v>42644</v>
      </c>
      <c r="E937">
        <v>2</v>
      </c>
      <c r="F937">
        <v>1</v>
      </c>
      <c r="G937" s="1">
        <v>42668</v>
      </c>
      <c r="H937" s="1">
        <v>42670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 s="1">
        <v>42660</v>
      </c>
      <c r="AA937" s="1">
        <v>42646</v>
      </c>
      <c r="AB937" s="1">
        <v>42648</v>
      </c>
      <c r="AC937" s="1">
        <v>42650</v>
      </c>
      <c r="AD937" s="1">
        <v>42648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9141.25</v>
      </c>
      <c r="AK937">
        <v>20</v>
      </c>
      <c r="AL937">
        <v>31</v>
      </c>
      <c r="AM937">
        <v>182825</v>
      </c>
      <c r="AN937">
        <v>0.88609325858060894</v>
      </c>
      <c r="AO937">
        <v>0.64516129032257996</v>
      </c>
      <c r="AP937">
        <v>3</v>
      </c>
      <c r="AQ937">
        <v>0.81686489588496303</v>
      </c>
      <c r="AR937">
        <v>6.9228362695646695E-2</v>
      </c>
      <c r="AS937">
        <v>9915.9604492793605</v>
      </c>
      <c r="AT937">
        <v>26</v>
      </c>
      <c r="AU937">
        <v>10</v>
      </c>
      <c r="AV937">
        <v>2016</v>
      </c>
      <c r="AW937">
        <v>17.6238665833868</v>
      </c>
      <c r="AX937">
        <v>17.240421167783399</v>
      </c>
      <c r="AY937">
        <v>-0.38344541560343598</v>
      </c>
      <c r="AZ937">
        <v>157599</v>
      </c>
      <c r="BA937">
        <v>178847.24586891799</v>
      </c>
      <c r="BB937">
        <v>2.2241070091719401E-2</v>
      </c>
      <c r="BC937">
        <v>20.563208713861599</v>
      </c>
      <c r="BD937">
        <v>0.97261085457533802</v>
      </c>
      <c r="BE937">
        <f>AK937*AZ937/(AW937*BD937)</f>
        <v>183883.66223509519</v>
      </c>
      <c r="BF937">
        <f>AM937/BE937-1</f>
        <v>-5.7572392360866198E-3</v>
      </c>
      <c r="BH937">
        <f t="shared" si="57"/>
        <v>9.1601594121340502E-2</v>
      </c>
      <c r="BI937">
        <f t="shared" si="58"/>
        <v>837.35307226170391</v>
      </c>
      <c r="BJ937">
        <f t="shared" si="59"/>
        <v>907.33514638299721</v>
      </c>
      <c r="BK937" s="15">
        <f t="shared" si="56"/>
        <v>0.81917808219178079</v>
      </c>
    </row>
    <row r="938" spans="1:63" x14ac:dyDescent="0.25">
      <c r="A938" s="1">
        <v>42670</v>
      </c>
      <c r="B938">
        <v>2340</v>
      </c>
      <c r="C938">
        <v>18</v>
      </c>
      <c r="D938" s="2">
        <v>42644</v>
      </c>
      <c r="E938">
        <v>3</v>
      </c>
      <c r="F938">
        <v>2</v>
      </c>
      <c r="G938" s="1">
        <v>42669</v>
      </c>
      <c r="H938" s="1">
        <v>42671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s="1">
        <v>42660</v>
      </c>
      <c r="AA938" s="1">
        <v>42646</v>
      </c>
      <c r="AB938" s="1">
        <v>42648</v>
      </c>
      <c r="AC938" s="1">
        <v>42650</v>
      </c>
      <c r="AD938" s="1">
        <v>42648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9141.25</v>
      </c>
      <c r="AK938">
        <v>20</v>
      </c>
      <c r="AL938">
        <v>31</v>
      </c>
      <c r="AM938">
        <v>182825</v>
      </c>
      <c r="AN938">
        <v>0.25598249692328701</v>
      </c>
      <c r="AO938">
        <v>0.64516129032257996</v>
      </c>
      <c r="AP938">
        <v>2</v>
      </c>
      <c r="AQ938">
        <v>0.36185942371142699</v>
      </c>
      <c r="AR938">
        <v>-0.10587692678813999</v>
      </c>
      <c r="AS938">
        <v>6466.5995872089898</v>
      </c>
      <c r="AT938">
        <v>27</v>
      </c>
      <c r="AU938">
        <v>10</v>
      </c>
      <c r="AV938">
        <v>2016</v>
      </c>
      <c r="AW938">
        <v>17.985726007098201</v>
      </c>
      <c r="AX938">
        <v>17.496403664706602</v>
      </c>
      <c r="AY938">
        <v>-0.48932234239157701</v>
      </c>
      <c r="AZ938">
        <v>159939</v>
      </c>
      <c r="BA938">
        <v>177851.035801255</v>
      </c>
      <c r="BB938">
        <v>2.7967024067844602E-2</v>
      </c>
      <c r="BC938">
        <v>20.563208713861599</v>
      </c>
      <c r="BD938">
        <v>0.97261085457533802</v>
      </c>
      <c r="BE938">
        <f>AK938*AZ938/(AW938*BD938)</f>
        <v>182859.39845788505</v>
      </c>
      <c r="BF938">
        <f>AM938/BE938-1</f>
        <v>-1.8811424611009375E-4</v>
      </c>
      <c r="BH938">
        <f t="shared" si="57"/>
        <v>-9.5965906408823354E-2</v>
      </c>
      <c r="BI938">
        <f t="shared" si="58"/>
        <v>-877.2483419596565</v>
      </c>
      <c r="BJ938">
        <f t="shared" si="59"/>
        <v>30.086804423340709</v>
      </c>
      <c r="BK938" s="15">
        <f t="shared" si="56"/>
        <v>0.82191780821917804</v>
      </c>
    </row>
    <row r="939" spans="1:63" x14ac:dyDescent="0.25">
      <c r="A939" s="1">
        <v>42671</v>
      </c>
      <c r="B939">
        <v>6614</v>
      </c>
      <c r="C939">
        <v>19</v>
      </c>
      <c r="D939" s="2">
        <v>42644</v>
      </c>
      <c r="E939">
        <v>4</v>
      </c>
      <c r="F939">
        <v>3</v>
      </c>
      <c r="G939" s="1">
        <v>42670</v>
      </c>
      <c r="H939" s="1">
        <v>42674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 s="1">
        <v>42660</v>
      </c>
      <c r="AA939" s="1">
        <v>42646</v>
      </c>
      <c r="AB939" s="1">
        <v>42648</v>
      </c>
      <c r="AC939" s="1">
        <v>42650</v>
      </c>
      <c r="AD939" s="1">
        <v>42648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9141.25</v>
      </c>
      <c r="AK939">
        <v>20</v>
      </c>
      <c r="AL939">
        <v>31</v>
      </c>
      <c r="AM939">
        <v>182825</v>
      </c>
      <c r="AN939">
        <v>0.72353343361137701</v>
      </c>
      <c r="AO939">
        <v>0.64516129032257996</v>
      </c>
      <c r="AP939">
        <v>1</v>
      </c>
      <c r="AQ939">
        <v>0.72086566554432696</v>
      </c>
      <c r="AR939">
        <v>2.66776806705007E-3</v>
      </c>
      <c r="AS939">
        <v>9175.0797910533802</v>
      </c>
      <c r="AT939">
        <v>28</v>
      </c>
      <c r="AU939">
        <v>10</v>
      </c>
      <c r="AV939">
        <v>2016</v>
      </c>
      <c r="AW939">
        <v>18.706591672642499</v>
      </c>
      <c r="AX939">
        <v>18.219937098317999</v>
      </c>
      <c r="AY939">
        <v>-0.48665457432452802</v>
      </c>
      <c r="AZ939">
        <v>166553</v>
      </c>
      <c r="BA939">
        <v>178068.782293008</v>
      </c>
      <c r="BB939">
        <v>2.67100029873019E-2</v>
      </c>
      <c r="BC939">
        <v>20.563208713861599</v>
      </c>
      <c r="BD939">
        <v>0.97261085457533802</v>
      </c>
      <c r="BE939">
        <f>AK939*AZ939/(AW939*BD939)</f>
        <v>183083.27678571703</v>
      </c>
      <c r="BF939">
        <f>AM939/BE939-1</f>
        <v>-1.4107065934771956E-3</v>
      </c>
      <c r="BH939">
        <f t="shared" si="57"/>
        <v>2.2411662612289329E-2</v>
      </c>
      <c r="BI939">
        <f t="shared" si="58"/>
        <v>204.87061085458984</v>
      </c>
      <c r="BJ939">
        <f t="shared" si="59"/>
        <v>234.95741527793055</v>
      </c>
      <c r="BK939" s="15">
        <f t="shared" si="56"/>
        <v>0.8246575342465754</v>
      </c>
    </row>
    <row r="940" spans="1:63" x14ac:dyDescent="0.25">
      <c r="A940" s="1">
        <v>42674</v>
      </c>
      <c r="B940">
        <v>16272</v>
      </c>
      <c r="C940">
        <v>20</v>
      </c>
      <c r="D940" s="2">
        <v>42644</v>
      </c>
      <c r="E940">
        <v>0</v>
      </c>
      <c r="F940">
        <v>4</v>
      </c>
      <c r="G940" s="1">
        <v>42671</v>
      </c>
      <c r="H940" s="1">
        <v>42675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 s="1">
        <v>42660</v>
      </c>
      <c r="AA940" s="1">
        <v>42646</v>
      </c>
      <c r="AB940" s="1">
        <v>42648</v>
      </c>
      <c r="AC940" s="1">
        <v>42650</v>
      </c>
      <c r="AD940" s="1">
        <v>42648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9141.25</v>
      </c>
      <c r="AK940">
        <v>20</v>
      </c>
      <c r="AL940">
        <v>31</v>
      </c>
      <c r="AM940">
        <v>182825</v>
      </c>
      <c r="AN940">
        <v>1.78006290168193</v>
      </c>
      <c r="AO940">
        <v>0.64516129032257996</v>
      </c>
      <c r="AP940">
        <v>0</v>
      </c>
      <c r="AQ940">
        <v>1.8566170412190299</v>
      </c>
      <c r="AR940">
        <v>-7.6554139537101495E-2</v>
      </c>
      <c r="AS940">
        <v>8764.3276123954693</v>
      </c>
      <c r="AT940">
        <v>31</v>
      </c>
      <c r="AU940">
        <v>10</v>
      </c>
      <c r="AV940">
        <v>2016</v>
      </c>
      <c r="AW940">
        <v>20.563208713861599</v>
      </c>
      <c r="AX940">
        <v>20</v>
      </c>
      <c r="AY940">
        <v>-0.56320871386162696</v>
      </c>
      <c r="AZ940">
        <v>182825</v>
      </c>
      <c r="BA940">
        <v>177817.57948773599</v>
      </c>
      <c r="BB940">
        <v>2.8160435693081302E-2</v>
      </c>
      <c r="BC940">
        <v>20.563208713861599</v>
      </c>
      <c r="BD940">
        <v>0.97261085457533802</v>
      </c>
      <c r="BE940">
        <f>AK940*AZ940/(AW940*BD940)</f>
        <v>182825.00000000029</v>
      </c>
      <c r="BF940">
        <f>AM940/BE940-1</f>
        <v>-1.5543122344752192E-15</v>
      </c>
      <c r="BH940">
        <f t="shared" si="57"/>
        <v>-2.5702985397246136E-2</v>
      </c>
      <c r="BI940">
        <f t="shared" si="58"/>
        <v>-234.95741526257623</v>
      </c>
      <c r="BJ940">
        <f t="shared" si="59"/>
        <v>1.5354316929006018E-8</v>
      </c>
      <c r="BK940" s="15">
        <f t="shared" si="56"/>
        <v>0.83287671232876714</v>
      </c>
    </row>
    <row r="941" spans="1:63" x14ac:dyDescent="0.25">
      <c r="A941" s="1">
        <v>42675</v>
      </c>
      <c r="B941">
        <v>15322</v>
      </c>
      <c r="C941">
        <v>1</v>
      </c>
      <c r="D941" s="2">
        <v>42675</v>
      </c>
      <c r="E941">
        <v>1</v>
      </c>
      <c r="F941">
        <v>0</v>
      </c>
      <c r="G941" s="1">
        <v>42674</v>
      </c>
      <c r="H941" s="1">
        <v>42676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 s="1">
        <v>42695</v>
      </c>
      <c r="AA941" s="1">
        <v>42681</v>
      </c>
      <c r="AB941" s="1">
        <v>42676</v>
      </c>
      <c r="AC941" s="1">
        <v>42678</v>
      </c>
      <c r="AD941" s="1">
        <v>42676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8938.2000000000007</v>
      </c>
      <c r="AK941">
        <v>20</v>
      </c>
      <c r="AL941">
        <v>30</v>
      </c>
      <c r="AM941">
        <v>178764</v>
      </c>
      <c r="AN941">
        <v>1.7142153901232899</v>
      </c>
      <c r="AO941">
        <v>0.66666666666666596</v>
      </c>
      <c r="AP941">
        <v>19</v>
      </c>
      <c r="AQ941">
        <v>1.8842429464748101</v>
      </c>
      <c r="AR941">
        <v>-0.170027556351524</v>
      </c>
      <c r="AS941">
        <v>8131.6477944978096</v>
      </c>
      <c r="AT941">
        <v>1</v>
      </c>
      <c r="AU941">
        <v>11</v>
      </c>
      <c r="AV941">
        <v>2016</v>
      </c>
      <c r="AW941">
        <v>1.8842429464748101</v>
      </c>
      <c r="AX941">
        <v>1.7142153901232899</v>
      </c>
      <c r="AY941">
        <v>-0.170027556351524</v>
      </c>
      <c r="AZ941">
        <v>15322</v>
      </c>
      <c r="BA941">
        <v>162632.95588995601</v>
      </c>
      <c r="BB941">
        <v>9.9186810088838895E-2</v>
      </c>
      <c r="BC941">
        <v>19.486101804212801</v>
      </c>
      <c r="BD941">
        <v>1.0263725500847001</v>
      </c>
      <c r="BE941">
        <f>AK941*AZ941/(AW941*BD941)</f>
        <v>158454.11675958763</v>
      </c>
      <c r="BF941">
        <f>AM941/BE941-1</f>
        <v>0.12817516929034589</v>
      </c>
      <c r="BH941">
        <f t="shared" si="57"/>
        <v>-0.21971984782916998</v>
      </c>
      <c r="BI941">
        <f t="shared" si="58"/>
        <v>-1963.8999438666872</v>
      </c>
      <c r="BJ941">
        <f t="shared" si="59"/>
        <v>-1963.8999438513329</v>
      </c>
      <c r="BK941" s="15">
        <f t="shared" si="56"/>
        <v>0.83561643835616439</v>
      </c>
    </row>
    <row r="942" spans="1:63" x14ac:dyDescent="0.25">
      <c r="A942" s="1">
        <v>42676</v>
      </c>
      <c r="B942">
        <v>12464</v>
      </c>
      <c r="C942">
        <v>2</v>
      </c>
      <c r="D942" s="2">
        <v>42675</v>
      </c>
      <c r="E942">
        <v>2</v>
      </c>
      <c r="F942">
        <v>1</v>
      </c>
      <c r="G942" s="1">
        <v>42675</v>
      </c>
      <c r="H942" s="1">
        <v>42677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 s="1">
        <v>42695</v>
      </c>
      <c r="AA942" s="1">
        <v>42681</v>
      </c>
      <c r="AB942" s="1">
        <v>42676</v>
      </c>
      <c r="AC942" s="1">
        <v>42678</v>
      </c>
      <c r="AD942" s="1">
        <v>42676</v>
      </c>
      <c r="AE942">
        <v>0</v>
      </c>
      <c r="AF942">
        <v>0</v>
      </c>
      <c r="AG942">
        <v>1</v>
      </c>
      <c r="AH942">
        <v>0</v>
      </c>
      <c r="AI942">
        <v>1</v>
      </c>
      <c r="AJ942">
        <v>8938.2000000000007</v>
      </c>
      <c r="AK942">
        <v>20</v>
      </c>
      <c r="AL942">
        <v>30</v>
      </c>
      <c r="AM942">
        <v>178764</v>
      </c>
      <c r="AN942">
        <v>1.3944642097961499</v>
      </c>
      <c r="AO942">
        <v>0.66666666666666596</v>
      </c>
      <c r="AP942">
        <v>18</v>
      </c>
      <c r="AQ942">
        <v>1.20699673060808</v>
      </c>
      <c r="AR942">
        <v>0.187467479188071</v>
      </c>
      <c r="AS942">
        <v>10326.4571344121</v>
      </c>
      <c r="AT942">
        <v>2</v>
      </c>
      <c r="AU942">
        <v>11</v>
      </c>
      <c r="AV942">
        <v>2016</v>
      </c>
      <c r="AW942">
        <v>3.09123967708289</v>
      </c>
      <c r="AX942">
        <v>3.1086795999194399</v>
      </c>
      <c r="AY942">
        <v>1.7439922836547099E-2</v>
      </c>
      <c r="AZ942">
        <v>27786</v>
      </c>
      <c r="BA942">
        <v>179772.53725094901</v>
      </c>
      <c r="BB942">
        <v>-5.6100740767879298E-3</v>
      </c>
      <c r="BC942">
        <v>19.486101804212801</v>
      </c>
      <c r="BD942">
        <v>1.0263725500847001</v>
      </c>
      <c r="BE942">
        <f>AK942*AZ942/(AW942*BD942)</f>
        <v>175153.29812368326</v>
      </c>
      <c r="BF942">
        <f>AM942/BE942-1</f>
        <v>2.0614524048339966E-2</v>
      </c>
      <c r="BH942">
        <f t="shared" si="57"/>
        <v>0.15563589745803919</v>
      </c>
      <c r="BI942">
        <f t="shared" si="58"/>
        <v>1391.1047786594459</v>
      </c>
      <c r="BJ942">
        <f t="shared" si="59"/>
        <v>-572.79516519188701</v>
      </c>
      <c r="BK942" s="15">
        <f t="shared" si="56"/>
        <v>0.83835616438356164</v>
      </c>
    </row>
    <row r="943" spans="1:63" x14ac:dyDescent="0.25">
      <c r="A943" s="1">
        <v>42677</v>
      </c>
      <c r="B943">
        <v>2546</v>
      </c>
      <c r="C943">
        <v>3</v>
      </c>
      <c r="D943" s="2">
        <v>42675</v>
      </c>
      <c r="E943">
        <v>3</v>
      </c>
      <c r="F943">
        <v>2</v>
      </c>
      <c r="G943" s="1">
        <v>42676</v>
      </c>
      <c r="H943" s="1">
        <v>42678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 s="1">
        <v>42695</v>
      </c>
      <c r="AA943" s="1">
        <v>42681</v>
      </c>
      <c r="AB943" s="1">
        <v>42676</v>
      </c>
      <c r="AC943" s="1">
        <v>42678</v>
      </c>
      <c r="AD943" s="1">
        <v>42676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8938.2000000000007</v>
      </c>
      <c r="AK943">
        <v>20</v>
      </c>
      <c r="AL943">
        <v>30</v>
      </c>
      <c r="AM943">
        <v>178764</v>
      </c>
      <c r="AN943">
        <v>0.28484482334250699</v>
      </c>
      <c r="AO943">
        <v>0.66666666666666596</v>
      </c>
      <c r="AP943">
        <v>17</v>
      </c>
      <c r="AQ943">
        <v>0.38695640178351698</v>
      </c>
      <c r="AR943">
        <v>-0.102111578441009</v>
      </c>
      <c r="AS943">
        <v>6579.55260144361</v>
      </c>
      <c r="AT943">
        <v>3</v>
      </c>
      <c r="AU943">
        <v>11</v>
      </c>
      <c r="AV943">
        <v>2016</v>
      </c>
      <c r="AW943">
        <v>3.4781960788664099</v>
      </c>
      <c r="AX943">
        <v>3.3935244232619501</v>
      </c>
      <c r="AY943">
        <v>-8.4671655604462395E-2</v>
      </c>
      <c r="AZ943">
        <v>30332</v>
      </c>
      <c r="BA943">
        <v>174412.2488338</v>
      </c>
      <c r="BB943">
        <v>2.4950949232619202E-2</v>
      </c>
      <c r="BC943">
        <v>19.486101804212801</v>
      </c>
      <c r="BD943">
        <v>1.0263725500847001</v>
      </c>
      <c r="BE943">
        <f>AK943*AZ943/(AW943*BD943)</f>
        <v>169930.74183385758</v>
      </c>
      <c r="BF943">
        <f>AM943/BE943-1</f>
        <v>5.1981519475615245E-2</v>
      </c>
      <c r="BH943">
        <f t="shared" si="57"/>
        <v>-0.11231660552764111</v>
      </c>
      <c r="BI943">
        <f t="shared" si="58"/>
        <v>-1003.9082835271619</v>
      </c>
      <c r="BJ943">
        <f t="shared" si="59"/>
        <v>-1576.703448719049</v>
      </c>
      <c r="BK943" s="15">
        <f t="shared" si="56"/>
        <v>0.84109589041095889</v>
      </c>
    </row>
    <row r="944" spans="1:63" x14ac:dyDescent="0.25">
      <c r="A944" s="1">
        <v>42678</v>
      </c>
      <c r="B944">
        <v>9870</v>
      </c>
      <c r="C944">
        <v>4</v>
      </c>
      <c r="D944" s="2">
        <v>42675</v>
      </c>
      <c r="E944">
        <v>4</v>
      </c>
      <c r="F944">
        <v>3</v>
      </c>
      <c r="G944" s="1">
        <v>42677</v>
      </c>
      <c r="H944" s="1">
        <v>42681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 s="1">
        <v>42695</v>
      </c>
      <c r="AA944" s="1">
        <v>42681</v>
      </c>
      <c r="AB944" s="1">
        <v>42676</v>
      </c>
      <c r="AC944" s="1">
        <v>42678</v>
      </c>
      <c r="AD944" s="1">
        <v>42676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8938.2000000000007</v>
      </c>
      <c r="AK944">
        <v>20</v>
      </c>
      <c r="AL944">
        <v>30</v>
      </c>
      <c r="AM944">
        <v>178764</v>
      </c>
      <c r="AN944">
        <v>1.10424917768678</v>
      </c>
      <c r="AO944">
        <v>0.66666666666666596</v>
      </c>
      <c r="AP944">
        <v>16</v>
      </c>
      <c r="AQ944">
        <v>0.85632838659571797</v>
      </c>
      <c r="AR944">
        <v>0.24792079109106299</v>
      </c>
      <c r="AS944">
        <v>11525.952139970001</v>
      </c>
      <c r="AT944">
        <v>4</v>
      </c>
      <c r="AU944">
        <v>11</v>
      </c>
      <c r="AV944">
        <v>2016</v>
      </c>
      <c r="AW944">
        <v>4.3345244654621302</v>
      </c>
      <c r="AX944">
        <v>4.4977736009487304</v>
      </c>
      <c r="AY944">
        <v>0.163249135486601</v>
      </c>
      <c r="AZ944">
        <v>40202</v>
      </c>
      <c r="BA944">
        <v>185496.70359612899</v>
      </c>
      <c r="BB944">
        <v>-3.6295543077616399E-2</v>
      </c>
      <c r="BC944">
        <v>19.486101804212801</v>
      </c>
      <c r="BD944">
        <v>1.0263725500847001</v>
      </c>
      <c r="BE944">
        <f>AK944*AZ944/(AW944*BD944)</f>
        <v>180730.38253100353</v>
      </c>
      <c r="BF944">
        <f>AM944/BE944-1</f>
        <v>-1.0880199020583681E-2</v>
      </c>
      <c r="BH944">
        <f t="shared" si="57"/>
        <v>0.22533722782661603</v>
      </c>
      <c r="BI944">
        <f t="shared" si="58"/>
        <v>2014.1092097598596</v>
      </c>
      <c r="BJ944">
        <f t="shared" si="59"/>
        <v>437.4057610408106</v>
      </c>
      <c r="BK944" s="15">
        <f t="shared" si="56"/>
        <v>0.84383561643835614</v>
      </c>
    </row>
    <row r="945" spans="1:63" x14ac:dyDescent="0.25">
      <c r="A945" s="1">
        <v>42681</v>
      </c>
      <c r="B945">
        <v>14417</v>
      </c>
      <c r="C945">
        <v>5</v>
      </c>
      <c r="D945" s="2">
        <v>42675</v>
      </c>
      <c r="E945">
        <v>0</v>
      </c>
      <c r="F945">
        <v>4</v>
      </c>
      <c r="G945" s="1">
        <v>42678</v>
      </c>
      <c r="H945" s="1">
        <v>42682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 s="1">
        <v>42695</v>
      </c>
      <c r="AA945" s="1">
        <v>42681</v>
      </c>
      <c r="AB945" s="1">
        <v>42676</v>
      </c>
      <c r="AC945" s="1">
        <v>42678</v>
      </c>
      <c r="AD945" s="1">
        <v>42676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8938.2000000000007</v>
      </c>
      <c r="AK945">
        <v>20</v>
      </c>
      <c r="AL945">
        <v>30</v>
      </c>
      <c r="AM945">
        <v>178764</v>
      </c>
      <c r="AN945">
        <v>1.6129645789980001</v>
      </c>
      <c r="AO945">
        <v>0.66666666666666596</v>
      </c>
      <c r="AP945">
        <v>15</v>
      </c>
      <c r="AQ945">
        <v>1.65790883520114</v>
      </c>
      <c r="AR945">
        <v>-4.4944256203131701E-2</v>
      </c>
      <c r="AS945">
        <v>8695.8943060647198</v>
      </c>
      <c r="AT945">
        <v>7</v>
      </c>
      <c r="AU945">
        <v>11</v>
      </c>
      <c r="AV945">
        <v>2016</v>
      </c>
      <c r="AW945">
        <v>5.9924333006632704</v>
      </c>
      <c r="AX945">
        <v>6.1107381799467397</v>
      </c>
      <c r="AY945">
        <v>0.118304879283469</v>
      </c>
      <c r="AZ945">
        <v>54619</v>
      </c>
      <c r="BA945">
        <v>182293.226339138</v>
      </c>
      <c r="BB945">
        <v>-1.93601617021825E-2</v>
      </c>
      <c r="BC945">
        <v>19.486101804212801</v>
      </c>
      <c r="BD945">
        <v>1.0263725500847001</v>
      </c>
      <c r="BE945">
        <f>AK945*AZ945/(AW945*BD945)</f>
        <v>177609.21833314319</v>
      </c>
      <c r="BF945">
        <f>AM945/BE945-1</f>
        <v>6.5018115483779226E-3</v>
      </c>
      <c r="BH945">
        <f t="shared" si="57"/>
        <v>-8.866753999534871E-2</v>
      </c>
      <c r="BI945">
        <f t="shared" si="58"/>
        <v>-792.52820598642586</v>
      </c>
      <c r="BJ945">
        <f t="shared" si="59"/>
        <v>-355.12244494561526</v>
      </c>
      <c r="BK945" s="15">
        <f t="shared" si="56"/>
        <v>0.852054794520548</v>
      </c>
    </row>
    <row r="946" spans="1:63" x14ac:dyDescent="0.25">
      <c r="A946" s="1">
        <v>42682</v>
      </c>
      <c r="B946">
        <v>2109</v>
      </c>
      <c r="C946">
        <v>6</v>
      </c>
      <c r="D946" s="2">
        <v>42675</v>
      </c>
      <c r="E946">
        <v>1</v>
      </c>
      <c r="F946">
        <v>0</v>
      </c>
      <c r="G946" s="1">
        <v>42681</v>
      </c>
      <c r="H946" s="1">
        <v>42683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 s="1">
        <v>42695</v>
      </c>
      <c r="AA946" s="1">
        <v>42681</v>
      </c>
      <c r="AB946" s="1">
        <v>42676</v>
      </c>
      <c r="AC946" s="1">
        <v>42678</v>
      </c>
      <c r="AD946" s="1">
        <v>42676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8938.2000000000007</v>
      </c>
      <c r="AK946">
        <v>20</v>
      </c>
      <c r="AL946">
        <v>30</v>
      </c>
      <c r="AM946">
        <v>178764</v>
      </c>
      <c r="AN946">
        <v>0.23595354769416599</v>
      </c>
      <c r="AO946">
        <v>0.66666666666666596</v>
      </c>
      <c r="AP946">
        <v>14</v>
      </c>
      <c r="AQ946">
        <v>0.25835290223816099</v>
      </c>
      <c r="AR946">
        <v>-2.2399354543995002E-2</v>
      </c>
      <c r="AS946">
        <v>8163.2525964652204</v>
      </c>
      <c r="AT946">
        <v>8</v>
      </c>
      <c r="AU946">
        <v>11</v>
      </c>
      <c r="AV946">
        <v>2016</v>
      </c>
      <c r="AW946">
        <v>6.2507862029014296</v>
      </c>
      <c r="AX946">
        <v>6.3466917276409101</v>
      </c>
      <c r="AY946">
        <v>9.5905524739475098E-2</v>
      </c>
      <c r="AZ946">
        <v>56728</v>
      </c>
      <c r="BA946">
        <v>181506.76781640199</v>
      </c>
      <c r="BB946">
        <v>-1.51111049433504E-2</v>
      </c>
      <c r="BC946">
        <v>19.486101804212801</v>
      </c>
      <c r="BD946">
        <v>1.0263725500847001</v>
      </c>
      <c r="BE946">
        <f>AK946*AZ946/(AW946*BD946)</f>
        <v>176842.96779120172</v>
      </c>
      <c r="BF946">
        <f>AM946/BE946-1</f>
        <v>1.0862926769394932E-2</v>
      </c>
      <c r="BH946">
        <f t="shared" si="57"/>
        <v>-2.9212779397798538E-2</v>
      </c>
      <c r="BI946">
        <f t="shared" si="58"/>
        <v>-261.1096648134029</v>
      </c>
      <c r="BJ946">
        <f t="shared" si="59"/>
        <v>-616.23210975901816</v>
      </c>
      <c r="BK946" s="15">
        <f t="shared" si="56"/>
        <v>0.85479452054794525</v>
      </c>
    </row>
    <row r="947" spans="1:63" x14ac:dyDescent="0.25">
      <c r="A947" s="1">
        <v>42683</v>
      </c>
      <c r="B947">
        <v>7323</v>
      </c>
      <c r="C947">
        <v>7</v>
      </c>
      <c r="D947" s="2">
        <v>42675</v>
      </c>
      <c r="E947">
        <v>2</v>
      </c>
      <c r="F947">
        <v>1</v>
      </c>
      <c r="G947" s="1">
        <v>42682</v>
      </c>
      <c r="H947" s="1">
        <v>42684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 s="1">
        <v>42695</v>
      </c>
      <c r="AA947" s="1">
        <v>42681</v>
      </c>
      <c r="AB947" s="1">
        <v>42676</v>
      </c>
      <c r="AC947" s="1">
        <v>42678</v>
      </c>
      <c r="AD947" s="1">
        <v>42676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8938.2000000000007</v>
      </c>
      <c r="AK947">
        <v>20</v>
      </c>
      <c r="AL947">
        <v>30</v>
      </c>
      <c r="AM947">
        <v>178764</v>
      </c>
      <c r="AN947">
        <v>0.81929247499496505</v>
      </c>
      <c r="AO947">
        <v>0.66666666666666596</v>
      </c>
      <c r="AP947">
        <v>13</v>
      </c>
      <c r="AQ947">
        <v>0.84196187395705202</v>
      </c>
      <c r="AR947">
        <v>-2.26693989620875E-2</v>
      </c>
      <c r="AS947">
        <v>8697.5434713965806</v>
      </c>
      <c r="AT947">
        <v>9</v>
      </c>
      <c r="AU947">
        <v>11</v>
      </c>
      <c r="AV947">
        <v>2016</v>
      </c>
      <c r="AW947">
        <v>7.0927480768584896</v>
      </c>
      <c r="AX947">
        <v>7.1659842026358698</v>
      </c>
      <c r="AY947">
        <v>7.3236125777387195E-2</v>
      </c>
      <c r="AZ947">
        <v>64051</v>
      </c>
      <c r="BA947">
        <v>180609.82656067799</v>
      </c>
      <c r="BB947">
        <v>-1.02199675168763E-2</v>
      </c>
      <c r="BC947">
        <v>19.486101804212801</v>
      </c>
      <c r="BD947">
        <v>1.0263725500847001</v>
      </c>
      <c r="BE947">
        <f>AK947*AZ947/(AW947*BD947)</f>
        <v>175969.07336013051</v>
      </c>
      <c r="BF947">
        <f>AM947/BE947-1</f>
        <v>1.5883055962620851E-2</v>
      </c>
      <c r="BH947">
        <f t="shared" si="57"/>
        <v>-4.4874080652427262E-2</v>
      </c>
      <c r="BI947">
        <f t="shared" si="58"/>
        <v>-401.0935076875254</v>
      </c>
      <c r="BJ947">
        <f t="shared" si="59"/>
        <v>-1017.3256174465436</v>
      </c>
      <c r="BK947" s="15">
        <f t="shared" si="56"/>
        <v>0.8575342465753425</v>
      </c>
    </row>
    <row r="948" spans="1:63" x14ac:dyDescent="0.25">
      <c r="A948" s="1">
        <v>42684</v>
      </c>
      <c r="B948">
        <v>3786</v>
      </c>
      <c r="C948">
        <v>8</v>
      </c>
      <c r="D948" s="2">
        <v>42675</v>
      </c>
      <c r="E948">
        <v>3</v>
      </c>
      <c r="F948">
        <v>2</v>
      </c>
      <c r="G948" s="1">
        <v>42683</v>
      </c>
      <c r="H948" s="1">
        <v>42688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 s="1">
        <v>42695</v>
      </c>
      <c r="AA948" s="1">
        <v>42681</v>
      </c>
      <c r="AB948" s="1">
        <v>42676</v>
      </c>
      <c r="AC948" s="1">
        <v>42678</v>
      </c>
      <c r="AD948" s="1">
        <v>42676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8938.2000000000007</v>
      </c>
      <c r="AK948">
        <v>20</v>
      </c>
      <c r="AL948">
        <v>30</v>
      </c>
      <c r="AM948">
        <v>178764</v>
      </c>
      <c r="AN948">
        <v>0.42357521648654001</v>
      </c>
      <c r="AO948">
        <v>0.66666666666666596</v>
      </c>
      <c r="AP948">
        <v>12</v>
      </c>
      <c r="AQ948">
        <v>0.38695640178351598</v>
      </c>
      <c r="AR948">
        <v>3.6618814703023903E-2</v>
      </c>
      <c r="AS948">
        <v>9784.0479768521309</v>
      </c>
      <c r="AT948">
        <v>10</v>
      </c>
      <c r="AU948">
        <v>11</v>
      </c>
      <c r="AV948">
        <v>2016</v>
      </c>
      <c r="AW948">
        <v>7.4797044786419997</v>
      </c>
      <c r="AX948">
        <v>7.5895594191224101</v>
      </c>
      <c r="AY948">
        <v>0.109854940480411</v>
      </c>
      <c r="AZ948">
        <v>67837</v>
      </c>
      <c r="BA948">
        <v>181389.51931511599</v>
      </c>
      <c r="BB948">
        <v>-1.44744819051846E-2</v>
      </c>
      <c r="BC948">
        <v>19.486101804212801</v>
      </c>
      <c r="BD948">
        <v>1.0263725500847001</v>
      </c>
      <c r="BE948">
        <f>AK948*AZ948/(AW948*BD948)</f>
        <v>176728.73197957998</v>
      </c>
      <c r="BF948">
        <f>AM948/BE948-1</f>
        <v>1.1516339180519752E-2</v>
      </c>
      <c r="BH948">
        <f t="shared" si="57"/>
        <v>2.6413787616392903E-2</v>
      </c>
      <c r="BI948">
        <f t="shared" si="58"/>
        <v>236.09171647284307</v>
      </c>
      <c r="BJ948">
        <f t="shared" si="59"/>
        <v>-781.23390097370043</v>
      </c>
      <c r="BK948" s="15">
        <f t="shared" si="56"/>
        <v>0.86027397260273974</v>
      </c>
    </row>
    <row r="949" spans="1:63" x14ac:dyDescent="0.25">
      <c r="A949" s="1">
        <v>42688</v>
      </c>
      <c r="B949">
        <v>17314</v>
      </c>
      <c r="C949">
        <v>9</v>
      </c>
      <c r="D949" s="2">
        <v>42675</v>
      </c>
      <c r="E949">
        <v>0</v>
      </c>
      <c r="F949">
        <v>3</v>
      </c>
      <c r="G949" s="1">
        <v>42684</v>
      </c>
      <c r="H949" s="1">
        <v>42689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 s="1">
        <v>42695</v>
      </c>
      <c r="AA949" s="1">
        <v>42681</v>
      </c>
      <c r="AB949" s="1">
        <v>42676</v>
      </c>
      <c r="AC949" s="1">
        <v>42678</v>
      </c>
      <c r="AD949" s="1">
        <v>42676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8938.2000000000007</v>
      </c>
      <c r="AK949">
        <v>20</v>
      </c>
      <c r="AL949">
        <v>30</v>
      </c>
      <c r="AM949">
        <v>178764</v>
      </c>
      <c r="AN949">
        <v>1.9370790539482201</v>
      </c>
      <c r="AO949">
        <v>0.66666666666666596</v>
      </c>
      <c r="AP949">
        <v>11</v>
      </c>
      <c r="AQ949">
        <v>2.14551857657939</v>
      </c>
      <c r="AR949">
        <v>-0.20843952263117299</v>
      </c>
      <c r="AS949">
        <v>8069.8439011438104</v>
      </c>
      <c r="AT949">
        <v>14</v>
      </c>
      <c r="AU949">
        <v>11</v>
      </c>
      <c r="AV949">
        <v>2016</v>
      </c>
      <c r="AW949">
        <v>9.6252230552214009</v>
      </c>
      <c r="AX949">
        <v>9.5266384730706406</v>
      </c>
      <c r="AY949">
        <v>-9.8584582150762004E-2</v>
      </c>
      <c r="AZ949">
        <v>85151</v>
      </c>
      <c r="BA949">
        <v>176933.042510236</v>
      </c>
      <c r="BB949">
        <v>1.0348307268028999E-2</v>
      </c>
      <c r="BC949">
        <v>19.486101804212801</v>
      </c>
      <c r="BD949">
        <v>1.0263725500847001</v>
      </c>
      <c r="BE949">
        <f>AK949*AZ949/(AW949*BD949)</f>
        <v>172386.76394417961</v>
      </c>
      <c r="BF949">
        <f>AM949/BE949-1</f>
        <v>3.699376860444703E-2</v>
      </c>
      <c r="BH949">
        <f t="shared" si="57"/>
        <v>-0.26502231874966431</v>
      </c>
      <c r="BI949">
        <f t="shared" si="58"/>
        <v>-2368.8224894482496</v>
      </c>
      <c r="BJ949">
        <f t="shared" si="59"/>
        <v>-3150.0563904219498</v>
      </c>
      <c r="BK949" s="15">
        <f t="shared" si="56"/>
        <v>0.87123287671232874</v>
      </c>
    </row>
    <row r="950" spans="1:63" x14ac:dyDescent="0.25">
      <c r="A950" s="1">
        <v>42689</v>
      </c>
      <c r="B950">
        <v>6150</v>
      </c>
      <c r="C950">
        <v>10</v>
      </c>
      <c r="D950" s="2">
        <v>42675</v>
      </c>
      <c r="E950">
        <v>1</v>
      </c>
      <c r="F950">
        <v>0</v>
      </c>
      <c r="G950" s="1">
        <v>42688</v>
      </c>
      <c r="H950" s="1">
        <v>42690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 s="1">
        <v>42695</v>
      </c>
      <c r="AA950" s="1">
        <v>42681</v>
      </c>
      <c r="AB950" s="1">
        <v>42676</v>
      </c>
      <c r="AC950" s="1">
        <v>42678</v>
      </c>
      <c r="AD950" s="1">
        <v>42676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8938.2000000000007</v>
      </c>
      <c r="AK950">
        <v>20</v>
      </c>
      <c r="AL950">
        <v>30</v>
      </c>
      <c r="AM950">
        <v>178764</v>
      </c>
      <c r="AN950">
        <v>0.68805799825468195</v>
      </c>
      <c r="AO950">
        <v>0.66666666666666596</v>
      </c>
      <c r="AP950">
        <v>10</v>
      </c>
      <c r="AQ950">
        <v>0.25835290223816099</v>
      </c>
      <c r="AR950">
        <v>0.42970509601652002</v>
      </c>
      <c r="AS950">
        <v>23804.648396520199</v>
      </c>
      <c r="AT950">
        <v>15</v>
      </c>
      <c r="AU950">
        <v>11</v>
      </c>
      <c r="AV950">
        <v>2016</v>
      </c>
      <c r="AW950">
        <v>9.8835759574595592</v>
      </c>
      <c r="AX950">
        <v>10.214696471325301</v>
      </c>
      <c r="AY950">
        <v>0.33112051386575703</v>
      </c>
      <c r="AZ950">
        <v>91301</v>
      </c>
      <c r="BA950">
        <v>184752.96874931399</v>
      </c>
      <c r="BB950">
        <v>-3.2416089386040903E-2</v>
      </c>
      <c r="BC950">
        <v>19.486101804212801</v>
      </c>
      <c r="BD950">
        <v>1.0263725500847001</v>
      </c>
      <c r="BE950">
        <f>AK950*AZ950/(AW950*BD950)</f>
        <v>180005.75788398451</v>
      </c>
      <c r="BF950">
        <f>AM950/BE950-1</f>
        <v>-6.8984342422248046E-3</v>
      </c>
      <c r="BH950">
        <f t="shared" si="57"/>
        <v>0.42289167116271742</v>
      </c>
      <c r="BI950">
        <f t="shared" si="58"/>
        <v>3779.8903351866011</v>
      </c>
      <c r="BJ950">
        <f t="shared" si="59"/>
        <v>629.83394476465128</v>
      </c>
      <c r="BK950" s="15">
        <f t="shared" si="56"/>
        <v>0.87397260273972599</v>
      </c>
    </row>
    <row r="951" spans="1:63" x14ac:dyDescent="0.25">
      <c r="A951" s="1">
        <v>42690</v>
      </c>
      <c r="B951">
        <v>16288</v>
      </c>
      <c r="C951">
        <v>11</v>
      </c>
      <c r="D951" s="2">
        <v>42675</v>
      </c>
      <c r="E951">
        <v>2</v>
      </c>
      <c r="F951">
        <v>1</v>
      </c>
      <c r="G951" s="1">
        <v>42689</v>
      </c>
      <c r="H951" s="1">
        <v>42691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 s="1">
        <v>42695</v>
      </c>
      <c r="AA951" s="1">
        <v>42681</v>
      </c>
      <c r="AB951" s="1">
        <v>42676</v>
      </c>
      <c r="AC951" s="1">
        <v>42678</v>
      </c>
      <c r="AD951" s="1">
        <v>42676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8938.2000000000007</v>
      </c>
      <c r="AK951">
        <v>20</v>
      </c>
      <c r="AL951">
        <v>30</v>
      </c>
      <c r="AM951">
        <v>178764</v>
      </c>
      <c r="AN951">
        <v>1.82229084155646</v>
      </c>
      <c r="AO951">
        <v>0.66666666666666596</v>
      </c>
      <c r="AP951">
        <v>9</v>
      </c>
      <c r="AQ951">
        <v>1.74959250666054</v>
      </c>
      <c r="AR951">
        <v>7.2698334895918607E-2</v>
      </c>
      <c r="AS951">
        <v>9309.5963420013504</v>
      </c>
      <c r="AT951">
        <v>16</v>
      </c>
      <c r="AU951">
        <v>11</v>
      </c>
      <c r="AV951">
        <v>2016</v>
      </c>
      <c r="AW951">
        <v>11.6331684641201</v>
      </c>
      <c r="AX951">
        <v>12.036987312881701</v>
      </c>
      <c r="AY951">
        <v>0.40381884876167701</v>
      </c>
      <c r="AZ951">
        <v>107589</v>
      </c>
      <c r="BA951">
        <v>184969.38358940399</v>
      </c>
      <c r="BB951">
        <v>-3.35481660207049E-2</v>
      </c>
      <c r="BC951">
        <v>19.486101804212801</v>
      </c>
      <c r="BD951">
        <v>1.0263725500847001</v>
      </c>
      <c r="BE951">
        <f>AK951*AZ951/(AW951*BD951)</f>
        <v>180216.611964282</v>
      </c>
      <c r="BF951">
        <f>AM951/BE951-1</f>
        <v>-8.0603666246367167E-3</v>
      </c>
      <c r="BH951">
        <f t="shared" si="57"/>
        <v>2.6557118886199049E-2</v>
      </c>
      <c r="BI951">
        <f t="shared" si="58"/>
        <v>237.37284002862435</v>
      </c>
      <c r="BJ951">
        <f t="shared" si="59"/>
        <v>867.20678479327557</v>
      </c>
      <c r="BK951" s="15">
        <f t="shared" si="56"/>
        <v>0.87671232876712324</v>
      </c>
    </row>
    <row r="952" spans="1:63" x14ac:dyDescent="0.25">
      <c r="A952" s="1">
        <v>42691</v>
      </c>
      <c r="B952">
        <v>2763</v>
      </c>
      <c r="C952">
        <v>12</v>
      </c>
      <c r="D952" s="2">
        <v>42675</v>
      </c>
      <c r="E952">
        <v>3</v>
      </c>
      <c r="F952">
        <v>2</v>
      </c>
      <c r="G952" s="1">
        <v>42690</v>
      </c>
      <c r="H952" s="1">
        <v>42692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 s="1">
        <v>42695</v>
      </c>
      <c r="AA952" s="1">
        <v>42681</v>
      </c>
      <c r="AB952" s="1">
        <v>42676</v>
      </c>
      <c r="AC952" s="1">
        <v>42678</v>
      </c>
      <c r="AD952" s="1">
        <v>42676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8938.2000000000007</v>
      </c>
      <c r="AK952">
        <v>20</v>
      </c>
      <c r="AL952">
        <v>30</v>
      </c>
      <c r="AM952">
        <v>178764</v>
      </c>
      <c r="AN952">
        <v>0.30912264214271301</v>
      </c>
      <c r="AO952">
        <v>0.66666666666666596</v>
      </c>
      <c r="AP952">
        <v>8</v>
      </c>
      <c r="AQ952">
        <v>0.38695640178351698</v>
      </c>
      <c r="AR952">
        <v>-7.7833759640803593E-2</v>
      </c>
      <c r="AS952">
        <v>7140.3392921401</v>
      </c>
      <c r="AT952">
        <v>17</v>
      </c>
      <c r="AU952">
        <v>11</v>
      </c>
      <c r="AV952">
        <v>2016</v>
      </c>
      <c r="AW952">
        <v>12.0201248659036</v>
      </c>
      <c r="AX952">
        <v>12.346109955024501</v>
      </c>
      <c r="AY952">
        <v>0.32598508912087298</v>
      </c>
      <c r="AZ952">
        <v>110352</v>
      </c>
      <c r="BA952">
        <v>183612.069310569</v>
      </c>
      <c r="BB952">
        <v>-2.64038705558594E-2</v>
      </c>
      <c r="BC952">
        <v>19.486101804212801</v>
      </c>
      <c r="BD952">
        <v>1.0263725500847001</v>
      </c>
      <c r="BE952">
        <f>AK952*AZ952/(AW952*BD952)</f>
        <v>178894.17375339766</v>
      </c>
      <c r="BF952">
        <f>AM952/BE952-1</f>
        <v>-7.2765786982587066E-4</v>
      </c>
      <c r="BH952">
        <f t="shared" si="57"/>
        <v>-8.8038786727435092E-2</v>
      </c>
      <c r="BI952">
        <f t="shared" si="58"/>
        <v>-786.90828352716039</v>
      </c>
      <c r="BJ952">
        <f t="shared" si="59"/>
        <v>80.298501266115181</v>
      </c>
      <c r="BK952" s="15">
        <f t="shared" si="56"/>
        <v>0.8794520547945206</v>
      </c>
    </row>
    <row r="953" spans="1:63" x14ac:dyDescent="0.25">
      <c r="A953" s="1">
        <v>42692</v>
      </c>
      <c r="B953">
        <v>10433</v>
      </c>
      <c r="C953">
        <v>13</v>
      </c>
      <c r="D953" s="2">
        <v>42675</v>
      </c>
      <c r="E953">
        <v>4</v>
      </c>
      <c r="F953">
        <v>3</v>
      </c>
      <c r="G953" s="1">
        <v>42691</v>
      </c>
      <c r="H953" s="1">
        <v>42695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 s="1">
        <v>42695</v>
      </c>
      <c r="AA953" s="1">
        <v>42681</v>
      </c>
      <c r="AB953" s="1">
        <v>42676</v>
      </c>
      <c r="AC953" s="1">
        <v>42678</v>
      </c>
      <c r="AD953" s="1">
        <v>42676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8938.2000000000007</v>
      </c>
      <c r="AK953">
        <v>20</v>
      </c>
      <c r="AL953">
        <v>30</v>
      </c>
      <c r="AM953">
        <v>178764</v>
      </c>
      <c r="AN953">
        <v>1.1672372513481399</v>
      </c>
      <c r="AO953">
        <v>0.66666666666666596</v>
      </c>
      <c r="AP953">
        <v>7</v>
      </c>
      <c r="AQ953">
        <v>0.74596264361641595</v>
      </c>
      <c r="AR953">
        <v>0.42127460773172898</v>
      </c>
      <c r="AS953">
        <v>13985.955046516699</v>
      </c>
      <c r="AT953">
        <v>18</v>
      </c>
      <c r="AU953">
        <v>11</v>
      </c>
      <c r="AV953">
        <v>2016</v>
      </c>
      <c r="AW953">
        <v>12.76608750952</v>
      </c>
      <c r="AX953">
        <v>13.5133472063726</v>
      </c>
      <c r="AY953">
        <v>0.74725969685260196</v>
      </c>
      <c r="AZ953">
        <v>120785</v>
      </c>
      <c r="BA953">
        <v>189227.90543293199</v>
      </c>
      <c r="BB953">
        <v>-5.5297898103307097E-2</v>
      </c>
      <c r="BC953">
        <v>19.486101804212801</v>
      </c>
      <c r="BD953">
        <v>1.0263725500847001</v>
      </c>
      <c r="BE953">
        <f>AK953*AZ953/(AW953*BD953)</f>
        <v>184365.71147320472</v>
      </c>
      <c r="BF953">
        <f>AM953/BE953-1</f>
        <v>-3.0383694605918388E-2</v>
      </c>
      <c r="BH953">
        <f t="shared" si="57"/>
        <v>0.40160167055163476</v>
      </c>
      <c r="BI953">
        <f t="shared" si="58"/>
        <v>3589.5960517246222</v>
      </c>
      <c r="BJ953">
        <f t="shared" si="59"/>
        <v>3669.8945529907373</v>
      </c>
      <c r="BK953" s="15">
        <f t="shared" si="56"/>
        <v>0.88219178082191785</v>
      </c>
    </row>
    <row r="954" spans="1:63" x14ac:dyDescent="0.25">
      <c r="A954" s="1">
        <v>42695</v>
      </c>
      <c r="B954">
        <v>15534</v>
      </c>
      <c r="C954">
        <v>14</v>
      </c>
      <c r="D954" s="2">
        <v>42675</v>
      </c>
      <c r="E954">
        <v>0</v>
      </c>
      <c r="F954">
        <v>4</v>
      </c>
      <c r="G954" s="1">
        <v>42692</v>
      </c>
      <c r="H954" s="1">
        <v>42696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 s="1">
        <v>42695</v>
      </c>
      <c r="AA954" s="1">
        <v>42681</v>
      </c>
      <c r="AB954" s="1">
        <v>42676</v>
      </c>
      <c r="AC954" s="1">
        <v>42678</v>
      </c>
      <c r="AD954" s="1">
        <v>42676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8938.2000000000007</v>
      </c>
      <c r="AK954">
        <v>20</v>
      </c>
      <c r="AL954">
        <v>30</v>
      </c>
      <c r="AM954">
        <v>178764</v>
      </c>
      <c r="AN954">
        <v>1.7379338121769401</v>
      </c>
      <c r="AO954">
        <v>0.66666666666666596</v>
      </c>
      <c r="AP954">
        <v>6</v>
      </c>
      <c r="AQ954">
        <v>1.76310457984943</v>
      </c>
      <c r="AR954">
        <v>-2.5170767672483899E-2</v>
      </c>
      <c r="AS954">
        <v>8810.5947755671896</v>
      </c>
      <c r="AT954">
        <v>21</v>
      </c>
      <c r="AU954">
        <v>11</v>
      </c>
      <c r="AV954">
        <v>2016</v>
      </c>
      <c r="AW954">
        <v>14.529192089369401</v>
      </c>
      <c r="AX954">
        <v>15.2512810185495</v>
      </c>
      <c r="AY954">
        <v>0.72208892918011702</v>
      </c>
      <c r="AZ954">
        <v>136319</v>
      </c>
      <c r="BA954">
        <v>187648.4241677</v>
      </c>
      <c r="BB954">
        <v>-4.7346116585345599E-2</v>
      </c>
      <c r="BC954">
        <v>19.486101804212801</v>
      </c>
      <c r="BD954">
        <v>1.0263725500847001</v>
      </c>
      <c r="BE954">
        <f>AK954*AZ954/(AW954*BD954)</f>
        <v>182826.81483659698</v>
      </c>
      <c r="BF954">
        <f>AM954/BE954-1</f>
        <v>-2.2222204331613815E-2</v>
      </c>
      <c r="BH954">
        <f t="shared" si="57"/>
        <v>-7.1668331509133099E-2</v>
      </c>
      <c r="BI954">
        <f t="shared" si="58"/>
        <v>-640.58588069493351</v>
      </c>
      <c r="BJ954">
        <f t="shared" si="59"/>
        <v>3029.3086722958037</v>
      </c>
      <c r="BK954" s="15">
        <f t="shared" si="56"/>
        <v>0.8904109589041096</v>
      </c>
    </row>
    <row r="955" spans="1:63" x14ac:dyDescent="0.25">
      <c r="A955" s="1">
        <v>42696</v>
      </c>
      <c r="B955">
        <v>2089</v>
      </c>
      <c r="C955">
        <v>15</v>
      </c>
      <c r="D955" s="2">
        <v>42675</v>
      </c>
      <c r="E955">
        <v>1</v>
      </c>
      <c r="F955">
        <v>0</v>
      </c>
      <c r="G955" s="1">
        <v>42695</v>
      </c>
      <c r="H955" s="1">
        <v>42697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 s="1">
        <v>42695</v>
      </c>
      <c r="AA955" s="1">
        <v>42681</v>
      </c>
      <c r="AB955" s="1">
        <v>42676</v>
      </c>
      <c r="AC955" s="1">
        <v>42678</v>
      </c>
      <c r="AD955" s="1">
        <v>42676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8938.2000000000007</v>
      </c>
      <c r="AK955">
        <v>20</v>
      </c>
      <c r="AL955">
        <v>30</v>
      </c>
      <c r="AM955">
        <v>178764</v>
      </c>
      <c r="AN955">
        <v>0.23371596070797199</v>
      </c>
      <c r="AO955">
        <v>0.66666666666666596</v>
      </c>
      <c r="AP955">
        <v>5</v>
      </c>
      <c r="AQ955">
        <v>0.25835290223816099</v>
      </c>
      <c r="AR955">
        <v>-2.4636941530188899E-2</v>
      </c>
      <c r="AS955">
        <v>8085.8391057448398</v>
      </c>
      <c r="AT955">
        <v>22</v>
      </c>
      <c r="AU955">
        <v>11</v>
      </c>
      <c r="AV955">
        <v>2016</v>
      </c>
      <c r="AW955">
        <v>14.7875449916076</v>
      </c>
      <c r="AX955">
        <v>15.484996979257501</v>
      </c>
      <c r="AY955">
        <v>0.69745198764992999</v>
      </c>
      <c r="AZ955">
        <v>138408</v>
      </c>
      <c r="BA955">
        <v>187195.37296900901</v>
      </c>
      <c r="BB955">
        <v>-4.5040498786288297E-2</v>
      </c>
      <c r="BC955">
        <v>19.486101804212801</v>
      </c>
      <c r="BD955">
        <v>1.0263725500847001</v>
      </c>
      <c r="BE955">
        <f>AK955*AZ955/(AW955*BD955)</f>
        <v>182385.40474758594</v>
      </c>
      <c r="BF955">
        <f>AM955/BE955-1</f>
        <v>-1.9855781511671999E-2</v>
      </c>
      <c r="BH955">
        <f t="shared" si="57"/>
        <v>-3.145036638399254E-2</v>
      </c>
      <c r="BI955">
        <f t="shared" si="58"/>
        <v>-281.10966481340216</v>
      </c>
      <c r="BJ955">
        <f t="shared" si="59"/>
        <v>2748.1990074824016</v>
      </c>
      <c r="BK955" s="15">
        <f t="shared" si="56"/>
        <v>0.89315068493150684</v>
      </c>
    </row>
    <row r="956" spans="1:63" x14ac:dyDescent="0.25">
      <c r="A956" s="1">
        <v>42697</v>
      </c>
      <c r="B956">
        <v>9218</v>
      </c>
      <c r="C956">
        <v>16</v>
      </c>
      <c r="D956" s="2">
        <v>42675</v>
      </c>
      <c r="E956">
        <v>2</v>
      </c>
      <c r="F956">
        <v>1</v>
      </c>
      <c r="G956" s="1">
        <v>42696</v>
      </c>
      <c r="H956" s="1">
        <v>42699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 s="1">
        <v>42695</v>
      </c>
      <c r="AA956" s="1">
        <v>42681</v>
      </c>
      <c r="AB956" s="1">
        <v>42676</v>
      </c>
      <c r="AC956" s="1">
        <v>42678</v>
      </c>
      <c r="AD956" s="1">
        <v>42676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8938.2000000000007</v>
      </c>
      <c r="AK956">
        <v>20</v>
      </c>
      <c r="AL956">
        <v>30</v>
      </c>
      <c r="AM956">
        <v>178764</v>
      </c>
      <c r="AN956">
        <v>1.0313038419368501</v>
      </c>
      <c r="AO956">
        <v>0.66666666666666596</v>
      </c>
      <c r="AP956">
        <v>4</v>
      </c>
      <c r="AQ956">
        <v>0.84196187395705202</v>
      </c>
      <c r="AR956">
        <v>0.18934196797980199</v>
      </c>
      <c r="AS956">
        <v>10948.2392078838</v>
      </c>
      <c r="AT956">
        <v>23</v>
      </c>
      <c r="AU956">
        <v>11</v>
      </c>
      <c r="AV956">
        <v>2016</v>
      </c>
      <c r="AW956">
        <v>15.629506865564601</v>
      </c>
      <c r="AX956">
        <v>16.516300821194399</v>
      </c>
      <c r="AY956">
        <v>0.88679395562973196</v>
      </c>
      <c r="AZ956">
        <v>147626</v>
      </c>
      <c r="BA956">
        <v>188906.791839035</v>
      </c>
      <c r="BB956">
        <v>-5.3692044316107503E-2</v>
      </c>
      <c r="BC956">
        <v>19.486101804212801</v>
      </c>
      <c r="BD956">
        <v>1.0263725500847001</v>
      </c>
      <c r="BE956">
        <f>AK956*AZ956/(AW956*BD956)</f>
        <v>184052.8488641351</v>
      </c>
      <c r="BF956">
        <f>AM956/BE956-1</f>
        <v>-2.8735490359289351E-2</v>
      </c>
      <c r="BH956">
        <f t="shared" si="57"/>
        <v>0.16713728628945779</v>
      </c>
      <c r="BI956">
        <f t="shared" si="58"/>
        <v>1493.9064923124317</v>
      </c>
      <c r="BJ956">
        <f t="shared" si="59"/>
        <v>4242.1054997948331</v>
      </c>
      <c r="BK956" s="15">
        <f t="shared" si="56"/>
        <v>0.89589041095890409</v>
      </c>
    </row>
    <row r="957" spans="1:63" x14ac:dyDescent="0.25">
      <c r="A957" s="1">
        <v>42699</v>
      </c>
      <c r="B957">
        <v>8307</v>
      </c>
      <c r="C957">
        <v>17</v>
      </c>
      <c r="D957" s="2">
        <v>42675</v>
      </c>
      <c r="E957">
        <v>4</v>
      </c>
      <c r="F957">
        <v>2</v>
      </c>
      <c r="G957" s="1">
        <v>42697</v>
      </c>
      <c r="H957" s="1">
        <v>42702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 s="1">
        <v>42695</v>
      </c>
      <c r="AA957" s="1">
        <v>42681</v>
      </c>
      <c r="AB957" s="1">
        <v>42676</v>
      </c>
      <c r="AC957" s="1">
        <v>42678</v>
      </c>
      <c r="AD957" s="1">
        <v>42676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8938.2000000000007</v>
      </c>
      <c r="AK957">
        <v>20</v>
      </c>
      <c r="AL957">
        <v>30</v>
      </c>
      <c r="AM957">
        <v>178764</v>
      </c>
      <c r="AN957">
        <v>0.92938175471571405</v>
      </c>
      <c r="AO957">
        <v>0.66666666666666596</v>
      </c>
      <c r="AP957">
        <v>3</v>
      </c>
      <c r="AQ957">
        <v>0.87456614316177195</v>
      </c>
      <c r="AR957">
        <v>5.4815611553942198E-2</v>
      </c>
      <c r="AS957">
        <v>9498.42394992349</v>
      </c>
      <c r="AT957">
        <v>25</v>
      </c>
      <c r="AU957">
        <v>11</v>
      </c>
      <c r="AV957">
        <v>2016</v>
      </c>
      <c r="AW957">
        <v>16.504073008726401</v>
      </c>
      <c r="AX957">
        <v>17.445682575910102</v>
      </c>
      <c r="AY957">
        <v>0.94160956718367195</v>
      </c>
      <c r="AZ957">
        <v>155933</v>
      </c>
      <c r="BA957">
        <v>188963.05162677201</v>
      </c>
      <c r="BB957">
        <v>-5.3973787674200399E-2</v>
      </c>
      <c r="BC957">
        <v>19.486101804212801</v>
      </c>
      <c r="BD957">
        <v>1.0263725500847001</v>
      </c>
      <c r="BE957">
        <f>AK957*AZ957/(AW957*BD957)</f>
        <v>184107.66306170131</v>
      </c>
      <c r="BF957">
        <f>AM957/BE957-1</f>
        <v>-2.9024664008202916E-2</v>
      </c>
      <c r="BH957">
        <f t="shared" si="57"/>
        <v>3.1751072141025349E-2</v>
      </c>
      <c r="BI957">
        <f t="shared" si="58"/>
        <v>283.79743301091281</v>
      </c>
      <c r="BJ957">
        <f t="shared" si="59"/>
        <v>4525.9029328057459</v>
      </c>
      <c r="BK957" s="15">
        <f t="shared" si="56"/>
        <v>0.90136986301369859</v>
      </c>
    </row>
    <row r="958" spans="1:63" x14ac:dyDescent="0.25">
      <c r="A958" s="1">
        <v>42702</v>
      </c>
      <c r="B958">
        <v>11516</v>
      </c>
      <c r="C958">
        <v>18</v>
      </c>
      <c r="D958" s="2">
        <v>42675</v>
      </c>
      <c r="E958">
        <v>0</v>
      </c>
      <c r="F958">
        <v>4</v>
      </c>
      <c r="G958" s="1">
        <v>42699</v>
      </c>
      <c r="H958" s="1">
        <v>42703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 s="1">
        <v>42695</v>
      </c>
      <c r="AA958" s="1">
        <v>42681</v>
      </c>
      <c r="AB958" s="1">
        <v>42676</v>
      </c>
      <c r="AC958" s="1">
        <v>42678</v>
      </c>
      <c r="AD958" s="1">
        <v>42676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8938.2000000000007</v>
      </c>
      <c r="AK958">
        <v>20</v>
      </c>
      <c r="AL958">
        <v>30</v>
      </c>
      <c r="AM958">
        <v>178764</v>
      </c>
      <c r="AN958">
        <v>1.28840258665055</v>
      </c>
      <c r="AO958">
        <v>0.66666666666666596</v>
      </c>
      <c r="AP958">
        <v>2</v>
      </c>
      <c r="AQ958">
        <v>1.65790883520114</v>
      </c>
      <c r="AR958">
        <v>-0.369506248550584</v>
      </c>
      <c r="AS958">
        <v>6946.0996621101003</v>
      </c>
      <c r="AT958">
        <v>28</v>
      </c>
      <c r="AU958">
        <v>11</v>
      </c>
      <c r="AV958">
        <v>2016</v>
      </c>
      <c r="AW958">
        <v>18.161981843927599</v>
      </c>
      <c r="AX958">
        <v>18.7340851625606</v>
      </c>
      <c r="AY958">
        <v>0.57210331863308905</v>
      </c>
      <c r="AZ958">
        <v>167449</v>
      </c>
      <c r="BA958">
        <v>184395.07476546199</v>
      </c>
      <c r="BB958">
        <v>-3.0538097466131699E-2</v>
      </c>
      <c r="BC958">
        <v>19.486101804212801</v>
      </c>
      <c r="BD958">
        <v>1.0263725500847001</v>
      </c>
      <c r="BE958">
        <f>AK958*AZ958/(AW958*BD958)</f>
        <v>179657.05995376184</v>
      </c>
      <c r="BF958">
        <f>AM958/BE958-1</f>
        <v>-4.9709148863489316E-3</v>
      </c>
      <c r="BH958">
        <f t="shared" si="57"/>
        <v>-0.4132295323427988</v>
      </c>
      <c r="BI958">
        <f t="shared" si="58"/>
        <v>-3693.5282059864044</v>
      </c>
      <c r="BJ958">
        <f t="shared" si="59"/>
        <v>832.3747268193415</v>
      </c>
      <c r="BK958" s="15">
        <f t="shared" si="56"/>
        <v>0.90958904109589045</v>
      </c>
    </row>
    <row r="959" spans="1:63" x14ac:dyDescent="0.25">
      <c r="A959" s="1">
        <v>42703</v>
      </c>
      <c r="B959">
        <v>2174</v>
      </c>
      <c r="C959">
        <v>19</v>
      </c>
      <c r="D959" s="2">
        <v>42675</v>
      </c>
      <c r="E959">
        <v>1</v>
      </c>
      <c r="F959">
        <v>0</v>
      </c>
      <c r="G959" s="1">
        <v>42702</v>
      </c>
      <c r="H959" s="1">
        <v>42704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 s="1">
        <v>42695</v>
      </c>
      <c r="AA959" s="1">
        <v>42681</v>
      </c>
      <c r="AB959" s="1">
        <v>42676</v>
      </c>
      <c r="AC959" s="1">
        <v>42678</v>
      </c>
      <c r="AD959" s="1">
        <v>42676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8938.2000000000007</v>
      </c>
      <c r="AK959">
        <v>20</v>
      </c>
      <c r="AL959">
        <v>30</v>
      </c>
      <c r="AM959">
        <v>178764</v>
      </c>
      <c r="AN959">
        <v>0.243225705399297</v>
      </c>
      <c r="AO959">
        <v>0.66666666666666596</v>
      </c>
      <c r="AP959">
        <v>1</v>
      </c>
      <c r="AQ959">
        <v>0.25835290223816099</v>
      </c>
      <c r="AR959">
        <v>-1.51271968388641E-2</v>
      </c>
      <c r="AS959">
        <v>8414.8464413064994</v>
      </c>
      <c r="AT959">
        <v>29</v>
      </c>
      <c r="AU959">
        <v>11</v>
      </c>
      <c r="AV959">
        <v>2016</v>
      </c>
      <c r="AW959">
        <v>18.4203347461657</v>
      </c>
      <c r="AX959">
        <v>18.977310867959901</v>
      </c>
      <c r="AY959">
        <v>0.55697612179422495</v>
      </c>
      <c r="AZ959">
        <v>169623</v>
      </c>
      <c r="BA959">
        <v>184169.29153288799</v>
      </c>
      <c r="BB959">
        <v>-2.93495809637913E-2</v>
      </c>
      <c r="BC959">
        <v>19.486101804212801</v>
      </c>
      <c r="BD959">
        <v>1.0263725500847001</v>
      </c>
      <c r="BE959">
        <f>AK959*AZ959/(AW959*BD959)</f>
        <v>179437.0782009816</v>
      </c>
      <c r="BF959">
        <f>AM959/BE959-1</f>
        <v>-3.7510541730272351E-3</v>
      </c>
      <c r="BH959">
        <f t="shared" si="57"/>
        <v>-2.1940621692667528E-2</v>
      </c>
      <c r="BI959">
        <f t="shared" si="58"/>
        <v>-196.10966481340091</v>
      </c>
      <c r="BJ959">
        <f t="shared" si="59"/>
        <v>636.26506200594054</v>
      </c>
      <c r="BK959" s="15">
        <f t="shared" si="56"/>
        <v>0.9123287671232877</v>
      </c>
    </row>
    <row r="960" spans="1:63" x14ac:dyDescent="0.25">
      <c r="A960" s="1">
        <v>42704</v>
      </c>
      <c r="B960">
        <v>9141</v>
      </c>
      <c r="C960">
        <v>20</v>
      </c>
      <c r="D960" s="2">
        <v>42675</v>
      </c>
      <c r="E960">
        <v>2</v>
      </c>
      <c r="F960">
        <v>1</v>
      </c>
      <c r="G960" s="1">
        <v>42703</v>
      </c>
      <c r="H960" s="1">
        <v>42705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 s="1">
        <v>42695</v>
      </c>
      <c r="AA960" s="1">
        <v>42681</v>
      </c>
      <c r="AB960" s="1">
        <v>42676</v>
      </c>
      <c r="AC960" s="1">
        <v>42678</v>
      </c>
      <c r="AD960" s="1">
        <v>42676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8938.2000000000007</v>
      </c>
      <c r="AK960">
        <v>20</v>
      </c>
      <c r="AL960">
        <v>30</v>
      </c>
      <c r="AM960">
        <v>178764</v>
      </c>
      <c r="AN960">
        <v>1.02268913204</v>
      </c>
      <c r="AO960">
        <v>0.66666666666666596</v>
      </c>
      <c r="AP960">
        <v>0</v>
      </c>
      <c r="AQ960">
        <v>1.06576705804704</v>
      </c>
      <c r="AR960">
        <v>-4.30779260070321E-2</v>
      </c>
      <c r="AS960">
        <v>8576.9211301673895</v>
      </c>
      <c r="AT960">
        <v>30</v>
      </c>
      <c r="AU960">
        <v>11</v>
      </c>
      <c r="AV960">
        <v>2016</v>
      </c>
      <c r="AW960">
        <v>19.486101804212801</v>
      </c>
      <c r="AX960">
        <v>20</v>
      </c>
      <c r="AY960">
        <v>0.51389819578719498</v>
      </c>
      <c r="AZ960">
        <v>178764</v>
      </c>
      <c r="BA960">
        <v>183478.46254334101</v>
      </c>
      <c r="BB960">
        <v>-2.5694909789359802E-2</v>
      </c>
      <c r="BC960">
        <v>19.486101804212801</v>
      </c>
      <c r="BD960">
        <v>1.0263725500847001</v>
      </c>
      <c r="BE960">
        <f>AK960*AZ960/(AW960*BD960)</f>
        <v>178764.00000000029</v>
      </c>
      <c r="BF960">
        <f>AM960/BE960-1</f>
        <v>-1.6653345369377348E-15</v>
      </c>
      <c r="BH960">
        <f t="shared" si="57"/>
        <v>-7.1184921124008982E-2</v>
      </c>
      <c r="BI960">
        <f t="shared" si="58"/>
        <v>-636.26506199061714</v>
      </c>
      <c r="BJ960">
        <f t="shared" si="59"/>
        <v>1.5323394109145738E-8</v>
      </c>
      <c r="BK960" s="15">
        <f t="shared" si="56"/>
        <v>0.91506849315068495</v>
      </c>
    </row>
    <row r="961" spans="1:63" x14ac:dyDescent="0.25">
      <c r="A961" s="1">
        <v>42705</v>
      </c>
      <c r="B961">
        <v>15553</v>
      </c>
      <c r="C961">
        <v>1</v>
      </c>
      <c r="D961" s="2">
        <v>42705</v>
      </c>
      <c r="E961">
        <v>3</v>
      </c>
      <c r="F961">
        <v>2</v>
      </c>
      <c r="G961" s="1">
        <v>42704</v>
      </c>
      <c r="H961" s="1">
        <v>42706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 s="1">
        <v>42723</v>
      </c>
      <c r="AA961" s="1">
        <v>42709</v>
      </c>
      <c r="AB961" s="1">
        <v>42711</v>
      </c>
      <c r="AC961" s="1">
        <v>42706</v>
      </c>
      <c r="AD961" s="1">
        <v>42706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10286.809523809499</v>
      </c>
      <c r="AK961">
        <v>21</v>
      </c>
      <c r="AL961">
        <v>31</v>
      </c>
      <c r="AM961">
        <v>216023</v>
      </c>
      <c r="AN961">
        <v>1.5119362290126499</v>
      </c>
      <c r="AO961">
        <v>0.67741935483870896</v>
      </c>
      <c r="AP961">
        <v>20</v>
      </c>
      <c r="AQ961">
        <v>1.1179684795371601</v>
      </c>
      <c r="AR961">
        <v>0.39396774947548502</v>
      </c>
      <c r="AS961">
        <v>13911.8412412118</v>
      </c>
      <c r="AT961">
        <v>1</v>
      </c>
      <c r="AU961">
        <v>12</v>
      </c>
      <c r="AV961">
        <v>2016</v>
      </c>
      <c r="AW961">
        <v>1.1179684795371601</v>
      </c>
      <c r="AX961">
        <v>1.5119362290126499</v>
      </c>
      <c r="AY961">
        <v>0.39396774947548502</v>
      </c>
      <c r="AZ961">
        <v>15553</v>
      </c>
      <c r="BA961">
        <v>292148.66606544697</v>
      </c>
      <c r="BB961">
        <v>-0.26057167089167499</v>
      </c>
      <c r="BC961">
        <v>19.897081804672801</v>
      </c>
      <c r="BD961">
        <v>1.0554311534804099</v>
      </c>
      <c r="BE961">
        <f>AK961*AZ961/(AW961*BD961)</f>
        <v>276805.04323001497</v>
      </c>
      <c r="BF961">
        <f>AM961/BE961-1</f>
        <v>-0.21958430569311305</v>
      </c>
      <c r="BH961">
        <f t="shared" si="57"/>
        <v>0.33199746710000499</v>
      </c>
      <c r="BI961">
        <f t="shared" si="58"/>
        <v>3415.1947064449623</v>
      </c>
      <c r="BJ961">
        <f t="shared" si="59"/>
        <v>3415.1947064602855</v>
      </c>
      <c r="BK961" s="15">
        <f t="shared" si="56"/>
        <v>0.9178082191780822</v>
      </c>
    </row>
    <row r="962" spans="1:63" x14ac:dyDescent="0.25">
      <c r="A962" s="1">
        <v>42706</v>
      </c>
      <c r="B962">
        <v>11484</v>
      </c>
      <c r="C962">
        <v>2</v>
      </c>
      <c r="D962" s="2">
        <v>42705</v>
      </c>
      <c r="E962">
        <v>4</v>
      </c>
      <c r="F962">
        <v>3</v>
      </c>
      <c r="G962" s="1">
        <v>42705</v>
      </c>
      <c r="H962" s="1">
        <v>42709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 s="1">
        <v>42723</v>
      </c>
      <c r="AA962" s="1">
        <v>42709</v>
      </c>
      <c r="AB962" s="1">
        <v>42711</v>
      </c>
      <c r="AC962" s="1">
        <v>42706</v>
      </c>
      <c r="AD962" s="1">
        <v>42706</v>
      </c>
      <c r="AE962">
        <v>0</v>
      </c>
      <c r="AF962">
        <v>0</v>
      </c>
      <c r="AG962">
        <v>0</v>
      </c>
      <c r="AH962">
        <v>1</v>
      </c>
      <c r="AI962">
        <v>1</v>
      </c>
      <c r="AJ962">
        <v>10286.809523809499</v>
      </c>
      <c r="AK962">
        <v>21</v>
      </c>
      <c r="AL962">
        <v>31</v>
      </c>
      <c r="AM962">
        <v>216023</v>
      </c>
      <c r="AN962">
        <v>1.1163811260837899</v>
      </c>
      <c r="AO962">
        <v>0.67741935483870896</v>
      </c>
      <c r="AP962">
        <v>19</v>
      </c>
      <c r="AQ962">
        <v>1.10673878071976</v>
      </c>
      <c r="AR962">
        <v>9.6423453640334597E-3</v>
      </c>
      <c r="AS962">
        <v>10376.4322711556</v>
      </c>
      <c r="AT962">
        <v>2</v>
      </c>
      <c r="AU962">
        <v>12</v>
      </c>
      <c r="AV962">
        <v>2016</v>
      </c>
      <c r="AW962">
        <v>2.22470726025692</v>
      </c>
      <c r="AX962">
        <v>2.6283173550964398</v>
      </c>
      <c r="AY962">
        <v>0.40361009483951799</v>
      </c>
      <c r="AZ962">
        <v>27037</v>
      </c>
      <c r="BA962">
        <v>255214.25229422201</v>
      </c>
      <c r="BB962">
        <v>-0.153562161759841</v>
      </c>
      <c r="BC962">
        <v>19.897081804672801</v>
      </c>
      <c r="BD962">
        <v>1.0554311534804099</v>
      </c>
      <c r="BE962">
        <f>AK962*AZ962/(AW962*BD962)</f>
        <v>241810.42169602818</v>
      </c>
      <c r="BF962">
        <f>AM962/BE962-1</f>
        <v>-0.10664313603672837</v>
      </c>
      <c r="BH962">
        <f t="shared" si="57"/>
        <v>-5.1705461852768808E-2</v>
      </c>
      <c r="BI962">
        <f t="shared" si="58"/>
        <v>-531.8842374200309</v>
      </c>
      <c r="BJ962">
        <f t="shared" si="59"/>
        <v>2883.3104690402547</v>
      </c>
      <c r="BK962" s="15">
        <f t="shared" si="56"/>
        <v>0.92054794520547945</v>
      </c>
    </row>
    <row r="963" spans="1:63" x14ac:dyDescent="0.25">
      <c r="A963" s="1">
        <v>42709</v>
      </c>
      <c r="B963">
        <v>14734</v>
      </c>
      <c r="C963">
        <v>3</v>
      </c>
      <c r="D963" s="2">
        <v>42705</v>
      </c>
      <c r="E963">
        <v>0</v>
      </c>
      <c r="F963">
        <v>4</v>
      </c>
      <c r="G963" s="1">
        <v>42706</v>
      </c>
      <c r="H963" s="1">
        <v>42710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 s="1">
        <v>42723</v>
      </c>
      <c r="AA963" s="1">
        <v>42709</v>
      </c>
      <c r="AB963" s="1">
        <v>42711</v>
      </c>
      <c r="AC963" s="1">
        <v>42706</v>
      </c>
      <c r="AD963" s="1">
        <v>42706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10286.809523809499</v>
      </c>
      <c r="AK963">
        <v>21</v>
      </c>
      <c r="AL963">
        <v>31</v>
      </c>
      <c r="AM963">
        <v>216023</v>
      </c>
      <c r="AN963">
        <v>1.4323197066978901</v>
      </c>
      <c r="AO963">
        <v>0.67741935483870896</v>
      </c>
      <c r="AP963">
        <v>18</v>
      </c>
      <c r="AQ963">
        <v>1.6704573242371801</v>
      </c>
      <c r="AR963">
        <v>-0.238137617539287</v>
      </c>
      <c r="AS963">
        <v>8820.3390689602202</v>
      </c>
      <c r="AT963">
        <v>5</v>
      </c>
      <c r="AU963">
        <v>12</v>
      </c>
      <c r="AV963">
        <v>2016</v>
      </c>
      <c r="AW963">
        <v>3.8951645844941098</v>
      </c>
      <c r="AX963">
        <v>4.0606370617943401</v>
      </c>
      <c r="AY963">
        <v>0.16547247730023101</v>
      </c>
      <c r="AZ963">
        <v>41771</v>
      </c>
      <c r="BA963">
        <v>225199.98345947301</v>
      </c>
      <c r="BB963">
        <v>-4.0750373594608001E-2</v>
      </c>
      <c r="BC963">
        <v>19.897081804672801</v>
      </c>
      <c r="BD963">
        <v>1.0554311534804099</v>
      </c>
      <c r="BE963">
        <f>AK963*AZ963/(AW963*BD963)</f>
        <v>213372.49968114888</v>
      </c>
      <c r="BF963">
        <f>AM963/BE963-1</f>
        <v>1.2421939672693894E-2</v>
      </c>
      <c r="BH963">
        <f t="shared" si="57"/>
        <v>-0.33073299386155597</v>
      </c>
      <c r="BI963">
        <f t="shared" si="58"/>
        <v>-3402.1873110930828</v>
      </c>
      <c r="BJ963">
        <f t="shared" si="59"/>
        <v>-518.87684205282812</v>
      </c>
      <c r="BK963" s="15">
        <f t="shared" ref="BK963:BK1026" si="60">YEARFRAC(DATE(YEAR(A963),1,1),A963,3)</f>
        <v>0.92876712328767119</v>
      </c>
    </row>
    <row r="964" spans="1:63" x14ac:dyDescent="0.25">
      <c r="A964" s="1">
        <v>42710</v>
      </c>
      <c r="B964">
        <v>2395</v>
      </c>
      <c r="C964">
        <v>4</v>
      </c>
      <c r="D964" s="2">
        <v>42705</v>
      </c>
      <c r="E964">
        <v>1</v>
      </c>
      <c r="F964">
        <v>0</v>
      </c>
      <c r="G964" s="1">
        <v>42709</v>
      </c>
      <c r="H964" s="1">
        <v>42711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 s="1">
        <v>42723</v>
      </c>
      <c r="AA964" s="1">
        <v>42709</v>
      </c>
      <c r="AB964" s="1">
        <v>42711</v>
      </c>
      <c r="AC964" s="1">
        <v>42706</v>
      </c>
      <c r="AD964" s="1">
        <v>42706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10286.809523809499</v>
      </c>
      <c r="AK964">
        <v>21</v>
      </c>
      <c r="AL964">
        <v>31</v>
      </c>
      <c r="AM964">
        <v>216023</v>
      </c>
      <c r="AN964">
        <v>0.232822430944853</v>
      </c>
      <c r="AO964">
        <v>0.67741935483870896</v>
      </c>
      <c r="AP964">
        <v>17</v>
      </c>
      <c r="AQ964">
        <v>0.27090139127420598</v>
      </c>
      <c r="AR964">
        <v>-3.8078960329353199E-2</v>
      </c>
      <c r="AS964">
        <v>8840.8552969585198</v>
      </c>
      <c r="AT964">
        <v>6</v>
      </c>
      <c r="AU964">
        <v>12</v>
      </c>
      <c r="AV964">
        <v>2016</v>
      </c>
      <c r="AW964">
        <v>4.1660659757683201</v>
      </c>
      <c r="AX964">
        <v>4.2934594927391903</v>
      </c>
      <c r="AY964">
        <v>0.127393516970878</v>
      </c>
      <c r="AZ964">
        <v>44166</v>
      </c>
      <c r="BA964">
        <v>222628.73545322299</v>
      </c>
      <c r="BB964">
        <v>-2.9671531124566799E-2</v>
      </c>
      <c r="BC964">
        <v>19.897081804672801</v>
      </c>
      <c r="BD964">
        <v>1.0554311534804099</v>
      </c>
      <c r="BE964">
        <f>AK964*AZ964/(AW964*BD964)</f>
        <v>210936.29339922225</v>
      </c>
      <c r="BF964">
        <f>AM964/BE964-1</f>
        <v>2.4114895160078254E-2</v>
      </c>
      <c r="BH964">
        <f t="shared" ref="BH964:BH1027" si="61">AN964-BD964*AQ964</f>
        <v>-5.3095336927130088E-2</v>
      </c>
      <c r="BI964">
        <f t="shared" ref="BI964:BI1027" si="62">BH964*AJ964</f>
        <v>-546.18161757187602</v>
      </c>
      <c r="BJ964">
        <f t="shared" ref="BJ964:BJ1027" si="63">BJ963+BI964</f>
        <v>-1065.058459624704</v>
      </c>
      <c r="BK964" s="15">
        <f t="shared" si="60"/>
        <v>0.93150684931506844</v>
      </c>
    </row>
    <row r="965" spans="1:63" x14ac:dyDescent="0.25">
      <c r="A965" s="1">
        <v>42711</v>
      </c>
      <c r="B965">
        <v>11465</v>
      </c>
      <c r="C965">
        <v>5</v>
      </c>
      <c r="D965" s="2">
        <v>42705</v>
      </c>
      <c r="E965">
        <v>2</v>
      </c>
      <c r="F965">
        <v>1</v>
      </c>
      <c r="G965" s="1">
        <v>42710</v>
      </c>
      <c r="H965" s="1">
        <v>42712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 s="1">
        <v>42723</v>
      </c>
      <c r="AA965" s="1">
        <v>42709</v>
      </c>
      <c r="AB965" s="1">
        <v>42711</v>
      </c>
      <c r="AC965" s="1">
        <v>42706</v>
      </c>
      <c r="AD965" s="1">
        <v>42706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10286.809523809499</v>
      </c>
      <c r="AK965">
        <v>21</v>
      </c>
      <c r="AL965">
        <v>31</v>
      </c>
      <c r="AM965">
        <v>216023</v>
      </c>
      <c r="AN965">
        <v>1.11453410053559</v>
      </c>
      <c r="AO965">
        <v>0.67741935483870896</v>
      </c>
      <c r="AP965">
        <v>16</v>
      </c>
      <c r="AQ965">
        <v>0.98168331455612901</v>
      </c>
      <c r="AR965">
        <v>0.13285078597946101</v>
      </c>
      <c r="AS965">
        <v>11678.9190872454</v>
      </c>
      <c r="AT965">
        <v>7</v>
      </c>
      <c r="AU965">
        <v>12</v>
      </c>
      <c r="AV965">
        <v>2016</v>
      </c>
      <c r="AW965">
        <v>5.1477492903244499</v>
      </c>
      <c r="AX965">
        <v>5.4079935932747896</v>
      </c>
      <c r="AY965">
        <v>0.26024430295033901</v>
      </c>
      <c r="AZ965">
        <v>55631</v>
      </c>
      <c r="BA965">
        <v>226944.035949032</v>
      </c>
      <c r="BB965">
        <v>-4.8122154448180299E-2</v>
      </c>
      <c r="BC965">
        <v>19.897081804672801</v>
      </c>
      <c r="BD965">
        <v>1.0554311534804099</v>
      </c>
      <c r="BE965">
        <f>AK965*AZ965/(AW965*BD965)</f>
        <v>215024.95468383495</v>
      </c>
      <c r="BF965">
        <f>AM965/BE965-1</f>
        <v>4.6415325032043153E-3</v>
      </c>
      <c r="BH965">
        <f t="shared" si="61"/>
        <v>7.8434947501142549E-2</v>
      </c>
      <c r="BI965">
        <f t="shared" si="62"/>
        <v>806.84536495425129</v>
      </c>
      <c r="BJ965">
        <f t="shared" si="63"/>
        <v>-258.21309467045273</v>
      </c>
      <c r="BK965" s="15">
        <f t="shared" si="60"/>
        <v>0.9342465753424658</v>
      </c>
    </row>
    <row r="966" spans="1:63" x14ac:dyDescent="0.25">
      <c r="A966" s="1">
        <v>42712</v>
      </c>
      <c r="B966">
        <v>2779</v>
      </c>
      <c r="C966">
        <v>6</v>
      </c>
      <c r="D966" s="2">
        <v>42705</v>
      </c>
      <c r="E966">
        <v>3</v>
      </c>
      <c r="F966">
        <v>2</v>
      </c>
      <c r="G966" s="1">
        <v>42711</v>
      </c>
      <c r="H966" s="1">
        <v>42713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 s="1">
        <v>42723</v>
      </c>
      <c r="AA966" s="1">
        <v>42709</v>
      </c>
      <c r="AB966" s="1">
        <v>42711</v>
      </c>
      <c r="AC966" s="1">
        <v>42706</v>
      </c>
      <c r="AD966" s="1">
        <v>42706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10286.809523809499</v>
      </c>
      <c r="AK966">
        <v>21</v>
      </c>
      <c r="AL966">
        <v>31</v>
      </c>
      <c r="AM966">
        <v>216023</v>
      </c>
      <c r="AN966">
        <v>0.27015178939279599</v>
      </c>
      <c r="AO966">
        <v>0.67741935483870896</v>
      </c>
      <c r="AP966">
        <v>15</v>
      </c>
      <c r="AQ966">
        <v>0.39950489081956098</v>
      </c>
      <c r="AR966">
        <v>-0.12935310142676501</v>
      </c>
      <c r="AS966">
        <v>6956.1100849079403</v>
      </c>
      <c r="AT966">
        <v>8</v>
      </c>
      <c r="AU966">
        <v>12</v>
      </c>
      <c r="AV966">
        <v>2016</v>
      </c>
      <c r="AW966">
        <v>5.5472541811440097</v>
      </c>
      <c r="AX966">
        <v>5.6781453826675801</v>
      </c>
      <c r="AY966">
        <v>0.130891201523574</v>
      </c>
      <c r="AZ966">
        <v>58410</v>
      </c>
      <c r="BA966">
        <v>221120.20829502199</v>
      </c>
      <c r="BB966">
        <v>-2.30517524125247E-2</v>
      </c>
      <c r="BC966">
        <v>19.897081804672801</v>
      </c>
      <c r="BD966">
        <v>1.0554311534804099</v>
      </c>
      <c r="BE966">
        <f>AK966*AZ966/(AW966*BD966)</f>
        <v>209506.99395773248</v>
      </c>
      <c r="BF966">
        <f>AM966/BE966-1</f>
        <v>3.1101615841913732E-2</v>
      </c>
      <c r="BH966">
        <f t="shared" si="61"/>
        <v>-0.1514981183459585</v>
      </c>
      <c r="BI966">
        <f t="shared" si="62"/>
        <v>-1558.4322866404245</v>
      </c>
      <c r="BJ966">
        <f t="shared" si="63"/>
        <v>-1816.6453813108774</v>
      </c>
      <c r="BK966" s="15">
        <f t="shared" si="60"/>
        <v>0.93698630136986305</v>
      </c>
    </row>
    <row r="967" spans="1:63" x14ac:dyDescent="0.25">
      <c r="A967" s="1">
        <v>42713</v>
      </c>
      <c r="B967">
        <v>7116</v>
      </c>
      <c r="C967">
        <v>7</v>
      </c>
      <c r="D967" s="2">
        <v>42705</v>
      </c>
      <c r="E967">
        <v>4</v>
      </c>
      <c r="F967">
        <v>3</v>
      </c>
      <c r="G967" s="1">
        <v>42712</v>
      </c>
      <c r="H967" s="1">
        <v>42716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 s="1">
        <v>42723</v>
      </c>
      <c r="AA967" s="1">
        <v>42709</v>
      </c>
      <c r="AB967" s="1">
        <v>42711</v>
      </c>
      <c r="AC967" s="1">
        <v>42706</v>
      </c>
      <c r="AD967" s="1">
        <v>42706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10286.809523809499</v>
      </c>
      <c r="AK967">
        <v>21</v>
      </c>
      <c r="AL967">
        <v>31</v>
      </c>
      <c r="AM967">
        <v>216023</v>
      </c>
      <c r="AN967">
        <v>0.69175967373844405</v>
      </c>
      <c r="AO967">
        <v>0.67741935483870896</v>
      </c>
      <c r="AP967">
        <v>14</v>
      </c>
      <c r="AQ967">
        <v>0.75851113265246095</v>
      </c>
      <c r="AR967">
        <v>-6.6751458914016903E-2</v>
      </c>
      <c r="AS967">
        <v>9381.5366626404393</v>
      </c>
      <c r="AT967">
        <v>9</v>
      </c>
      <c r="AU967">
        <v>12</v>
      </c>
      <c r="AV967">
        <v>2016</v>
      </c>
      <c r="AW967">
        <v>6.3057653137964698</v>
      </c>
      <c r="AX967">
        <v>6.3699050564060302</v>
      </c>
      <c r="AY967">
        <v>6.4139742609556905E-2</v>
      </c>
      <c r="AZ967">
        <v>65526</v>
      </c>
      <c r="BA967">
        <v>218220.30023688401</v>
      </c>
      <c r="BB967">
        <v>-1.0069183455890401E-2</v>
      </c>
      <c r="BC967">
        <v>19.897081804672801</v>
      </c>
      <c r="BD967">
        <v>1.0554311534804099</v>
      </c>
      <c r="BE967">
        <f>AK967*AZ967/(AW967*BD967)</f>
        <v>206759.38882159904</v>
      </c>
      <c r="BF967">
        <f>AM967/BE967-1</f>
        <v>4.4803823570952916E-2</v>
      </c>
      <c r="BH967">
        <f t="shared" si="61"/>
        <v>-0.1087966059246751</v>
      </c>
      <c r="BI967">
        <f t="shared" si="62"/>
        <v>-1119.169961984097</v>
      </c>
      <c r="BJ967">
        <f t="shared" si="63"/>
        <v>-2935.8153432949744</v>
      </c>
      <c r="BK967" s="15">
        <f t="shared" si="60"/>
        <v>0.9397260273972603</v>
      </c>
    </row>
    <row r="968" spans="1:63" x14ac:dyDescent="0.25">
      <c r="A968" s="1">
        <v>42716</v>
      </c>
      <c r="B968">
        <v>15540</v>
      </c>
      <c r="C968">
        <v>8</v>
      </c>
      <c r="D968" s="2">
        <v>42705</v>
      </c>
      <c r="E968">
        <v>0</v>
      </c>
      <c r="F968">
        <v>4</v>
      </c>
      <c r="G968" s="1">
        <v>42713</v>
      </c>
      <c r="H968" s="1">
        <v>42717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 s="1">
        <v>42723</v>
      </c>
      <c r="AA968" s="1">
        <v>42709</v>
      </c>
      <c r="AB968" s="1">
        <v>42711</v>
      </c>
      <c r="AC968" s="1">
        <v>42706</v>
      </c>
      <c r="AD968" s="1">
        <v>42706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10286.809523809499</v>
      </c>
      <c r="AK968">
        <v>21</v>
      </c>
      <c r="AL968">
        <v>31</v>
      </c>
      <c r="AM968">
        <v>216023</v>
      </c>
      <c r="AN968">
        <v>1.5106724746901901</v>
      </c>
      <c r="AO968">
        <v>0.67741935483870896</v>
      </c>
      <c r="AP968">
        <v>13</v>
      </c>
      <c r="AQ968">
        <v>1.6704573242371801</v>
      </c>
      <c r="AR968">
        <v>-0.15978484954698999</v>
      </c>
      <c r="AS968">
        <v>9302.8416676830293</v>
      </c>
      <c r="AT968">
        <v>12</v>
      </c>
      <c r="AU968">
        <v>12</v>
      </c>
      <c r="AV968">
        <v>2016</v>
      </c>
      <c r="AW968">
        <v>7.9762226380336596</v>
      </c>
      <c r="AX968">
        <v>7.8805775310962201</v>
      </c>
      <c r="AY968">
        <v>-9.5645106937432403E-2</v>
      </c>
      <c r="AZ968">
        <v>81066</v>
      </c>
      <c r="BA968">
        <v>213432.60804711899</v>
      </c>
      <c r="BB968">
        <v>1.2136814409860501E-2</v>
      </c>
      <c r="BC968">
        <v>19.897081804672801</v>
      </c>
      <c r="BD968">
        <v>1.0554311534804099</v>
      </c>
      <c r="BE968">
        <f>AK968*AZ968/(AW968*BD968)</f>
        <v>202223.14581420124</v>
      </c>
      <c r="BF968">
        <f>AM968/BE968-1</f>
        <v>6.8240725512586975E-2</v>
      </c>
      <c r="BH968">
        <f t="shared" si="61"/>
        <v>-0.25238022586925601</v>
      </c>
      <c r="BI968">
        <f t="shared" si="62"/>
        <v>-2596.1873110930555</v>
      </c>
      <c r="BJ968">
        <f t="shared" si="63"/>
        <v>-5532.0026543880304</v>
      </c>
      <c r="BK968" s="15">
        <f t="shared" si="60"/>
        <v>0.94794520547945205</v>
      </c>
    </row>
    <row r="969" spans="1:63" x14ac:dyDescent="0.25">
      <c r="A969" s="1">
        <v>42717</v>
      </c>
      <c r="B969">
        <v>2122</v>
      </c>
      <c r="C969">
        <v>9</v>
      </c>
      <c r="D969" s="2">
        <v>42705</v>
      </c>
      <c r="E969">
        <v>1</v>
      </c>
      <c r="F969">
        <v>0</v>
      </c>
      <c r="G969" s="1">
        <v>42716</v>
      </c>
      <c r="H969" s="1">
        <v>42718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 s="1">
        <v>42723</v>
      </c>
      <c r="AA969" s="1">
        <v>42709</v>
      </c>
      <c r="AB969" s="1">
        <v>42711</v>
      </c>
      <c r="AC969" s="1">
        <v>42706</v>
      </c>
      <c r="AD969" s="1">
        <v>42706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10286.809523809499</v>
      </c>
      <c r="AK969">
        <v>21</v>
      </c>
      <c r="AL969">
        <v>31</v>
      </c>
      <c r="AM969">
        <v>216023</v>
      </c>
      <c r="AN969">
        <v>0.206283590173268</v>
      </c>
      <c r="AO969">
        <v>0.67741935483870896</v>
      </c>
      <c r="AP969">
        <v>12</v>
      </c>
      <c r="AQ969">
        <v>0.27090139127420598</v>
      </c>
      <c r="AR969">
        <v>-6.4617801100937705E-2</v>
      </c>
      <c r="AS969">
        <v>7833.1085345077099</v>
      </c>
      <c r="AT969">
        <v>13</v>
      </c>
      <c r="AU969">
        <v>12</v>
      </c>
      <c r="AV969">
        <v>2016</v>
      </c>
      <c r="AW969">
        <v>8.2471240293078605</v>
      </c>
      <c r="AX969">
        <v>8.0868611212694894</v>
      </c>
      <c r="AY969">
        <v>-0.16026290803837101</v>
      </c>
      <c r="AZ969">
        <v>83188</v>
      </c>
      <c r="BA969">
        <v>211825.11549381999</v>
      </c>
      <c r="BB969">
        <v>1.98176901563029E-2</v>
      </c>
      <c r="BC969">
        <v>19.897081804672801</v>
      </c>
      <c r="BD969">
        <v>1.0554311534804099</v>
      </c>
      <c r="BE969">
        <f>AK969*AZ969/(AW969*BD969)</f>
        <v>200700.07863165872</v>
      </c>
      <c r="BF969">
        <f>AM969/BE969-1</f>
        <v>7.6347361061393393E-2</v>
      </c>
      <c r="BH969">
        <f t="shared" si="61"/>
        <v>-7.9634177698715086E-2</v>
      </c>
      <c r="BI969">
        <f t="shared" si="62"/>
        <v>-819.18161757188034</v>
      </c>
      <c r="BJ969">
        <f t="shared" si="63"/>
        <v>-6351.1842719599108</v>
      </c>
      <c r="BK969" s="15">
        <f t="shared" si="60"/>
        <v>0.9506849315068493</v>
      </c>
    </row>
    <row r="970" spans="1:63" x14ac:dyDescent="0.25">
      <c r="A970" s="1">
        <v>42718</v>
      </c>
      <c r="B970">
        <v>9003</v>
      </c>
      <c r="C970">
        <v>10</v>
      </c>
      <c r="D970" s="2">
        <v>42705</v>
      </c>
      <c r="E970">
        <v>2</v>
      </c>
      <c r="F970">
        <v>1</v>
      </c>
      <c r="G970" s="1">
        <v>42717</v>
      </c>
      <c r="H970" s="1">
        <v>42719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 s="1">
        <v>42723</v>
      </c>
      <c r="AA970" s="1">
        <v>42709</v>
      </c>
      <c r="AB970" s="1">
        <v>42711</v>
      </c>
      <c r="AC970" s="1">
        <v>42706</v>
      </c>
      <c r="AD970" s="1">
        <v>42706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10286.809523809499</v>
      </c>
      <c r="AK970">
        <v>21</v>
      </c>
      <c r="AL970">
        <v>31</v>
      </c>
      <c r="AM970">
        <v>216023</v>
      </c>
      <c r="AN970">
        <v>0.87519847423653896</v>
      </c>
      <c r="AO970">
        <v>0.67741935483870896</v>
      </c>
      <c r="AP970">
        <v>11</v>
      </c>
      <c r="AQ970">
        <v>0.85451036299309702</v>
      </c>
      <c r="AR970">
        <v>2.0688111243441901E-2</v>
      </c>
      <c r="AS970">
        <v>10535.8581825329</v>
      </c>
      <c r="AT970">
        <v>14</v>
      </c>
      <c r="AU970">
        <v>12</v>
      </c>
      <c r="AV970">
        <v>2016</v>
      </c>
      <c r="AW970">
        <v>9.1016343923009604</v>
      </c>
      <c r="AX970">
        <v>8.9620595955060303</v>
      </c>
      <c r="AY970">
        <v>-0.13957479679492801</v>
      </c>
      <c r="AZ970">
        <v>92191</v>
      </c>
      <c r="BA970">
        <v>212710.258021093</v>
      </c>
      <c r="BB970">
        <v>1.55739643669541E-2</v>
      </c>
      <c r="BC970">
        <v>19.897081804672801</v>
      </c>
      <c r="BD970">
        <v>1.0554311534804099</v>
      </c>
      <c r="BE970">
        <f>AK970*AZ970/(AW970*BD970)</f>
        <v>201538.73354946607</v>
      </c>
      <c r="BF970">
        <f>AM970/BE970-1</f>
        <v>7.1868400656486697E-2</v>
      </c>
      <c r="BH970">
        <f t="shared" si="61"/>
        <v>-2.667838383822918E-2</v>
      </c>
      <c r="BI970">
        <f t="shared" si="62"/>
        <v>-274.43545294694138</v>
      </c>
      <c r="BJ970">
        <f t="shared" si="63"/>
        <v>-6625.6197249068518</v>
      </c>
      <c r="BK970" s="15">
        <f t="shared" si="60"/>
        <v>0.95342465753424654</v>
      </c>
    </row>
    <row r="971" spans="1:63" x14ac:dyDescent="0.25">
      <c r="A971" s="1">
        <v>42719</v>
      </c>
      <c r="B971">
        <v>7871</v>
      </c>
      <c r="C971">
        <v>11</v>
      </c>
      <c r="D971" s="2">
        <v>42705</v>
      </c>
      <c r="E971">
        <v>3</v>
      </c>
      <c r="F971">
        <v>2</v>
      </c>
      <c r="G971" s="1">
        <v>42718</v>
      </c>
      <c r="H971" s="1">
        <v>42720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 s="1">
        <v>42723</v>
      </c>
      <c r="AA971" s="1">
        <v>42709</v>
      </c>
      <c r="AB971" s="1">
        <v>42711</v>
      </c>
      <c r="AC971" s="1">
        <v>42706</v>
      </c>
      <c r="AD971" s="1">
        <v>42706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10286.809523809499</v>
      </c>
      <c r="AK971">
        <v>21</v>
      </c>
      <c r="AL971">
        <v>31</v>
      </c>
      <c r="AM971">
        <v>216023</v>
      </c>
      <c r="AN971">
        <v>0.76515463631187397</v>
      </c>
      <c r="AO971">
        <v>0.67741935483870896</v>
      </c>
      <c r="AP971">
        <v>10</v>
      </c>
      <c r="AQ971">
        <v>0.54403601367652399</v>
      </c>
      <c r="AR971">
        <v>0.22111862263534901</v>
      </c>
      <c r="AS971">
        <v>14467.792208844399</v>
      </c>
      <c r="AT971">
        <v>15</v>
      </c>
      <c r="AU971">
        <v>12</v>
      </c>
      <c r="AV971">
        <v>2016</v>
      </c>
      <c r="AW971">
        <v>9.64567040597748</v>
      </c>
      <c r="AX971">
        <v>9.7272142318179</v>
      </c>
      <c r="AY971">
        <v>8.1543825840421705E-2</v>
      </c>
      <c r="AZ971">
        <v>100062</v>
      </c>
      <c r="BA971">
        <v>217849.24339710001</v>
      </c>
      <c r="BB971">
        <v>-8.3830605450930795E-3</v>
      </c>
      <c r="BC971">
        <v>19.897081804672801</v>
      </c>
      <c r="BD971">
        <v>1.0554311534804099</v>
      </c>
      <c r="BE971">
        <f>AK971*AZ971/(AW971*BD971)</f>
        <v>206407.81985515301</v>
      </c>
      <c r="BF971">
        <f>AM971/BE971-1</f>
        <v>4.6583410219605437E-2</v>
      </c>
      <c r="BH971">
        <f t="shared" si="61"/>
        <v>0.19096207886237615</v>
      </c>
      <c r="BI971">
        <f t="shared" si="62"/>
        <v>1964.3905315279517</v>
      </c>
      <c r="BJ971">
        <f t="shared" si="63"/>
        <v>-4661.2291933789002</v>
      </c>
      <c r="BK971" s="15">
        <f t="shared" si="60"/>
        <v>0.95616438356164379</v>
      </c>
    </row>
    <row r="972" spans="1:63" x14ac:dyDescent="0.25">
      <c r="A972" s="1">
        <v>42720</v>
      </c>
      <c r="B972">
        <v>19400</v>
      </c>
      <c r="C972">
        <v>12</v>
      </c>
      <c r="D972" s="2">
        <v>42705</v>
      </c>
      <c r="E972">
        <v>4</v>
      </c>
      <c r="F972">
        <v>3</v>
      </c>
      <c r="G972" s="1">
        <v>42719</v>
      </c>
      <c r="H972" s="1">
        <v>42723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 s="1">
        <v>42723</v>
      </c>
      <c r="AA972" s="1">
        <v>42709</v>
      </c>
      <c r="AB972" s="1">
        <v>42711</v>
      </c>
      <c r="AC972" s="1">
        <v>42706</v>
      </c>
      <c r="AD972" s="1">
        <v>42706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10286.809523809499</v>
      </c>
      <c r="AK972">
        <v>21</v>
      </c>
      <c r="AL972">
        <v>31</v>
      </c>
      <c r="AM972">
        <v>216023</v>
      </c>
      <c r="AN972">
        <v>1.88591029658878</v>
      </c>
      <c r="AO972">
        <v>0.67741935483870896</v>
      </c>
      <c r="AP972">
        <v>9</v>
      </c>
      <c r="AQ972">
        <v>1.5216106424989899</v>
      </c>
      <c r="AR972">
        <v>0.36429965408979598</v>
      </c>
      <c r="AS972">
        <v>12749.647944193301</v>
      </c>
      <c r="AT972">
        <v>16</v>
      </c>
      <c r="AU972">
        <v>12</v>
      </c>
      <c r="AV972">
        <v>2016</v>
      </c>
      <c r="AW972">
        <v>11.167281048476401</v>
      </c>
      <c r="AX972">
        <v>11.613124528406599</v>
      </c>
      <c r="AY972">
        <v>0.445843479930218</v>
      </c>
      <c r="AZ972">
        <v>119462</v>
      </c>
      <c r="BA972">
        <v>224647.52065519599</v>
      </c>
      <c r="BB972">
        <v>-3.8391345829423003E-2</v>
      </c>
      <c r="BC972">
        <v>19.897081804672801</v>
      </c>
      <c r="BD972">
        <v>1.0554311534804099</v>
      </c>
      <c r="BE972">
        <f>AK972*AZ972/(AW972*BD972)</f>
        <v>212849.05217587689</v>
      </c>
      <c r="BF972">
        <f>AM972/BE972-1</f>
        <v>1.4911731067989376E-2</v>
      </c>
      <c r="BH972">
        <f t="shared" si="61"/>
        <v>0.27995502102800329</v>
      </c>
      <c r="BI972">
        <f t="shared" si="62"/>
        <v>2879.843976549153</v>
      </c>
      <c r="BJ972">
        <f t="shared" si="63"/>
        <v>-1781.3852168297472</v>
      </c>
      <c r="BK972" s="15">
        <f t="shared" si="60"/>
        <v>0.95890410958904104</v>
      </c>
    </row>
    <row r="973" spans="1:63" x14ac:dyDescent="0.25">
      <c r="A973" s="1">
        <v>42723</v>
      </c>
      <c r="B973">
        <v>18473</v>
      </c>
      <c r="C973">
        <v>13</v>
      </c>
      <c r="D973" s="2">
        <v>42705</v>
      </c>
      <c r="E973">
        <v>0</v>
      </c>
      <c r="F973">
        <v>4</v>
      </c>
      <c r="G973" s="1">
        <v>42720</v>
      </c>
      <c r="H973" s="1">
        <v>42724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 s="1">
        <v>42723</v>
      </c>
      <c r="AA973" s="1">
        <v>42709</v>
      </c>
      <c r="AB973" s="1">
        <v>42711</v>
      </c>
      <c r="AC973" s="1">
        <v>42706</v>
      </c>
      <c r="AD973" s="1">
        <v>42706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10286.809523809499</v>
      </c>
      <c r="AK973">
        <v>21</v>
      </c>
      <c r="AL973">
        <v>31</v>
      </c>
      <c r="AM973">
        <v>216023</v>
      </c>
      <c r="AN973">
        <v>1.79579489221055</v>
      </c>
      <c r="AO973">
        <v>0.67741935483870896</v>
      </c>
      <c r="AP973">
        <v>8</v>
      </c>
      <c r="AQ973">
        <v>1.7756530688854699</v>
      </c>
      <c r="AR973">
        <v>2.0141823325074502E-2</v>
      </c>
      <c r="AS973">
        <v>10403.496225529499</v>
      </c>
      <c r="AT973">
        <v>19</v>
      </c>
      <c r="AU973">
        <v>12</v>
      </c>
      <c r="AV973">
        <v>2016</v>
      </c>
      <c r="AW973">
        <v>12.942934117361901</v>
      </c>
      <c r="AX973">
        <v>13.408919420617201</v>
      </c>
      <c r="AY973">
        <v>0.46598530325529203</v>
      </c>
      <c r="AZ973">
        <v>137935</v>
      </c>
      <c r="BA973">
        <v>223800.490192898</v>
      </c>
      <c r="BB973">
        <v>-3.4751890785383099E-2</v>
      </c>
      <c r="BC973">
        <v>19.897081804672801</v>
      </c>
      <c r="BD973">
        <v>1.0554311534804099</v>
      </c>
      <c r="BE973">
        <f>AK973*AZ973/(AW973*BD973)</f>
        <v>212046.50768066774</v>
      </c>
      <c r="BF973">
        <f>AM973/BE973-1</f>
        <v>1.8752925303163526E-2</v>
      </c>
      <c r="BH973">
        <f t="shared" si="61"/>
        <v>-7.8284674464271342E-2</v>
      </c>
      <c r="BI973">
        <f t="shared" si="62"/>
        <v>-805.29953484739281</v>
      </c>
      <c r="BJ973">
        <f t="shared" si="63"/>
        <v>-2586.68475167714</v>
      </c>
      <c r="BK973" s="15">
        <f t="shared" si="60"/>
        <v>0.9671232876712329</v>
      </c>
    </row>
    <row r="974" spans="1:63" x14ac:dyDescent="0.25">
      <c r="A974" s="1">
        <v>42724</v>
      </c>
      <c r="B974">
        <v>3326</v>
      </c>
      <c r="C974">
        <v>14</v>
      </c>
      <c r="D974" s="2">
        <v>42705</v>
      </c>
      <c r="E974">
        <v>1</v>
      </c>
      <c r="F974">
        <v>0</v>
      </c>
      <c r="G974" s="1">
        <v>42723</v>
      </c>
      <c r="H974" s="1">
        <v>42725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 s="1">
        <v>42723</v>
      </c>
      <c r="AA974" s="1">
        <v>42709</v>
      </c>
      <c r="AB974" s="1">
        <v>42711</v>
      </c>
      <c r="AC974" s="1">
        <v>42706</v>
      </c>
      <c r="AD974" s="1">
        <v>42706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10286.809523809499</v>
      </c>
      <c r="AK974">
        <v>21</v>
      </c>
      <c r="AL974">
        <v>31</v>
      </c>
      <c r="AM974">
        <v>216023</v>
      </c>
      <c r="AN974">
        <v>0.323326682806923</v>
      </c>
      <c r="AO974">
        <v>0.67741935483870896</v>
      </c>
      <c r="AP974">
        <v>7</v>
      </c>
      <c r="AQ974">
        <v>0.27090139127420598</v>
      </c>
      <c r="AR974">
        <v>5.2425291532716897E-2</v>
      </c>
      <c r="AS974">
        <v>12277.5301535215</v>
      </c>
      <c r="AT974">
        <v>20</v>
      </c>
      <c r="AU974">
        <v>12</v>
      </c>
      <c r="AV974">
        <v>2016</v>
      </c>
      <c r="AW974">
        <v>13.2138355086361</v>
      </c>
      <c r="AX974">
        <v>13.732246103424099</v>
      </c>
      <c r="AY974">
        <v>0.51841059478800999</v>
      </c>
      <c r="AZ974">
        <v>141261</v>
      </c>
      <c r="BA974">
        <v>224498.102618365</v>
      </c>
      <c r="BB974">
        <v>-3.77513329490025E-2</v>
      </c>
      <c r="BC974">
        <v>19.897081804672801</v>
      </c>
      <c r="BD974">
        <v>1.0554311534804099</v>
      </c>
      <c r="BE974">
        <f>AK974*AZ974/(AW974*BD974)</f>
        <v>212707.48156149939</v>
      </c>
      <c r="BF974">
        <f>AM974/BE974-1</f>
        <v>1.5587220600616236E-2</v>
      </c>
      <c r="BH974">
        <f t="shared" si="61"/>
        <v>3.7408914934939919E-2</v>
      </c>
      <c r="BI974">
        <f t="shared" si="62"/>
        <v>384.81838242811938</v>
      </c>
      <c r="BJ974">
        <f t="shared" si="63"/>
        <v>-2201.8663692490204</v>
      </c>
      <c r="BK974" s="15">
        <f t="shared" si="60"/>
        <v>0.96986301369863015</v>
      </c>
    </row>
    <row r="975" spans="1:63" x14ac:dyDescent="0.25">
      <c r="A975" s="1">
        <v>42725</v>
      </c>
      <c r="B975">
        <v>12147</v>
      </c>
      <c r="C975">
        <v>15</v>
      </c>
      <c r="D975" s="2">
        <v>42705</v>
      </c>
      <c r="E975">
        <v>2</v>
      </c>
      <c r="F975">
        <v>1</v>
      </c>
      <c r="G975" s="1">
        <v>42724</v>
      </c>
      <c r="H975" s="1">
        <v>42726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 s="1">
        <v>42723</v>
      </c>
      <c r="AA975" s="1">
        <v>42709</v>
      </c>
      <c r="AB975" s="1">
        <v>42711</v>
      </c>
      <c r="AC975" s="1">
        <v>42706</v>
      </c>
      <c r="AD975" s="1">
        <v>42706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10286.809523809499</v>
      </c>
      <c r="AK975">
        <v>21</v>
      </c>
      <c r="AL975">
        <v>31</v>
      </c>
      <c r="AM975">
        <v>216023</v>
      </c>
      <c r="AN975">
        <v>1.18083259652907</v>
      </c>
      <c r="AO975">
        <v>0.67741935483870896</v>
      </c>
      <c r="AP975">
        <v>6</v>
      </c>
      <c r="AQ975">
        <v>0.85451036299309702</v>
      </c>
      <c r="AR975">
        <v>0.326322233535975</v>
      </c>
      <c r="AS975">
        <v>14215.158207622701</v>
      </c>
      <c r="AT975">
        <v>21</v>
      </c>
      <c r="AU975">
        <v>12</v>
      </c>
      <c r="AV975">
        <v>2016</v>
      </c>
      <c r="AW975">
        <v>14.0683458716292</v>
      </c>
      <c r="AX975">
        <v>14.9130786999532</v>
      </c>
      <c r="AY975">
        <v>0.844732828323985</v>
      </c>
      <c r="AZ975">
        <v>153408</v>
      </c>
      <c r="BA975">
        <v>228994.08568684099</v>
      </c>
      <c r="BB975">
        <v>-5.6643758496804003E-2</v>
      </c>
      <c r="BC975">
        <v>19.897081804672801</v>
      </c>
      <c r="BD975">
        <v>1.0554311534804099</v>
      </c>
      <c r="BE975">
        <f>AK975*AZ975/(AW975*BD975)</f>
        <v>216967.33598559001</v>
      </c>
      <c r="BF975">
        <f>AM975/BE975-1</f>
        <v>-4.3524338873420776E-3</v>
      </c>
      <c r="BH975">
        <f t="shared" si="61"/>
        <v>0.27895573845430188</v>
      </c>
      <c r="BI975">
        <f t="shared" si="62"/>
        <v>2869.5645470530244</v>
      </c>
      <c r="BJ975">
        <f t="shared" si="63"/>
        <v>667.69817780400399</v>
      </c>
      <c r="BK975" s="15">
        <f t="shared" si="60"/>
        <v>0.9726027397260274</v>
      </c>
    </row>
    <row r="976" spans="1:63" x14ac:dyDescent="0.25">
      <c r="A976" s="1">
        <v>42726</v>
      </c>
      <c r="B976">
        <v>4641</v>
      </c>
      <c r="C976">
        <v>16</v>
      </c>
      <c r="D976" s="2">
        <v>42705</v>
      </c>
      <c r="E976">
        <v>3</v>
      </c>
      <c r="F976">
        <v>2</v>
      </c>
      <c r="G976" s="1">
        <v>42725</v>
      </c>
      <c r="H976" s="1">
        <v>42727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 s="1">
        <v>42723</v>
      </c>
      <c r="AA976" s="1">
        <v>42709</v>
      </c>
      <c r="AB976" s="1">
        <v>42711</v>
      </c>
      <c r="AC976" s="1">
        <v>42706</v>
      </c>
      <c r="AD976" s="1">
        <v>42706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10286.809523809499</v>
      </c>
      <c r="AK976">
        <v>21</v>
      </c>
      <c r="AL976">
        <v>31</v>
      </c>
      <c r="AM976">
        <v>216023</v>
      </c>
      <c r="AN976">
        <v>0.45116029311693601</v>
      </c>
      <c r="AO976">
        <v>0.67741935483870896</v>
      </c>
      <c r="AP976">
        <v>5</v>
      </c>
      <c r="AQ976">
        <v>0.39950489081956098</v>
      </c>
      <c r="AR976">
        <v>5.1655402297374697E-2</v>
      </c>
      <c r="AS976">
        <v>11616.8790586749</v>
      </c>
      <c r="AT976">
        <v>22</v>
      </c>
      <c r="AU976">
        <v>12</v>
      </c>
      <c r="AV976">
        <v>2016</v>
      </c>
      <c r="AW976">
        <v>14.4678507624488</v>
      </c>
      <c r="AX976">
        <v>15.364238993070099</v>
      </c>
      <c r="AY976">
        <v>0.89638823062135997</v>
      </c>
      <c r="AZ976">
        <v>158049</v>
      </c>
      <c r="BA976">
        <v>229407.190777396</v>
      </c>
      <c r="BB976">
        <v>-5.8342507626030701E-2</v>
      </c>
      <c r="BC976">
        <v>19.897081804672801</v>
      </c>
      <c r="BD976">
        <v>1.0554311534804099</v>
      </c>
      <c r="BE976">
        <f>AK976*AZ976/(AW976*BD976)</f>
        <v>217358.74483228909</v>
      </c>
      <c r="BF976">
        <f>AM976/BE976-1</f>
        <v>-6.1453466402731083E-3</v>
      </c>
      <c r="BH976">
        <f t="shared" si="61"/>
        <v>2.9510385378181514E-2</v>
      </c>
      <c r="BI976">
        <f t="shared" si="62"/>
        <v>303.5677133595662</v>
      </c>
      <c r="BJ976">
        <f t="shared" si="63"/>
        <v>971.26589116357013</v>
      </c>
      <c r="BK976" s="15">
        <f t="shared" si="60"/>
        <v>0.97534246575342465</v>
      </c>
    </row>
    <row r="977" spans="1:63" x14ac:dyDescent="0.25">
      <c r="A977" s="1">
        <v>42727</v>
      </c>
      <c r="B977">
        <v>10834</v>
      </c>
      <c r="C977">
        <v>17</v>
      </c>
      <c r="D977" s="2">
        <v>42705</v>
      </c>
      <c r="E977">
        <v>4</v>
      </c>
      <c r="F977">
        <v>3</v>
      </c>
      <c r="G977" s="1">
        <v>42726</v>
      </c>
      <c r="H977" s="1">
        <v>42731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 s="1">
        <v>42723</v>
      </c>
      <c r="AA977" s="1">
        <v>42709</v>
      </c>
      <c r="AB977" s="1">
        <v>42711</v>
      </c>
      <c r="AC977" s="1">
        <v>42706</v>
      </c>
      <c r="AD977" s="1">
        <v>42706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10286.809523809499</v>
      </c>
      <c r="AK977">
        <v>21</v>
      </c>
      <c r="AL977">
        <v>31</v>
      </c>
      <c r="AM977">
        <v>216023</v>
      </c>
      <c r="AN977">
        <v>1.0531934099609701</v>
      </c>
      <c r="AO977">
        <v>0.67741935483870896</v>
      </c>
      <c r="AP977">
        <v>4</v>
      </c>
      <c r="AQ977">
        <v>1.0272609991591799</v>
      </c>
      <c r="AR977">
        <v>2.5932410801791001E-2</v>
      </c>
      <c r="AS977">
        <v>10546.4920880551</v>
      </c>
      <c r="AT977">
        <v>23</v>
      </c>
      <c r="AU977">
        <v>12</v>
      </c>
      <c r="AV977">
        <v>2016</v>
      </c>
      <c r="AW977">
        <v>15.495111761607999</v>
      </c>
      <c r="AX977">
        <v>16.4174324030311</v>
      </c>
      <c r="AY977">
        <v>0.92232064142314996</v>
      </c>
      <c r="AZ977">
        <v>168883</v>
      </c>
      <c r="BA977">
        <v>228881.40818623899</v>
      </c>
      <c r="BB977">
        <v>-5.6179347585001198E-2</v>
      </c>
      <c r="BC977">
        <v>19.897081804672801</v>
      </c>
      <c r="BD977">
        <v>1.0554311534804099</v>
      </c>
      <c r="BE977">
        <f>AK977*AZ977/(AW977*BD977)</f>
        <v>216860.57629763507</v>
      </c>
      <c r="BF977">
        <f>AM977/BE977-1</f>
        <v>-3.862280143005381E-3</v>
      </c>
      <c r="BH977">
        <f t="shared" si="61"/>
        <v>-3.1009851307041592E-2</v>
      </c>
      <c r="BI977">
        <f t="shared" si="62"/>
        <v>-318.99243375719192</v>
      </c>
      <c r="BJ977">
        <f t="shared" si="63"/>
        <v>652.27345740637816</v>
      </c>
      <c r="BK977" s="15">
        <f t="shared" si="60"/>
        <v>0.9780821917808219</v>
      </c>
    </row>
    <row r="978" spans="1:63" x14ac:dyDescent="0.25">
      <c r="A978" s="1">
        <v>42731</v>
      </c>
      <c r="B978">
        <v>16799</v>
      </c>
      <c r="C978">
        <v>18</v>
      </c>
      <c r="D978" s="2">
        <v>42705</v>
      </c>
      <c r="E978">
        <v>1</v>
      </c>
      <c r="F978">
        <v>4</v>
      </c>
      <c r="G978" s="1">
        <v>42727</v>
      </c>
      <c r="H978" s="1">
        <v>42732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 s="1">
        <v>42723</v>
      </c>
      <c r="AA978" s="1">
        <v>42709</v>
      </c>
      <c r="AB978" s="1">
        <v>42711</v>
      </c>
      <c r="AC978" s="1">
        <v>42706</v>
      </c>
      <c r="AD978" s="1">
        <v>42706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10286.809523809499</v>
      </c>
      <c r="AK978">
        <v>21</v>
      </c>
      <c r="AL978">
        <v>31</v>
      </c>
      <c r="AM978">
        <v>216023</v>
      </c>
      <c r="AN978">
        <v>1.6330622202265499</v>
      </c>
      <c r="AO978">
        <v>0.67741935483870896</v>
      </c>
      <c r="AP978">
        <v>3</v>
      </c>
      <c r="AQ978">
        <v>1.6704573242371801</v>
      </c>
      <c r="AR978">
        <v>-3.7395104010634901E-2</v>
      </c>
      <c r="AS978">
        <v>10056.527488764899</v>
      </c>
      <c r="AT978">
        <v>27</v>
      </c>
      <c r="AU978">
        <v>12</v>
      </c>
      <c r="AV978">
        <v>2016</v>
      </c>
      <c r="AW978">
        <v>17.1655690858451</v>
      </c>
      <c r="AX978">
        <v>18.050494623257698</v>
      </c>
      <c r="AY978">
        <v>0.88492553741251301</v>
      </c>
      <c r="AZ978">
        <v>185682</v>
      </c>
      <c r="BA978">
        <v>227159.49471290101</v>
      </c>
      <c r="BB978">
        <v>-4.9025002133310097E-2</v>
      </c>
      <c r="BC978">
        <v>19.897081804672801</v>
      </c>
      <c r="BD978">
        <v>1.0554311534804099</v>
      </c>
      <c r="BE978">
        <f>AK978*AZ978/(AW978*BD978)</f>
        <v>215229.09757194246</v>
      </c>
      <c r="BF978">
        <f>AM978/BE978-1</f>
        <v>3.6886389294652489E-3</v>
      </c>
      <c r="BH978">
        <f t="shared" si="61"/>
        <v>-0.12999048033289617</v>
      </c>
      <c r="BI978">
        <f t="shared" si="62"/>
        <v>-1337.1873110930078</v>
      </c>
      <c r="BJ978">
        <f t="shared" si="63"/>
        <v>-684.91385368662964</v>
      </c>
      <c r="BK978" s="15">
        <f t="shared" si="60"/>
        <v>0.989041095890411</v>
      </c>
    </row>
    <row r="979" spans="1:63" x14ac:dyDescent="0.25">
      <c r="A979" s="1">
        <v>42732</v>
      </c>
      <c r="B979">
        <v>4875</v>
      </c>
      <c r="C979">
        <v>19</v>
      </c>
      <c r="D979" s="2">
        <v>42705</v>
      </c>
      <c r="E979">
        <v>2</v>
      </c>
      <c r="F979">
        <v>1</v>
      </c>
      <c r="G979" s="1">
        <v>42731</v>
      </c>
      <c r="H979" s="1">
        <v>42733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 s="1">
        <v>42723</v>
      </c>
      <c r="AA979" s="1">
        <v>42709</v>
      </c>
      <c r="AB979" s="1">
        <v>42711</v>
      </c>
      <c r="AC979" s="1">
        <v>42706</v>
      </c>
      <c r="AD979" s="1">
        <v>42706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10286.809523809499</v>
      </c>
      <c r="AK979">
        <v>21</v>
      </c>
      <c r="AL979">
        <v>31</v>
      </c>
      <c r="AM979">
        <v>216023</v>
      </c>
      <c r="AN979">
        <v>0.473907870921151</v>
      </c>
      <c r="AO979">
        <v>0.67741935483870896</v>
      </c>
      <c r="AP979">
        <v>2</v>
      </c>
      <c r="AQ979">
        <v>0.85451036299309702</v>
      </c>
      <c r="AR979">
        <v>-0.38060249207194502</v>
      </c>
      <c r="AS979">
        <v>5705.0215083692001</v>
      </c>
      <c r="AT979">
        <v>28</v>
      </c>
      <c r="AU979">
        <v>12</v>
      </c>
      <c r="AV979">
        <v>2016</v>
      </c>
      <c r="AW979">
        <v>18.020079448838199</v>
      </c>
      <c r="AX979">
        <v>18.524402494178801</v>
      </c>
      <c r="AY979">
        <v>0.50432304534056904</v>
      </c>
      <c r="AZ979">
        <v>190557</v>
      </c>
      <c r="BA979">
        <v>222068.77674215601</v>
      </c>
      <c r="BB979">
        <v>-2.7224794186967501E-2</v>
      </c>
      <c r="BC979">
        <v>19.897081804672801</v>
      </c>
      <c r="BD979">
        <v>1.0554311534804099</v>
      </c>
      <c r="BE979">
        <f>AK979*AZ979/(AW979*BD979)</f>
        <v>210405.74367154101</v>
      </c>
      <c r="BF979">
        <f>AM979/BE979-1</f>
        <v>2.669725754838681E-2</v>
      </c>
      <c r="BH979">
        <f t="shared" si="61"/>
        <v>-0.42796898715361714</v>
      </c>
      <c r="BI979">
        <f t="shared" si="62"/>
        <v>-4402.4354529469338</v>
      </c>
      <c r="BJ979">
        <f t="shared" si="63"/>
        <v>-5087.3493066335632</v>
      </c>
      <c r="BK979" s="15">
        <f t="shared" si="60"/>
        <v>0.99178082191780825</v>
      </c>
    </row>
    <row r="980" spans="1:63" x14ac:dyDescent="0.25">
      <c r="A980" s="1">
        <v>42733</v>
      </c>
      <c r="B980">
        <v>10001</v>
      </c>
      <c r="C980">
        <v>20</v>
      </c>
      <c r="D980" s="2">
        <v>42705</v>
      </c>
      <c r="E980">
        <v>3</v>
      </c>
      <c r="F980">
        <v>2</v>
      </c>
      <c r="G980" s="1">
        <v>42732</v>
      </c>
      <c r="H980" s="1">
        <v>42734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 s="1">
        <v>42723</v>
      </c>
      <c r="AA980" s="1">
        <v>42709</v>
      </c>
      <c r="AB980" s="1">
        <v>42711</v>
      </c>
      <c r="AC980" s="1">
        <v>42706</v>
      </c>
      <c r="AD980" s="1">
        <v>42706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10286.809523809499</v>
      </c>
      <c r="AK980">
        <v>21</v>
      </c>
      <c r="AL980">
        <v>31</v>
      </c>
      <c r="AM980">
        <v>216023</v>
      </c>
      <c r="AN980">
        <v>0.972215921452808</v>
      </c>
      <c r="AO980">
        <v>0.67741935483870896</v>
      </c>
      <c r="AP980">
        <v>1</v>
      </c>
      <c r="AQ980">
        <v>0.39950489081956098</v>
      </c>
      <c r="AR980">
        <v>0.57271103063324602</v>
      </c>
      <c r="AS980">
        <v>25033.485771559601</v>
      </c>
      <c r="AT980">
        <v>29</v>
      </c>
      <c r="AU980">
        <v>12</v>
      </c>
      <c r="AV980">
        <v>2016</v>
      </c>
      <c r="AW980">
        <v>18.419584339657799</v>
      </c>
      <c r="AX980">
        <v>19.496618415631598</v>
      </c>
      <c r="AY980">
        <v>1.07703407597381</v>
      </c>
      <c r="AZ980">
        <v>200558</v>
      </c>
      <c r="BA980">
        <v>228654.34541495299</v>
      </c>
      <c r="BB980">
        <v>-5.52420965017342E-2</v>
      </c>
      <c r="BC980">
        <v>19.897081804672801</v>
      </c>
      <c r="BD980">
        <v>1.0554311534804099</v>
      </c>
      <c r="BE980">
        <f>AK980*AZ980/(AW980*BD980)</f>
        <v>216645.43884358494</v>
      </c>
      <c r="BF980">
        <f>AM980/BE980-1</f>
        <v>-2.8730761510946667E-3</v>
      </c>
      <c r="BH980">
        <f t="shared" si="61"/>
        <v>0.55056601371405356</v>
      </c>
      <c r="BI980">
        <f t="shared" si="62"/>
        <v>5663.5677133595573</v>
      </c>
      <c r="BJ980">
        <f t="shared" si="63"/>
        <v>576.2184067259941</v>
      </c>
      <c r="BK980" s="15">
        <f t="shared" si="60"/>
        <v>0.9945205479452055</v>
      </c>
    </row>
    <row r="981" spans="1:63" x14ac:dyDescent="0.25">
      <c r="A981" s="1">
        <v>42734</v>
      </c>
      <c r="B981">
        <v>15465</v>
      </c>
      <c r="C981">
        <v>21</v>
      </c>
      <c r="D981" s="2">
        <v>42705</v>
      </c>
      <c r="E981">
        <v>4</v>
      </c>
      <c r="F981">
        <v>3</v>
      </c>
      <c r="G981" s="1">
        <v>42733</v>
      </c>
      <c r="H981" s="1">
        <v>42738</v>
      </c>
      <c r="I981">
        <v>0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 s="1">
        <v>42723</v>
      </c>
      <c r="AA981" s="1">
        <v>42709</v>
      </c>
      <c r="AB981" s="1">
        <v>42711</v>
      </c>
      <c r="AC981" s="1">
        <v>42706</v>
      </c>
      <c r="AD981" s="1">
        <v>42706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10286.809523809499</v>
      </c>
      <c r="AK981">
        <v>21</v>
      </c>
      <c r="AL981">
        <v>31</v>
      </c>
      <c r="AM981">
        <v>216023</v>
      </c>
      <c r="AN981">
        <v>1.50338158436833</v>
      </c>
      <c r="AO981">
        <v>0.67741935483870896</v>
      </c>
      <c r="AP981">
        <v>0</v>
      </c>
      <c r="AQ981">
        <v>1.4774974650150099</v>
      </c>
      <c r="AR981">
        <v>2.5884119353313299E-2</v>
      </c>
      <c r="AS981">
        <v>10467.0230346843</v>
      </c>
      <c r="AT981">
        <v>30</v>
      </c>
      <c r="AU981">
        <v>12</v>
      </c>
      <c r="AV981">
        <v>2016</v>
      </c>
      <c r="AW981">
        <v>19.897081804672801</v>
      </c>
      <c r="AX981">
        <v>21</v>
      </c>
      <c r="AY981">
        <v>1.1029181953271301</v>
      </c>
      <c r="AZ981">
        <v>216023</v>
      </c>
      <c r="BA981">
        <v>227997.404068298</v>
      </c>
      <c r="BB981">
        <v>-5.2519914063196498E-2</v>
      </c>
      <c r="BC981">
        <v>19.897081804672801</v>
      </c>
      <c r="BD981">
        <v>1.0554311534804099</v>
      </c>
      <c r="BE981">
        <f>AK981*AZ981/(AW981*BD981)</f>
        <v>216023.00000000114</v>
      </c>
      <c r="BF981">
        <f>AM981/BE981-1</f>
        <v>-5.2180482157382357E-15</v>
      </c>
      <c r="BH981">
        <f t="shared" si="61"/>
        <v>-5.6015269396843426E-2</v>
      </c>
      <c r="BI981">
        <f t="shared" si="62"/>
        <v>-576.21840671020379</v>
      </c>
      <c r="BJ981">
        <f t="shared" si="63"/>
        <v>1.5790305951668415E-8</v>
      </c>
      <c r="BK981" s="15">
        <f t="shared" si="60"/>
        <v>0.99726027397260275</v>
      </c>
    </row>
    <row r="982" spans="1:63" x14ac:dyDescent="0.25">
      <c r="A982" s="1">
        <v>42738</v>
      </c>
      <c r="B982">
        <v>40534</v>
      </c>
      <c r="C982">
        <v>1</v>
      </c>
      <c r="D982" s="2">
        <v>42736</v>
      </c>
      <c r="E982">
        <v>1</v>
      </c>
      <c r="F982">
        <v>4</v>
      </c>
      <c r="G982" s="1">
        <v>42734</v>
      </c>
      <c r="H982" s="1">
        <v>42739</v>
      </c>
      <c r="I982">
        <v>1</v>
      </c>
      <c r="J982">
        <v>0</v>
      </c>
      <c r="K982">
        <v>1</v>
      </c>
      <c r="L982">
        <v>0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 s="1">
        <v>42751</v>
      </c>
      <c r="AA982" s="1">
        <v>42737</v>
      </c>
      <c r="AB982" s="1">
        <v>42739</v>
      </c>
      <c r="AC982" s="1">
        <v>42741</v>
      </c>
      <c r="AD982" s="1">
        <v>42739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10895.2</v>
      </c>
      <c r="AK982">
        <v>20</v>
      </c>
      <c r="AL982">
        <v>31</v>
      </c>
      <c r="AM982">
        <v>217904</v>
      </c>
      <c r="AN982">
        <v>3.72035391732138</v>
      </c>
      <c r="AO982">
        <v>0.64516129032257996</v>
      </c>
      <c r="AP982">
        <v>19</v>
      </c>
      <c r="AQ982">
        <v>3.7075054390454398</v>
      </c>
      <c r="AR982">
        <v>1.2848478275939801E-2</v>
      </c>
      <c r="AS982">
        <v>10932.957662885001</v>
      </c>
      <c r="AT982">
        <v>3</v>
      </c>
      <c r="AU982">
        <v>1</v>
      </c>
      <c r="AV982">
        <v>2017</v>
      </c>
      <c r="AW982">
        <v>3.7075054390454398</v>
      </c>
      <c r="AX982">
        <v>3.72035391732138</v>
      </c>
      <c r="AY982">
        <v>1.28484782759397E-2</v>
      </c>
      <c r="AZ982">
        <v>40534</v>
      </c>
      <c r="BA982">
        <v>218659.15325770099</v>
      </c>
      <c r="BB982">
        <v>-3.4535634408650001E-3</v>
      </c>
      <c r="BC982">
        <v>21.117207996189599</v>
      </c>
      <c r="BD982">
        <v>0.94709490021638898</v>
      </c>
      <c r="BE982">
        <f>AK982*AZ982/(AW982*BD982)</f>
        <v>230873.54098068035</v>
      </c>
      <c r="BF982">
        <f>AM982/BE982-1</f>
        <v>-5.6175952106030436E-2</v>
      </c>
      <c r="BH982">
        <f t="shared" si="61"/>
        <v>0.20899442347691988</v>
      </c>
      <c r="BI982">
        <f t="shared" si="62"/>
        <v>2277.0360426657376</v>
      </c>
      <c r="BJ982">
        <f t="shared" si="63"/>
        <v>2277.0360426815278</v>
      </c>
      <c r="BK982" s="15">
        <f t="shared" si="60"/>
        <v>5.4794520547945206E-3</v>
      </c>
    </row>
    <row r="983" spans="1:63" x14ac:dyDescent="0.25">
      <c r="A983" s="1">
        <v>42739</v>
      </c>
      <c r="B983">
        <v>7980</v>
      </c>
      <c r="C983">
        <v>2</v>
      </c>
      <c r="D983" s="2">
        <v>42736</v>
      </c>
      <c r="E983">
        <v>2</v>
      </c>
      <c r="F983">
        <v>1</v>
      </c>
      <c r="G983" s="1">
        <v>42738</v>
      </c>
      <c r="H983" s="1">
        <v>42740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 s="1">
        <v>42751</v>
      </c>
      <c r="AA983" s="1">
        <v>42737</v>
      </c>
      <c r="AB983" s="1">
        <v>42739</v>
      </c>
      <c r="AC983" s="1">
        <v>42741</v>
      </c>
      <c r="AD983" s="1">
        <v>42739</v>
      </c>
      <c r="AE983">
        <v>0</v>
      </c>
      <c r="AF983">
        <v>0</v>
      </c>
      <c r="AG983">
        <v>1</v>
      </c>
      <c r="AH983">
        <v>0</v>
      </c>
      <c r="AI983">
        <v>1</v>
      </c>
      <c r="AJ983">
        <v>10895.2</v>
      </c>
      <c r="AK983">
        <v>20</v>
      </c>
      <c r="AL983">
        <v>31</v>
      </c>
      <c r="AM983">
        <v>217904</v>
      </c>
      <c r="AN983">
        <v>0.732432630883324</v>
      </c>
      <c r="AO983">
        <v>0.64516129032257996</v>
      </c>
      <c r="AP983">
        <v>18</v>
      </c>
      <c r="AQ983">
        <v>1.18189975253599</v>
      </c>
      <c r="AR983">
        <v>-0.44946712165267</v>
      </c>
      <c r="AS983">
        <v>6751.8416709008998</v>
      </c>
      <c r="AT983">
        <v>4</v>
      </c>
      <c r="AU983">
        <v>1</v>
      </c>
      <c r="AV983">
        <v>2017</v>
      </c>
      <c r="AW983">
        <v>4.8894051915814396</v>
      </c>
      <c r="AX983">
        <v>4.4527865482047098</v>
      </c>
      <c r="AY983">
        <v>-0.43661864337673001</v>
      </c>
      <c r="AZ983">
        <v>48514</v>
      </c>
      <c r="BA983">
        <v>198445.406339123</v>
      </c>
      <c r="BB983">
        <v>9.8055147860785397E-2</v>
      </c>
      <c r="BC983">
        <v>21.117207996189599</v>
      </c>
      <c r="BD983">
        <v>0.94709490021638898</v>
      </c>
      <c r="BE983">
        <f>AK983*AZ983/(AW983*BD983)</f>
        <v>209530.64607758276</v>
      </c>
      <c r="BF983">
        <f>AM983/BE983-1</f>
        <v>3.996243069530192E-2</v>
      </c>
      <c r="BH983">
        <f t="shared" si="61"/>
        <v>-0.38693859731052438</v>
      </c>
      <c r="BI983">
        <f t="shared" si="62"/>
        <v>-4215.7734054176253</v>
      </c>
      <c r="BJ983">
        <f t="shared" si="63"/>
        <v>-1938.7373627360976</v>
      </c>
      <c r="BK983" s="15">
        <f t="shared" si="60"/>
        <v>8.21917808219178E-3</v>
      </c>
    </row>
    <row r="984" spans="1:63" x14ac:dyDescent="0.25">
      <c r="A984" s="1">
        <v>42740</v>
      </c>
      <c r="B984">
        <v>10667</v>
      </c>
      <c r="C984">
        <v>3</v>
      </c>
      <c r="D984" s="2">
        <v>42736</v>
      </c>
      <c r="E984">
        <v>3</v>
      </c>
      <c r="F984">
        <v>2</v>
      </c>
      <c r="G984" s="1">
        <v>42739</v>
      </c>
      <c r="H984" s="1">
        <v>42741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 s="1">
        <v>42751</v>
      </c>
      <c r="AA984" s="1">
        <v>42737</v>
      </c>
      <c r="AB984" s="1">
        <v>42739</v>
      </c>
      <c r="AC984" s="1">
        <v>42741</v>
      </c>
      <c r="AD984" s="1">
        <v>42739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10895.2</v>
      </c>
      <c r="AK984">
        <v>20</v>
      </c>
      <c r="AL984">
        <v>31</v>
      </c>
      <c r="AM984">
        <v>217904</v>
      </c>
      <c r="AN984">
        <v>0.97905499669579199</v>
      </c>
      <c r="AO984">
        <v>0.64516129032257996</v>
      </c>
      <c r="AP984">
        <v>17</v>
      </c>
      <c r="AQ984">
        <v>0.36185942371142699</v>
      </c>
      <c r="AR984">
        <v>0.617195572984365</v>
      </c>
      <c r="AS984">
        <v>29478.298203742801</v>
      </c>
      <c r="AT984">
        <v>5</v>
      </c>
      <c r="AU984">
        <v>1</v>
      </c>
      <c r="AV984">
        <v>2017</v>
      </c>
      <c r="AW984">
        <v>5.2512646152928699</v>
      </c>
      <c r="AX984">
        <v>5.4318415449005002</v>
      </c>
      <c r="AY984">
        <v>0.180576929607634</v>
      </c>
      <c r="AZ984">
        <v>59181</v>
      </c>
      <c r="BA984">
        <v>225397.135111613</v>
      </c>
      <c r="BB984">
        <v>-3.3244145307803202E-2</v>
      </c>
      <c r="BC984">
        <v>21.117207996189599</v>
      </c>
      <c r="BD984">
        <v>0.94709490021638898</v>
      </c>
      <c r="BE984">
        <f>AK984*AZ984/(AW984*BD984)</f>
        <v>237987.90919486014</v>
      </c>
      <c r="BF984">
        <f>AM984/BE984-1</f>
        <v>-8.4390460266684397E-2</v>
      </c>
      <c r="BH984">
        <f t="shared" si="61"/>
        <v>0.63633978190345797</v>
      </c>
      <c r="BI984">
        <f t="shared" si="62"/>
        <v>6933.0491917945556</v>
      </c>
      <c r="BJ984">
        <f t="shared" si="63"/>
        <v>4994.311829058458</v>
      </c>
      <c r="BK984" s="15">
        <f t="shared" si="60"/>
        <v>1.0958904109589041E-2</v>
      </c>
    </row>
    <row r="985" spans="1:63" x14ac:dyDescent="0.25">
      <c r="A985" s="1">
        <v>42741</v>
      </c>
      <c r="B985">
        <v>6802</v>
      </c>
      <c r="C985">
        <v>4</v>
      </c>
      <c r="D985" s="2">
        <v>42736</v>
      </c>
      <c r="E985">
        <v>4</v>
      </c>
      <c r="F985">
        <v>3</v>
      </c>
      <c r="G985" s="1">
        <v>42740</v>
      </c>
      <c r="H985" s="1">
        <v>42744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 s="1">
        <v>42751</v>
      </c>
      <c r="AA985" s="1">
        <v>42737</v>
      </c>
      <c r="AB985" s="1">
        <v>42739</v>
      </c>
      <c r="AC985" s="1">
        <v>42741</v>
      </c>
      <c r="AD985" s="1">
        <v>42739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10895.2</v>
      </c>
      <c r="AK985">
        <v>20</v>
      </c>
      <c r="AL985">
        <v>31</v>
      </c>
      <c r="AM985">
        <v>217904</v>
      </c>
      <c r="AN985">
        <v>0.62431162346721403</v>
      </c>
      <c r="AO985">
        <v>0.64516129032257996</v>
      </c>
      <c r="AP985">
        <v>16</v>
      </c>
      <c r="AQ985">
        <v>0.83123140852362898</v>
      </c>
      <c r="AR985">
        <v>-0.20691978505641401</v>
      </c>
      <c r="AS985">
        <v>8183.0401621627798</v>
      </c>
      <c r="AT985">
        <v>6</v>
      </c>
      <c r="AU985">
        <v>1</v>
      </c>
      <c r="AV985">
        <v>2017</v>
      </c>
      <c r="AW985">
        <v>6.0824960238164998</v>
      </c>
      <c r="AX985">
        <v>6.0561531683677199</v>
      </c>
      <c r="AY985">
        <v>-2.63428554487799E-2</v>
      </c>
      <c r="AZ985">
        <v>65983</v>
      </c>
      <c r="BA985">
        <v>216960.27335369599</v>
      </c>
      <c r="BB985">
        <v>4.3497670412915301E-3</v>
      </c>
      <c r="BC985">
        <v>21.117207996189599</v>
      </c>
      <c r="BD985">
        <v>0.94709490021638898</v>
      </c>
      <c r="BE985">
        <f>AK985*AZ985/(AW985*BD985)</f>
        <v>229079.76096600899</v>
      </c>
      <c r="BF985">
        <f>AM985/BE985-1</f>
        <v>-4.8785457601674631E-2</v>
      </c>
      <c r="BH985">
        <f t="shared" si="61"/>
        <v>-0.16294340444520083</v>
      </c>
      <c r="BI985">
        <f t="shared" si="62"/>
        <v>-1775.3009801113521</v>
      </c>
      <c r="BJ985">
        <f t="shared" si="63"/>
        <v>3219.0108489471058</v>
      </c>
      <c r="BK985" s="15">
        <f t="shared" si="60"/>
        <v>1.3698630136986301E-2</v>
      </c>
    </row>
    <row r="986" spans="1:63" x14ac:dyDescent="0.25">
      <c r="A986" s="1">
        <v>42744</v>
      </c>
      <c r="B986">
        <v>14472</v>
      </c>
      <c r="C986">
        <v>5</v>
      </c>
      <c r="D986" s="2">
        <v>42736</v>
      </c>
      <c r="E986">
        <v>0</v>
      </c>
      <c r="F986">
        <v>4</v>
      </c>
      <c r="G986" s="1">
        <v>42741</v>
      </c>
      <c r="H986" s="1">
        <v>42745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 s="1">
        <v>42751</v>
      </c>
      <c r="AA986" s="1">
        <v>42737</v>
      </c>
      <c r="AB986" s="1">
        <v>42739</v>
      </c>
      <c r="AC986" s="1">
        <v>42741</v>
      </c>
      <c r="AD986" s="1">
        <v>42739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10895.2</v>
      </c>
      <c r="AK986">
        <v>20</v>
      </c>
      <c r="AL986">
        <v>31</v>
      </c>
      <c r="AM986">
        <v>217904</v>
      </c>
      <c r="AN986">
        <v>1.3282913576620801</v>
      </c>
      <c r="AO986">
        <v>0.64516129032257996</v>
      </c>
      <c r="AP986">
        <v>15</v>
      </c>
      <c r="AQ986">
        <v>1.63281185712905</v>
      </c>
      <c r="AR986">
        <v>-0.30452049946696103</v>
      </c>
      <c r="AS986">
        <v>8863.2379393948704</v>
      </c>
      <c r="AT986">
        <v>9</v>
      </c>
      <c r="AU986">
        <v>1</v>
      </c>
      <c r="AV986">
        <v>2017</v>
      </c>
      <c r="AW986">
        <v>7.7153078809455504</v>
      </c>
      <c r="AX986">
        <v>7.3844445260298102</v>
      </c>
      <c r="AY986">
        <v>-0.33086335491574098</v>
      </c>
      <c r="AZ986">
        <v>80455</v>
      </c>
      <c r="BA986">
        <v>208559.402272718</v>
      </c>
      <c r="BB986">
        <v>4.4805449313006701E-2</v>
      </c>
      <c r="BC986">
        <v>21.117207996189599</v>
      </c>
      <c r="BD986">
        <v>0.94709490021638898</v>
      </c>
      <c r="BE986">
        <f>AK986*AZ986/(AW986*BD986)</f>
        <v>220209.61386769981</v>
      </c>
      <c r="BF986">
        <f>AM986/BE986-1</f>
        <v>-1.0470087237358316E-2</v>
      </c>
      <c r="BH986">
        <f t="shared" si="61"/>
        <v>-0.21813642523769428</v>
      </c>
      <c r="BI986">
        <f t="shared" si="62"/>
        <v>-2376.6399802497267</v>
      </c>
      <c r="BJ986">
        <f t="shared" si="63"/>
        <v>842.37086869737914</v>
      </c>
      <c r="BK986" s="15">
        <f t="shared" si="60"/>
        <v>2.1917808219178082E-2</v>
      </c>
    </row>
    <row r="987" spans="1:63" x14ac:dyDescent="0.25">
      <c r="A987" s="1">
        <v>42745</v>
      </c>
      <c r="B987">
        <v>2289</v>
      </c>
      <c r="C987">
        <v>6</v>
      </c>
      <c r="D987" s="2">
        <v>42736</v>
      </c>
      <c r="E987">
        <v>1</v>
      </c>
      <c r="F987">
        <v>0</v>
      </c>
      <c r="G987" s="1">
        <v>42744</v>
      </c>
      <c r="H987" s="1">
        <v>42746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 s="1">
        <v>42751</v>
      </c>
      <c r="AA987" s="1">
        <v>42737</v>
      </c>
      <c r="AB987" s="1">
        <v>42739</v>
      </c>
      <c r="AC987" s="1">
        <v>42741</v>
      </c>
      <c r="AD987" s="1">
        <v>42739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10895.2</v>
      </c>
      <c r="AK987">
        <v>20</v>
      </c>
      <c r="AL987">
        <v>31</v>
      </c>
      <c r="AM987">
        <v>217904</v>
      </c>
      <c r="AN987">
        <v>0.21009251780600599</v>
      </c>
      <c r="AO987">
        <v>0.64516129032257996</v>
      </c>
      <c r="AP987">
        <v>14</v>
      </c>
      <c r="AQ987">
        <v>0.23325592416607099</v>
      </c>
      <c r="AR987">
        <v>-2.3163406360065499E-2</v>
      </c>
      <c r="AS987">
        <v>9813.2555826118896</v>
      </c>
      <c r="AT987">
        <v>10</v>
      </c>
      <c r="AU987">
        <v>1</v>
      </c>
      <c r="AV987">
        <v>2017</v>
      </c>
      <c r="AW987">
        <v>7.9485638051116201</v>
      </c>
      <c r="AX987">
        <v>7.5945370438358104</v>
      </c>
      <c r="AY987">
        <v>-0.35402676127580601</v>
      </c>
      <c r="AZ987">
        <v>82744</v>
      </c>
      <c r="BA987">
        <v>208198.618086926</v>
      </c>
      <c r="BB987">
        <v>4.6615976620082801E-2</v>
      </c>
      <c r="BC987">
        <v>21.117207996189599</v>
      </c>
      <c r="BD987">
        <v>0.94709490021638898</v>
      </c>
      <c r="BE987">
        <f>AK987*AZ987/(AW987*BD987)</f>
        <v>219828.67613304412</v>
      </c>
      <c r="BF987">
        <f>AM987/BE987-1</f>
        <v>-8.7553460581242248E-3</v>
      </c>
      <c r="BH987">
        <f t="shared" si="61"/>
        <v>-1.0822978416940604E-2</v>
      </c>
      <c r="BI987">
        <f t="shared" si="62"/>
        <v>-117.91851444825127</v>
      </c>
      <c r="BJ987">
        <f t="shared" si="63"/>
        <v>724.45235424912789</v>
      </c>
      <c r="BK987" s="15">
        <f t="shared" si="60"/>
        <v>2.4657534246575342E-2</v>
      </c>
    </row>
    <row r="988" spans="1:63" x14ac:dyDescent="0.25">
      <c r="A988" s="1">
        <v>42746</v>
      </c>
      <c r="B988">
        <v>8501</v>
      </c>
      <c r="C988">
        <v>7</v>
      </c>
      <c r="D988" s="2">
        <v>42736</v>
      </c>
      <c r="E988">
        <v>2</v>
      </c>
      <c r="F988">
        <v>1</v>
      </c>
      <c r="G988" s="1">
        <v>42745</v>
      </c>
      <c r="H988" s="1">
        <v>42747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 s="1">
        <v>42751</v>
      </c>
      <c r="AA988" s="1">
        <v>42737</v>
      </c>
      <c r="AB988" s="1">
        <v>42739</v>
      </c>
      <c r="AC988" s="1">
        <v>42741</v>
      </c>
      <c r="AD988" s="1">
        <v>42739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10895.2</v>
      </c>
      <c r="AK988">
        <v>20</v>
      </c>
      <c r="AL988">
        <v>31</v>
      </c>
      <c r="AM988">
        <v>217904</v>
      </c>
      <c r="AN988">
        <v>0.780251854027461</v>
      </c>
      <c r="AO988">
        <v>0.64516129032257996</v>
      </c>
      <c r="AP988">
        <v>13</v>
      </c>
      <c r="AQ988">
        <v>0.81686489588496303</v>
      </c>
      <c r="AR988">
        <v>-3.6613041857501499E-2</v>
      </c>
      <c r="AS988">
        <v>10406.861701151</v>
      </c>
      <c r="AT988">
        <v>11</v>
      </c>
      <c r="AU988">
        <v>1</v>
      </c>
      <c r="AV988">
        <v>2017</v>
      </c>
      <c r="AW988">
        <v>8.7654287009965799</v>
      </c>
      <c r="AX988">
        <v>8.3747888978632705</v>
      </c>
      <c r="AY988">
        <v>-0.39063980313330698</v>
      </c>
      <c r="AZ988">
        <v>91245</v>
      </c>
      <c r="BA988">
        <v>208192.8976038</v>
      </c>
      <c r="BB988">
        <v>4.6644734320762701E-2</v>
      </c>
      <c r="BC988">
        <v>21.117207996189599</v>
      </c>
      <c r="BD988">
        <v>0.94709490021638898</v>
      </c>
      <c r="BE988">
        <f>AK988*AZ988/(AW988*BD988)</f>
        <v>219822.63610144443</v>
      </c>
      <c r="BF988">
        <f>AM988/BE988-1</f>
        <v>-8.7281097864689849E-3</v>
      </c>
      <c r="BH988">
        <f t="shared" si="61"/>
        <v>6.6032769690209658E-3</v>
      </c>
      <c r="BI988">
        <f t="shared" si="62"/>
        <v>71.944023232877228</v>
      </c>
      <c r="BJ988">
        <f t="shared" si="63"/>
        <v>796.39637748200516</v>
      </c>
      <c r="BK988" s="15">
        <f t="shared" si="60"/>
        <v>2.7397260273972601E-2</v>
      </c>
    </row>
    <row r="989" spans="1:63" x14ac:dyDescent="0.25">
      <c r="A989" s="1">
        <v>42747</v>
      </c>
      <c r="B989">
        <v>2974</v>
      </c>
      <c r="C989">
        <v>8</v>
      </c>
      <c r="D989" s="2">
        <v>42736</v>
      </c>
      <c r="E989">
        <v>3</v>
      </c>
      <c r="F989">
        <v>2</v>
      </c>
      <c r="G989" s="1">
        <v>42746</v>
      </c>
      <c r="H989" s="1">
        <v>42748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 s="1">
        <v>42751</v>
      </c>
      <c r="AA989" s="1">
        <v>42737</v>
      </c>
      <c r="AB989" s="1">
        <v>42739</v>
      </c>
      <c r="AC989" s="1">
        <v>42741</v>
      </c>
      <c r="AD989" s="1">
        <v>42739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10895.2</v>
      </c>
      <c r="AK989">
        <v>20</v>
      </c>
      <c r="AL989">
        <v>31</v>
      </c>
      <c r="AM989">
        <v>217904</v>
      </c>
      <c r="AN989">
        <v>0.27296424113370998</v>
      </c>
      <c r="AO989">
        <v>0.64516129032257996</v>
      </c>
      <c r="AP989">
        <v>12</v>
      </c>
      <c r="AQ989">
        <v>0.36185942371142699</v>
      </c>
      <c r="AR989">
        <v>-8.8895182577717002E-2</v>
      </c>
      <c r="AS989">
        <v>8218.6611847690292</v>
      </c>
      <c r="AT989">
        <v>12</v>
      </c>
      <c r="AU989">
        <v>1</v>
      </c>
      <c r="AV989">
        <v>2017</v>
      </c>
      <c r="AW989">
        <v>9.1272881247080093</v>
      </c>
      <c r="AX989">
        <v>8.6477531389969808</v>
      </c>
      <c r="AY989">
        <v>-0.47953498571102399</v>
      </c>
      <c r="AZ989">
        <v>94219</v>
      </c>
      <c r="BA989">
        <v>206455.62781116599</v>
      </c>
      <c r="BB989">
        <v>5.5451974403450899E-2</v>
      </c>
      <c r="BC989">
        <v>21.117207996189599</v>
      </c>
      <c r="BD989">
        <v>0.94709490021638898</v>
      </c>
      <c r="BE989">
        <f>AK989*AZ989/(AW989*BD989)</f>
        <v>217988.32172361671</v>
      </c>
      <c r="BF989">
        <f>AM989/BE989-1</f>
        <v>-3.8681761917325197E-4</v>
      </c>
      <c r="BH989">
        <f t="shared" si="61"/>
        <v>-6.9750973658623983E-2</v>
      </c>
      <c r="BI989">
        <f t="shared" si="62"/>
        <v>-759.95080820544001</v>
      </c>
      <c r="BJ989">
        <f t="shared" si="63"/>
        <v>36.445569276565152</v>
      </c>
      <c r="BK989" s="15">
        <f t="shared" si="60"/>
        <v>3.0136986301369864E-2</v>
      </c>
    </row>
    <row r="990" spans="1:63" x14ac:dyDescent="0.25">
      <c r="A990" s="1">
        <v>42748</v>
      </c>
      <c r="B990">
        <v>10449</v>
      </c>
      <c r="C990">
        <v>9</v>
      </c>
      <c r="D990" s="2">
        <v>42736</v>
      </c>
      <c r="E990">
        <v>4</v>
      </c>
      <c r="F990">
        <v>3</v>
      </c>
      <c r="G990" s="1">
        <v>42747</v>
      </c>
      <c r="H990" s="1">
        <v>42752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 s="1">
        <v>42751</v>
      </c>
      <c r="AA990" s="1">
        <v>42737</v>
      </c>
      <c r="AB990" s="1">
        <v>42739</v>
      </c>
      <c r="AC990" s="1">
        <v>42741</v>
      </c>
      <c r="AD990" s="1">
        <v>42739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10895.2</v>
      </c>
      <c r="AK990">
        <v>20</v>
      </c>
      <c r="AL990">
        <v>31</v>
      </c>
      <c r="AM990">
        <v>217904</v>
      </c>
      <c r="AN990">
        <v>0.95904618547617204</v>
      </c>
      <c r="AO990">
        <v>0.64516129032257996</v>
      </c>
      <c r="AP990">
        <v>11</v>
      </c>
      <c r="AQ990">
        <v>1.5891609200391399</v>
      </c>
      <c r="AR990">
        <v>-0.63011473456297595</v>
      </c>
      <c r="AS990">
        <v>6575.1679821969001</v>
      </c>
      <c r="AT990">
        <v>13</v>
      </c>
      <c r="AU990">
        <v>1</v>
      </c>
      <c r="AV990">
        <v>2017</v>
      </c>
      <c r="AW990">
        <v>10.716449044747099</v>
      </c>
      <c r="AX990">
        <v>9.60679932447316</v>
      </c>
      <c r="AY990">
        <v>-1.1096497202740001</v>
      </c>
      <c r="AZ990">
        <v>104668</v>
      </c>
      <c r="BA990">
        <v>195340.82523595699</v>
      </c>
      <c r="BB990">
        <v>0.11550670340819801</v>
      </c>
      <c r="BC990">
        <v>21.117207996189599</v>
      </c>
      <c r="BD990">
        <v>0.94709490021638898</v>
      </c>
      <c r="BE990">
        <f>AK990*AZ990/(AW990*BD990)</f>
        <v>206252.64183275396</v>
      </c>
      <c r="BF990">
        <f>AM990/BE990-1</f>
        <v>5.6490709955094198E-2</v>
      </c>
      <c r="BH990">
        <f t="shared" si="61"/>
        <v>-0.546040017516082</v>
      </c>
      <c r="BI990">
        <f t="shared" si="62"/>
        <v>-5949.215198841217</v>
      </c>
      <c r="BJ990">
        <f t="shared" si="63"/>
        <v>-5912.769629564652</v>
      </c>
      <c r="BK990" s="15">
        <f t="shared" si="60"/>
        <v>3.287671232876712E-2</v>
      </c>
    </row>
    <row r="991" spans="1:63" x14ac:dyDescent="0.25">
      <c r="A991" s="1">
        <v>42752</v>
      </c>
      <c r="B991">
        <v>30487</v>
      </c>
      <c r="C991">
        <v>10</v>
      </c>
      <c r="D991" s="2">
        <v>42736</v>
      </c>
      <c r="E991">
        <v>1</v>
      </c>
      <c r="F991">
        <v>4</v>
      </c>
      <c r="G991" s="1">
        <v>42748</v>
      </c>
      <c r="H991" s="1">
        <v>42753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 s="1">
        <v>42751</v>
      </c>
      <c r="AA991" s="1">
        <v>42737</v>
      </c>
      <c r="AB991" s="1">
        <v>42739</v>
      </c>
      <c r="AC991" s="1">
        <v>42741</v>
      </c>
      <c r="AD991" s="1">
        <v>42739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10895.2</v>
      </c>
      <c r="AK991">
        <v>20</v>
      </c>
      <c r="AL991">
        <v>31</v>
      </c>
      <c r="AM991">
        <v>217904</v>
      </c>
      <c r="AN991">
        <v>2.7982047140024902</v>
      </c>
      <c r="AO991">
        <v>0.64516129032257996</v>
      </c>
      <c r="AP991">
        <v>10</v>
      </c>
      <c r="AQ991">
        <v>2.5011071116238699</v>
      </c>
      <c r="AR991">
        <v>0.29709760237862198</v>
      </c>
      <c r="AS991">
        <v>12189.401988548099</v>
      </c>
      <c r="AT991">
        <v>17</v>
      </c>
      <c r="AU991">
        <v>1</v>
      </c>
      <c r="AV991">
        <v>2017</v>
      </c>
      <c r="AW991">
        <v>13.217556156371</v>
      </c>
      <c r="AX991">
        <v>12.4050040384756</v>
      </c>
      <c r="AY991">
        <v>-0.81255211789537896</v>
      </c>
      <c r="AZ991">
        <v>135155</v>
      </c>
      <c r="BA991">
        <v>204508.30456256901</v>
      </c>
      <c r="BB991">
        <v>6.5501963189624701E-2</v>
      </c>
      <c r="BC991">
        <v>21.117207996189599</v>
      </c>
      <c r="BD991">
        <v>0.94709490021638898</v>
      </c>
      <c r="BE991">
        <f>AK991*AZ991/(AW991*BD991)</f>
        <v>215932.2202197955</v>
      </c>
      <c r="BF991">
        <f>AM991/BE991-1</f>
        <v>9.1314755074414222E-3</v>
      </c>
      <c r="BH991">
        <f t="shared" si="61"/>
        <v>0.42941892368858037</v>
      </c>
      <c r="BI991">
        <f t="shared" si="62"/>
        <v>4678.6050573718212</v>
      </c>
      <c r="BJ991">
        <f t="shared" si="63"/>
        <v>-1234.1645721928307</v>
      </c>
      <c r="BK991" s="15">
        <f t="shared" si="60"/>
        <v>4.3835616438356165E-2</v>
      </c>
    </row>
    <row r="992" spans="1:63" x14ac:dyDescent="0.25">
      <c r="A992" s="1">
        <v>42753</v>
      </c>
      <c r="B992">
        <v>4707</v>
      </c>
      <c r="C992">
        <v>11</v>
      </c>
      <c r="D992" s="2">
        <v>42736</v>
      </c>
      <c r="E992">
        <v>2</v>
      </c>
      <c r="F992">
        <v>1</v>
      </c>
      <c r="G992" s="1">
        <v>42752</v>
      </c>
      <c r="H992" s="1">
        <v>42754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 s="1">
        <v>42751</v>
      </c>
      <c r="AA992" s="1">
        <v>42737</v>
      </c>
      <c r="AB992" s="1">
        <v>42739</v>
      </c>
      <c r="AC992" s="1">
        <v>42741</v>
      </c>
      <c r="AD992" s="1">
        <v>42739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10895.2</v>
      </c>
      <c r="AK992">
        <v>20</v>
      </c>
      <c r="AL992">
        <v>31</v>
      </c>
      <c r="AM992">
        <v>217904</v>
      </c>
      <c r="AN992">
        <v>0.43202511197591598</v>
      </c>
      <c r="AO992">
        <v>0.64516129032257996</v>
      </c>
      <c r="AP992">
        <v>9</v>
      </c>
      <c r="AQ992">
        <v>0.96139601874192504</v>
      </c>
      <c r="AR992">
        <v>-0.52937090676600995</v>
      </c>
      <c r="AS992">
        <v>4896.0052967137699</v>
      </c>
      <c r="AT992">
        <v>18</v>
      </c>
      <c r="AU992">
        <v>1</v>
      </c>
      <c r="AV992">
        <v>2017</v>
      </c>
      <c r="AW992">
        <v>14.178952175112901</v>
      </c>
      <c r="AX992">
        <v>12.8370291504515</v>
      </c>
      <c r="AY992">
        <v>-1.34192302466138</v>
      </c>
      <c r="AZ992">
        <v>139862</v>
      </c>
      <c r="BA992">
        <v>197281.150641705</v>
      </c>
      <c r="BB992">
        <v>0.10453532580894501</v>
      </c>
      <c r="BC992">
        <v>21.117207996189599</v>
      </c>
      <c r="BD992">
        <v>0.94709490021638898</v>
      </c>
      <c r="BE992">
        <f>AK992*AZ992/(AW992*BD992)</f>
        <v>208301.35459142728</v>
      </c>
      <c r="BF992">
        <f>AM992/BE992-1</f>
        <v>4.6099774182495556E-2</v>
      </c>
      <c r="BH992">
        <f t="shared" si="61"/>
        <v>-0.47850815446290118</v>
      </c>
      <c r="BI992">
        <f t="shared" si="62"/>
        <v>-5213.4420445042015</v>
      </c>
      <c r="BJ992">
        <f t="shared" si="63"/>
        <v>-6447.6066166970322</v>
      </c>
      <c r="BK992" s="15">
        <f t="shared" si="60"/>
        <v>4.6575342465753428E-2</v>
      </c>
    </row>
    <row r="993" spans="1:63" x14ac:dyDescent="0.25">
      <c r="A993" s="1">
        <v>42754</v>
      </c>
      <c r="B993">
        <v>8307</v>
      </c>
      <c r="C993">
        <v>12</v>
      </c>
      <c r="D993" s="2">
        <v>42736</v>
      </c>
      <c r="E993">
        <v>3</v>
      </c>
      <c r="F993">
        <v>2</v>
      </c>
      <c r="G993" s="1">
        <v>42753</v>
      </c>
      <c r="H993" s="1">
        <v>42755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 s="1">
        <v>42751</v>
      </c>
      <c r="AA993" s="1">
        <v>42737</v>
      </c>
      <c r="AB993" s="1">
        <v>42739</v>
      </c>
      <c r="AC993" s="1">
        <v>42741</v>
      </c>
      <c r="AD993" s="1">
        <v>42739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10895.2</v>
      </c>
      <c r="AK993">
        <v>20</v>
      </c>
      <c r="AL993">
        <v>31</v>
      </c>
      <c r="AM993">
        <v>217904</v>
      </c>
      <c r="AN993">
        <v>0.76244584771275403</v>
      </c>
      <c r="AO993">
        <v>0.64516129032257996</v>
      </c>
      <c r="AP993">
        <v>8</v>
      </c>
      <c r="AQ993">
        <v>0.36185942371142699</v>
      </c>
      <c r="AR993">
        <v>0.40058642400132599</v>
      </c>
      <c r="AS993">
        <v>22956.428534591902</v>
      </c>
      <c r="AT993">
        <v>19</v>
      </c>
      <c r="AU993">
        <v>1</v>
      </c>
      <c r="AV993">
        <v>2017</v>
      </c>
      <c r="AW993">
        <v>14.5408115988243</v>
      </c>
      <c r="AX993">
        <v>13.5994749981643</v>
      </c>
      <c r="AY993">
        <v>-0.94133660066006097</v>
      </c>
      <c r="AZ993">
        <v>148169</v>
      </c>
      <c r="BA993">
        <v>203797.42766487499</v>
      </c>
      <c r="BB993">
        <v>6.9218598569953799E-2</v>
      </c>
      <c r="BC993">
        <v>21.117207996189599</v>
      </c>
      <c r="BD993">
        <v>0.94709490021638898</v>
      </c>
      <c r="BE993">
        <f>AK993*AZ993/(AW993*BD993)</f>
        <v>215181.63345438146</v>
      </c>
      <c r="BF993">
        <f>AM993/BE993-1</f>
        <v>1.2651481922111518E-2</v>
      </c>
      <c r="BH993">
        <f t="shared" si="61"/>
        <v>0.41973063292042007</v>
      </c>
      <c r="BI993">
        <f t="shared" si="62"/>
        <v>4573.049191794561</v>
      </c>
      <c r="BJ993">
        <f t="shared" si="63"/>
        <v>-1874.5574249024712</v>
      </c>
      <c r="BK993" s="15">
        <f t="shared" si="60"/>
        <v>4.9315068493150684E-2</v>
      </c>
    </row>
    <row r="994" spans="1:63" x14ac:dyDescent="0.25">
      <c r="A994" s="1">
        <v>42755</v>
      </c>
      <c r="B994">
        <v>5459</v>
      </c>
      <c r="C994">
        <v>13</v>
      </c>
      <c r="D994" s="2">
        <v>42736</v>
      </c>
      <c r="E994">
        <v>4</v>
      </c>
      <c r="F994">
        <v>3</v>
      </c>
      <c r="G994" s="1">
        <v>42754</v>
      </c>
      <c r="H994" s="1">
        <v>42758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 s="1">
        <v>42751</v>
      </c>
      <c r="AA994" s="1">
        <v>42737</v>
      </c>
      <c r="AB994" s="1">
        <v>42739</v>
      </c>
      <c r="AC994" s="1">
        <v>42741</v>
      </c>
      <c r="AD994" s="1">
        <v>42739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10895.2</v>
      </c>
      <c r="AK994">
        <v>20</v>
      </c>
      <c r="AL994">
        <v>31</v>
      </c>
      <c r="AM994">
        <v>217904</v>
      </c>
      <c r="AN994">
        <v>0.50104633232983298</v>
      </c>
      <c r="AO994">
        <v>0.64516129032257996</v>
      </c>
      <c r="AP994">
        <v>7</v>
      </c>
      <c r="AQ994">
        <v>0.72086566554432596</v>
      </c>
      <c r="AR994">
        <v>-0.21981933321449301</v>
      </c>
      <c r="AS994">
        <v>7572.8395191049904</v>
      </c>
      <c r="AT994">
        <v>20</v>
      </c>
      <c r="AU994">
        <v>1</v>
      </c>
      <c r="AV994">
        <v>2017</v>
      </c>
      <c r="AW994">
        <v>15.2616772643687</v>
      </c>
      <c r="AX994">
        <v>14.1005213304941</v>
      </c>
      <c r="AY994">
        <v>-1.1611559338745501</v>
      </c>
      <c r="AZ994">
        <v>153628</v>
      </c>
      <c r="BA994">
        <v>201325.18508784499</v>
      </c>
      <c r="BB994">
        <v>8.2348439937707005E-2</v>
      </c>
      <c r="BC994">
        <v>21.117207996189599</v>
      </c>
      <c r="BD994">
        <v>0.94709490021638898</v>
      </c>
      <c r="BE994">
        <f>AK994*AZ994/(AW994*BD994)</f>
        <v>212571.2904185715</v>
      </c>
      <c r="BF994">
        <f>AM994/BE994-1</f>
        <v>2.5086687722165601E-2</v>
      </c>
      <c r="BH994">
        <f t="shared" si="61"/>
        <v>-0.18168186324829128</v>
      </c>
      <c r="BI994">
        <f t="shared" si="62"/>
        <v>-1979.4602364627833</v>
      </c>
      <c r="BJ994">
        <f t="shared" si="63"/>
        <v>-3854.0176613652548</v>
      </c>
      <c r="BK994" s="15">
        <f t="shared" si="60"/>
        <v>5.2054794520547946E-2</v>
      </c>
    </row>
    <row r="995" spans="1:63" x14ac:dyDescent="0.25">
      <c r="A995" s="1">
        <v>42758</v>
      </c>
      <c r="B995">
        <v>17404</v>
      </c>
      <c r="C995">
        <v>14</v>
      </c>
      <c r="D995" s="2">
        <v>42736</v>
      </c>
      <c r="E995">
        <v>0</v>
      </c>
      <c r="F995">
        <v>4</v>
      </c>
      <c r="G995" s="1">
        <v>42755</v>
      </c>
      <c r="H995" s="1">
        <v>42759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 s="1">
        <v>42751</v>
      </c>
      <c r="AA995" s="1">
        <v>42737</v>
      </c>
      <c r="AB995" s="1">
        <v>42739</v>
      </c>
      <c r="AC995" s="1">
        <v>42741</v>
      </c>
      <c r="AD995" s="1">
        <v>42739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10895.2</v>
      </c>
      <c r="AK995">
        <v>20</v>
      </c>
      <c r="AL995">
        <v>31</v>
      </c>
      <c r="AM995">
        <v>217904</v>
      </c>
      <c r="AN995">
        <v>1.5974006902122</v>
      </c>
      <c r="AO995">
        <v>0.64516129032257996</v>
      </c>
      <c r="AP995">
        <v>6</v>
      </c>
      <c r="AQ995">
        <v>1.63281185712905</v>
      </c>
      <c r="AR995">
        <v>-3.5411166916847099E-2</v>
      </c>
      <c r="AS995">
        <v>10658.913287536499</v>
      </c>
      <c r="AT995">
        <v>23</v>
      </c>
      <c r="AU995">
        <v>1</v>
      </c>
      <c r="AV995">
        <v>2017</v>
      </c>
      <c r="AW995">
        <v>16.894489121497699</v>
      </c>
      <c r="AX995">
        <v>15.697922020706301</v>
      </c>
      <c r="AY995">
        <v>-1.1965671007914001</v>
      </c>
      <c r="AZ995">
        <v>171032</v>
      </c>
      <c r="BA995">
        <v>202470.75690778499</v>
      </c>
      <c r="BB995">
        <v>7.6224553747500298E-2</v>
      </c>
      <c r="BC995">
        <v>21.117207996189599</v>
      </c>
      <c r="BD995">
        <v>0.94709490021638898</v>
      </c>
      <c r="BE995">
        <f>AK995*AZ995/(AW995*BD995)</f>
        <v>213780.85433838409</v>
      </c>
      <c r="BF995">
        <f>AM995/BE995-1</f>
        <v>1.9286786341912387E-2</v>
      </c>
      <c r="BH995">
        <f t="shared" si="61"/>
        <v>5.0972907312425653E-2</v>
      </c>
      <c r="BI995">
        <f t="shared" si="62"/>
        <v>555.36001975034003</v>
      </c>
      <c r="BJ995">
        <f t="shared" si="63"/>
        <v>-3298.6576416149146</v>
      </c>
      <c r="BK995" s="15">
        <f t="shared" si="60"/>
        <v>6.0273972602739728E-2</v>
      </c>
    </row>
    <row r="996" spans="1:63" x14ac:dyDescent="0.25">
      <c r="A996" s="1">
        <v>42759</v>
      </c>
      <c r="B996">
        <v>2496</v>
      </c>
      <c r="C996">
        <v>15</v>
      </c>
      <c r="D996" s="2">
        <v>42736</v>
      </c>
      <c r="E996">
        <v>1</v>
      </c>
      <c r="F996">
        <v>0</v>
      </c>
      <c r="G996" s="1">
        <v>42758</v>
      </c>
      <c r="H996" s="1">
        <v>42760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 s="1">
        <v>42751</v>
      </c>
      <c r="AA996" s="1">
        <v>42737</v>
      </c>
      <c r="AB996" s="1">
        <v>42739</v>
      </c>
      <c r="AC996" s="1">
        <v>42741</v>
      </c>
      <c r="AD996" s="1">
        <v>42739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10895.2</v>
      </c>
      <c r="AK996">
        <v>20</v>
      </c>
      <c r="AL996">
        <v>31</v>
      </c>
      <c r="AM996">
        <v>217904</v>
      </c>
      <c r="AN996">
        <v>0.22909171011087401</v>
      </c>
      <c r="AO996">
        <v>0.64516129032257996</v>
      </c>
      <c r="AP996">
        <v>5</v>
      </c>
      <c r="AQ996">
        <v>0.23325592416607099</v>
      </c>
      <c r="AR996">
        <v>-4.1642140551973097E-3</v>
      </c>
      <c r="AS996">
        <v>10700.692850239901</v>
      </c>
      <c r="AT996">
        <v>24</v>
      </c>
      <c r="AU996">
        <v>1</v>
      </c>
      <c r="AV996">
        <v>2017</v>
      </c>
      <c r="AW996">
        <v>17.127745045663801</v>
      </c>
      <c r="AX996">
        <v>15.927013730817199</v>
      </c>
      <c r="AY996">
        <v>-1.2007313148465899</v>
      </c>
      <c r="AZ996">
        <v>173528</v>
      </c>
      <c r="BA996">
        <v>202627.95778120399</v>
      </c>
      <c r="BB996">
        <v>7.5389607564869399E-2</v>
      </c>
      <c r="BC996">
        <v>21.117207996189599</v>
      </c>
      <c r="BD996">
        <v>0.94709490021638898</v>
      </c>
      <c r="BE996">
        <f>AK996*AZ996/(AW996*BD996)</f>
        <v>213946.83651544192</v>
      </c>
      <c r="BF996">
        <f>AM996/BE996-1</f>
        <v>1.8496013070389505E-2</v>
      </c>
      <c r="BH996">
        <f t="shared" si="61"/>
        <v>8.1762138879274138E-3</v>
      </c>
      <c r="BI996">
        <f t="shared" si="62"/>
        <v>89.081485551746766</v>
      </c>
      <c r="BJ996">
        <f t="shared" si="63"/>
        <v>-3209.5761560631677</v>
      </c>
      <c r="BK996" s="15">
        <f t="shared" si="60"/>
        <v>6.3013698630136991E-2</v>
      </c>
    </row>
    <row r="997" spans="1:63" x14ac:dyDescent="0.25">
      <c r="A997" s="1">
        <v>42760</v>
      </c>
      <c r="B997">
        <v>10397</v>
      </c>
      <c r="C997">
        <v>16</v>
      </c>
      <c r="D997" s="2">
        <v>42736</v>
      </c>
      <c r="E997">
        <v>2</v>
      </c>
      <c r="F997">
        <v>1</v>
      </c>
      <c r="G997" s="1">
        <v>42759</v>
      </c>
      <c r="H997" s="1">
        <v>42761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 s="1">
        <v>42751</v>
      </c>
      <c r="AA997" s="1">
        <v>42737</v>
      </c>
      <c r="AB997" s="1">
        <v>42739</v>
      </c>
      <c r="AC997" s="1">
        <v>42741</v>
      </c>
      <c r="AD997" s="1">
        <v>42739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10895.2</v>
      </c>
      <c r="AK997">
        <v>20</v>
      </c>
      <c r="AL997">
        <v>31</v>
      </c>
      <c r="AM997">
        <v>217904</v>
      </c>
      <c r="AN997">
        <v>0.95427344151552895</v>
      </c>
      <c r="AO997">
        <v>0.64516129032257996</v>
      </c>
      <c r="AP997">
        <v>4</v>
      </c>
      <c r="AQ997">
        <v>0.81686489588496303</v>
      </c>
      <c r="AR997">
        <v>0.13740854563056601</v>
      </c>
      <c r="AS997">
        <v>12727.9309618713</v>
      </c>
      <c r="AT997">
        <v>25</v>
      </c>
      <c r="AU997">
        <v>1</v>
      </c>
      <c r="AV997">
        <v>2017</v>
      </c>
      <c r="AW997">
        <v>17.944609941548801</v>
      </c>
      <c r="AX997">
        <v>16.881287172332701</v>
      </c>
      <c r="AY997">
        <v>-1.0633227692160301</v>
      </c>
      <c r="AZ997">
        <v>183925</v>
      </c>
      <c r="BA997">
        <v>204991.917460564</v>
      </c>
      <c r="BB997">
        <v>6.2988251924221902E-2</v>
      </c>
      <c r="BC997">
        <v>21.117207996189599</v>
      </c>
      <c r="BD997">
        <v>0.94709490021638898</v>
      </c>
      <c r="BE997">
        <f>AK997*AZ997/(AW997*BD997)</f>
        <v>216442.84792762459</v>
      </c>
      <c r="BF997">
        <f>AM997/BE997-1</f>
        <v>6.7507523873646669E-3</v>
      </c>
      <c r="BH997">
        <f t="shared" si="61"/>
        <v>0.18062486445708892</v>
      </c>
      <c r="BI997">
        <f t="shared" si="62"/>
        <v>1967.9440232328752</v>
      </c>
      <c r="BJ997">
        <f t="shared" si="63"/>
        <v>-1241.6321328302924</v>
      </c>
      <c r="BK997" s="15">
        <f t="shared" si="60"/>
        <v>6.575342465753424E-2</v>
      </c>
    </row>
    <row r="998" spans="1:63" x14ac:dyDescent="0.25">
      <c r="A998" s="1">
        <v>42761</v>
      </c>
      <c r="B998">
        <v>3055</v>
      </c>
      <c r="C998">
        <v>17</v>
      </c>
      <c r="D998" s="2">
        <v>42736</v>
      </c>
      <c r="E998">
        <v>3</v>
      </c>
      <c r="F998">
        <v>2</v>
      </c>
      <c r="G998" s="1">
        <v>42760</v>
      </c>
      <c r="H998" s="1">
        <v>42762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 s="1">
        <v>42751</v>
      </c>
      <c r="AA998" s="1">
        <v>42737</v>
      </c>
      <c r="AB998" s="1">
        <v>42739</v>
      </c>
      <c r="AC998" s="1">
        <v>42741</v>
      </c>
      <c r="AD998" s="1">
        <v>42739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10895.2</v>
      </c>
      <c r="AK998">
        <v>20</v>
      </c>
      <c r="AL998">
        <v>31</v>
      </c>
      <c r="AM998">
        <v>217904</v>
      </c>
      <c r="AN998">
        <v>0.28039870768778902</v>
      </c>
      <c r="AO998">
        <v>0.64516129032257996</v>
      </c>
      <c r="AP998">
        <v>3</v>
      </c>
      <c r="AQ998">
        <v>0.36185942371142699</v>
      </c>
      <c r="AR998">
        <v>-8.1460716023638205E-2</v>
      </c>
      <c r="AS998">
        <v>8442.5050166339606</v>
      </c>
      <c r="AT998">
        <v>26</v>
      </c>
      <c r="AU998">
        <v>1</v>
      </c>
      <c r="AV998">
        <v>2017</v>
      </c>
      <c r="AW998">
        <v>18.306469365260199</v>
      </c>
      <c r="AX998">
        <v>17.161685880020499</v>
      </c>
      <c r="AY998">
        <v>-1.1447834852396701</v>
      </c>
      <c r="AZ998">
        <v>186980</v>
      </c>
      <c r="BA998">
        <v>204277.511156605</v>
      </c>
      <c r="BB998">
        <v>6.6705770822458293E-2</v>
      </c>
      <c r="BC998">
        <v>21.117207996189599</v>
      </c>
      <c r="BD998">
        <v>0.94709490021638898</v>
      </c>
      <c r="BE998">
        <f>AK998*AZ998/(AW998*BD998)</f>
        <v>215688.5346019</v>
      </c>
      <c r="BF998">
        <f>AM998/BE998-1</f>
        <v>1.027159557734092E-2</v>
      </c>
      <c r="BH998">
        <f t="shared" si="61"/>
        <v>-6.2316507104544949E-2</v>
      </c>
      <c r="BI998">
        <f t="shared" si="62"/>
        <v>-678.95080820543819</v>
      </c>
      <c r="BJ998">
        <f t="shared" si="63"/>
        <v>-1920.5829410357305</v>
      </c>
      <c r="BK998" s="15">
        <f t="shared" si="60"/>
        <v>6.8493150684931503E-2</v>
      </c>
    </row>
    <row r="999" spans="1:63" x14ac:dyDescent="0.25">
      <c r="A999" s="1">
        <v>42762</v>
      </c>
      <c r="B999">
        <v>7917</v>
      </c>
      <c r="C999">
        <v>18</v>
      </c>
      <c r="D999" s="2">
        <v>42736</v>
      </c>
      <c r="E999">
        <v>4</v>
      </c>
      <c r="F999">
        <v>3</v>
      </c>
      <c r="G999" s="1">
        <v>42761</v>
      </c>
      <c r="H999" s="1">
        <v>42765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 s="1">
        <v>42751</v>
      </c>
      <c r="AA999" s="1">
        <v>42737</v>
      </c>
      <c r="AB999" s="1">
        <v>42739</v>
      </c>
      <c r="AC999" s="1">
        <v>42741</v>
      </c>
      <c r="AD999" s="1">
        <v>42739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10895.2</v>
      </c>
      <c r="AK999">
        <v>20</v>
      </c>
      <c r="AL999">
        <v>31</v>
      </c>
      <c r="AM999">
        <v>217904</v>
      </c>
      <c r="AN999">
        <v>0.72665026800792998</v>
      </c>
      <c r="AO999">
        <v>0.64516129032257996</v>
      </c>
      <c r="AP999">
        <v>2</v>
      </c>
      <c r="AQ999">
        <v>0.72086566554432696</v>
      </c>
      <c r="AR999">
        <v>5.7846024636031496E-3</v>
      </c>
      <c r="AS999">
        <v>10982.628773173499</v>
      </c>
      <c r="AT999">
        <v>27</v>
      </c>
      <c r="AU999">
        <v>1</v>
      </c>
      <c r="AV999">
        <v>2017</v>
      </c>
      <c r="AW999">
        <v>19.027335030804501</v>
      </c>
      <c r="AX999">
        <v>17.888336148028401</v>
      </c>
      <c r="AY999">
        <v>-1.13899888277606</v>
      </c>
      <c r="AZ999">
        <v>194897</v>
      </c>
      <c r="BA999">
        <v>204860.00765158999</v>
      </c>
      <c r="BB999">
        <v>6.3672712394864106E-2</v>
      </c>
      <c r="BC999">
        <v>21.117207996189599</v>
      </c>
      <c r="BD999">
        <v>0.94709490021638898</v>
      </c>
      <c r="BE999">
        <f>AK999*AZ999/(AW999*BD999)</f>
        <v>216303.5695839831</v>
      </c>
      <c r="BF999">
        <f>AM999/BE999-1</f>
        <v>7.3990014085065781E-3</v>
      </c>
      <c r="BH999">
        <f t="shared" si="61"/>
        <v>4.3922072429804837E-2</v>
      </c>
      <c r="BI999">
        <f t="shared" si="62"/>
        <v>478.53976353720969</v>
      </c>
      <c r="BJ999">
        <f t="shared" si="63"/>
        <v>-1442.0431774985209</v>
      </c>
      <c r="BK999" s="15">
        <f t="shared" si="60"/>
        <v>7.1232876712328766E-2</v>
      </c>
    </row>
    <row r="1000" spans="1:63" x14ac:dyDescent="0.25">
      <c r="A1000" s="1">
        <v>42765</v>
      </c>
      <c r="B1000">
        <v>17885</v>
      </c>
      <c r="C1000">
        <v>19</v>
      </c>
      <c r="D1000" s="2">
        <v>42736</v>
      </c>
      <c r="E1000">
        <v>0</v>
      </c>
      <c r="F1000">
        <v>4</v>
      </c>
      <c r="G1000" s="1">
        <v>42762</v>
      </c>
      <c r="H1000" s="1">
        <v>42766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 s="1">
        <v>42751</v>
      </c>
      <c r="AA1000" s="1">
        <v>42737</v>
      </c>
      <c r="AB1000" s="1">
        <v>42739</v>
      </c>
      <c r="AC1000" s="1">
        <v>42741</v>
      </c>
      <c r="AD1000" s="1">
        <v>42739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10895.2</v>
      </c>
      <c r="AK1000">
        <v>20</v>
      </c>
      <c r="AL1000">
        <v>31</v>
      </c>
      <c r="AM1000">
        <v>217904</v>
      </c>
      <c r="AN1000">
        <v>1.64154857184815</v>
      </c>
      <c r="AO1000">
        <v>0.64516129032257996</v>
      </c>
      <c r="AP1000">
        <v>1</v>
      </c>
      <c r="AQ1000">
        <v>1.63281185712905</v>
      </c>
      <c r="AR1000">
        <v>8.7367147191028099E-3</v>
      </c>
      <c r="AS1000">
        <v>10953.4971355774</v>
      </c>
      <c r="AT1000">
        <v>30</v>
      </c>
      <c r="AU1000">
        <v>1</v>
      </c>
      <c r="AV1000">
        <v>2017</v>
      </c>
      <c r="AW1000">
        <v>20.6601468879336</v>
      </c>
      <c r="AX1000">
        <v>19.529884719876598</v>
      </c>
      <c r="AY1000">
        <v>-1.13026216805696</v>
      </c>
      <c r="AZ1000">
        <v>212782</v>
      </c>
      <c r="BA1000">
        <v>205983.04663968601</v>
      </c>
      <c r="BB1000">
        <v>5.7873468495522398E-2</v>
      </c>
      <c r="BC1000">
        <v>21.117207996189599</v>
      </c>
      <c r="BD1000">
        <v>0.94709490021638898</v>
      </c>
      <c r="BE1000">
        <f>AK1000*AZ1000/(AW1000*BD1000)</f>
        <v>217489.341978955</v>
      </c>
      <c r="BF1000">
        <f>AM1000/BE1000-1</f>
        <v>1.9065670863316342E-3</v>
      </c>
      <c r="BH1000">
        <f t="shared" si="61"/>
        <v>9.5120788948375612E-2</v>
      </c>
      <c r="BI1000">
        <f t="shared" si="62"/>
        <v>1036.360019750342</v>
      </c>
      <c r="BJ1000">
        <f t="shared" si="63"/>
        <v>-405.68315774817893</v>
      </c>
      <c r="BK1000" s="15">
        <f t="shared" si="60"/>
        <v>7.9452054794520555E-2</v>
      </c>
    </row>
    <row r="1001" spans="1:63" x14ac:dyDescent="0.25">
      <c r="A1001" s="1">
        <v>42766</v>
      </c>
      <c r="B1001">
        <v>5122</v>
      </c>
      <c r="C1001">
        <v>20</v>
      </c>
      <c r="D1001" s="2">
        <v>42736</v>
      </c>
      <c r="E1001">
        <v>1</v>
      </c>
      <c r="F1001">
        <v>0</v>
      </c>
      <c r="G1001" s="1">
        <v>42765</v>
      </c>
      <c r="H1001" s="1">
        <v>42767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 s="1">
        <v>42751</v>
      </c>
      <c r="AA1001" s="1">
        <v>42737</v>
      </c>
      <c r="AB1001" s="1">
        <v>42739</v>
      </c>
      <c r="AC1001" s="1">
        <v>42741</v>
      </c>
      <c r="AD1001" s="1">
        <v>42739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10895.2</v>
      </c>
      <c r="AK1001">
        <v>20</v>
      </c>
      <c r="AL1001">
        <v>31</v>
      </c>
      <c r="AM1001">
        <v>217904</v>
      </c>
      <c r="AN1001">
        <v>0.47011528012335702</v>
      </c>
      <c r="AO1001">
        <v>0.64516129032257996</v>
      </c>
      <c r="AP1001">
        <v>0</v>
      </c>
      <c r="AQ1001">
        <v>0.457061108256059</v>
      </c>
      <c r="AR1001">
        <v>1.3054171867298001E-2</v>
      </c>
      <c r="AS1001">
        <v>11206.3789884535</v>
      </c>
      <c r="AT1001">
        <v>31</v>
      </c>
      <c r="AU1001">
        <v>1</v>
      </c>
      <c r="AV1001">
        <v>2017</v>
      </c>
      <c r="AW1001">
        <v>21.117207996189599</v>
      </c>
      <c r="AX1001">
        <v>20</v>
      </c>
      <c r="AY1001">
        <v>-1.1172079961896599</v>
      </c>
      <c r="AZ1001">
        <v>217904</v>
      </c>
      <c r="BA1001">
        <v>206375.76713675199</v>
      </c>
      <c r="BB1001">
        <v>5.5860399809483298E-2</v>
      </c>
      <c r="BC1001">
        <v>21.117207996189599</v>
      </c>
      <c r="BD1001">
        <v>0.94709490021638898</v>
      </c>
      <c r="BE1001">
        <f>AK1001*AZ1001/(AW1001*BD1001)</f>
        <v>217904.0000000009</v>
      </c>
      <c r="BF1001">
        <f>AM1001/BE1001-1</f>
        <v>-4.1078251911130792E-15</v>
      </c>
      <c r="BH1001">
        <f t="shared" si="61"/>
        <v>3.7235035406792627E-2</v>
      </c>
      <c r="BI1001">
        <f t="shared" si="62"/>
        <v>405.68315776408707</v>
      </c>
      <c r="BJ1001">
        <f t="shared" si="63"/>
        <v>1.590814235896687E-8</v>
      </c>
      <c r="BK1001" s="15">
        <f t="shared" si="60"/>
        <v>8.2191780821917804E-2</v>
      </c>
    </row>
    <row r="1002" spans="1:63" x14ac:dyDescent="0.25">
      <c r="A1002" s="1">
        <v>42767</v>
      </c>
      <c r="B1002">
        <v>25426</v>
      </c>
      <c r="C1002">
        <v>1</v>
      </c>
      <c r="D1002" s="2">
        <v>42767</v>
      </c>
      <c r="E1002">
        <v>2</v>
      </c>
      <c r="F1002">
        <v>1</v>
      </c>
      <c r="G1002" s="1">
        <v>42766</v>
      </c>
      <c r="H1002" s="1">
        <v>42768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 s="1">
        <v>42786</v>
      </c>
      <c r="AA1002" s="1">
        <v>42772</v>
      </c>
      <c r="AB1002" s="1">
        <v>42767</v>
      </c>
      <c r="AC1002" s="1">
        <v>42769</v>
      </c>
      <c r="AD1002" s="1">
        <v>42767</v>
      </c>
      <c r="AE1002">
        <v>0</v>
      </c>
      <c r="AF1002">
        <v>0</v>
      </c>
      <c r="AG1002">
        <v>1</v>
      </c>
      <c r="AH1002">
        <v>0</v>
      </c>
      <c r="AI1002">
        <v>1</v>
      </c>
      <c r="AJ1002">
        <v>10726.4210526315</v>
      </c>
      <c r="AK1002">
        <v>19</v>
      </c>
      <c r="AL1002">
        <v>28</v>
      </c>
      <c r="AM1002">
        <v>203802</v>
      </c>
      <c r="AN1002">
        <v>2.3704085337729701</v>
      </c>
      <c r="AO1002">
        <v>0.67857142857142805</v>
      </c>
      <c r="AP1002">
        <v>18</v>
      </c>
      <c r="AQ1002">
        <v>2.6089178397609301</v>
      </c>
      <c r="AR1002">
        <v>-0.238509305987955</v>
      </c>
      <c r="AS1002">
        <v>9745.8032646708107</v>
      </c>
      <c r="AT1002">
        <v>1</v>
      </c>
      <c r="AU1002">
        <v>2</v>
      </c>
      <c r="AV1002">
        <v>2017</v>
      </c>
      <c r="AW1002">
        <v>2.6089178397609301</v>
      </c>
      <c r="AX1002">
        <v>2.3704085337729701</v>
      </c>
      <c r="AY1002">
        <v>-0.238509305987955</v>
      </c>
      <c r="AZ1002">
        <v>25426</v>
      </c>
      <c r="BA1002">
        <v>185170.262028745</v>
      </c>
      <c r="BB1002">
        <v>0.100619493471161</v>
      </c>
      <c r="BC1002">
        <v>19.013302104983701</v>
      </c>
      <c r="BD1002">
        <v>0.99930037902357705</v>
      </c>
      <c r="BE1002">
        <f>AK1002*AZ1002/(AW1002*BD1002)</f>
        <v>185299.90172692275</v>
      </c>
      <c r="BF1002">
        <f>AM1002/BE1002-1</f>
        <v>9.9849476986468622E-2</v>
      </c>
      <c r="BH1002">
        <f t="shared" si="61"/>
        <v>-0.23668405234149903</v>
      </c>
      <c r="BI1002">
        <f t="shared" si="62"/>
        <v>-2538.772801857991</v>
      </c>
      <c r="BJ1002">
        <f t="shared" si="63"/>
        <v>-2538.772801842083</v>
      </c>
      <c r="BK1002" s="15">
        <f t="shared" si="60"/>
        <v>8.4931506849315067E-2</v>
      </c>
    </row>
    <row r="1003" spans="1:63" x14ac:dyDescent="0.25">
      <c r="A1003" s="1">
        <v>42768</v>
      </c>
      <c r="B1003">
        <v>6968</v>
      </c>
      <c r="C1003">
        <v>2</v>
      </c>
      <c r="D1003" s="2">
        <v>42767</v>
      </c>
      <c r="E1003">
        <v>3</v>
      </c>
      <c r="F1003">
        <v>2</v>
      </c>
      <c r="G1003" s="1">
        <v>42767</v>
      </c>
      <c r="H1003" s="1">
        <v>42769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 s="1">
        <v>42786</v>
      </c>
      <c r="AA1003" s="1">
        <v>42772</v>
      </c>
      <c r="AB1003" s="1">
        <v>42767</v>
      </c>
      <c r="AC1003" s="1">
        <v>42769</v>
      </c>
      <c r="AD1003" s="1">
        <v>42767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10726.4210526315</v>
      </c>
      <c r="AK1003">
        <v>19</v>
      </c>
      <c r="AL1003">
        <v>28</v>
      </c>
      <c r="AM1003">
        <v>203802</v>
      </c>
      <c r="AN1003">
        <v>0.64961089685086504</v>
      </c>
      <c r="AO1003">
        <v>0.67857142857142805</v>
      </c>
      <c r="AP1003">
        <v>17</v>
      </c>
      <c r="AQ1003">
        <v>0.63871127687570906</v>
      </c>
      <c r="AR1003">
        <v>1.0899619975155799E-2</v>
      </c>
      <c r="AS1003">
        <v>10909.4676300132</v>
      </c>
      <c r="AT1003">
        <v>2</v>
      </c>
      <c r="AU1003">
        <v>2</v>
      </c>
      <c r="AV1003">
        <v>2017</v>
      </c>
      <c r="AW1003">
        <v>3.2476291166366398</v>
      </c>
      <c r="AX1003">
        <v>3.0200194306238402</v>
      </c>
      <c r="AY1003">
        <v>-0.22760968601279899</v>
      </c>
      <c r="AZ1003">
        <v>32394</v>
      </c>
      <c r="BA1003">
        <v>189518.56197096099</v>
      </c>
      <c r="BB1003">
        <v>7.5366960789978205E-2</v>
      </c>
      <c r="BC1003">
        <v>19.013302104983701</v>
      </c>
      <c r="BD1003">
        <v>0.99930037902357705</v>
      </c>
      <c r="BE1003">
        <f>AK1003*AZ1003/(AW1003*BD1003)</f>
        <v>189651.24596084046</v>
      </c>
      <c r="BF1003">
        <f>AM1003/BE1003-1</f>
        <v>7.4614611506857331E-2</v>
      </c>
      <c r="BH1003">
        <f t="shared" si="61"/>
        <v>1.1346475782336163E-2</v>
      </c>
      <c r="BI1003">
        <f t="shared" si="62"/>
        <v>121.70707670482409</v>
      </c>
      <c r="BJ1003">
        <f t="shared" si="63"/>
        <v>-2417.0657251372591</v>
      </c>
      <c r="BK1003" s="15">
        <f t="shared" si="60"/>
        <v>8.7671232876712329E-2</v>
      </c>
    </row>
    <row r="1004" spans="1:63" x14ac:dyDescent="0.25">
      <c r="A1004" s="1">
        <v>42769</v>
      </c>
      <c r="B1004">
        <v>9362</v>
      </c>
      <c r="C1004">
        <v>3</v>
      </c>
      <c r="D1004" s="2">
        <v>42767</v>
      </c>
      <c r="E1004">
        <v>4</v>
      </c>
      <c r="F1004">
        <v>3</v>
      </c>
      <c r="G1004" s="1">
        <v>42768</v>
      </c>
      <c r="H1004" s="1">
        <v>42772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 s="1">
        <v>42786</v>
      </c>
      <c r="AA1004" s="1">
        <v>42772</v>
      </c>
      <c r="AB1004" s="1">
        <v>42767</v>
      </c>
      <c r="AC1004" s="1">
        <v>42769</v>
      </c>
      <c r="AD1004" s="1">
        <v>42767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10726.4210526315</v>
      </c>
      <c r="AK1004">
        <v>19</v>
      </c>
      <c r="AL1004">
        <v>28</v>
      </c>
      <c r="AM1004">
        <v>203802</v>
      </c>
      <c r="AN1004">
        <v>0.87279810796753698</v>
      </c>
      <c r="AO1004">
        <v>0.67857142857142805</v>
      </c>
      <c r="AP1004">
        <v>16</v>
      </c>
      <c r="AQ1004">
        <v>0.87022135659991096</v>
      </c>
      <c r="AR1004">
        <v>2.5767513676257302E-3</v>
      </c>
      <c r="AS1004">
        <v>10758.182304992801</v>
      </c>
      <c r="AT1004">
        <v>3</v>
      </c>
      <c r="AU1004">
        <v>2</v>
      </c>
      <c r="AV1004">
        <v>2017</v>
      </c>
      <c r="AW1004">
        <v>4.1178504732365502</v>
      </c>
      <c r="AX1004">
        <v>3.8928175385913701</v>
      </c>
      <c r="AY1004">
        <v>-0.22503293464517299</v>
      </c>
      <c r="AZ1004">
        <v>41756</v>
      </c>
      <c r="BA1004">
        <v>192664.59653073101</v>
      </c>
      <c r="BB1004">
        <v>5.7807213519337403E-2</v>
      </c>
      <c r="BC1004">
        <v>19.013302104983701</v>
      </c>
      <c r="BD1004">
        <v>0.99930037902357705</v>
      </c>
      <c r="BE1004">
        <f>AK1004*AZ1004/(AW1004*BD1004)</f>
        <v>192799.48309334667</v>
      </c>
      <c r="BF1004">
        <f>AM1004/BE1004-1</f>
        <v>5.7067149403747575E-2</v>
      </c>
      <c r="BH1004">
        <f t="shared" si="61"/>
        <v>3.1855764828345734E-3</v>
      </c>
      <c r="BI1004">
        <f t="shared" si="62"/>
        <v>34.169834650244574</v>
      </c>
      <c r="BJ1004">
        <f t="shared" si="63"/>
        <v>-2382.8958904870146</v>
      </c>
      <c r="BK1004" s="15">
        <f t="shared" si="60"/>
        <v>9.0410958904109592E-2</v>
      </c>
    </row>
    <row r="1005" spans="1:63" x14ac:dyDescent="0.25">
      <c r="A1005" s="1">
        <v>42772</v>
      </c>
      <c r="B1005">
        <v>15846</v>
      </c>
      <c r="C1005">
        <v>4</v>
      </c>
      <c r="D1005" s="2">
        <v>42767</v>
      </c>
      <c r="E1005">
        <v>0</v>
      </c>
      <c r="F1005">
        <v>4</v>
      </c>
      <c r="G1005" s="1">
        <v>42769</v>
      </c>
      <c r="H1005" s="1">
        <v>42773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 s="1">
        <v>42786</v>
      </c>
      <c r="AA1005" s="1">
        <v>42772</v>
      </c>
      <c r="AB1005" s="1">
        <v>42767</v>
      </c>
      <c r="AC1005" s="1">
        <v>42769</v>
      </c>
      <c r="AD1005" s="1">
        <v>42767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10726.4210526315</v>
      </c>
      <c r="AK1005">
        <v>19</v>
      </c>
      <c r="AL1005">
        <v>28</v>
      </c>
      <c r="AM1005">
        <v>203802</v>
      </c>
      <c r="AN1005">
        <v>1.4772867783436801</v>
      </c>
      <c r="AO1005">
        <v>0.67857142857142805</v>
      </c>
      <c r="AP1005">
        <v>15</v>
      </c>
      <c r="AQ1005">
        <v>1.6718018052053301</v>
      </c>
      <c r="AR1005">
        <v>-0.19451502686164601</v>
      </c>
      <c r="AS1005">
        <v>9478.3962732076197</v>
      </c>
      <c r="AT1005">
        <v>6</v>
      </c>
      <c r="AU1005">
        <v>2</v>
      </c>
      <c r="AV1005">
        <v>2017</v>
      </c>
      <c r="AW1005">
        <v>5.7896522784418796</v>
      </c>
      <c r="AX1005">
        <v>5.37010431693506</v>
      </c>
      <c r="AY1005">
        <v>-0.419547961506819</v>
      </c>
      <c r="AZ1005">
        <v>57602</v>
      </c>
      <c r="BA1005">
        <v>189033.45958706399</v>
      </c>
      <c r="BB1005">
        <v>7.8126594335186705E-2</v>
      </c>
      <c r="BC1005">
        <v>19.013302104983701</v>
      </c>
      <c r="BD1005">
        <v>0.99930037902357705</v>
      </c>
      <c r="BE1005">
        <f>AK1005*AZ1005/(AW1005*BD1005)</f>
        <v>189165.80395153107</v>
      </c>
      <c r="BF1005">
        <f>AM1005/BE1005-1</f>
        <v>7.7372314354549498E-2</v>
      </c>
      <c r="BH1005">
        <f t="shared" si="61"/>
        <v>-0.19334539925030669</v>
      </c>
      <c r="BI1005">
        <f t="shared" si="62"/>
        <v>-2073.9041609479323</v>
      </c>
      <c r="BJ1005">
        <f t="shared" si="63"/>
        <v>-4456.8000514349469</v>
      </c>
      <c r="BK1005" s="15">
        <f t="shared" si="60"/>
        <v>9.8630136986301367E-2</v>
      </c>
    </row>
    <row r="1006" spans="1:63" x14ac:dyDescent="0.25">
      <c r="A1006" s="1">
        <v>42773</v>
      </c>
      <c r="B1006">
        <v>2562</v>
      </c>
      <c r="C1006">
        <v>5</v>
      </c>
      <c r="D1006" s="2">
        <v>42767</v>
      </c>
      <c r="E1006">
        <v>1</v>
      </c>
      <c r="F1006">
        <v>0</v>
      </c>
      <c r="G1006" s="1">
        <v>42772</v>
      </c>
      <c r="H1006" s="1">
        <v>42774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 s="1">
        <v>42786</v>
      </c>
      <c r="AA1006" s="1">
        <v>42772</v>
      </c>
      <c r="AB1006" s="1">
        <v>42767</v>
      </c>
      <c r="AC1006" s="1">
        <v>42769</v>
      </c>
      <c r="AD1006" s="1">
        <v>42767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10726.4210526315</v>
      </c>
      <c r="AK1006">
        <v>19</v>
      </c>
      <c r="AL1006">
        <v>28</v>
      </c>
      <c r="AM1006">
        <v>203802</v>
      </c>
      <c r="AN1006">
        <v>0.23884947154591199</v>
      </c>
      <c r="AO1006">
        <v>0.67857142857142805</v>
      </c>
      <c r="AP1006">
        <v>14</v>
      </c>
      <c r="AQ1006">
        <v>0.27224587224235403</v>
      </c>
      <c r="AR1006">
        <v>-3.3396400696442001E-2</v>
      </c>
      <c r="AS1006">
        <v>9410.6109998953307</v>
      </c>
      <c r="AT1006">
        <v>7</v>
      </c>
      <c r="AU1006">
        <v>2</v>
      </c>
      <c r="AV1006">
        <v>2017</v>
      </c>
      <c r="AW1006">
        <v>6.0618981506842298</v>
      </c>
      <c r="AX1006">
        <v>5.6089537884809699</v>
      </c>
      <c r="AY1006">
        <v>-0.45294436220326101</v>
      </c>
      <c r="AZ1006">
        <v>60164</v>
      </c>
      <c r="BA1006">
        <v>188573.93700535299</v>
      </c>
      <c r="BB1006">
        <v>8.0753805305628895E-2</v>
      </c>
      <c r="BC1006">
        <v>19.013302104983701</v>
      </c>
      <c r="BD1006">
        <v>0.99930037902357705</v>
      </c>
      <c r="BE1006">
        <f>AK1006*AZ1006/(AW1006*BD1006)</f>
        <v>188705.95965310335</v>
      </c>
      <c r="BF1006">
        <f>AM1006/BE1006-1</f>
        <v>7.9997687273086537E-2</v>
      </c>
      <c r="BH1006">
        <f t="shared" si="61"/>
        <v>-3.3205931773476721E-2</v>
      </c>
      <c r="BI1006">
        <f t="shared" si="62"/>
        <v>-356.18080564726597</v>
      </c>
      <c r="BJ1006">
        <f t="shared" si="63"/>
        <v>-4812.9808570822133</v>
      </c>
      <c r="BK1006" s="15">
        <f t="shared" si="60"/>
        <v>0.10136986301369863</v>
      </c>
    </row>
    <row r="1007" spans="1:63" x14ac:dyDescent="0.25">
      <c r="A1007" s="1">
        <v>42774</v>
      </c>
      <c r="B1007">
        <v>8322</v>
      </c>
      <c r="C1007">
        <v>6</v>
      </c>
      <c r="D1007" s="2">
        <v>42767</v>
      </c>
      <c r="E1007">
        <v>2</v>
      </c>
      <c r="F1007">
        <v>1</v>
      </c>
      <c r="G1007" s="1">
        <v>42773</v>
      </c>
      <c r="H1007" s="1">
        <v>42775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 s="1">
        <v>42786</v>
      </c>
      <c r="AA1007" s="1">
        <v>42772</v>
      </c>
      <c r="AB1007" s="1">
        <v>42767</v>
      </c>
      <c r="AC1007" s="1">
        <v>42769</v>
      </c>
      <c r="AD1007" s="1">
        <v>42767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10726.4210526315</v>
      </c>
      <c r="AK1007">
        <v>19</v>
      </c>
      <c r="AL1007">
        <v>28</v>
      </c>
      <c r="AM1007">
        <v>203802</v>
      </c>
      <c r="AN1007">
        <v>0.77584125769128798</v>
      </c>
      <c r="AO1007">
        <v>0.67857142857142805</v>
      </c>
      <c r="AP1007">
        <v>13</v>
      </c>
      <c r="AQ1007">
        <v>0.855854843961245</v>
      </c>
      <c r="AR1007">
        <v>-8.0013586269956805E-2</v>
      </c>
      <c r="AS1007">
        <v>9723.6114964102799</v>
      </c>
      <c r="AT1007">
        <v>8</v>
      </c>
      <c r="AU1007">
        <v>2</v>
      </c>
      <c r="AV1007">
        <v>2017</v>
      </c>
      <c r="AW1007">
        <v>6.9177529946454799</v>
      </c>
      <c r="AX1007">
        <v>6.3847950461722602</v>
      </c>
      <c r="AY1007">
        <v>-0.53295794847321798</v>
      </c>
      <c r="AZ1007">
        <v>68486</v>
      </c>
      <c r="BA1007">
        <v>188100.67387592301</v>
      </c>
      <c r="BB1007">
        <v>8.3472992416997197E-2</v>
      </c>
      <c r="BC1007">
        <v>19.013302104983701</v>
      </c>
      <c r="BD1007">
        <v>0.99930037902357705</v>
      </c>
      <c r="BE1007">
        <f>AK1007*AZ1007/(AW1007*BD1007)</f>
        <v>188232.3651870497</v>
      </c>
      <c r="BF1007">
        <f>AM1007/BE1007-1</f>
        <v>8.2714971984113816E-2</v>
      </c>
      <c r="BH1007">
        <f t="shared" si="61"/>
        <v>-7.9414812268348567E-2</v>
      </c>
      <c r="BI1007">
        <f t="shared" si="62"/>
        <v>-851.83671420599239</v>
      </c>
      <c r="BJ1007">
        <f t="shared" si="63"/>
        <v>-5664.8175712882057</v>
      </c>
      <c r="BK1007" s="15">
        <f t="shared" si="60"/>
        <v>0.10410958904109589</v>
      </c>
    </row>
    <row r="1008" spans="1:63" x14ac:dyDescent="0.25">
      <c r="A1008" s="1">
        <v>42775</v>
      </c>
      <c r="B1008">
        <v>2702</v>
      </c>
      <c r="C1008">
        <v>7</v>
      </c>
      <c r="D1008" s="2">
        <v>42767</v>
      </c>
      <c r="E1008">
        <v>3</v>
      </c>
      <c r="F1008">
        <v>2</v>
      </c>
      <c r="G1008" s="1">
        <v>42774</v>
      </c>
      <c r="H1008" s="1">
        <v>42776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 s="1">
        <v>42786</v>
      </c>
      <c r="AA1008" s="1">
        <v>42772</v>
      </c>
      <c r="AB1008" s="1">
        <v>42767</v>
      </c>
      <c r="AC1008" s="1">
        <v>42769</v>
      </c>
      <c r="AD1008" s="1">
        <v>42767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10726.4210526315</v>
      </c>
      <c r="AK1008">
        <v>19</v>
      </c>
      <c r="AL1008">
        <v>28</v>
      </c>
      <c r="AM1008">
        <v>203802</v>
      </c>
      <c r="AN1008">
        <v>0.25190135523694501</v>
      </c>
      <c r="AO1008">
        <v>0.67857142857142805</v>
      </c>
      <c r="AP1008">
        <v>12</v>
      </c>
      <c r="AQ1008">
        <v>0.40084937178770902</v>
      </c>
      <c r="AR1008">
        <v>-0.14894801655076301</v>
      </c>
      <c r="AS1008">
        <v>6740.6866273722899</v>
      </c>
      <c r="AT1008">
        <v>9</v>
      </c>
      <c r="AU1008">
        <v>2</v>
      </c>
      <c r="AV1008">
        <v>2017</v>
      </c>
      <c r="AW1008">
        <v>7.3186023664331898</v>
      </c>
      <c r="AX1008">
        <v>6.6366964014092096</v>
      </c>
      <c r="AY1008">
        <v>-0.68190596502398204</v>
      </c>
      <c r="AZ1008">
        <v>71188</v>
      </c>
      <c r="BA1008">
        <v>184812.88260769201</v>
      </c>
      <c r="BB1008">
        <v>0.10274780158381</v>
      </c>
      <c r="BC1008">
        <v>19.013302104983701</v>
      </c>
      <c r="BD1008">
        <v>0.99930037902357705</v>
      </c>
      <c r="BE1008">
        <f>AK1008*AZ1008/(AW1008*BD1008)</f>
        <v>184942.27210068179</v>
      </c>
      <c r="BF1008">
        <f>AM1008/BE1008-1</f>
        <v>0.1019762960901176</v>
      </c>
      <c r="BH1008">
        <f t="shared" si="61"/>
        <v>-0.14866757392187535</v>
      </c>
      <c r="BI1008">
        <f t="shared" si="62"/>
        <v>-1594.6709947592535</v>
      </c>
      <c r="BJ1008">
        <f t="shared" si="63"/>
        <v>-7259.4885660474592</v>
      </c>
      <c r="BK1008" s="15">
        <f t="shared" si="60"/>
        <v>0.10684931506849316</v>
      </c>
    </row>
    <row r="1009" spans="1:63" x14ac:dyDescent="0.25">
      <c r="A1009" s="1">
        <v>42776</v>
      </c>
      <c r="B1009">
        <v>8264</v>
      </c>
      <c r="C1009">
        <v>8</v>
      </c>
      <c r="D1009" s="2">
        <v>42767</v>
      </c>
      <c r="E1009">
        <v>4</v>
      </c>
      <c r="F1009">
        <v>3</v>
      </c>
      <c r="G1009" s="1">
        <v>42775</v>
      </c>
      <c r="H1009" s="1">
        <v>42779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 s="1">
        <v>42786</v>
      </c>
      <c r="AA1009" s="1">
        <v>42772</v>
      </c>
      <c r="AB1009" s="1">
        <v>42767</v>
      </c>
      <c r="AC1009" s="1">
        <v>42769</v>
      </c>
      <c r="AD1009" s="1">
        <v>42767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10726.4210526315</v>
      </c>
      <c r="AK1009">
        <v>19</v>
      </c>
      <c r="AL1009">
        <v>28</v>
      </c>
      <c r="AM1009">
        <v>203802</v>
      </c>
      <c r="AN1009">
        <v>0.77043404873357402</v>
      </c>
      <c r="AO1009">
        <v>0.67857142857142805</v>
      </c>
      <c r="AP1009">
        <v>11</v>
      </c>
      <c r="AQ1009">
        <v>0.75985561362060905</v>
      </c>
      <c r="AR1009">
        <v>1.05784351129654E-2</v>
      </c>
      <c r="AS1009">
        <v>10875.750408190201</v>
      </c>
      <c r="AT1009">
        <v>10</v>
      </c>
      <c r="AU1009">
        <v>2</v>
      </c>
      <c r="AV1009">
        <v>2017</v>
      </c>
      <c r="AW1009">
        <v>8.0784579800538001</v>
      </c>
      <c r="AX1009">
        <v>7.4071304501427804</v>
      </c>
      <c r="AY1009">
        <v>-0.67132752991101696</v>
      </c>
      <c r="AZ1009">
        <v>79452</v>
      </c>
      <c r="BA1009">
        <v>186865.86025789299</v>
      </c>
      <c r="BB1009">
        <v>9.0632605221375201E-2</v>
      </c>
      <c r="BC1009">
        <v>19.013302104983701</v>
      </c>
      <c r="BD1009">
        <v>0.99930037902357705</v>
      </c>
      <c r="BE1009">
        <f>AK1009*AZ1009/(AW1009*BD1009)</f>
        <v>186996.68706268439</v>
      </c>
      <c r="BF1009">
        <f>AM1009/BE1009-1</f>
        <v>8.9869575773191102E-2</v>
      </c>
      <c r="BH1009">
        <f t="shared" si="61"/>
        <v>1.1110046039306654E-2</v>
      </c>
      <c r="BI1009">
        <f t="shared" si="62"/>
        <v>119.1710317317241</v>
      </c>
      <c r="BJ1009">
        <f t="shared" si="63"/>
        <v>-7140.3175343157354</v>
      </c>
      <c r="BK1009" s="15">
        <f t="shared" si="60"/>
        <v>0.1095890410958904</v>
      </c>
    </row>
    <row r="1010" spans="1:63" x14ac:dyDescent="0.25">
      <c r="A1010" s="1">
        <v>42779</v>
      </c>
      <c r="B1010">
        <v>18098</v>
      </c>
      <c r="C1010">
        <v>9</v>
      </c>
      <c r="D1010" s="2">
        <v>42767</v>
      </c>
      <c r="E1010">
        <v>0</v>
      </c>
      <c r="F1010">
        <v>4</v>
      </c>
      <c r="G1010" s="1">
        <v>42776</v>
      </c>
      <c r="H1010" s="1">
        <v>42780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 s="1">
        <v>42786</v>
      </c>
      <c r="AA1010" s="1">
        <v>42772</v>
      </c>
      <c r="AB1010" s="1">
        <v>42767</v>
      </c>
      <c r="AC1010" s="1">
        <v>42769</v>
      </c>
      <c r="AD1010" s="1">
        <v>42767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10726.4210526315</v>
      </c>
      <c r="AK1010">
        <v>19</v>
      </c>
      <c r="AL1010">
        <v>28</v>
      </c>
      <c r="AM1010">
        <v>203802</v>
      </c>
      <c r="AN1010">
        <v>1.6872356502880199</v>
      </c>
      <c r="AO1010">
        <v>0.67857142857142805</v>
      </c>
      <c r="AP1010">
        <v>10</v>
      </c>
      <c r="AQ1010">
        <v>1.6718018052053301</v>
      </c>
      <c r="AR1010">
        <v>1.54338450826919E-2</v>
      </c>
      <c r="AS1010">
        <v>10825.445901332199</v>
      </c>
      <c r="AT1010">
        <v>13</v>
      </c>
      <c r="AU1010">
        <v>2</v>
      </c>
      <c r="AV1010">
        <v>2017</v>
      </c>
      <c r="AW1010">
        <v>9.7502597852591304</v>
      </c>
      <c r="AX1010">
        <v>9.0943661004308094</v>
      </c>
      <c r="AY1010">
        <v>-0.655893684828324</v>
      </c>
      <c r="AZ1010">
        <v>97550</v>
      </c>
      <c r="BA1010">
        <v>190092.37095427199</v>
      </c>
      <c r="BB1010">
        <v>7.2120879848597205E-2</v>
      </c>
      <c r="BC1010">
        <v>19.013302104983701</v>
      </c>
      <c r="BD1010">
        <v>0.99930037902357705</v>
      </c>
      <c r="BE1010">
        <f>AK1010*AZ1010/(AW1010*BD1010)</f>
        <v>190225.45667401087</v>
      </c>
      <c r="BF1010">
        <f>AM1010/BE1010-1</f>
        <v>7.1370801591793542E-2</v>
      </c>
      <c r="BH1010">
        <f t="shared" si="61"/>
        <v>1.6603472694033172E-2</v>
      </c>
      <c r="BI1010">
        <f t="shared" si="62"/>
        <v>178.09583905206966</v>
      </c>
      <c r="BJ1010">
        <f t="shared" si="63"/>
        <v>-6962.2216952636654</v>
      </c>
      <c r="BK1010" s="15">
        <f t="shared" si="60"/>
        <v>0.11780821917808219</v>
      </c>
    </row>
    <row r="1011" spans="1:63" x14ac:dyDescent="0.25">
      <c r="A1011" s="1">
        <v>42780</v>
      </c>
      <c r="B1011">
        <v>3478</v>
      </c>
      <c r="C1011">
        <v>10</v>
      </c>
      <c r="D1011" s="2">
        <v>42767</v>
      </c>
      <c r="E1011">
        <v>1</v>
      </c>
      <c r="F1011">
        <v>0</v>
      </c>
      <c r="G1011" s="1">
        <v>42779</v>
      </c>
      <c r="H1011" s="1">
        <v>42781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 s="1">
        <v>42786</v>
      </c>
      <c r="AA1011" s="1">
        <v>42772</v>
      </c>
      <c r="AB1011" s="1">
        <v>42767</v>
      </c>
      <c r="AC1011" s="1">
        <v>42769</v>
      </c>
      <c r="AD1011" s="1">
        <v>42767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10726.4210526315</v>
      </c>
      <c r="AK1011">
        <v>19</v>
      </c>
      <c r="AL1011">
        <v>28</v>
      </c>
      <c r="AM1011">
        <v>203802</v>
      </c>
      <c r="AN1011">
        <v>0.32424608198153099</v>
      </c>
      <c r="AO1011">
        <v>0.67857142857142805</v>
      </c>
      <c r="AP1011">
        <v>9</v>
      </c>
      <c r="AQ1011">
        <v>0.27224587224235403</v>
      </c>
      <c r="AR1011">
        <v>5.2000209739177003E-2</v>
      </c>
      <c r="AS1011">
        <v>12775.2166501311</v>
      </c>
      <c r="AT1011">
        <v>14</v>
      </c>
      <c r="AU1011">
        <v>2</v>
      </c>
      <c r="AV1011">
        <v>2017</v>
      </c>
      <c r="AW1011">
        <v>10.0225056575014</v>
      </c>
      <c r="AX1011">
        <v>9.4186121824123408</v>
      </c>
      <c r="AY1011">
        <v>-0.60389347508914704</v>
      </c>
      <c r="AZ1011">
        <v>101028</v>
      </c>
      <c r="BA1011">
        <v>191522.16677107001</v>
      </c>
      <c r="BB1011">
        <v>6.4117033740577797E-2</v>
      </c>
      <c r="BC1011">
        <v>19.013302104983701</v>
      </c>
      <c r="BD1011">
        <v>0.99930037902357705</v>
      </c>
      <c r="BE1011">
        <f>AK1011*AZ1011/(AW1011*BD1011)</f>
        <v>191656.25350628808</v>
      </c>
      <c r="BF1011">
        <f>AM1011/BE1011-1</f>
        <v>6.337255514239426E-2</v>
      </c>
      <c r="BH1011">
        <f t="shared" si="61"/>
        <v>5.2190678662142276E-2</v>
      </c>
      <c r="BI1011">
        <f t="shared" si="62"/>
        <v>559.81919435272857</v>
      </c>
      <c r="BJ1011">
        <f t="shared" si="63"/>
        <v>-6402.4025009109373</v>
      </c>
      <c r="BK1011" s="15">
        <f t="shared" si="60"/>
        <v>0.12054794520547946</v>
      </c>
    </row>
    <row r="1012" spans="1:63" x14ac:dyDescent="0.25">
      <c r="A1012" s="1">
        <v>42781</v>
      </c>
      <c r="B1012">
        <v>10772</v>
      </c>
      <c r="C1012">
        <v>11</v>
      </c>
      <c r="D1012" s="2">
        <v>42767</v>
      </c>
      <c r="E1012">
        <v>2</v>
      </c>
      <c r="F1012">
        <v>1</v>
      </c>
      <c r="G1012" s="1">
        <v>42780</v>
      </c>
      <c r="H1012" s="1">
        <v>42782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 s="1">
        <v>42786</v>
      </c>
      <c r="AA1012" s="1">
        <v>42772</v>
      </c>
      <c r="AB1012" s="1">
        <v>42767</v>
      </c>
      <c r="AC1012" s="1">
        <v>42769</v>
      </c>
      <c r="AD1012" s="1">
        <v>42767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10726.4210526315</v>
      </c>
      <c r="AK1012">
        <v>19</v>
      </c>
      <c r="AL1012">
        <v>28</v>
      </c>
      <c r="AM1012">
        <v>203802</v>
      </c>
      <c r="AN1012">
        <v>1.00424922228437</v>
      </c>
      <c r="AO1012">
        <v>0.67857142857142805</v>
      </c>
      <c r="AP1012">
        <v>8</v>
      </c>
      <c r="AQ1012">
        <v>1.0003859668182</v>
      </c>
      <c r="AR1012">
        <v>3.8632554661660202E-3</v>
      </c>
      <c r="AS1012">
        <v>10767.8439695241</v>
      </c>
      <c r="AT1012">
        <v>15</v>
      </c>
      <c r="AU1012">
        <v>2</v>
      </c>
      <c r="AV1012">
        <v>2017</v>
      </c>
      <c r="AW1012">
        <v>11.022891624319699</v>
      </c>
      <c r="AX1012">
        <v>10.4228614046967</v>
      </c>
      <c r="AY1012">
        <v>-0.60003021962298297</v>
      </c>
      <c r="AZ1012">
        <v>111800</v>
      </c>
      <c r="BA1012">
        <v>192708.05451025101</v>
      </c>
      <c r="BB1012">
        <v>5.75686652949833E-2</v>
      </c>
      <c r="BC1012">
        <v>19.013302104983701</v>
      </c>
      <c r="BD1012">
        <v>0.99930037902357705</v>
      </c>
      <c r="BE1012">
        <f>AK1012*AZ1012/(AW1012*BD1012)</f>
        <v>192842.97149826784</v>
      </c>
      <c r="BF1012">
        <f>AM1012/BE1012-1</f>
        <v>5.6828768072735292E-2</v>
      </c>
      <c r="BH1012">
        <f t="shared" si="61"/>
        <v>4.563146473075097E-3</v>
      </c>
      <c r="BI1012">
        <f t="shared" si="62"/>
        <v>48.946230395033901</v>
      </c>
      <c r="BJ1012">
        <f t="shared" si="63"/>
        <v>-6353.4562705159033</v>
      </c>
      <c r="BK1012" s="15">
        <f t="shared" si="60"/>
        <v>0.12328767123287671</v>
      </c>
    </row>
    <row r="1013" spans="1:63" x14ac:dyDescent="0.25">
      <c r="A1013" s="1">
        <v>42782</v>
      </c>
      <c r="B1013">
        <v>14601</v>
      </c>
      <c r="C1013">
        <v>12</v>
      </c>
      <c r="D1013" s="2">
        <v>42767</v>
      </c>
      <c r="E1013">
        <v>3</v>
      </c>
      <c r="F1013">
        <v>2</v>
      </c>
      <c r="G1013" s="1">
        <v>42781</v>
      </c>
      <c r="H1013" s="1">
        <v>42783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 s="1">
        <v>42786</v>
      </c>
      <c r="AA1013" s="1">
        <v>42772</v>
      </c>
      <c r="AB1013" s="1">
        <v>42767</v>
      </c>
      <c r="AC1013" s="1">
        <v>42769</v>
      </c>
      <c r="AD1013" s="1">
        <v>42767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10726.4210526315</v>
      </c>
      <c r="AK1013">
        <v>19</v>
      </c>
      <c r="AL1013">
        <v>28</v>
      </c>
      <c r="AM1013">
        <v>203802</v>
      </c>
      <c r="AN1013">
        <v>1.36121824123413</v>
      </c>
      <c r="AO1013">
        <v>0.67857142857142805</v>
      </c>
      <c r="AP1013">
        <v>7</v>
      </c>
      <c r="AQ1013">
        <v>1.16394888163424</v>
      </c>
      <c r="AR1013">
        <v>0.197269359599898</v>
      </c>
      <c r="AS1013">
        <v>12544.3653328653</v>
      </c>
      <c r="AT1013">
        <v>16</v>
      </c>
      <c r="AU1013">
        <v>2</v>
      </c>
      <c r="AV1013">
        <v>2017</v>
      </c>
      <c r="AW1013">
        <v>12.186840505953899</v>
      </c>
      <c r="AX1013">
        <v>11.784079645930801</v>
      </c>
      <c r="AY1013">
        <v>-0.40276086002308398</v>
      </c>
      <c r="AZ1013">
        <v>126401</v>
      </c>
      <c r="BA1013">
        <v>197066.58168100801</v>
      </c>
      <c r="BB1013">
        <v>3.4178389159323197E-2</v>
      </c>
      <c r="BC1013">
        <v>19.013302104983701</v>
      </c>
      <c r="BD1013">
        <v>0.99930037902357705</v>
      </c>
      <c r="BE1013">
        <f>AK1013*AZ1013/(AW1013*BD1013)</f>
        <v>197204.5501209202</v>
      </c>
      <c r="BF1013">
        <f>AM1013/BE1013-1</f>
        <v>3.3454856264900634E-2</v>
      </c>
      <c r="BH1013">
        <f t="shared" si="61"/>
        <v>0.19808368265296528</v>
      </c>
      <c r="BI1013">
        <f t="shared" si="62"/>
        <v>2124.7289837915437</v>
      </c>
      <c r="BJ1013">
        <f t="shared" si="63"/>
        <v>-4228.7272867243591</v>
      </c>
      <c r="BK1013" s="15">
        <f t="shared" si="60"/>
        <v>0.12602739726027398</v>
      </c>
    </row>
    <row r="1014" spans="1:63" x14ac:dyDescent="0.25">
      <c r="A1014" s="1">
        <v>42783</v>
      </c>
      <c r="B1014">
        <v>8002</v>
      </c>
      <c r="C1014">
        <v>13</v>
      </c>
      <c r="D1014" s="2">
        <v>42767</v>
      </c>
      <c r="E1014">
        <v>4</v>
      </c>
      <c r="F1014">
        <v>3</v>
      </c>
      <c r="G1014" s="1">
        <v>42782</v>
      </c>
      <c r="H1014" s="1">
        <v>42787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 s="1">
        <v>42786</v>
      </c>
      <c r="AA1014" s="1">
        <v>42772</v>
      </c>
      <c r="AB1014" s="1">
        <v>42767</v>
      </c>
      <c r="AC1014" s="1">
        <v>42769</v>
      </c>
      <c r="AD1014" s="1">
        <v>42767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10726.4210526315</v>
      </c>
      <c r="AK1014">
        <v>19</v>
      </c>
      <c r="AL1014">
        <v>28</v>
      </c>
      <c r="AM1014">
        <v>203802</v>
      </c>
      <c r="AN1014">
        <v>0.74600838068321196</v>
      </c>
      <c r="AO1014">
        <v>0.67857142857142805</v>
      </c>
      <c r="AP1014">
        <v>6</v>
      </c>
      <c r="AQ1014">
        <v>0.86505135826890101</v>
      </c>
      <c r="AR1014">
        <v>-0.11904297758568901</v>
      </c>
      <c r="AS1014">
        <v>9250.3178262308102</v>
      </c>
      <c r="AT1014">
        <v>17</v>
      </c>
      <c r="AU1014">
        <v>2</v>
      </c>
      <c r="AV1014">
        <v>2017</v>
      </c>
      <c r="AW1014">
        <v>13.051891864222799</v>
      </c>
      <c r="AX1014">
        <v>12.530088026613999</v>
      </c>
      <c r="AY1014">
        <v>-0.52180383760877103</v>
      </c>
      <c r="AZ1014">
        <v>134403</v>
      </c>
      <c r="BA1014">
        <v>195654.16466558</v>
      </c>
      <c r="BB1014">
        <v>4.1644067982639303E-2</v>
      </c>
      <c r="BC1014">
        <v>19.013302104983701</v>
      </c>
      <c r="BD1014">
        <v>0.99930037902357705</v>
      </c>
      <c r="BE1014">
        <f>AK1014*AZ1014/(AW1014*BD1014)</f>
        <v>195791.14425710079</v>
      </c>
      <c r="BF1014">
        <f>AM1014/BE1014-1</f>
        <v>4.0915311942709032E-2</v>
      </c>
      <c r="BH1014">
        <f t="shared" si="61"/>
        <v>-0.11843776950976093</v>
      </c>
      <c r="BI1014">
        <f t="shared" si="62"/>
        <v>-1270.4133842962167</v>
      </c>
      <c r="BJ1014">
        <f t="shared" si="63"/>
        <v>-5499.1406710205756</v>
      </c>
      <c r="BK1014" s="15">
        <f t="shared" si="60"/>
        <v>0.12876712328767123</v>
      </c>
    </row>
    <row r="1015" spans="1:63" x14ac:dyDescent="0.25">
      <c r="A1015" s="1">
        <v>42787</v>
      </c>
      <c r="B1015">
        <v>17974</v>
      </c>
      <c r="C1015">
        <v>14</v>
      </c>
      <c r="D1015" s="2">
        <v>42767</v>
      </c>
      <c r="E1015">
        <v>1</v>
      </c>
      <c r="F1015">
        <v>4</v>
      </c>
      <c r="G1015" s="1">
        <v>42783</v>
      </c>
      <c r="H1015" s="1">
        <v>42788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 s="1">
        <v>42786</v>
      </c>
      <c r="AA1015" s="1">
        <v>42772</v>
      </c>
      <c r="AB1015" s="1">
        <v>42767</v>
      </c>
      <c r="AC1015" s="1">
        <v>42769</v>
      </c>
      <c r="AD1015" s="1">
        <v>42767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10726.4210526315</v>
      </c>
      <c r="AK1015">
        <v>19</v>
      </c>
      <c r="AL1015">
        <v>28</v>
      </c>
      <c r="AM1015">
        <v>203802</v>
      </c>
      <c r="AN1015">
        <v>1.6756754104473901</v>
      </c>
      <c r="AO1015">
        <v>0.67857142857142805</v>
      </c>
      <c r="AP1015">
        <v>5</v>
      </c>
      <c r="AQ1015">
        <v>1.7769975498536199</v>
      </c>
      <c r="AR1015">
        <v>-0.101322139406229</v>
      </c>
      <c r="AS1015">
        <v>10114.8141715111</v>
      </c>
      <c r="AT1015">
        <v>21</v>
      </c>
      <c r="AU1015">
        <v>2</v>
      </c>
      <c r="AV1015">
        <v>2017</v>
      </c>
      <c r="AW1015">
        <v>14.8288894140764</v>
      </c>
      <c r="AX1015">
        <v>14.2057634370614</v>
      </c>
      <c r="AY1015">
        <v>-0.62312597701500205</v>
      </c>
      <c r="AZ1015">
        <v>152377</v>
      </c>
      <c r="BA1015">
        <v>195238.019460293</v>
      </c>
      <c r="BB1015">
        <v>4.3864307594291399E-2</v>
      </c>
      <c r="BC1015">
        <v>19.013302104983701</v>
      </c>
      <c r="BD1015">
        <v>0.99930037902357705</v>
      </c>
      <c r="BE1015">
        <f>AK1015*AZ1015/(AW1015*BD1015)</f>
        <v>195374.70770406653</v>
      </c>
      <c r="BF1015">
        <f>AM1015/BE1015-1</f>
        <v>4.3133998228154891E-2</v>
      </c>
      <c r="BH1015">
        <f t="shared" si="61"/>
        <v>-0.10007891464530005</v>
      </c>
      <c r="BI1015">
        <f t="shared" si="62"/>
        <v>-1073.4885769758575</v>
      </c>
      <c r="BJ1015">
        <f t="shared" si="63"/>
        <v>-6572.6292479964332</v>
      </c>
      <c r="BK1015" s="15">
        <f t="shared" si="60"/>
        <v>0.13972602739726028</v>
      </c>
    </row>
    <row r="1016" spans="1:63" x14ac:dyDescent="0.25">
      <c r="A1016" s="1">
        <v>42788</v>
      </c>
      <c r="B1016">
        <v>5545</v>
      </c>
      <c r="C1016">
        <v>15</v>
      </c>
      <c r="D1016" s="2">
        <v>42767</v>
      </c>
      <c r="E1016">
        <v>2</v>
      </c>
      <c r="F1016">
        <v>1</v>
      </c>
      <c r="G1016" s="1">
        <v>42787</v>
      </c>
      <c r="H1016" s="1">
        <v>42789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 s="1">
        <v>42786</v>
      </c>
      <c r="AA1016" s="1">
        <v>42772</v>
      </c>
      <c r="AB1016" s="1">
        <v>42767</v>
      </c>
      <c r="AC1016" s="1">
        <v>42769</v>
      </c>
      <c r="AD1016" s="1">
        <v>42767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10726.4210526315</v>
      </c>
      <c r="AK1016">
        <v>19</v>
      </c>
      <c r="AL1016">
        <v>28</v>
      </c>
      <c r="AM1016">
        <v>203802</v>
      </c>
      <c r="AN1016">
        <v>0.51694782190557498</v>
      </c>
      <c r="AO1016">
        <v>0.67857142857142805</v>
      </c>
      <c r="AP1016">
        <v>4</v>
      </c>
      <c r="AQ1016">
        <v>0.855854843961245</v>
      </c>
      <c r="AR1016">
        <v>-0.33890702205567003</v>
      </c>
      <c r="AS1016">
        <v>6478.9023969712798</v>
      </c>
      <c r="AT1016">
        <v>22</v>
      </c>
      <c r="AU1016">
        <v>2</v>
      </c>
      <c r="AV1016">
        <v>2017</v>
      </c>
      <c r="AW1016">
        <v>15.6847442580377</v>
      </c>
      <c r="AX1016">
        <v>14.722711258966999</v>
      </c>
      <c r="AY1016">
        <v>-0.96203299907067397</v>
      </c>
      <c r="AZ1016">
        <v>157922</v>
      </c>
      <c r="BA1016">
        <v>191301.684658477</v>
      </c>
      <c r="BB1016">
        <v>6.5343467120211093E-2</v>
      </c>
      <c r="BC1016">
        <v>19.013302104983701</v>
      </c>
      <c r="BD1016">
        <v>0.99930037902357705</v>
      </c>
      <c r="BE1016">
        <f>AK1016*AZ1016/(AW1016*BD1016)</f>
        <v>191435.61703178781</v>
      </c>
      <c r="BF1016">
        <f>AM1016/BE1016-1</f>
        <v>6.4598130483517924E-2</v>
      </c>
      <c r="BH1016">
        <f t="shared" si="61"/>
        <v>-0.33830824805406157</v>
      </c>
      <c r="BI1016">
        <f t="shared" si="62"/>
        <v>-3628.8367142059656</v>
      </c>
      <c r="BJ1016">
        <f t="shared" si="63"/>
        <v>-10201.465962202399</v>
      </c>
      <c r="BK1016" s="15">
        <f t="shared" si="60"/>
        <v>0.14246575342465753</v>
      </c>
    </row>
    <row r="1017" spans="1:63" x14ac:dyDescent="0.25">
      <c r="A1017" s="1">
        <v>42789</v>
      </c>
      <c r="B1017">
        <v>9896</v>
      </c>
      <c r="C1017">
        <v>16</v>
      </c>
      <c r="D1017" s="2">
        <v>42767</v>
      </c>
      <c r="E1017">
        <v>3</v>
      </c>
      <c r="F1017">
        <v>2</v>
      </c>
      <c r="G1017" s="1">
        <v>42788</v>
      </c>
      <c r="H1017" s="1">
        <v>42790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 s="1">
        <v>42786</v>
      </c>
      <c r="AA1017" s="1">
        <v>42772</v>
      </c>
      <c r="AB1017" s="1">
        <v>42767</v>
      </c>
      <c r="AC1017" s="1">
        <v>42769</v>
      </c>
      <c r="AD1017" s="1">
        <v>42767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10726.4210526315</v>
      </c>
      <c r="AK1017">
        <v>19</v>
      </c>
      <c r="AL1017">
        <v>28</v>
      </c>
      <c r="AM1017">
        <v>203802</v>
      </c>
      <c r="AN1017">
        <v>0.92258172147476403</v>
      </c>
      <c r="AO1017">
        <v>0.67857142857142805</v>
      </c>
      <c r="AP1017">
        <v>3</v>
      </c>
      <c r="AQ1017">
        <v>0.40084937178770902</v>
      </c>
      <c r="AR1017">
        <v>0.52173234968705495</v>
      </c>
      <c r="AS1017">
        <v>24687.577670050399</v>
      </c>
      <c r="AT1017">
        <v>23</v>
      </c>
      <c r="AU1017">
        <v>2</v>
      </c>
      <c r="AV1017">
        <v>2017</v>
      </c>
      <c r="AW1017">
        <v>16.0855936298254</v>
      </c>
      <c r="AX1017">
        <v>15.6452929804418</v>
      </c>
      <c r="AY1017">
        <v>-0.44030064938361901</v>
      </c>
      <c r="AZ1017">
        <v>167818</v>
      </c>
      <c r="BA1017">
        <v>198223.45841734399</v>
      </c>
      <c r="BB1017">
        <v>2.8142691219272101E-2</v>
      </c>
      <c r="BC1017">
        <v>19.013302104983701</v>
      </c>
      <c r="BD1017">
        <v>0.99930037902357705</v>
      </c>
      <c r="BE1017">
        <f>AK1017*AZ1017/(AW1017*BD1017)</f>
        <v>198362.23679913956</v>
      </c>
      <c r="BF1017">
        <f>AM1017/BE1017-1</f>
        <v>2.7423381025737825E-2</v>
      </c>
      <c r="BH1017">
        <f t="shared" si="61"/>
        <v>0.52201279231594366</v>
      </c>
      <c r="BI1017">
        <f t="shared" si="62"/>
        <v>5599.3290052406928</v>
      </c>
      <c r="BJ1017">
        <f t="shared" si="63"/>
        <v>-4602.1369569617063</v>
      </c>
      <c r="BK1017" s="15">
        <f t="shared" si="60"/>
        <v>0.14520547945205478</v>
      </c>
    </row>
    <row r="1018" spans="1:63" x14ac:dyDescent="0.25">
      <c r="A1018" s="1">
        <v>42790</v>
      </c>
      <c r="B1018">
        <v>9480</v>
      </c>
      <c r="C1018">
        <v>17</v>
      </c>
      <c r="D1018" s="2">
        <v>42767</v>
      </c>
      <c r="E1018">
        <v>4</v>
      </c>
      <c r="F1018">
        <v>3</v>
      </c>
      <c r="G1018" s="1">
        <v>42789</v>
      </c>
      <c r="H1018" s="1">
        <v>42793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 s="1">
        <v>42786</v>
      </c>
      <c r="AA1018" s="1">
        <v>42772</v>
      </c>
      <c r="AB1018" s="1">
        <v>42767</v>
      </c>
      <c r="AC1018" s="1">
        <v>42769</v>
      </c>
      <c r="AD1018" s="1">
        <v>42767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10726.4210526315</v>
      </c>
      <c r="AK1018">
        <v>19</v>
      </c>
      <c r="AL1018">
        <v>28</v>
      </c>
      <c r="AM1018">
        <v>203802</v>
      </c>
      <c r="AN1018">
        <v>0.88379898136426505</v>
      </c>
      <c r="AO1018">
        <v>0.67857142857142805</v>
      </c>
      <c r="AP1018">
        <v>2</v>
      </c>
      <c r="AQ1018">
        <v>0.75985561362060905</v>
      </c>
      <c r="AR1018">
        <v>0.123943367743656</v>
      </c>
      <c r="AS1018">
        <v>12476.054437275299</v>
      </c>
      <c r="AT1018">
        <v>24</v>
      </c>
      <c r="AU1018">
        <v>2</v>
      </c>
      <c r="AV1018">
        <v>2017</v>
      </c>
      <c r="AW1018">
        <v>16.845449243446001</v>
      </c>
      <c r="AX1018">
        <v>16.529091961805999</v>
      </c>
      <c r="AY1018">
        <v>-0.31635728163996202</v>
      </c>
      <c r="AZ1018">
        <v>177298</v>
      </c>
      <c r="BA1018">
        <v>199974.60152691501</v>
      </c>
      <c r="BB1018">
        <v>1.91394229260126E-2</v>
      </c>
      <c r="BC1018">
        <v>19.013302104983701</v>
      </c>
      <c r="BD1018">
        <v>0.99930037902357705</v>
      </c>
      <c r="BE1018">
        <f>AK1018*AZ1018/(AW1018*BD1018)</f>
        <v>200114.60590289411</v>
      </c>
      <c r="BF1018">
        <f>AM1018/BE1018-1</f>
        <v>1.8426411607832316E-2</v>
      </c>
      <c r="BH1018">
        <f t="shared" si="61"/>
        <v>0.12447497866999768</v>
      </c>
      <c r="BI1018">
        <f t="shared" si="62"/>
        <v>1335.1710317317199</v>
      </c>
      <c r="BJ1018">
        <f t="shared" si="63"/>
        <v>-3266.9659252299862</v>
      </c>
      <c r="BK1018" s="15">
        <f t="shared" si="60"/>
        <v>0.14794520547945206</v>
      </c>
    </row>
    <row r="1019" spans="1:63" x14ac:dyDescent="0.25">
      <c r="A1019" s="1">
        <v>42793</v>
      </c>
      <c r="B1019">
        <v>21560</v>
      </c>
      <c r="C1019">
        <v>18</v>
      </c>
      <c r="D1019" s="2">
        <v>42767</v>
      </c>
      <c r="E1019">
        <v>0</v>
      </c>
      <c r="F1019">
        <v>4</v>
      </c>
      <c r="G1019" s="1">
        <v>42790</v>
      </c>
      <c r="H1019" s="1">
        <v>42794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 s="1">
        <v>42786</v>
      </c>
      <c r="AA1019" s="1">
        <v>42772</v>
      </c>
      <c r="AB1019" s="1">
        <v>42767</v>
      </c>
      <c r="AC1019" s="1">
        <v>42769</v>
      </c>
      <c r="AD1019" s="1">
        <v>42767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10726.4210526315</v>
      </c>
      <c r="AK1019">
        <v>19</v>
      </c>
      <c r="AL1019">
        <v>28</v>
      </c>
      <c r="AM1019">
        <v>203802</v>
      </c>
      <c r="AN1019">
        <v>2.0099900884191499</v>
      </c>
      <c r="AO1019">
        <v>0.67857142857142805</v>
      </c>
      <c r="AP1019">
        <v>1</v>
      </c>
      <c r="AQ1019">
        <v>1.6718018052053301</v>
      </c>
      <c r="AR1019">
        <v>0.338188283213819</v>
      </c>
      <c r="AS1019">
        <v>12896.265533911101</v>
      </c>
      <c r="AT1019">
        <v>27</v>
      </c>
      <c r="AU1019">
        <v>2</v>
      </c>
      <c r="AV1019">
        <v>2017</v>
      </c>
      <c r="AW1019">
        <v>18.5172510486513</v>
      </c>
      <c r="AX1019">
        <v>18.539082050225201</v>
      </c>
      <c r="AY1019">
        <v>2.1831001573857998E-2</v>
      </c>
      <c r="AZ1019">
        <v>198858</v>
      </c>
      <c r="BA1019">
        <v>204042.273341386</v>
      </c>
      <c r="BB1019">
        <v>-1.17756647900424E-3</v>
      </c>
      <c r="BC1019">
        <v>19.013302104983701</v>
      </c>
      <c r="BD1019">
        <v>0.99930037902357705</v>
      </c>
      <c r="BE1019">
        <f>AK1019*AZ1019/(AW1019*BD1019)</f>
        <v>204185.12553828748</v>
      </c>
      <c r="BF1019">
        <f>AM1019/BE1019-1</f>
        <v>-1.8763636052208099E-3</v>
      </c>
      <c r="BH1019">
        <f t="shared" si="61"/>
        <v>0.3393579108251632</v>
      </c>
      <c r="BI1019">
        <f t="shared" si="62"/>
        <v>3640.0958390520736</v>
      </c>
      <c r="BJ1019">
        <f t="shared" si="63"/>
        <v>373.12991382208747</v>
      </c>
      <c r="BK1019" s="15">
        <f t="shared" si="60"/>
        <v>0.15616438356164383</v>
      </c>
    </row>
    <row r="1020" spans="1:63" x14ac:dyDescent="0.25">
      <c r="A1020" s="1">
        <v>42794</v>
      </c>
      <c r="B1020">
        <v>4944</v>
      </c>
      <c r="C1020">
        <v>19</v>
      </c>
      <c r="D1020" s="2">
        <v>42767</v>
      </c>
      <c r="E1020">
        <v>1</v>
      </c>
      <c r="F1020">
        <v>0</v>
      </c>
      <c r="G1020" s="1">
        <v>42793</v>
      </c>
      <c r="H1020" s="1">
        <v>42795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 s="1">
        <v>42786</v>
      </c>
      <c r="AA1020" s="1">
        <v>42772</v>
      </c>
      <c r="AB1020" s="1">
        <v>42767</v>
      </c>
      <c r="AC1020" s="1">
        <v>42769</v>
      </c>
      <c r="AD1020" s="1">
        <v>42767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10726.4210526315</v>
      </c>
      <c r="AK1020">
        <v>19</v>
      </c>
      <c r="AL1020">
        <v>28</v>
      </c>
      <c r="AM1020">
        <v>203802</v>
      </c>
      <c r="AN1020">
        <v>0.46091794977478101</v>
      </c>
      <c r="AO1020">
        <v>0.67857142857142805</v>
      </c>
      <c r="AP1020">
        <v>0</v>
      </c>
      <c r="AQ1020">
        <v>0.49605105633234098</v>
      </c>
      <c r="AR1020">
        <v>-3.5133106557559801E-2</v>
      </c>
      <c r="AS1020">
        <v>9966.7160000716704</v>
      </c>
      <c r="AT1020">
        <v>28</v>
      </c>
      <c r="AU1020">
        <v>2</v>
      </c>
      <c r="AV1020">
        <v>2017</v>
      </c>
      <c r="AW1020">
        <v>19.013302104983701</v>
      </c>
      <c r="AX1020">
        <v>19</v>
      </c>
      <c r="AY1020">
        <v>-1.3302104983701201E-2</v>
      </c>
      <c r="AZ1020">
        <v>203802</v>
      </c>
      <c r="BA1020">
        <v>203659.415845763</v>
      </c>
      <c r="BB1020" s="3">
        <v>7.0011078861598099E-4</v>
      </c>
      <c r="BC1020">
        <v>19.013302104983701</v>
      </c>
      <c r="BD1020">
        <v>0.99930037902357705</v>
      </c>
      <c r="BE1020">
        <f>AK1020*AZ1020/(AW1020*BD1020)</f>
        <v>203802.00000000012</v>
      </c>
      <c r="BF1020">
        <f>AM1020/BE1020-1</f>
        <v>0</v>
      </c>
      <c r="BH1020">
        <f t="shared" si="61"/>
        <v>-3.4786058833173095E-2</v>
      </c>
      <c r="BI1020">
        <f t="shared" si="62"/>
        <v>-373.12991380622583</v>
      </c>
      <c r="BJ1020">
        <f t="shared" si="63"/>
        <v>1.5861644442338729E-8</v>
      </c>
      <c r="BK1020" s="15">
        <f t="shared" si="60"/>
        <v>0.15890410958904111</v>
      </c>
    </row>
    <row r="1021" spans="1:63" x14ac:dyDescent="0.25">
      <c r="A1021" s="1">
        <v>42795</v>
      </c>
      <c r="B1021">
        <v>28243</v>
      </c>
      <c r="C1021">
        <v>1</v>
      </c>
      <c r="D1021" s="2">
        <v>42795</v>
      </c>
      <c r="E1021">
        <v>2</v>
      </c>
      <c r="F1021">
        <v>1</v>
      </c>
      <c r="G1021" s="1">
        <v>42794</v>
      </c>
      <c r="H1021" s="1">
        <v>42796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 s="1">
        <v>42814</v>
      </c>
      <c r="AA1021" s="1">
        <v>42800</v>
      </c>
      <c r="AB1021" s="1">
        <v>42795</v>
      </c>
      <c r="AC1021" s="1">
        <v>42797</v>
      </c>
      <c r="AD1021" s="1">
        <v>42795</v>
      </c>
      <c r="AE1021">
        <v>0</v>
      </c>
      <c r="AF1021">
        <v>0</v>
      </c>
      <c r="AG1021">
        <v>1</v>
      </c>
      <c r="AH1021">
        <v>0</v>
      </c>
      <c r="AI1021">
        <v>1</v>
      </c>
      <c r="AJ1021">
        <v>9518.0869565217399</v>
      </c>
      <c r="AK1021">
        <v>23</v>
      </c>
      <c r="AL1021">
        <v>31</v>
      </c>
      <c r="AM1021">
        <v>218916</v>
      </c>
      <c r="AN1021">
        <v>2.9672979590345099</v>
      </c>
      <c r="AO1021">
        <v>0.74193548387096697</v>
      </c>
      <c r="AP1021">
        <v>22</v>
      </c>
      <c r="AQ1021">
        <v>2.6828642930090498</v>
      </c>
      <c r="AR1021">
        <v>0.284433666025462</v>
      </c>
      <c r="AS1021">
        <v>10527.1817413929</v>
      </c>
      <c r="AT1021">
        <v>1</v>
      </c>
      <c r="AU1021">
        <v>3</v>
      </c>
      <c r="AV1021">
        <v>2017</v>
      </c>
      <c r="AW1021">
        <v>2.6828642930090498</v>
      </c>
      <c r="AX1021">
        <v>2.9672979590345099</v>
      </c>
      <c r="AY1021">
        <v>0.284433666025462</v>
      </c>
      <c r="AZ1021">
        <v>28243</v>
      </c>
      <c r="BA1021">
        <v>242125.180052037</v>
      </c>
      <c r="BB1021">
        <v>-9.5856118917700697E-2</v>
      </c>
      <c r="BC1021">
        <v>23.313139640251801</v>
      </c>
      <c r="BD1021">
        <v>0.98656810515083004</v>
      </c>
      <c r="BE1021">
        <f>AK1021*AZ1021/(AW1021*BD1021)</f>
        <v>245421.65795540402</v>
      </c>
      <c r="BF1021">
        <f>AM1021/BE1021-1</f>
        <v>-0.10800048445691945</v>
      </c>
      <c r="BH1021">
        <f t="shared" si="61"/>
        <v>0.32046961710375044</v>
      </c>
      <c r="BI1021">
        <f t="shared" si="62"/>
        <v>3050.2576825167234</v>
      </c>
      <c r="BJ1021">
        <f t="shared" si="63"/>
        <v>3050.257682532585</v>
      </c>
      <c r="BK1021" s="15">
        <f t="shared" si="60"/>
        <v>0.16164383561643836</v>
      </c>
    </row>
    <row r="1022" spans="1:63" x14ac:dyDescent="0.25">
      <c r="A1022" s="1">
        <v>42796</v>
      </c>
      <c r="B1022">
        <v>7276</v>
      </c>
      <c r="C1022">
        <v>2</v>
      </c>
      <c r="D1022" s="2">
        <v>42795</v>
      </c>
      <c r="E1022">
        <v>3</v>
      </c>
      <c r="F1022">
        <v>2</v>
      </c>
      <c r="G1022" s="1">
        <v>42795</v>
      </c>
      <c r="H1022" s="1">
        <v>42797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 s="1">
        <v>42814</v>
      </c>
      <c r="AA1022" s="1">
        <v>42800</v>
      </c>
      <c r="AB1022" s="1">
        <v>42795</v>
      </c>
      <c r="AC1022" s="1">
        <v>42797</v>
      </c>
      <c r="AD1022" s="1">
        <v>42795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9518.0869565217399</v>
      </c>
      <c r="AK1022">
        <v>23</v>
      </c>
      <c r="AL1022">
        <v>31</v>
      </c>
      <c r="AM1022">
        <v>218916</v>
      </c>
      <c r="AN1022">
        <v>0.76443932832684602</v>
      </c>
      <c r="AO1022">
        <v>0.74193548387096697</v>
      </c>
      <c r="AP1022">
        <v>21</v>
      </c>
      <c r="AQ1022">
        <v>0.71265773012383005</v>
      </c>
      <c r="AR1022">
        <v>5.1781598203015797E-2</v>
      </c>
      <c r="AS1022">
        <v>10209.669652689599</v>
      </c>
      <c r="AT1022">
        <v>2</v>
      </c>
      <c r="AU1022">
        <v>3</v>
      </c>
      <c r="AV1022">
        <v>2017</v>
      </c>
      <c r="AW1022">
        <v>3.3955220231328802</v>
      </c>
      <c r="AX1022">
        <v>3.7317372873613599</v>
      </c>
      <c r="AY1022">
        <v>0.33621526422847797</v>
      </c>
      <c r="AZ1022">
        <v>35519</v>
      </c>
      <c r="BA1022">
        <v>240592.461022017</v>
      </c>
      <c r="BB1022">
        <v>-9.0096177286426896E-2</v>
      </c>
      <c r="BC1022">
        <v>23.313139640251801</v>
      </c>
      <c r="BD1022">
        <v>0.98656810515083004</v>
      </c>
      <c r="BE1022">
        <f>AK1022*AZ1022/(AW1022*BD1022)</f>
        <v>243868.07131296326</v>
      </c>
      <c r="BF1022">
        <f>AM1022/BE1022-1</f>
        <v>-0.10231790975597421</v>
      </c>
      <c r="BH1022">
        <f t="shared" si="61"/>
        <v>6.1353941897487441E-2</v>
      </c>
      <c r="BI1022">
        <f t="shared" si="62"/>
        <v>583.97215410566787</v>
      </c>
      <c r="BJ1022">
        <f t="shared" si="63"/>
        <v>3634.2298366382529</v>
      </c>
      <c r="BK1022" s="15">
        <f t="shared" si="60"/>
        <v>0.16438356164383561</v>
      </c>
    </row>
    <row r="1023" spans="1:63" x14ac:dyDescent="0.25">
      <c r="A1023" s="1">
        <v>42797</v>
      </c>
      <c r="B1023">
        <v>10364</v>
      </c>
      <c r="C1023">
        <v>3</v>
      </c>
      <c r="D1023" s="2">
        <v>42795</v>
      </c>
      <c r="E1023">
        <v>4</v>
      </c>
      <c r="F1023">
        <v>3</v>
      </c>
      <c r="G1023" s="1">
        <v>42796</v>
      </c>
      <c r="H1023" s="1">
        <v>42800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 s="1">
        <v>42814</v>
      </c>
      <c r="AA1023" s="1">
        <v>42800</v>
      </c>
      <c r="AB1023" s="1">
        <v>42795</v>
      </c>
      <c r="AC1023" s="1">
        <v>42797</v>
      </c>
      <c r="AD1023" s="1">
        <v>42795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9518.0869565217399</v>
      </c>
      <c r="AK1023">
        <v>23</v>
      </c>
      <c r="AL1023">
        <v>31</v>
      </c>
      <c r="AM1023">
        <v>218916</v>
      </c>
      <c r="AN1023">
        <v>1.0888742714100299</v>
      </c>
      <c r="AO1023">
        <v>0.74193548387096697</v>
      </c>
      <c r="AP1023">
        <v>20</v>
      </c>
      <c r="AQ1023">
        <v>0.94416780984803295</v>
      </c>
      <c r="AR1023">
        <v>0.14470646156200501</v>
      </c>
      <c r="AS1023">
        <v>10976.862261029701</v>
      </c>
      <c r="AT1023">
        <v>3</v>
      </c>
      <c r="AU1023">
        <v>3</v>
      </c>
      <c r="AV1023">
        <v>2017</v>
      </c>
      <c r="AW1023">
        <v>4.3396898329809099</v>
      </c>
      <c r="AX1023">
        <v>4.8206115587714002</v>
      </c>
      <c r="AY1023">
        <v>0.48092172579048398</v>
      </c>
      <c r="AZ1023">
        <v>45883</v>
      </c>
      <c r="BA1023">
        <v>243176.13484259299</v>
      </c>
      <c r="BB1023">
        <v>-9.9763633706478103E-2</v>
      </c>
      <c r="BC1023">
        <v>23.313139640251801</v>
      </c>
      <c r="BD1023">
        <v>0.98656810515083004</v>
      </c>
      <c r="BE1023">
        <f>AK1023*AZ1023/(AW1023*BD1023)</f>
        <v>246486.92125052674</v>
      </c>
      <c r="BF1023">
        <f>AM1023/BE1023-1</f>
        <v>-0.11185551391793291</v>
      </c>
      <c r="BH1023">
        <f t="shared" si="61"/>
        <v>0.15738842430384681</v>
      </c>
      <c r="BI1023">
        <f t="shared" si="62"/>
        <v>1498.0367084739535</v>
      </c>
      <c r="BJ1023">
        <f t="shared" si="63"/>
        <v>5132.2665451122066</v>
      </c>
      <c r="BK1023" s="15">
        <f t="shared" si="60"/>
        <v>0.16712328767123288</v>
      </c>
    </row>
    <row r="1024" spans="1:63" x14ac:dyDescent="0.25">
      <c r="A1024" s="1">
        <v>42800</v>
      </c>
      <c r="B1024">
        <v>2852</v>
      </c>
      <c r="C1024">
        <v>4</v>
      </c>
      <c r="D1024" s="2">
        <v>42795</v>
      </c>
      <c r="E1024">
        <v>0</v>
      </c>
      <c r="F1024">
        <v>4</v>
      </c>
      <c r="G1024" s="1">
        <v>42797</v>
      </c>
      <c r="H1024" s="1">
        <v>42801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 s="1">
        <v>42814</v>
      </c>
      <c r="AA1024" s="1">
        <v>42800</v>
      </c>
      <c r="AB1024" s="1">
        <v>42795</v>
      </c>
      <c r="AC1024" s="1">
        <v>42797</v>
      </c>
      <c r="AD1024" s="1">
        <v>42795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9518.0869565217399</v>
      </c>
      <c r="AK1024">
        <v>23</v>
      </c>
      <c r="AL1024">
        <v>31</v>
      </c>
      <c r="AM1024">
        <v>218916</v>
      </c>
      <c r="AN1024">
        <v>0.29964004458331001</v>
      </c>
      <c r="AO1024">
        <v>0.74193548387096697</v>
      </c>
      <c r="AP1024">
        <v>19</v>
      </c>
      <c r="AQ1024">
        <v>1.7457482584534501</v>
      </c>
      <c r="AR1024">
        <v>-1.44610821387014</v>
      </c>
      <c r="AS1024">
        <v>1633.68342840368</v>
      </c>
      <c r="AT1024">
        <v>6</v>
      </c>
      <c r="AU1024">
        <v>3</v>
      </c>
      <c r="AV1024">
        <v>2017</v>
      </c>
      <c r="AW1024">
        <v>6.0854380914343702</v>
      </c>
      <c r="AX1024">
        <v>5.1202516033547099</v>
      </c>
      <c r="AY1024">
        <v>-0.96518648807965901</v>
      </c>
      <c r="AZ1024">
        <v>48735</v>
      </c>
      <c r="BA1024">
        <v>184194.62710133201</v>
      </c>
      <c r="BB1024">
        <v>0.188503722638802</v>
      </c>
      <c r="BC1024">
        <v>23.313139640251801</v>
      </c>
      <c r="BD1024">
        <v>0.98656810515083004</v>
      </c>
      <c r="BE1024">
        <f>AK1024*AZ1024/(AW1024*BD1024)</f>
        <v>186702.39402597799</v>
      </c>
      <c r="BF1024">
        <f>AM1024/BE1024-1</f>
        <v>0.1725398656084709</v>
      </c>
      <c r="BH1024">
        <f t="shared" si="61"/>
        <v>-1.4226595068294716</v>
      </c>
      <c r="BI1024">
        <f t="shared" si="62"/>
        <v>-13540.996895525244</v>
      </c>
      <c r="BJ1024">
        <f t="shared" si="63"/>
        <v>-8408.7303504130377</v>
      </c>
      <c r="BK1024" s="15">
        <f t="shared" si="60"/>
        <v>0.17534246575342466</v>
      </c>
    </row>
    <row r="1025" spans="1:63" x14ac:dyDescent="0.25">
      <c r="A1025" s="1">
        <v>42801</v>
      </c>
      <c r="B1025">
        <v>3089</v>
      </c>
      <c r="C1025">
        <v>5</v>
      </c>
      <c r="D1025" s="2">
        <v>42795</v>
      </c>
      <c r="E1025">
        <v>1</v>
      </c>
      <c r="F1025">
        <v>0</v>
      </c>
      <c r="G1025" s="1">
        <v>42800</v>
      </c>
      <c r="H1025" s="1">
        <v>42802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 s="1">
        <v>42814</v>
      </c>
      <c r="AA1025" s="1">
        <v>42800</v>
      </c>
      <c r="AB1025" s="1">
        <v>42795</v>
      </c>
      <c r="AC1025" s="1">
        <v>42797</v>
      </c>
      <c r="AD1025" s="1">
        <v>42795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9518.0869565217399</v>
      </c>
      <c r="AK1025">
        <v>23</v>
      </c>
      <c r="AL1025">
        <v>31</v>
      </c>
      <c r="AM1025">
        <v>218916</v>
      </c>
      <c r="AN1025">
        <v>0.32454000621242801</v>
      </c>
      <c r="AO1025">
        <v>0.74193548387096697</v>
      </c>
      <c r="AP1025">
        <v>18</v>
      </c>
      <c r="AQ1025">
        <v>0.34619232549047502</v>
      </c>
      <c r="AR1025">
        <v>-2.16523192780472E-2</v>
      </c>
      <c r="AS1025">
        <v>8922.7858983401402</v>
      </c>
      <c r="AT1025">
        <v>7</v>
      </c>
      <c r="AU1025">
        <v>3</v>
      </c>
      <c r="AV1025">
        <v>2017</v>
      </c>
      <c r="AW1025">
        <v>6.4316304169248397</v>
      </c>
      <c r="AX1025">
        <v>5.4447916095671296</v>
      </c>
      <c r="AY1025">
        <v>-0.98683880735770602</v>
      </c>
      <c r="AZ1025">
        <v>51824</v>
      </c>
      <c r="BA1025">
        <v>185326.56927291301</v>
      </c>
      <c r="BB1025">
        <v>0.181244550411022</v>
      </c>
      <c r="BC1025">
        <v>23.313139640251801</v>
      </c>
      <c r="BD1025">
        <v>0.98656810515083004</v>
      </c>
      <c r="BE1025">
        <f>AK1025*AZ1025/(AW1025*BD1025)</f>
        <v>187849.74732644565</v>
      </c>
      <c r="BF1025">
        <f>AM1025/BE1025-1</f>
        <v>0.16537819781874585</v>
      </c>
      <c r="BH1025">
        <f t="shared" si="61"/>
        <v>-1.7002300364469314E-2</v>
      </c>
      <c r="BI1025">
        <f t="shared" si="62"/>
        <v>-161.8293733299202</v>
      </c>
      <c r="BJ1025">
        <f t="shared" si="63"/>
        <v>-8570.5597237429574</v>
      </c>
      <c r="BK1025" s="15">
        <f t="shared" si="60"/>
        <v>0.17808219178082191</v>
      </c>
    </row>
    <row r="1026" spans="1:63" x14ac:dyDescent="0.25">
      <c r="A1026" s="1">
        <v>42802</v>
      </c>
      <c r="B1026">
        <v>9230</v>
      </c>
      <c r="C1026">
        <v>6</v>
      </c>
      <c r="D1026" s="2">
        <v>42795</v>
      </c>
      <c r="E1026">
        <v>2</v>
      </c>
      <c r="F1026">
        <v>1</v>
      </c>
      <c r="G1026" s="1">
        <v>42801</v>
      </c>
      <c r="H1026" s="1">
        <v>42803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 s="1">
        <v>42814</v>
      </c>
      <c r="AA1026" s="1">
        <v>42800</v>
      </c>
      <c r="AB1026" s="1">
        <v>42795</v>
      </c>
      <c r="AC1026" s="1">
        <v>42797</v>
      </c>
      <c r="AD1026" s="1">
        <v>42795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9518.0869565217399</v>
      </c>
      <c r="AK1026">
        <v>23</v>
      </c>
      <c r="AL1026">
        <v>31</v>
      </c>
      <c r="AM1026">
        <v>218916</v>
      </c>
      <c r="AN1026">
        <v>0.96973268285552405</v>
      </c>
      <c r="AO1026">
        <v>0.74193548387096697</v>
      </c>
      <c r="AP1026">
        <v>17</v>
      </c>
      <c r="AQ1026">
        <v>0.92980129720936699</v>
      </c>
      <c r="AR1026">
        <v>3.9931385646157197E-2</v>
      </c>
      <c r="AS1026">
        <v>9926.8521432506004</v>
      </c>
      <c r="AT1026">
        <v>8</v>
      </c>
      <c r="AU1026">
        <v>3</v>
      </c>
      <c r="AV1026">
        <v>2017</v>
      </c>
      <c r="AW1026">
        <v>7.36143171413421</v>
      </c>
      <c r="AX1026">
        <v>6.4145242924226604</v>
      </c>
      <c r="AY1026">
        <v>-0.94690742171154896</v>
      </c>
      <c r="AZ1026">
        <v>61054</v>
      </c>
      <c r="BA1026">
        <v>190756.64280140001</v>
      </c>
      <c r="BB1026">
        <v>0.14761927440669401</v>
      </c>
      <c r="BC1026">
        <v>23.313139640251801</v>
      </c>
      <c r="BD1026">
        <v>0.98656810515083004</v>
      </c>
      <c r="BE1026">
        <f>AK1026*AZ1026/(AW1026*BD1026)</f>
        <v>193353.75004063893</v>
      </c>
      <c r="BF1026">
        <f>AM1026/BE1026-1</f>
        <v>0.13220457298598243</v>
      </c>
      <c r="BH1026">
        <f t="shared" si="61"/>
        <v>5.2420378900895126E-2</v>
      </c>
      <c r="BI1026">
        <f t="shared" si="62"/>
        <v>498.9417246725373</v>
      </c>
      <c r="BJ1026">
        <f t="shared" si="63"/>
        <v>-8071.6179990704204</v>
      </c>
      <c r="BK1026" s="15">
        <f t="shared" si="60"/>
        <v>0.18082191780821918</v>
      </c>
    </row>
    <row r="1027" spans="1:63" x14ac:dyDescent="0.25">
      <c r="A1027" s="1">
        <v>42803</v>
      </c>
      <c r="B1027">
        <v>3554</v>
      </c>
      <c r="C1027">
        <v>7</v>
      </c>
      <c r="D1027" s="2">
        <v>42795</v>
      </c>
      <c r="E1027">
        <v>3</v>
      </c>
      <c r="F1027">
        <v>2</v>
      </c>
      <c r="G1027" s="1">
        <v>42802</v>
      </c>
      <c r="H1027" s="1">
        <v>42804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 s="1">
        <v>42814</v>
      </c>
      <c r="AA1027" s="1">
        <v>42800</v>
      </c>
      <c r="AB1027" s="1">
        <v>42795</v>
      </c>
      <c r="AC1027" s="1">
        <v>42797</v>
      </c>
      <c r="AD1027" s="1">
        <v>42795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9518.0869565217399</v>
      </c>
      <c r="AK1027">
        <v>23</v>
      </c>
      <c r="AL1027">
        <v>31</v>
      </c>
      <c r="AM1027">
        <v>218916</v>
      </c>
      <c r="AN1027">
        <v>0.37339436130753301</v>
      </c>
      <c r="AO1027">
        <v>0.74193548387096697</v>
      </c>
      <c r="AP1027">
        <v>16</v>
      </c>
      <c r="AQ1027">
        <v>0.47479582503583101</v>
      </c>
      <c r="AR1027">
        <v>-0.101401463728297</v>
      </c>
      <c r="AS1027">
        <v>7485.3227694910502</v>
      </c>
      <c r="AT1027">
        <v>9</v>
      </c>
      <c r="AU1027">
        <v>3</v>
      </c>
      <c r="AV1027">
        <v>2017</v>
      </c>
      <c r="AW1027">
        <v>7.8362275391700402</v>
      </c>
      <c r="AX1027">
        <v>6.7879186537301903</v>
      </c>
      <c r="AY1027">
        <v>-1.0483088854398399</v>
      </c>
      <c r="AZ1027">
        <v>64608</v>
      </c>
      <c r="BA1027">
        <v>189630.02191707399</v>
      </c>
      <c r="BB1027">
        <v>0.15443745556139801</v>
      </c>
      <c r="BC1027">
        <v>23.313139640251801</v>
      </c>
      <c r="BD1027">
        <v>0.98656810515083004</v>
      </c>
      <c r="BE1027">
        <f>AK1027*AZ1027/(AW1027*BD1027)</f>
        <v>192211.79047551259</v>
      </c>
      <c r="BF1027">
        <f>AM1027/BE1027-1</f>
        <v>0.13893117304835401</v>
      </c>
      <c r="BH1027">
        <f t="shared" si="61"/>
        <v>-9.5024056131591816E-2</v>
      </c>
      <c r="BI1027">
        <f t="shared" si="62"/>
        <v>-904.44722922189374</v>
      </c>
      <c r="BJ1027">
        <f t="shared" si="63"/>
        <v>-8976.0652282923147</v>
      </c>
      <c r="BK1027" s="15">
        <f t="shared" ref="BK1027:BK1090" si="64">YEARFRAC(DATE(YEAR(A1027),1,1),A1027,3)</f>
        <v>0.18356164383561643</v>
      </c>
    </row>
    <row r="1028" spans="1:63" x14ac:dyDescent="0.25">
      <c r="A1028" s="1">
        <v>42804</v>
      </c>
      <c r="B1028">
        <v>9817</v>
      </c>
      <c r="C1028">
        <v>8</v>
      </c>
      <c r="D1028" s="2">
        <v>42795</v>
      </c>
      <c r="E1028">
        <v>4</v>
      </c>
      <c r="F1028">
        <v>3</v>
      </c>
      <c r="G1028" s="1">
        <v>42803</v>
      </c>
      <c r="H1028" s="1">
        <v>42807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 s="1">
        <v>42814</v>
      </c>
      <c r="AA1028" s="1">
        <v>42800</v>
      </c>
      <c r="AB1028" s="1">
        <v>42795</v>
      </c>
      <c r="AC1028" s="1">
        <v>42797</v>
      </c>
      <c r="AD1028" s="1">
        <v>42795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9518.0869565217399</v>
      </c>
      <c r="AK1028">
        <v>23</v>
      </c>
      <c r="AL1028">
        <v>31</v>
      </c>
      <c r="AM1028">
        <v>218916</v>
      </c>
      <c r="AN1028">
        <v>1.0314047397175099</v>
      </c>
      <c r="AO1028">
        <v>0.74193548387096697</v>
      </c>
      <c r="AP1028">
        <v>15</v>
      </c>
      <c r="AQ1028">
        <v>0.83380206686873004</v>
      </c>
      <c r="AR1028">
        <v>0.19760267284878599</v>
      </c>
      <c r="AS1028">
        <v>11773.7774827866</v>
      </c>
      <c r="AT1028">
        <v>10</v>
      </c>
      <c r="AU1028">
        <v>3</v>
      </c>
      <c r="AV1028">
        <v>2017</v>
      </c>
      <c r="AW1028">
        <v>8.6700296060387707</v>
      </c>
      <c r="AX1028">
        <v>7.8193233934477098</v>
      </c>
      <c r="AY1028">
        <v>-0.85070621259106105</v>
      </c>
      <c r="AZ1028">
        <v>74425</v>
      </c>
      <c r="BA1028">
        <v>197435.88866267799</v>
      </c>
      <c r="BB1028">
        <v>0.108795373945515</v>
      </c>
      <c r="BC1028">
        <v>23.313139640251801</v>
      </c>
      <c r="BD1028">
        <v>0.98656810515083004</v>
      </c>
      <c r="BE1028">
        <f>AK1028*AZ1028/(AW1028*BD1028)</f>
        <v>200123.93227783716</v>
      </c>
      <c r="BF1028">
        <f>AM1028/BE1028-1</f>
        <v>9.3902151073432583E-2</v>
      </c>
      <c r="BH1028">
        <f t="shared" ref="BH1028:BH1091" si="65">AN1028-BD1028*AQ1028</f>
        <v>0.20880221453598125</v>
      </c>
      <c r="BI1028">
        <f t="shared" ref="BI1028:BI1091" si="66">BH1028*AJ1028</f>
        <v>1987.3976346677771</v>
      </c>
      <c r="BJ1028">
        <f t="shared" ref="BJ1028:BJ1091" si="67">BJ1027+BI1028</f>
        <v>-6988.6675936245374</v>
      </c>
      <c r="BK1028" s="15">
        <f t="shared" si="64"/>
        <v>0.18630136986301371</v>
      </c>
    </row>
    <row r="1029" spans="1:63" x14ac:dyDescent="0.25">
      <c r="A1029" s="1">
        <v>42807</v>
      </c>
      <c r="B1029">
        <v>25224</v>
      </c>
      <c r="C1029">
        <v>9</v>
      </c>
      <c r="D1029" s="2">
        <v>42795</v>
      </c>
      <c r="E1029">
        <v>0</v>
      </c>
      <c r="F1029">
        <v>4</v>
      </c>
      <c r="G1029" s="1">
        <v>42804</v>
      </c>
      <c r="H1029" s="1">
        <v>42808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 s="1">
        <v>42814</v>
      </c>
      <c r="AA1029" s="1">
        <v>42800</v>
      </c>
      <c r="AB1029" s="1">
        <v>42795</v>
      </c>
      <c r="AC1029" s="1">
        <v>42797</v>
      </c>
      <c r="AD1029" s="1">
        <v>42795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9518.0869565217399</v>
      </c>
      <c r="AK1029">
        <v>23</v>
      </c>
      <c r="AL1029">
        <v>31</v>
      </c>
      <c r="AM1029">
        <v>218916</v>
      </c>
      <c r="AN1029">
        <v>2.6501123718686599</v>
      </c>
      <c r="AO1029">
        <v>0.74193548387096697</v>
      </c>
      <c r="AP1029">
        <v>14</v>
      </c>
      <c r="AQ1029">
        <v>1.7457482584534501</v>
      </c>
      <c r="AR1029">
        <v>0.90436411341520595</v>
      </c>
      <c r="AS1029">
        <v>14448.818652894201</v>
      </c>
      <c r="AT1029">
        <v>13</v>
      </c>
      <c r="AU1029">
        <v>3</v>
      </c>
      <c r="AV1029">
        <v>2017</v>
      </c>
      <c r="AW1029">
        <v>10.415777864492201</v>
      </c>
      <c r="AX1029">
        <v>10.4694357653163</v>
      </c>
      <c r="AY1029">
        <v>5.3657900824145302E-2</v>
      </c>
      <c r="AZ1029">
        <v>99649</v>
      </c>
      <c r="BA1029">
        <v>220043.767236363</v>
      </c>
      <c r="BB1029">
        <v>-5.1251950942672302E-3</v>
      </c>
      <c r="BC1029">
        <v>23.313139640251801</v>
      </c>
      <c r="BD1029">
        <v>0.98656810515083004</v>
      </c>
      <c r="BE1029">
        <f>AK1029*AZ1029/(AW1029*BD1029)</f>
        <v>223039.61184993249</v>
      </c>
      <c r="BF1029">
        <f>AM1029/BE1029-1</f>
        <v>-1.8488248861852297E-2</v>
      </c>
      <c r="BH1029">
        <f t="shared" si="65"/>
        <v>0.92781282045587821</v>
      </c>
      <c r="BI1029">
        <f t="shared" si="66"/>
        <v>8831.0031044747411</v>
      </c>
      <c r="BJ1029">
        <f t="shared" si="67"/>
        <v>1842.3355108502037</v>
      </c>
      <c r="BK1029" s="15">
        <f t="shared" si="64"/>
        <v>0.19452054794520549</v>
      </c>
    </row>
    <row r="1030" spans="1:63" x14ac:dyDescent="0.25">
      <c r="A1030" s="1">
        <v>42808</v>
      </c>
      <c r="B1030">
        <v>3032</v>
      </c>
      <c r="C1030">
        <v>10</v>
      </c>
      <c r="D1030" s="2">
        <v>42795</v>
      </c>
      <c r="E1030">
        <v>1</v>
      </c>
      <c r="F1030">
        <v>0</v>
      </c>
      <c r="G1030" s="1">
        <v>42807</v>
      </c>
      <c r="H1030" s="1">
        <v>42809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 s="1">
        <v>42814</v>
      </c>
      <c r="AA1030" s="1">
        <v>42800</v>
      </c>
      <c r="AB1030" s="1">
        <v>42795</v>
      </c>
      <c r="AC1030" s="1">
        <v>42797</v>
      </c>
      <c r="AD1030" s="1">
        <v>42795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9518.0869565217399</v>
      </c>
      <c r="AK1030">
        <v>23</v>
      </c>
      <c r="AL1030">
        <v>31</v>
      </c>
      <c r="AM1030">
        <v>218916</v>
      </c>
      <c r="AN1030">
        <v>0.318551407845931</v>
      </c>
      <c r="AO1030">
        <v>0.74193548387096697</v>
      </c>
      <c r="AP1030">
        <v>13</v>
      </c>
      <c r="AQ1030">
        <v>0.34619232549047502</v>
      </c>
      <c r="AR1030">
        <v>-2.7640917644543999E-2</v>
      </c>
      <c r="AS1030">
        <v>8758.1375344018506</v>
      </c>
      <c r="AT1030">
        <v>14</v>
      </c>
      <c r="AU1030">
        <v>3</v>
      </c>
      <c r="AV1030">
        <v>2017</v>
      </c>
      <c r="AW1030">
        <v>10.7619701899827</v>
      </c>
      <c r="AX1030">
        <v>10.7879871731623</v>
      </c>
      <c r="AY1030">
        <v>2.60169831796019E-2</v>
      </c>
      <c r="AZ1030">
        <v>102681</v>
      </c>
      <c r="BA1030">
        <v>219445.22780765899</v>
      </c>
      <c r="BB1030">
        <v>-2.4116624132002299E-3</v>
      </c>
      <c r="BC1030">
        <v>23.313139640251801</v>
      </c>
      <c r="BD1030">
        <v>0.98656810515083004</v>
      </c>
      <c r="BE1030">
        <f>AK1030*AZ1030/(AW1030*BD1030)</f>
        <v>222432.92344638536</v>
      </c>
      <c r="BF1030">
        <f>AM1030/BE1030-1</f>
        <v>-1.5811164066425021E-2</v>
      </c>
      <c r="BH1030">
        <f t="shared" si="65"/>
        <v>-2.2990898730966325E-2</v>
      </c>
      <c r="BI1030">
        <f t="shared" si="66"/>
        <v>-218.82937332992279</v>
      </c>
      <c r="BJ1030">
        <f t="shared" si="67"/>
        <v>1623.5061375202808</v>
      </c>
      <c r="BK1030" s="15">
        <f t="shared" si="64"/>
        <v>0.19726027397260273</v>
      </c>
    </row>
    <row r="1031" spans="1:63" x14ac:dyDescent="0.25">
      <c r="A1031" s="1">
        <v>42809</v>
      </c>
      <c r="B1031">
        <v>12454</v>
      </c>
      <c r="C1031">
        <v>11</v>
      </c>
      <c r="D1031" s="2">
        <v>42795</v>
      </c>
      <c r="E1031">
        <v>2</v>
      </c>
      <c r="F1031">
        <v>1</v>
      </c>
      <c r="G1031" s="1">
        <v>42808</v>
      </c>
      <c r="H1031" s="1">
        <v>42810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 s="1">
        <v>42814</v>
      </c>
      <c r="AA1031" s="1">
        <v>42800</v>
      </c>
      <c r="AB1031" s="1">
        <v>42795</v>
      </c>
      <c r="AC1031" s="1">
        <v>42797</v>
      </c>
      <c r="AD1031" s="1">
        <v>42795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9518.0869565217399</v>
      </c>
      <c r="AK1031">
        <v>23</v>
      </c>
      <c r="AL1031">
        <v>31</v>
      </c>
      <c r="AM1031">
        <v>218916</v>
      </c>
      <c r="AN1031">
        <v>1.3084562115149101</v>
      </c>
      <c r="AO1031">
        <v>0.74193548387096697</v>
      </c>
      <c r="AP1031">
        <v>12</v>
      </c>
      <c r="AQ1031">
        <v>1.07433242006632</v>
      </c>
      <c r="AR1031">
        <v>0.234123791448588</v>
      </c>
      <c r="AS1031">
        <v>11592.3151599865</v>
      </c>
      <c r="AT1031">
        <v>15</v>
      </c>
      <c r="AU1031">
        <v>3</v>
      </c>
      <c r="AV1031">
        <v>2017</v>
      </c>
      <c r="AW1031">
        <v>11.836302610049</v>
      </c>
      <c r="AX1031">
        <v>12.096443384677199</v>
      </c>
      <c r="AY1031">
        <v>0.26014077462818802</v>
      </c>
      <c r="AZ1031">
        <v>115135</v>
      </c>
      <c r="BA1031">
        <v>223727.38237967601</v>
      </c>
      <c r="BB1031">
        <v>-2.1505558812246799E-2</v>
      </c>
      <c r="BC1031">
        <v>23.313139640251801</v>
      </c>
      <c r="BD1031">
        <v>0.98656810515083004</v>
      </c>
      <c r="BE1031">
        <f>AK1031*AZ1031/(AW1031*BD1031)</f>
        <v>226773.37855501892</v>
      </c>
      <c r="BF1031">
        <f>AM1031/BE1031-1</f>
        <v>-3.4648593256781157E-2</v>
      </c>
      <c r="BH1031">
        <f t="shared" si="65"/>
        <v>0.24855411154797524</v>
      </c>
      <c r="BI1031">
        <f t="shared" si="66"/>
        <v>2365.7596471146326</v>
      </c>
      <c r="BJ1031">
        <f t="shared" si="67"/>
        <v>3989.2657846349134</v>
      </c>
      <c r="BK1031" s="15">
        <f t="shared" si="64"/>
        <v>0.2</v>
      </c>
    </row>
    <row r="1032" spans="1:63" x14ac:dyDescent="0.25">
      <c r="A1032" s="1">
        <v>42810</v>
      </c>
      <c r="B1032">
        <v>19603</v>
      </c>
      <c r="C1032">
        <v>12</v>
      </c>
      <c r="D1032" s="2">
        <v>42795</v>
      </c>
      <c r="E1032">
        <v>3</v>
      </c>
      <c r="F1032">
        <v>2</v>
      </c>
      <c r="G1032" s="1">
        <v>42809</v>
      </c>
      <c r="H1032" s="1">
        <v>42811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 s="1">
        <v>42814</v>
      </c>
      <c r="AA1032" s="1">
        <v>42800</v>
      </c>
      <c r="AB1032" s="1">
        <v>42795</v>
      </c>
      <c r="AC1032" s="1">
        <v>42797</v>
      </c>
      <c r="AD1032" s="1">
        <v>42795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9518.0869565217399</v>
      </c>
      <c r="AK1032">
        <v>23</v>
      </c>
      <c r="AL1032">
        <v>31</v>
      </c>
      <c r="AM1032">
        <v>218916</v>
      </c>
      <c r="AN1032">
        <v>2.0595525224286901</v>
      </c>
      <c r="AO1032">
        <v>0.74193548387096697</v>
      </c>
      <c r="AP1032">
        <v>11</v>
      </c>
      <c r="AQ1032">
        <v>1.6533544884801099</v>
      </c>
      <c r="AR1032">
        <v>0.40619803394858101</v>
      </c>
      <c r="AS1032">
        <v>11856.501516514099</v>
      </c>
      <c r="AT1032">
        <v>16</v>
      </c>
      <c r="AU1032">
        <v>3</v>
      </c>
      <c r="AV1032">
        <v>2017</v>
      </c>
      <c r="AW1032">
        <v>13.489657098529101</v>
      </c>
      <c r="AX1032">
        <v>14.1559959071059</v>
      </c>
      <c r="AY1032">
        <v>0.66633880857677097</v>
      </c>
      <c r="AZ1032">
        <v>134738</v>
      </c>
      <c r="BA1032">
        <v>229729.63488730101</v>
      </c>
      <c r="BB1032">
        <v>-4.7071136001267798E-2</v>
      </c>
      <c r="BC1032">
        <v>23.313139640251801</v>
      </c>
      <c r="BD1032">
        <v>0.98656810515083004</v>
      </c>
      <c r="BE1032">
        <f>AK1032*AZ1032/(AW1032*BD1032)</f>
        <v>232857.35033181589</v>
      </c>
      <c r="BF1032">
        <f>AM1032/BE1032-1</f>
        <v>-5.9870776301241158E-2</v>
      </c>
      <c r="BH1032">
        <f t="shared" si="65"/>
        <v>0.42840571758624835</v>
      </c>
      <c r="BI1032">
        <f t="shared" si="66"/>
        <v>4077.6028726570066</v>
      </c>
      <c r="BJ1032">
        <f t="shared" si="67"/>
        <v>8066.8686572919196</v>
      </c>
      <c r="BK1032" s="15">
        <f t="shared" si="64"/>
        <v>0.20273972602739726</v>
      </c>
    </row>
    <row r="1033" spans="1:63" x14ac:dyDescent="0.25">
      <c r="A1033" s="1">
        <v>42811</v>
      </c>
      <c r="B1033">
        <v>6650</v>
      </c>
      <c r="C1033">
        <v>13</v>
      </c>
      <c r="D1033" s="2">
        <v>42795</v>
      </c>
      <c r="E1033">
        <v>4</v>
      </c>
      <c r="F1033">
        <v>3</v>
      </c>
      <c r="G1033" s="1">
        <v>42810</v>
      </c>
      <c r="H1033" s="1">
        <v>42814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 s="1">
        <v>42814</v>
      </c>
      <c r="AA1033" s="1">
        <v>42800</v>
      </c>
      <c r="AB1033" s="1">
        <v>42795</v>
      </c>
      <c r="AC1033" s="1">
        <v>42797</v>
      </c>
      <c r="AD1033" s="1">
        <v>42795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9518.0869565217399</v>
      </c>
      <c r="AK1033">
        <v>23</v>
      </c>
      <c r="AL1033">
        <v>31</v>
      </c>
      <c r="AM1033">
        <v>218916</v>
      </c>
      <c r="AN1033">
        <v>0.69866980942461898</v>
      </c>
      <c r="AO1033">
        <v>0.74193548387096697</v>
      </c>
      <c r="AP1033">
        <v>10</v>
      </c>
      <c r="AQ1033">
        <v>0.83380206686873004</v>
      </c>
      <c r="AR1033">
        <v>-0.135132257444111</v>
      </c>
      <c r="AS1033">
        <v>7975.5139309902097</v>
      </c>
      <c r="AT1033">
        <v>17</v>
      </c>
      <c r="AU1033">
        <v>3</v>
      </c>
      <c r="AV1033">
        <v>2017</v>
      </c>
      <c r="AW1033">
        <v>14.3234591653978</v>
      </c>
      <c r="AX1033">
        <v>14.8546657165305</v>
      </c>
      <c r="AY1033">
        <v>0.53120655113266002</v>
      </c>
      <c r="AZ1033">
        <v>141388</v>
      </c>
      <c r="BA1033">
        <v>227034.82185755001</v>
      </c>
      <c r="BB1033">
        <v>-3.5760249423958702E-2</v>
      </c>
      <c r="BC1033">
        <v>23.313139640251801</v>
      </c>
      <c r="BD1033">
        <v>0.98656810515083004</v>
      </c>
      <c r="BE1033">
        <f>AK1033*AZ1033/(AW1033*BD1033)</f>
        <v>230125.8480506436</v>
      </c>
      <c r="BF1033">
        <f>AM1033/BE1033-1</f>
        <v>-4.8711816363091298E-2</v>
      </c>
      <c r="BH1033">
        <f t="shared" si="65"/>
        <v>-0.12393271575690967</v>
      </c>
      <c r="BI1033">
        <f t="shared" si="66"/>
        <v>-1179.6023653321583</v>
      </c>
      <c r="BJ1033">
        <f t="shared" si="67"/>
        <v>6887.2662919597615</v>
      </c>
      <c r="BK1033" s="15">
        <f t="shared" si="64"/>
        <v>0.20547945205479451</v>
      </c>
    </row>
    <row r="1034" spans="1:63" x14ac:dyDescent="0.25">
      <c r="A1034" s="1">
        <v>42814</v>
      </c>
      <c r="B1034">
        <v>14850</v>
      </c>
      <c r="C1034">
        <v>14</v>
      </c>
      <c r="D1034" s="2">
        <v>42795</v>
      </c>
      <c r="E1034">
        <v>0</v>
      </c>
      <c r="F1034">
        <v>4</v>
      </c>
      <c r="G1034" s="1">
        <v>42811</v>
      </c>
      <c r="H1034" s="1">
        <v>42815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 s="1">
        <v>42814</v>
      </c>
      <c r="AA1034" s="1">
        <v>42800</v>
      </c>
      <c r="AB1034" s="1">
        <v>42795</v>
      </c>
      <c r="AC1034" s="1">
        <v>42797</v>
      </c>
      <c r="AD1034" s="1">
        <v>42795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9518.0869565217399</v>
      </c>
      <c r="AK1034">
        <v>23</v>
      </c>
      <c r="AL1034">
        <v>31</v>
      </c>
      <c r="AM1034">
        <v>218916</v>
      </c>
      <c r="AN1034">
        <v>1.5601874691662501</v>
      </c>
      <c r="AO1034">
        <v>0.74193548387096697</v>
      </c>
      <c r="AP1034">
        <v>9</v>
      </c>
      <c r="AQ1034">
        <v>1.8509440031017399</v>
      </c>
      <c r="AR1034">
        <v>-0.290756533935491</v>
      </c>
      <c r="AS1034">
        <v>8022.9331493091604</v>
      </c>
      <c r="AT1034">
        <v>20</v>
      </c>
      <c r="AU1034">
        <v>3</v>
      </c>
      <c r="AV1034">
        <v>2017</v>
      </c>
      <c r="AW1034">
        <v>16.174403168499602</v>
      </c>
      <c r="AX1034">
        <v>16.4148531856967</v>
      </c>
      <c r="AY1034">
        <v>0.24045001719716899</v>
      </c>
      <c r="AZ1034">
        <v>156238</v>
      </c>
      <c r="BA1034">
        <v>222170.42338838501</v>
      </c>
      <c r="BB1034">
        <v>-1.46483196941832E-2</v>
      </c>
      <c r="BC1034">
        <v>23.313139640251801</v>
      </c>
      <c r="BD1034">
        <v>0.98656810515083004</v>
      </c>
      <c r="BE1034">
        <f>AK1034*AZ1034/(AW1034*BD1034)</f>
        <v>225195.22192988318</v>
      </c>
      <c r="BF1034">
        <f>AM1034/BE1034-1</f>
        <v>-2.7883459853505599E-2</v>
      </c>
      <c r="BH1034">
        <f t="shared" si="65"/>
        <v>-0.2658948487141255</v>
      </c>
      <c r="BI1034">
        <f t="shared" si="66"/>
        <v>-2530.8102913522393</v>
      </c>
      <c r="BJ1034">
        <f t="shared" si="67"/>
        <v>4356.4560006075226</v>
      </c>
      <c r="BK1034" s="15">
        <f t="shared" si="64"/>
        <v>0.21369863013698631</v>
      </c>
    </row>
    <row r="1035" spans="1:63" x14ac:dyDescent="0.25">
      <c r="A1035" s="1">
        <v>42815</v>
      </c>
      <c r="B1035">
        <v>2295</v>
      </c>
      <c r="C1035">
        <v>15</v>
      </c>
      <c r="D1035" s="2">
        <v>42795</v>
      </c>
      <c r="E1035">
        <v>1</v>
      </c>
      <c r="F1035">
        <v>0</v>
      </c>
      <c r="G1035" s="1">
        <v>42814</v>
      </c>
      <c r="H1035" s="1">
        <v>42816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 s="1">
        <v>42814</v>
      </c>
      <c r="AA1035" s="1">
        <v>42800</v>
      </c>
      <c r="AB1035" s="1">
        <v>42795</v>
      </c>
      <c r="AC1035" s="1">
        <v>42797</v>
      </c>
      <c r="AD1035" s="1">
        <v>42795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9518.0869565217399</v>
      </c>
      <c r="AK1035">
        <v>23</v>
      </c>
      <c r="AL1035">
        <v>31</v>
      </c>
      <c r="AM1035">
        <v>218916</v>
      </c>
      <c r="AN1035">
        <v>0.24111988159842099</v>
      </c>
      <c r="AO1035">
        <v>0.74193548387096697</v>
      </c>
      <c r="AP1035">
        <v>8</v>
      </c>
      <c r="AQ1035">
        <v>0.34619232549047502</v>
      </c>
      <c r="AR1035">
        <v>-0.105072443892054</v>
      </c>
      <c r="AS1035">
        <v>6629.2630743576001</v>
      </c>
      <c r="AT1035">
        <v>21</v>
      </c>
      <c r="AU1035">
        <v>3</v>
      </c>
      <c r="AV1035">
        <v>2017</v>
      </c>
      <c r="AW1035">
        <v>16.520595493990101</v>
      </c>
      <c r="AX1035">
        <v>16.6559730672952</v>
      </c>
      <c r="AY1035">
        <v>0.13537757330511699</v>
      </c>
      <c r="AZ1035">
        <v>158533</v>
      </c>
      <c r="BA1035">
        <v>220709.90124577799</v>
      </c>
      <c r="BB1035">
        <v>-8.1278693690337508E-3</v>
      </c>
      <c r="BC1035">
        <v>23.313139640251801</v>
      </c>
      <c r="BD1035">
        <v>0.98656810515083004</v>
      </c>
      <c r="BE1035">
        <f>AK1035*AZ1035/(AW1035*BD1035)</f>
        <v>223714.81511865323</v>
      </c>
      <c r="BF1035">
        <f>AM1035/BE1035-1</f>
        <v>-2.145059153149087E-2</v>
      </c>
      <c r="BH1035">
        <f t="shared" si="65"/>
        <v>-0.10042242497847634</v>
      </c>
      <c r="BI1035">
        <f t="shared" si="66"/>
        <v>-955.82937332991855</v>
      </c>
      <c r="BJ1035">
        <f t="shared" si="67"/>
        <v>3400.6266272776038</v>
      </c>
      <c r="BK1035" s="15">
        <f t="shared" si="64"/>
        <v>0.21643835616438356</v>
      </c>
    </row>
    <row r="1036" spans="1:63" x14ac:dyDescent="0.25">
      <c r="A1036" s="1">
        <v>42816</v>
      </c>
      <c r="B1036">
        <v>10454</v>
      </c>
      <c r="C1036">
        <v>16</v>
      </c>
      <c r="D1036" s="2">
        <v>42795</v>
      </c>
      <c r="E1036">
        <v>2</v>
      </c>
      <c r="F1036">
        <v>1</v>
      </c>
      <c r="G1036" s="1">
        <v>42815</v>
      </c>
      <c r="H1036" s="1">
        <v>42817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 s="1">
        <v>42814</v>
      </c>
      <c r="AA1036" s="1">
        <v>42800</v>
      </c>
      <c r="AB1036" s="1">
        <v>42795</v>
      </c>
      <c r="AC1036" s="1">
        <v>42797</v>
      </c>
      <c r="AD1036" s="1">
        <v>42795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9518.0869565217399</v>
      </c>
      <c r="AK1036">
        <v>23</v>
      </c>
      <c r="AL1036">
        <v>31</v>
      </c>
      <c r="AM1036">
        <v>218916</v>
      </c>
      <c r="AN1036">
        <v>1.09832995304134</v>
      </c>
      <c r="AO1036">
        <v>0.74193548387096697</v>
      </c>
      <c r="AP1036">
        <v>7</v>
      </c>
      <c r="AQ1036">
        <v>0.92980129720936699</v>
      </c>
      <c r="AR1036">
        <v>0.16852865583198101</v>
      </c>
      <c r="AS1036">
        <v>11243.2624383035</v>
      </c>
      <c r="AT1036">
        <v>22</v>
      </c>
      <c r="AU1036">
        <v>3</v>
      </c>
      <c r="AV1036">
        <v>2017</v>
      </c>
      <c r="AW1036">
        <v>17.450396791199399</v>
      </c>
      <c r="AX1036">
        <v>17.754303020336501</v>
      </c>
      <c r="AY1036">
        <v>0.30390622913709398</v>
      </c>
      <c r="AZ1036">
        <v>168987</v>
      </c>
      <c r="BA1036">
        <v>222728.51709367</v>
      </c>
      <c r="BB1036">
        <v>-1.71173280521905E-2</v>
      </c>
      <c r="BC1036">
        <v>23.313139640251801</v>
      </c>
      <c r="BD1036">
        <v>0.98656810515083004</v>
      </c>
      <c r="BE1036">
        <f>AK1036*AZ1036/(AW1036*BD1036)</f>
        <v>225760.91395091233</v>
      </c>
      <c r="BF1036">
        <f>AM1036/BE1036-1</f>
        <v>-3.0319304750868636E-2</v>
      </c>
      <c r="BH1036">
        <f t="shared" si="65"/>
        <v>0.18101764908671103</v>
      </c>
      <c r="BI1036">
        <f t="shared" si="66"/>
        <v>1722.9417246724538</v>
      </c>
      <c r="BJ1036">
        <f t="shared" si="67"/>
        <v>5123.5683519500581</v>
      </c>
      <c r="BK1036" s="15">
        <f t="shared" si="64"/>
        <v>0.21917808219178081</v>
      </c>
    </row>
    <row r="1037" spans="1:63" x14ac:dyDescent="0.25">
      <c r="A1037" s="1">
        <v>42817</v>
      </c>
      <c r="B1037">
        <v>2700</v>
      </c>
      <c r="C1037">
        <v>17</v>
      </c>
      <c r="D1037" s="2">
        <v>42795</v>
      </c>
      <c r="E1037">
        <v>3</v>
      </c>
      <c r="F1037">
        <v>2</v>
      </c>
      <c r="G1037" s="1">
        <v>42816</v>
      </c>
      <c r="H1037" s="1">
        <v>42818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 s="1">
        <v>42814</v>
      </c>
      <c r="AA1037" s="1">
        <v>42800</v>
      </c>
      <c r="AB1037" s="1">
        <v>42795</v>
      </c>
      <c r="AC1037" s="1">
        <v>42797</v>
      </c>
      <c r="AD1037" s="1">
        <v>42795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9518.0869565217399</v>
      </c>
      <c r="AK1037">
        <v>23</v>
      </c>
      <c r="AL1037">
        <v>31</v>
      </c>
      <c r="AM1037">
        <v>218916</v>
      </c>
      <c r="AN1037">
        <v>0.28367044893931898</v>
      </c>
      <c r="AO1037">
        <v>0.74193548387096697</v>
      </c>
      <c r="AP1037">
        <v>6</v>
      </c>
      <c r="AQ1037">
        <v>0.47479582503583101</v>
      </c>
      <c r="AR1037">
        <v>-0.19112537609651201</v>
      </c>
      <c r="AS1037">
        <v>5686.6548895964597</v>
      </c>
      <c r="AT1037">
        <v>23</v>
      </c>
      <c r="AU1037">
        <v>3</v>
      </c>
      <c r="AV1037">
        <v>2017</v>
      </c>
      <c r="AW1037">
        <v>17.9251926162353</v>
      </c>
      <c r="AX1037">
        <v>18.037973469275801</v>
      </c>
      <c r="AY1037">
        <v>0.11278085304058599</v>
      </c>
      <c r="AZ1037">
        <v>171687</v>
      </c>
      <c r="BA1037">
        <v>220293.365016533</v>
      </c>
      <c r="BB1037">
        <v>-6.2524126245492298E-3</v>
      </c>
      <c r="BC1037">
        <v>23.313139640251801</v>
      </c>
      <c r="BD1037">
        <v>0.98656810515083004</v>
      </c>
      <c r="BE1037">
        <f>AK1037*AZ1037/(AW1037*BD1037)</f>
        <v>223292.6078457144</v>
      </c>
      <c r="BF1037">
        <f>AM1037/BE1037-1</f>
        <v>-1.9600325724792644E-2</v>
      </c>
      <c r="BH1037">
        <f t="shared" si="65"/>
        <v>-0.18474796849980585</v>
      </c>
      <c r="BI1037">
        <f t="shared" si="66"/>
        <v>-1758.4472292218913</v>
      </c>
      <c r="BJ1037">
        <f t="shared" si="67"/>
        <v>3365.1211227281665</v>
      </c>
      <c r="BK1037" s="15">
        <f t="shared" si="64"/>
        <v>0.22191780821917809</v>
      </c>
    </row>
    <row r="1038" spans="1:63" x14ac:dyDescent="0.25">
      <c r="A1038" s="1">
        <v>42818</v>
      </c>
      <c r="B1038">
        <v>8093</v>
      </c>
      <c r="C1038">
        <v>18</v>
      </c>
      <c r="D1038" s="2">
        <v>42795</v>
      </c>
      <c r="E1038">
        <v>4</v>
      </c>
      <c r="F1038">
        <v>3</v>
      </c>
      <c r="G1038" s="1">
        <v>42817</v>
      </c>
      <c r="H1038" s="1">
        <v>42821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 s="1">
        <v>42814</v>
      </c>
      <c r="AA1038" s="1">
        <v>42800</v>
      </c>
      <c r="AB1038" s="1">
        <v>42795</v>
      </c>
      <c r="AC1038" s="1">
        <v>42797</v>
      </c>
      <c r="AD1038" s="1">
        <v>42795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9518.0869565217399</v>
      </c>
      <c r="AK1038">
        <v>23</v>
      </c>
      <c r="AL1038">
        <v>31</v>
      </c>
      <c r="AM1038">
        <v>218916</v>
      </c>
      <c r="AN1038">
        <v>0.85027590491329996</v>
      </c>
      <c r="AO1038">
        <v>0.74193548387096697</v>
      </c>
      <c r="AP1038">
        <v>5</v>
      </c>
      <c r="AQ1038">
        <v>0.83380206686873104</v>
      </c>
      <c r="AR1038">
        <v>1.6473838044568902E-2</v>
      </c>
      <c r="AS1038">
        <v>9706.1404877449295</v>
      </c>
      <c r="AT1038">
        <v>24</v>
      </c>
      <c r="AU1038">
        <v>3</v>
      </c>
      <c r="AV1038">
        <v>2017</v>
      </c>
      <c r="AW1038">
        <v>18.758994683104</v>
      </c>
      <c r="AX1038">
        <v>18.888249374189101</v>
      </c>
      <c r="AY1038">
        <v>0.129254691085154</v>
      </c>
      <c r="AZ1038">
        <v>179780</v>
      </c>
      <c r="BA1038">
        <v>220424.39213036699</v>
      </c>
      <c r="BB1038">
        <v>-6.8431270958219104E-3</v>
      </c>
      <c r="BC1038">
        <v>23.313139640251801</v>
      </c>
      <c r="BD1038">
        <v>0.98656810515083004</v>
      </c>
      <c r="BE1038">
        <f>AK1038*AZ1038/(AW1038*BD1038)</f>
        <v>223425.41886316959</v>
      </c>
      <c r="BF1038">
        <f>AM1038/BE1038-1</f>
        <v>-2.018310578140281E-2</v>
      </c>
      <c r="BH1038">
        <f t="shared" si="65"/>
        <v>2.7673379731770309E-2</v>
      </c>
      <c r="BI1038">
        <f t="shared" si="66"/>
        <v>263.39763466783609</v>
      </c>
      <c r="BJ1038">
        <f t="shared" si="67"/>
        <v>3628.5187573960025</v>
      </c>
      <c r="BK1038" s="15">
        <f t="shared" si="64"/>
        <v>0.22465753424657534</v>
      </c>
    </row>
    <row r="1039" spans="1:63" x14ac:dyDescent="0.25">
      <c r="A1039" s="1">
        <v>42821</v>
      </c>
      <c r="B1039">
        <v>17844</v>
      </c>
      <c r="C1039">
        <v>19</v>
      </c>
      <c r="D1039" s="2">
        <v>42795</v>
      </c>
      <c r="E1039">
        <v>0</v>
      </c>
      <c r="F1039">
        <v>4</v>
      </c>
      <c r="G1039" s="1">
        <v>42818</v>
      </c>
      <c r="H1039" s="1">
        <v>42822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 s="1">
        <v>42814</v>
      </c>
      <c r="AA1039" s="1">
        <v>42800</v>
      </c>
      <c r="AB1039" s="1">
        <v>42795</v>
      </c>
      <c r="AC1039" s="1">
        <v>42797</v>
      </c>
      <c r="AD1039" s="1">
        <v>42795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9518.0869565217399</v>
      </c>
      <c r="AK1039">
        <v>23</v>
      </c>
      <c r="AL1039">
        <v>31</v>
      </c>
      <c r="AM1039">
        <v>218916</v>
      </c>
      <c r="AN1039">
        <v>1.87474647810118</v>
      </c>
      <c r="AO1039">
        <v>0.74193548387096697</v>
      </c>
      <c r="AP1039">
        <v>4</v>
      </c>
      <c r="AQ1039">
        <v>1.7457482584534501</v>
      </c>
      <c r="AR1039">
        <v>0.128998219647734</v>
      </c>
      <c r="AS1039">
        <v>10221.4050127753</v>
      </c>
      <c r="AT1039">
        <v>27</v>
      </c>
      <c r="AU1039">
        <v>3</v>
      </c>
      <c r="AV1039">
        <v>2017</v>
      </c>
      <c r="AW1039">
        <v>20.504742941557399</v>
      </c>
      <c r="AX1039">
        <v>20.762995852290299</v>
      </c>
      <c r="AY1039">
        <v>0.25825291073288797</v>
      </c>
      <c r="AZ1039">
        <v>197624</v>
      </c>
      <c r="BA1039">
        <v>221673.20082749301</v>
      </c>
      <c r="BB1039">
        <v>-1.24381333296084E-2</v>
      </c>
      <c r="BC1039">
        <v>23.313139640251801</v>
      </c>
      <c r="BD1039">
        <v>0.98656810515083004</v>
      </c>
      <c r="BE1039">
        <f>AK1039*AZ1039/(AW1039*BD1039)</f>
        <v>224691.2297996945</v>
      </c>
      <c r="BF1039">
        <f>AM1039/BE1039-1</f>
        <v>-2.5702960479779047E-2</v>
      </c>
      <c r="BH1039">
        <f t="shared" si="65"/>
        <v>0.15244692668839832</v>
      </c>
      <c r="BI1039">
        <f t="shared" si="66"/>
        <v>1451.00310447467</v>
      </c>
      <c r="BJ1039">
        <f t="shared" si="67"/>
        <v>5079.5218618706722</v>
      </c>
      <c r="BK1039" s="15">
        <f t="shared" si="64"/>
        <v>0.23287671232876711</v>
      </c>
    </row>
    <row r="1040" spans="1:63" x14ac:dyDescent="0.25">
      <c r="A1040" s="1">
        <v>42822</v>
      </c>
      <c r="B1040">
        <v>1505</v>
      </c>
      <c r="C1040">
        <v>20</v>
      </c>
      <c r="D1040" s="2">
        <v>42795</v>
      </c>
      <c r="E1040">
        <v>1</v>
      </c>
      <c r="F1040">
        <v>0</v>
      </c>
      <c r="G1040" s="1">
        <v>42821</v>
      </c>
      <c r="H1040" s="1">
        <v>42823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 s="1">
        <v>42814</v>
      </c>
      <c r="AA1040" s="1">
        <v>42800</v>
      </c>
      <c r="AB1040" s="1">
        <v>42795</v>
      </c>
      <c r="AC1040" s="1">
        <v>42797</v>
      </c>
      <c r="AD1040" s="1">
        <v>42795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9518.0869565217399</v>
      </c>
      <c r="AK1040">
        <v>23</v>
      </c>
      <c r="AL1040">
        <v>31</v>
      </c>
      <c r="AM1040">
        <v>218916</v>
      </c>
      <c r="AN1040">
        <v>0.15812000950136099</v>
      </c>
      <c r="AO1040">
        <v>0.74193548387096697</v>
      </c>
      <c r="AP1040">
        <v>3</v>
      </c>
      <c r="AQ1040">
        <v>0.34619232549047502</v>
      </c>
      <c r="AR1040">
        <v>-0.188072315989114</v>
      </c>
      <c r="AS1040">
        <v>4347.29452152862</v>
      </c>
      <c r="AT1040">
        <v>28</v>
      </c>
      <c r="AU1040">
        <v>3</v>
      </c>
      <c r="AV1040">
        <v>2017</v>
      </c>
      <c r="AW1040">
        <v>20.850935267047898</v>
      </c>
      <c r="AX1040">
        <v>20.921115861791701</v>
      </c>
      <c r="AY1040">
        <v>7.0180594743774805E-2</v>
      </c>
      <c r="AZ1040">
        <v>199129</v>
      </c>
      <c r="BA1040">
        <v>219652.83289896301</v>
      </c>
      <c r="BB1040">
        <v>-3.35453401278407E-3</v>
      </c>
      <c r="BC1040">
        <v>23.313139640251801</v>
      </c>
      <c r="BD1040">
        <v>0.98656810515083004</v>
      </c>
      <c r="BE1040">
        <f>AK1040*AZ1040/(AW1040*BD1040)</f>
        <v>222643.3550326293</v>
      </c>
      <c r="BF1040">
        <f>AM1040/BE1040-1</f>
        <v>-1.674137111382934E-2</v>
      </c>
      <c r="BH1040">
        <f t="shared" si="65"/>
        <v>-0.18342229707553634</v>
      </c>
      <c r="BI1040">
        <f t="shared" si="66"/>
        <v>-1745.8293733299181</v>
      </c>
      <c r="BJ1040">
        <f t="shared" si="67"/>
        <v>3333.6924885407543</v>
      </c>
      <c r="BK1040" s="15">
        <f t="shared" si="64"/>
        <v>0.23561643835616439</v>
      </c>
    </row>
    <row r="1041" spans="1:63" x14ac:dyDescent="0.25">
      <c r="A1041" s="1">
        <v>42823</v>
      </c>
      <c r="B1041">
        <v>7593</v>
      </c>
      <c r="C1041">
        <v>21</v>
      </c>
      <c r="D1041" s="2">
        <v>42795</v>
      </c>
      <c r="E1041">
        <v>2</v>
      </c>
      <c r="F1041">
        <v>1</v>
      </c>
      <c r="G1041" s="1">
        <v>42822</v>
      </c>
      <c r="H1041" s="1">
        <v>42824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 s="1">
        <v>42814</v>
      </c>
      <c r="AA1041" s="1">
        <v>42800</v>
      </c>
      <c r="AB1041" s="1">
        <v>42795</v>
      </c>
      <c r="AC1041" s="1">
        <v>42797</v>
      </c>
      <c r="AD1041" s="1">
        <v>42795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9518.0869565217399</v>
      </c>
      <c r="AK1041">
        <v>23</v>
      </c>
      <c r="AL1041">
        <v>31</v>
      </c>
      <c r="AM1041">
        <v>218916</v>
      </c>
      <c r="AN1041">
        <v>0.79774434029490704</v>
      </c>
      <c r="AO1041">
        <v>0.74193548387096697</v>
      </c>
      <c r="AP1041">
        <v>2</v>
      </c>
      <c r="AQ1041">
        <v>0.92980129720936699</v>
      </c>
      <c r="AR1041">
        <v>-0.13205695691445901</v>
      </c>
      <c r="AS1041">
        <v>8166.2609234779902</v>
      </c>
      <c r="AT1041">
        <v>29</v>
      </c>
      <c r="AU1041">
        <v>3</v>
      </c>
      <c r="AV1041">
        <v>2017</v>
      </c>
      <c r="AW1041">
        <v>21.7807365642573</v>
      </c>
      <c r="AX1041">
        <v>21.718860202086599</v>
      </c>
      <c r="AY1041">
        <v>-6.1876362170686101E-2</v>
      </c>
      <c r="AZ1041">
        <v>206722</v>
      </c>
      <c r="BA1041">
        <v>218294.086886042</v>
      </c>
      <c r="BB1041">
        <v>2.8489691261393002E-3</v>
      </c>
      <c r="BC1041">
        <v>23.313139640251801</v>
      </c>
      <c r="BD1041">
        <v>0.98656810515083004</v>
      </c>
      <c r="BE1041">
        <f>AK1041*AZ1041/(AW1041*BD1041)</f>
        <v>221266.11000937395</v>
      </c>
      <c r="BF1041">
        <f>AM1041/BE1041-1</f>
        <v>-1.0621192776762767E-2</v>
      </c>
      <c r="BH1041">
        <f t="shared" si="65"/>
        <v>-0.11956796365972189</v>
      </c>
      <c r="BI1041">
        <f t="shared" si="66"/>
        <v>-1138.0582753274643</v>
      </c>
      <c r="BJ1041">
        <f t="shared" si="67"/>
        <v>2195.63421321329</v>
      </c>
      <c r="BK1041" s="15">
        <f t="shared" si="64"/>
        <v>0.23835616438356164</v>
      </c>
    </row>
    <row r="1042" spans="1:63" x14ac:dyDescent="0.25">
      <c r="A1042" s="1">
        <v>42824</v>
      </c>
      <c r="B1042">
        <v>2787</v>
      </c>
      <c r="C1042">
        <v>22</v>
      </c>
      <c r="D1042" s="2">
        <v>42795</v>
      </c>
      <c r="E1042">
        <v>3</v>
      </c>
      <c r="F1042">
        <v>2</v>
      </c>
      <c r="G1042" s="1">
        <v>42823</v>
      </c>
      <c r="H1042" s="1">
        <v>42825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 s="1">
        <v>42814</v>
      </c>
      <c r="AA1042" s="1">
        <v>42800</v>
      </c>
      <c r="AB1042" s="1">
        <v>42795</v>
      </c>
      <c r="AC1042" s="1">
        <v>42797</v>
      </c>
      <c r="AD1042" s="1">
        <v>42795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9518.0869565217399</v>
      </c>
      <c r="AK1042">
        <v>23</v>
      </c>
      <c r="AL1042">
        <v>31</v>
      </c>
      <c r="AM1042">
        <v>218916</v>
      </c>
      <c r="AN1042">
        <v>0.292810941182919</v>
      </c>
      <c r="AO1042">
        <v>0.74193548387096697</v>
      </c>
      <c r="AP1042">
        <v>1</v>
      </c>
      <c r="AQ1042">
        <v>0.47479582503583101</v>
      </c>
      <c r="AR1042">
        <v>-0.18198488385291101</v>
      </c>
      <c r="AS1042">
        <v>5869.8915471501296</v>
      </c>
      <c r="AT1042">
        <v>30</v>
      </c>
      <c r="AU1042">
        <v>3</v>
      </c>
      <c r="AV1042">
        <v>2017</v>
      </c>
      <c r="AW1042">
        <v>22.255532389293101</v>
      </c>
      <c r="AX1042">
        <v>22.011671143269499</v>
      </c>
      <c r="AY1042">
        <v>-0.24386124602359799</v>
      </c>
      <c r="AZ1042">
        <v>209509</v>
      </c>
      <c r="BA1042">
        <v>216517.26481808201</v>
      </c>
      <c r="BB1042">
        <v>1.10787247563508E-2</v>
      </c>
      <c r="BC1042">
        <v>23.313139640251801</v>
      </c>
      <c r="BD1042">
        <v>0.98656810515083004</v>
      </c>
      <c r="BE1042">
        <f>AK1042*AZ1042/(AW1042*BD1042)</f>
        <v>219465.09692301595</v>
      </c>
      <c r="BF1042">
        <f>AM1042/BE1042-1</f>
        <v>-2.5019783588119404E-3</v>
      </c>
      <c r="BH1042">
        <f t="shared" si="65"/>
        <v>-0.17560747625620582</v>
      </c>
      <c r="BI1042">
        <f t="shared" si="66"/>
        <v>-1671.4472292218938</v>
      </c>
      <c r="BJ1042">
        <f t="shared" si="67"/>
        <v>524.18698399139612</v>
      </c>
      <c r="BK1042" s="15">
        <f t="shared" si="64"/>
        <v>0.24109589041095891</v>
      </c>
    </row>
    <row r="1043" spans="1:63" x14ac:dyDescent="0.25">
      <c r="A1043" s="1">
        <v>42825</v>
      </c>
      <c r="B1043">
        <v>9407</v>
      </c>
      <c r="C1043">
        <v>23</v>
      </c>
      <c r="D1043" s="2">
        <v>42795</v>
      </c>
      <c r="E1043">
        <v>4</v>
      </c>
      <c r="F1043">
        <v>3</v>
      </c>
      <c r="G1043" s="1">
        <v>42824</v>
      </c>
      <c r="H1043" s="1">
        <v>42828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 s="1">
        <v>42814</v>
      </c>
      <c r="AA1043" s="1">
        <v>42800</v>
      </c>
      <c r="AB1043" s="1">
        <v>42795</v>
      </c>
      <c r="AC1043" s="1">
        <v>42797</v>
      </c>
      <c r="AD1043" s="1">
        <v>42795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9518.0869565217399</v>
      </c>
      <c r="AK1043">
        <v>23</v>
      </c>
      <c r="AL1043">
        <v>31</v>
      </c>
      <c r="AM1043">
        <v>218916</v>
      </c>
      <c r="AN1043">
        <v>0.98832885673043502</v>
      </c>
      <c r="AO1043">
        <v>0.74193548387096697</v>
      </c>
      <c r="AP1043">
        <v>0</v>
      </c>
      <c r="AQ1043">
        <v>1.05760725095871</v>
      </c>
      <c r="AR1043">
        <v>-6.9278394228282802E-2</v>
      </c>
      <c r="AS1043">
        <v>8894.6061890863293</v>
      </c>
      <c r="AT1043">
        <v>31</v>
      </c>
      <c r="AU1043">
        <v>3</v>
      </c>
      <c r="AV1043">
        <v>2017</v>
      </c>
      <c r="AW1043">
        <v>23.313139640251801</v>
      </c>
      <c r="AX1043">
        <v>22.999999999999901</v>
      </c>
      <c r="AY1043">
        <v>-0.31313964025188301</v>
      </c>
      <c r="AZ1043">
        <v>218916</v>
      </c>
      <c r="BA1043">
        <v>215975.543307199</v>
      </c>
      <c r="BB1043">
        <v>1.36147669674728E-2</v>
      </c>
      <c r="BC1043">
        <v>23.313139640251801</v>
      </c>
      <c r="BD1043">
        <v>0.98656810515083004</v>
      </c>
      <c r="BE1043">
        <f>AK1043*AZ1043/(AW1043*BD1043)</f>
        <v>218916.00000000076</v>
      </c>
      <c r="BF1043">
        <f>AM1043/BE1043-1</f>
        <v>-3.4416913763379853E-15</v>
      </c>
      <c r="BH1043">
        <f t="shared" si="65"/>
        <v>-5.5072724841677911E-2</v>
      </c>
      <c r="BI1043">
        <f t="shared" si="66"/>
        <v>-524.18698397568528</v>
      </c>
      <c r="BJ1043">
        <f t="shared" si="67"/>
        <v>1.5710838852101006E-8</v>
      </c>
      <c r="BK1043" s="15">
        <f t="shared" si="64"/>
        <v>0.24383561643835616</v>
      </c>
    </row>
    <row r="1044" spans="1:63" x14ac:dyDescent="0.25">
      <c r="A1044" s="1">
        <v>42828</v>
      </c>
      <c r="B1044">
        <v>34198</v>
      </c>
      <c r="C1044">
        <v>1</v>
      </c>
      <c r="D1044" s="2">
        <v>42826</v>
      </c>
      <c r="E1044">
        <v>0</v>
      </c>
      <c r="F1044">
        <v>4</v>
      </c>
      <c r="G1044" s="1">
        <v>42825</v>
      </c>
      <c r="H1044" s="1">
        <v>42829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 s="1">
        <v>42842</v>
      </c>
      <c r="AA1044" s="1">
        <v>42828</v>
      </c>
      <c r="AB1044" s="1">
        <v>42830</v>
      </c>
      <c r="AC1044" s="1">
        <v>42832</v>
      </c>
      <c r="AD1044" s="1">
        <v>42830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9525.4500000000007</v>
      </c>
      <c r="AK1044">
        <v>20</v>
      </c>
      <c r="AL1044">
        <v>30</v>
      </c>
      <c r="AM1044">
        <v>190509</v>
      </c>
      <c r="AN1044">
        <v>3.5901715929431099</v>
      </c>
      <c r="AO1044">
        <v>0.66666666666666596</v>
      </c>
      <c r="AP1044">
        <v>19</v>
      </c>
      <c r="AQ1044">
        <v>3.2837988794377901</v>
      </c>
      <c r="AR1044">
        <v>0.30637271350532103</v>
      </c>
      <c r="AS1044">
        <v>10414.157887116</v>
      </c>
      <c r="AT1044">
        <v>3</v>
      </c>
      <c r="AU1044">
        <v>4</v>
      </c>
      <c r="AV1044">
        <v>2017</v>
      </c>
      <c r="AW1044">
        <v>3.2837988794377901</v>
      </c>
      <c r="AX1044">
        <v>3.5901715929431099</v>
      </c>
      <c r="AY1044">
        <v>0.30637271350532103</v>
      </c>
      <c r="AZ1044">
        <v>34198</v>
      </c>
      <c r="BA1044">
        <v>208283.157742321</v>
      </c>
      <c r="BB1044">
        <v>-8.5336509850262296E-2</v>
      </c>
      <c r="BC1044">
        <v>19.270858483231599</v>
      </c>
      <c r="BD1044">
        <v>1.03783648338255</v>
      </c>
      <c r="BE1044">
        <f>AK1044*AZ1044/(AW1044*BD1044)</f>
        <v>200689.76286464548</v>
      </c>
      <c r="BF1044">
        <f>AM1044/BE1044-1</f>
        <v>-5.0728859904587531E-2</v>
      </c>
      <c r="BH1044">
        <f t="shared" si="65"/>
        <v>0.18212531177183555</v>
      </c>
      <c r="BI1044">
        <f t="shared" si="66"/>
        <v>1734.8255510170311</v>
      </c>
      <c r="BJ1044">
        <f t="shared" si="67"/>
        <v>1734.8255510327419</v>
      </c>
      <c r="BK1044" s="15">
        <f t="shared" si="64"/>
        <v>0.25205479452054796</v>
      </c>
    </row>
    <row r="1045" spans="1:63" x14ac:dyDescent="0.25">
      <c r="A1045" s="1">
        <v>42829</v>
      </c>
      <c r="B1045">
        <v>3558</v>
      </c>
      <c r="C1045">
        <v>2</v>
      </c>
      <c r="D1045" s="2">
        <v>42826</v>
      </c>
      <c r="E1045">
        <v>1</v>
      </c>
      <c r="F1045">
        <v>0</v>
      </c>
      <c r="G1045" s="1">
        <v>42828</v>
      </c>
      <c r="H1045" s="1">
        <v>42830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 s="1">
        <v>42842</v>
      </c>
      <c r="AA1045" s="1">
        <v>42828</v>
      </c>
      <c r="AB1045" s="1">
        <v>42830</v>
      </c>
      <c r="AC1045" s="1">
        <v>42832</v>
      </c>
      <c r="AD1045" s="1">
        <v>42830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9525.4500000000007</v>
      </c>
      <c r="AK1045">
        <v>20</v>
      </c>
      <c r="AL1045">
        <v>30</v>
      </c>
      <c r="AM1045">
        <v>190509</v>
      </c>
      <c r="AN1045">
        <v>0.37352566020502898</v>
      </c>
      <c r="AO1045">
        <v>0.66666666666666596</v>
      </c>
      <c r="AP1045">
        <v>18</v>
      </c>
      <c r="AQ1045">
        <v>0.49621480732616102</v>
      </c>
      <c r="AR1045">
        <v>-0.12268914712113101</v>
      </c>
      <c r="AS1045">
        <v>7170.2817962490399</v>
      </c>
      <c r="AT1045">
        <v>4</v>
      </c>
      <c r="AU1045">
        <v>4</v>
      </c>
      <c r="AV1045">
        <v>2017</v>
      </c>
      <c r="AW1045">
        <v>3.78001368676395</v>
      </c>
      <c r="AX1045">
        <v>3.96369725314814</v>
      </c>
      <c r="AY1045">
        <v>0.18368356638419001</v>
      </c>
      <c r="AZ1045">
        <v>37756</v>
      </c>
      <c r="BA1045">
        <v>199766.472445355</v>
      </c>
      <c r="BB1045">
        <v>-4.63414722802808E-2</v>
      </c>
      <c r="BC1045">
        <v>19.270858483231599</v>
      </c>
      <c r="BD1045">
        <v>1.03783648338255</v>
      </c>
      <c r="BE1045">
        <f>AK1045*AZ1045/(AW1045*BD1045)</f>
        <v>192483.57100944352</v>
      </c>
      <c r="BF1045">
        <f>AM1045/BE1045-1</f>
        <v>-1.0258387243587852E-2</v>
      </c>
      <c r="BH1045">
        <f t="shared" si="65"/>
        <v>-0.14146417043270354</v>
      </c>
      <c r="BI1045">
        <f t="shared" si="66"/>
        <v>-1347.5098822481959</v>
      </c>
      <c r="BJ1045">
        <f t="shared" si="67"/>
        <v>387.31566878454601</v>
      </c>
      <c r="BK1045" s="15">
        <f t="shared" si="64"/>
        <v>0.25479452054794521</v>
      </c>
    </row>
    <row r="1046" spans="1:63" x14ac:dyDescent="0.25">
      <c r="A1046" s="1">
        <v>42830</v>
      </c>
      <c r="B1046">
        <v>10567</v>
      </c>
      <c r="C1046">
        <v>3</v>
      </c>
      <c r="D1046" s="2">
        <v>42826</v>
      </c>
      <c r="E1046">
        <v>2</v>
      </c>
      <c r="F1046">
        <v>1</v>
      </c>
      <c r="G1046" s="1">
        <v>42829</v>
      </c>
      <c r="H1046" s="1">
        <v>42831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 s="1">
        <v>42842</v>
      </c>
      <c r="AA1046" s="1">
        <v>42828</v>
      </c>
      <c r="AB1046" s="1">
        <v>42830</v>
      </c>
      <c r="AC1046" s="1">
        <v>42832</v>
      </c>
      <c r="AD1046" s="1">
        <v>42830</v>
      </c>
      <c r="AE1046">
        <v>0</v>
      </c>
      <c r="AF1046">
        <v>0</v>
      </c>
      <c r="AG1046">
        <v>1</v>
      </c>
      <c r="AH1046">
        <v>0</v>
      </c>
      <c r="AI1046">
        <v>1</v>
      </c>
      <c r="AJ1046">
        <v>9525.4500000000007</v>
      </c>
      <c r="AK1046">
        <v>20</v>
      </c>
      <c r="AL1046">
        <v>30</v>
      </c>
      <c r="AM1046">
        <v>190509</v>
      </c>
      <c r="AN1046">
        <v>1.10934391551055</v>
      </c>
      <c r="AO1046">
        <v>0.66666666666666596</v>
      </c>
      <c r="AP1046">
        <v>17</v>
      </c>
      <c r="AQ1046">
        <v>0.96913482552008401</v>
      </c>
      <c r="AR1046">
        <v>0.14020908999046799</v>
      </c>
      <c r="AS1046">
        <v>10903.5396538652</v>
      </c>
      <c r="AT1046">
        <v>5</v>
      </c>
      <c r="AU1046">
        <v>4</v>
      </c>
      <c r="AV1046">
        <v>2017</v>
      </c>
      <c r="AW1046">
        <v>4.74914851228404</v>
      </c>
      <c r="AX1046">
        <v>5.0730411686586896</v>
      </c>
      <c r="AY1046">
        <v>0.32389265637465697</v>
      </c>
      <c r="AZ1046">
        <v>48323</v>
      </c>
      <c r="BA1046">
        <v>203501.742996702</v>
      </c>
      <c r="BB1046">
        <v>-6.3845856086418296E-2</v>
      </c>
      <c r="BC1046">
        <v>19.270858483231599</v>
      </c>
      <c r="BD1046">
        <v>1.03783648338255</v>
      </c>
      <c r="BE1046">
        <f>AK1046*AZ1046/(AW1046*BD1046)</f>
        <v>196082.66451902266</v>
      </c>
      <c r="BF1046">
        <f>AM1046/BE1046-1</f>
        <v>-2.8425075376726783E-2</v>
      </c>
      <c r="BH1046">
        <f t="shared" si="65"/>
        <v>0.10354043626922493</v>
      </c>
      <c r="BI1046">
        <f t="shared" si="66"/>
        <v>986.26924866068873</v>
      </c>
      <c r="BJ1046">
        <f t="shared" si="67"/>
        <v>1373.5849174452346</v>
      </c>
      <c r="BK1046" s="15">
        <f t="shared" si="64"/>
        <v>0.25753424657534246</v>
      </c>
    </row>
    <row r="1047" spans="1:63" x14ac:dyDescent="0.25">
      <c r="A1047" s="1">
        <v>42831</v>
      </c>
      <c r="B1047">
        <v>2965</v>
      </c>
      <c r="C1047">
        <v>4</v>
      </c>
      <c r="D1047" s="2">
        <v>42826</v>
      </c>
      <c r="E1047">
        <v>3</v>
      </c>
      <c r="F1047">
        <v>2</v>
      </c>
      <c r="G1047" s="1">
        <v>42830</v>
      </c>
      <c r="H1047" s="1">
        <v>42832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 s="1">
        <v>42842</v>
      </c>
      <c r="AA1047" s="1">
        <v>42828</v>
      </c>
      <c r="AB1047" s="1">
        <v>42830</v>
      </c>
      <c r="AC1047" s="1">
        <v>42832</v>
      </c>
      <c r="AD1047" s="1">
        <v>42830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9525.4500000000007</v>
      </c>
      <c r="AK1047">
        <v>20</v>
      </c>
      <c r="AL1047">
        <v>30</v>
      </c>
      <c r="AM1047">
        <v>190509</v>
      </c>
      <c r="AN1047">
        <v>0.31127138350419098</v>
      </c>
      <c r="AO1047">
        <v>0.66666666666666596</v>
      </c>
      <c r="AP1047">
        <v>16</v>
      </c>
      <c r="AQ1047">
        <v>0.38695640178351698</v>
      </c>
      <c r="AR1047">
        <v>-7.5685018279325597E-2</v>
      </c>
      <c r="AS1047">
        <v>7662.361925876</v>
      </c>
      <c r="AT1047">
        <v>6</v>
      </c>
      <c r="AU1047">
        <v>4</v>
      </c>
      <c r="AV1047">
        <v>2017</v>
      </c>
      <c r="AW1047">
        <v>5.1361049140675501</v>
      </c>
      <c r="AX1047">
        <v>5.3843125521628803</v>
      </c>
      <c r="AY1047">
        <v>0.248207638095332</v>
      </c>
      <c r="AZ1047">
        <v>51288</v>
      </c>
      <c r="BA1047">
        <v>199715.54654004201</v>
      </c>
      <c r="BB1047">
        <v>-4.6098296800327503E-2</v>
      </c>
      <c r="BC1047">
        <v>19.270858483231599</v>
      </c>
      <c r="BD1047">
        <v>1.03783648338255</v>
      </c>
      <c r="BE1047">
        <f>AK1047*AZ1047/(AW1047*BD1047)</f>
        <v>192434.50171372219</v>
      </c>
      <c r="BF1047">
        <f>AM1047/BE1047-1</f>
        <v>-1.0006010858628067E-2</v>
      </c>
      <c r="BH1047">
        <f t="shared" si="65"/>
        <v>-9.0326087745179362E-2</v>
      </c>
      <c r="BI1047">
        <f t="shared" si="66"/>
        <v>-860.39663251231877</v>
      </c>
      <c r="BJ1047">
        <f t="shared" si="67"/>
        <v>513.18828493291585</v>
      </c>
      <c r="BK1047" s="15">
        <f t="shared" si="64"/>
        <v>0.26027397260273971</v>
      </c>
    </row>
    <row r="1048" spans="1:63" x14ac:dyDescent="0.25">
      <c r="A1048" s="1">
        <v>42832</v>
      </c>
      <c r="B1048">
        <v>8437</v>
      </c>
      <c r="C1048">
        <v>5</v>
      </c>
      <c r="D1048" s="2">
        <v>42826</v>
      </c>
      <c r="E1048">
        <v>4</v>
      </c>
      <c r="F1048">
        <v>3</v>
      </c>
      <c r="G1048" s="1">
        <v>42831</v>
      </c>
      <c r="H1048" s="1">
        <v>42835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 s="1">
        <v>42842</v>
      </c>
      <c r="AA1048" s="1">
        <v>42828</v>
      </c>
      <c r="AB1048" s="1">
        <v>42830</v>
      </c>
      <c r="AC1048" s="1">
        <v>42832</v>
      </c>
      <c r="AD1048" s="1">
        <v>42830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9525.4500000000007</v>
      </c>
      <c r="AK1048">
        <v>20</v>
      </c>
      <c r="AL1048">
        <v>30</v>
      </c>
      <c r="AM1048">
        <v>190509</v>
      </c>
      <c r="AN1048">
        <v>0.885732432588486</v>
      </c>
      <c r="AO1048">
        <v>0.66666666666666596</v>
      </c>
      <c r="AP1048">
        <v>15</v>
      </c>
      <c r="AQ1048">
        <v>0.85632838659571797</v>
      </c>
      <c r="AR1048">
        <v>2.9404045992767601E-2</v>
      </c>
      <c r="AS1048">
        <v>9852.5286935083095</v>
      </c>
      <c r="AT1048">
        <v>7</v>
      </c>
      <c r="AU1048">
        <v>4</v>
      </c>
      <c r="AV1048">
        <v>2017</v>
      </c>
      <c r="AW1048">
        <v>5.9924333006632704</v>
      </c>
      <c r="AX1048">
        <v>6.2700449847513697</v>
      </c>
      <c r="AY1048">
        <v>0.2776116840881</v>
      </c>
      <c r="AZ1048">
        <v>59725</v>
      </c>
      <c r="BA1048">
        <v>199334.71764596601</v>
      </c>
      <c r="BB1048">
        <v>-4.4275867998275403E-2</v>
      </c>
      <c r="BC1048">
        <v>19.270858483231599</v>
      </c>
      <c r="BD1048">
        <v>1.03783648338255</v>
      </c>
      <c r="BE1048">
        <f>AK1048*AZ1048/(AW1048*BD1048)</f>
        <v>192067.55672751876</v>
      </c>
      <c r="BF1048">
        <f>AM1048/BE1048-1</f>
        <v>-8.114627759491122E-3</v>
      </c>
      <c r="BH1048">
        <f t="shared" si="65"/>
        <v>-2.9964087766667369E-3</v>
      </c>
      <c r="BI1048">
        <f t="shared" si="66"/>
        <v>-28.542141981700173</v>
      </c>
      <c r="BJ1048">
        <f t="shared" si="67"/>
        <v>484.64614295121567</v>
      </c>
      <c r="BK1048" s="15">
        <f t="shared" si="64"/>
        <v>0.26301369863013696</v>
      </c>
    </row>
    <row r="1049" spans="1:63" x14ac:dyDescent="0.25">
      <c r="A1049" s="1">
        <v>42835</v>
      </c>
      <c r="B1049">
        <v>16325</v>
      </c>
      <c r="C1049">
        <v>6</v>
      </c>
      <c r="D1049" s="2">
        <v>42826</v>
      </c>
      <c r="E1049">
        <v>0</v>
      </c>
      <c r="F1049">
        <v>4</v>
      </c>
      <c r="G1049" s="1">
        <v>42832</v>
      </c>
      <c r="H1049" s="1">
        <v>42836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 s="1">
        <v>42842</v>
      </c>
      <c r="AA1049" s="1">
        <v>42828</v>
      </c>
      <c r="AB1049" s="1">
        <v>42830</v>
      </c>
      <c r="AC1049" s="1">
        <v>42832</v>
      </c>
      <c r="AD1049" s="1">
        <v>42830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9525.4500000000007</v>
      </c>
      <c r="AK1049">
        <v>20</v>
      </c>
      <c r="AL1049">
        <v>30</v>
      </c>
      <c r="AM1049">
        <v>190509</v>
      </c>
      <c r="AN1049">
        <v>1.71382979281818</v>
      </c>
      <c r="AO1049">
        <v>0.66666666666666596</v>
      </c>
      <c r="AP1049">
        <v>14</v>
      </c>
      <c r="AQ1049">
        <v>1.65790883520114</v>
      </c>
      <c r="AR1049">
        <v>5.5920957617046602E-2</v>
      </c>
      <c r="AS1049">
        <v>9846.7416623782101</v>
      </c>
      <c r="AT1049">
        <v>10</v>
      </c>
      <c r="AU1049">
        <v>4</v>
      </c>
      <c r="AV1049">
        <v>2017</v>
      </c>
      <c r="AW1049">
        <v>7.6503421358644097</v>
      </c>
      <c r="AX1049">
        <v>7.98387477756956</v>
      </c>
      <c r="AY1049">
        <v>0.33353264170514602</v>
      </c>
      <c r="AZ1049">
        <v>76050</v>
      </c>
      <c r="BA1049">
        <v>198814.637697003</v>
      </c>
      <c r="BB1049">
        <v>-4.1775785692706201E-2</v>
      </c>
      <c r="BC1049">
        <v>19.270858483231599</v>
      </c>
      <c r="BD1049">
        <v>1.03783648338255</v>
      </c>
      <c r="BE1049">
        <f>AK1049*AZ1049/(AW1049*BD1049)</f>
        <v>191566.43737269682</v>
      </c>
      <c r="BF1049">
        <f>AM1049/BE1049-1</f>
        <v>-5.5199511313119842E-3</v>
      </c>
      <c r="BH1049">
        <f t="shared" si="65"/>
        <v>-6.8084824758305462E-3</v>
      </c>
      <c r="BI1049">
        <f t="shared" si="66"/>
        <v>-64.853859399400079</v>
      </c>
      <c r="BJ1049">
        <f t="shared" si="67"/>
        <v>419.79228355181556</v>
      </c>
      <c r="BK1049" s="15">
        <f t="shared" si="64"/>
        <v>0.27123287671232876</v>
      </c>
    </row>
    <row r="1050" spans="1:63" x14ac:dyDescent="0.25">
      <c r="A1050" s="1">
        <v>42836</v>
      </c>
      <c r="B1050">
        <v>3230</v>
      </c>
      <c r="C1050">
        <v>7</v>
      </c>
      <c r="D1050" s="2">
        <v>42826</v>
      </c>
      <c r="E1050">
        <v>1</v>
      </c>
      <c r="F1050">
        <v>0</v>
      </c>
      <c r="G1050" s="1">
        <v>42835</v>
      </c>
      <c r="H1050" s="1">
        <v>42837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 s="1">
        <v>42842</v>
      </c>
      <c r="AA1050" s="1">
        <v>42828</v>
      </c>
      <c r="AB1050" s="1">
        <v>42830</v>
      </c>
      <c r="AC1050" s="1">
        <v>42832</v>
      </c>
      <c r="AD1050" s="1">
        <v>42830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9525.4500000000007</v>
      </c>
      <c r="AK1050">
        <v>20</v>
      </c>
      <c r="AL1050">
        <v>30</v>
      </c>
      <c r="AM1050">
        <v>190509</v>
      </c>
      <c r="AN1050">
        <v>0.33909159147336798</v>
      </c>
      <c r="AO1050">
        <v>0.66666666666666596</v>
      </c>
      <c r="AP1050">
        <v>13</v>
      </c>
      <c r="AQ1050">
        <v>0.25835290223816099</v>
      </c>
      <c r="AR1050">
        <v>8.0738689235207203E-2</v>
      </c>
      <c r="AS1050">
        <v>12502.278751343099</v>
      </c>
      <c r="AT1050">
        <v>11</v>
      </c>
      <c r="AU1050">
        <v>4</v>
      </c>
      <c r="AV1050">
        <v>2017</v>
      </c>
      <c r="AW1050">
        <v>7.9086950381025698</v>
      </c>
      <c r="AX1050">
        <v>8.3229663690429305</v>
      </c>
      <c r="AY1050">
        <v>0.41427133094035501</v>
      </c>
      <c r="AZ1050">
        <v>79280</v>
      </c>
      <c r="BA1050">
        <v>200488.19588577899</v>
      </c>
      <c r="BB1050">
        <v>-4.9774480944825998E-2</v>
      </c>
      <c r="BC1050">
        <v>19.270858483231599</v>
      </c>
      <c r="BD1050">
        <v>1.03783648338255</v>
      </c>
      <c r="BE1050">
        <f>AK1050*AZ1050/(AW1050*BD1050)</f>
        <v>193178.98252366489</v>
      </c>
      <c r="BF1050">
        <f>AM1050/BE1050-1</f>
        <v>-1.3821288883420935E-2</v>
      </c>
      <c r="BH1050">
        <f t="shared" si="65"/>
        <v>7.0963523942839279E-2</v>
      </c>
      <c r="BI1050">
        <f t="shared" si="66"/>
        <v>675.95949914131847</v>
      </c>
      <c r="BJ1050">
        <f t="shared" si="67"/>
        <v>1095.7517826931339</v>
      </c>
      <c r="BK1050" s="15">
        <f t="shared" si="64"/>
        <v>0.27397260273972601</v>
      </c>
    </row>
    <row r="1051" spans="1:63" x14ac:dyDescent="0.25">
      <c r="A1051" s="1">
        <v>42837</v>
      </c>
      <c r="B1051">
        <v>7925</v>
      </c>
      <c r="C1051">
        <v>8</v>
      </c>
      <c r="D1051" s="2">
        <v>42826</v>
      </c>
      <c r="E1051">
        <v>2</v>
      </c>
      <c r="F1051">
        <v>1</v>
      </c>
      <c r="G1051" s="1">
        <v>42836</v>
      </c>
      <c r="H1051" s="1">
        <v>42838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 s="1">
        <v>42842</v>
      </c>
      <c r="AA1051" s="1">
        <v>42828</v>
      </c>
      <c r="AB1051" s="1">
        <v>42830</v>
      </c>
      <c r="AC1051" s="1">
        <v>42832</v>
      </c>
      <c r="AD1051" s="1">
        <v>42830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9525.4500000000007</v>
      </c>
      <c r="AK1051">
        <v>20</v>
      </c>
      <c r="AL1051">
        <v>30</v>
      </c>
      <c r="AM1051">
        <v>190509</v>
      </c>
      <c r="AN1051">
        <v>0.83198169115369802</v>
      </c>
      <c r="AO1051">
        <v>0.66666666666666596</v>
      </c>
      <c r="AP1051">
        <v>12</v>
      </c>
      <c r="AQ1051">
        <v>0.84196187395705202</v>
      </c>
      <c r="AR1051">
        <v>-9.9801828033541894E-3</v>
      </c>
      <c r="AS1051">
        <v>9412.5402172358208</v>
      </c>
      <c r="AT1051">
        <v>12</v>
      </c>
      <c r="AU1051">
        <v>4</v>
      </c>
      <c r="AV1051">
        <v>2017</v>
      </c>
      <c r="AW1051">
        <v>8.7506569120596307</v>
      </c>
      <c r="AX1051">
        <v>9.1549480601966309</v>
      </c>
      <c r="AY1051">
        <v>0.40429114813700001</v>
      </c>
      <c r="AZ1051">
        <v>87205</v>
      </c>
      <c r="BA1051">
        <v>199310.750898756</v>
      </c>
      <c r="BB1051">
        <v>-4.4160943948415701E-2</v>
      </c>
      <c r="BC1051">
        <v>19.270858483231599</v>
      </c>
      <c r="BD1051">
        <v>1.03783648338255</v>
      </c>
      <c r="BE1051">
        <f>AK1051*AZ1051/(AW1051*BD1051)</f>
        <v>192044.46373782953</v>
      </c>
      <c r="BF1051">
        <f>AM1051/BE1051-1</f>
        <v>-7.9953553877276651E-3</v>
      </c>
      <c r="BH1051">
        <f t="shared" si="65"/>
        <v>-4.1837059256070619E-2</v>
      </c>
      <c r="BI1051">
        <f t="shared" si="66"/>
        <v>-398.5168160907379</v>
      </c>
      <c r="BJ1051">
        <f t="shared" si="67"/>
        <v>697.23496660239607</v>
      </c>
      <c r="BK1051" s="15">
        <f t="shared" si="64"/>
        <v>0.27671232876712326</v>
      </c>
    </row>
    <row r="1052" spans="1:63" x14ac:dyDescent="0.25">
      <c r="A1052" s="1">
        <v>42838</v>
      </c>
      <c r="B1052">
        <v>3653</v>
      </c>
      <c r="C1052">
        <v>9</v>
      </c>
      <c r="D1052" s="2">
        <v>42826</v>
      </c>
      <c r="E1052">
        <v>3</v>
      </c>
      <c r="F1052">
        <v>2</v>
      </c>
      <c r="G1052" s="1">
        <v>42837</v>
      </c>
      <c r="H1052" s="1">
        <v>42839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 s="1">
        <v>42842</v>
      </c>
      <c r="AA1052" s="1">
        <v>42828</v>
      </c>
      <c r="AB1052" s="1">
        <v>42830</v>
      </c>
      <c r="AC1052" s="1">
        <v>42832</v>
      </c>
      <c r="AD1052" s="1">
        <v>42830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9525.4500000000007</v>
      </c>
      <c r="AK1052">
        <v>20</v>
      </c>
      <c r="AL1052">
        <v>30</v>
      </c>
      <c r="AM1052">
        <v>190509</v>
      </c>
      <c r="AN1052">
        <v>0.38349894230718701</v>
      </c>
      <c r="AO1052">
        <v>0.66666666666666596</v>
      </c>
      <c r="AP1052">
        <v>11</v>
      </c>
      <c r="AQ1052">
        <v>0.38695640178351698</v>
      </c>
      <c r="AR1052">
        <v>-3.4574594763295201E-3</v>
      </c>
      <c r="AS1052">
        <v>9440.3400051349199</v>
      </c>
      <c r="AT1052">
        <v>13</v>
      </c>
      <c r="AU1052">
        <v>4</v>
      </c>
      <c r="AV1052">
        <v>2017</v>
      </c>
      <c r="AW1052">
        <v>9.1376133138431399</v>
      </c>
      <c r="AX1052">
        <v>9.5384470025038102</v>
      </c>
      <c r="AY1052">
        <v>0.40083368866066998</v>
      </c>
      <c r="AZ1052">
        <v>90858</v>
      </c>
      <c r="BA1052">
        <v>198865.93332277099</v>
      </c>
      <c r="BB1052">
        <v>-4.2022950754504698E-2</v>
      </c>
      <c r="BC1052">
        <v>19.270858483231599</v>
      </c>
      <c r="BD1052">
        <v>1.03783648338255</v>
      </c>
      <c r="BE1052">
        <f>AK1052*AZ1052/(AW1052*BD1052)</f>
        <v>191615.86290994645</v>
      </c>
      <c r="BF1052">
        <f>AM1052/BE1052-1</f>
        <v>-5.7764680498640919E-3</v>
      </c>
      <c r="BH1052">
        <f t="shared" si="65"/>
        <v>-1.8098528942183334E-2</v>
      </c>
      <c r="BI1052">
        <f t="shared" si="66"/>
        <v>-172.39663251232025</v>
      </c>
      <c r="BJ1052">
        <f t="shared" si="67"/>
        <v>524.83833409007582</v>
      </c>
      <c r="BK1052" s="15">
        <f t="shared" si="64"/>
        <v>0.27945205479452057</v>
      </c>
    </row>
    <row r="1053" spans="1:63" x14ac:dyDescent="0.25">
      <c r="A1053" s="1">
        <v>42839</v>
      </c>
      <c r="B1053">
        <v>9135</v>
      </c>
      <c r="C1053">
        <v>10</v>
      </c>
      <c r="D1053" s="2">
        <v>42826</v>
      </c>
      <c r="E1053">
        <v>4</v>
      </c>
      <c r="F1053">
        <v>3</v>
      </c>
      <c r="G1053" s="1">
        <v>42838</v>
      </c>
      <c r="H1053" s="1">
        <v>42842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 s="1">
        <v>42842</v>
      </c>
      <c r="AA1053" s="1">
        <v>42828</v>
      </c>
      <c r="AB1053" s="1">
        <v>42830</v>
      </c>
      <c r="AC1053" s="1">
        <v>42832</v>
      </c>
      <c r="AD1053" s="1">
        <v>42830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9525.4500000000007</v>
      </c>
      <c r="AK1053">
        <v>20</v>
      </c>
      <c r="AL1053">
        <v>30</v>
      </c>
      <c r="AM1053">
        <v>190509</v>
      </c>
      <c r="AN1053">
        <v>0.95900981056013002</v>
      </c>
      <c r="AO1053">
        <v>0.66666666666666596</v>
      </c>
      <c r="AP1053">
        <v>10</v>
      </c>
      <c r="AQ1053">
        <v>0.79018168512365505</v>
      </c>
      <c r="AR1053">
        <v>0.16882812543647499</v>
      </c>
      <c r="AS1053">
        <v>11560.632411482</v>
      </c>
      <c r="AT1053">
        <v>14</v>
      </c>
      <c r="AU1053">
        <v>4</v>
      </c>
      <c r="AV1053">
        <v>2017</v>
      </c>
      <c r="AW1053">
        <v>9.9277949989667995</v>
      </c>
      <c r="AX1053">
        <v>10.4974568130639</v>
      </c>
      <c r="AY1053">
        <v>0.569661814097145</v>
      </c>
      <c r="AZ1053">
        <v>99993</v>
      </c>
      <c r="BA1053">
        <v>201440.501159434</v>
      </c>
      <c r="BB1053">
        <v>-5.4266649936412101E-2</v>
      </c>
      <c r="BC1053">
        <v>19.270858483231599</v>
      </c>
      <c r="BD1053">
        <v>1.03783648338255</v>
      </c>
      <c r="BE1053">
        <f>AK1053*AZ1053/(AW1053*BD1053)</f>
        <v>194096.56953173701</v>
      </c>
      <c r="BF1053">
        <f>AM1053/BE1053-1</f>
        <v>-1.8483425752408245E-2</v>
      </c>
      <c r="BH1053">
        <f t="shared" si="65"/>
        <v>0.13893042923809851</v>
      </c>
      <c r="BI1053">
        <f t="shared" si="66"/>
        <v>1323.3748571860456</v>
      </c>
      <c r="BJ1053">
        <f t="shared" si="67"/>
        <v>1848.2131912761215</v>
      </c>
      <c r="BK1053" s="15">
        <f t="shared" si="64"/>
        <v>0.28219178082191781</v>
      </c>
    </row>
    <row r="1054" spans="1:63" x14ac:dyDescent="0.25">
      <c r="A1054" s="1">
        <v>42842</v>
      </c>
      <c r="B1054">
        <v>13223</v>
      </c>
      <c r="C1054">
        <v>11</v>
      </c>
      <c r="D1054" s="2">
        <v>42826</v>
      </c>
      <c r="E1054">
        <v>0</v>
      </c>
      <c r="F1054">
        <v>4</v>
      </c>
      <c r="G1054" s="1">
        <v>42839</v>
      </c>
      <c r="H1054" s="1">
        <v>42843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1</v>
      </c>
      <c r="Y1054">
        <v>1</v>
      </c>
      <c r="Z1054" s="1">
        <v>42842</v>
      </c>
      <c r="AA1054" s="1">
        <v>42828</v>
      </c>
      <c r="AB1054" s="1">
        <v>42830</v>
      </c>
      <c r="AC1054" s="1">
        <v>42832</v>
      </c>
      <c r="AD1054" s="1">
        <v>42830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9525.4500000000007</v>
      </c>
      <c r="AK1054">
        <v>20</v>
      </c>
      <c r="AL1054">
        <v>30</v>
      </c>
      <c r="AM1054">
        <v>190509</v>
      </c>
      <c r="AN1054">
        <v>1.3881758867035101</v>
      </c>
      <c r="AO1054">
        <v>0.66666666666666596</v>
      </c>
      <c r="AP1054">
        <v>9</v>
      </c>
      <c r="AQ1054">
        <v>2.4733682829985399</v>
      </c>
      <c r="AR1054">
        <v>-1.0851923962950301</v>
      </c>
      <c r="AS1054">
        <v>5346.1508708154497</v>
      </c>
      <c r="AT1054">
        <v>17</v>
      </c>
      <c r="AU1054">
        <v>4</v>
      </c>
      <c r="AV1054">
        <v>2017</v>
      </c>
      <c r="AW1054">
        <v>12.401163281965299</v>
      </c>
      <c r="AX1054">
        <v>11.885632699767401</v>
      </c>
      <c r="AY1054">
        <v>-0.51553058219788395</v>
      </c>
      <c r="AZ1054">
        <v>113216</v>
      </c>
      <c r="BA1054">
        <v>182589.32234953501</v>
      </c>
      <c r="BB1054">
        <v>4.33742649819535E-2</v>
      </c>
      <c r="BC1054">
        <v>19.270858483231599</v>
      </c>
      <c r="BD1054">
        <v>1.03783648338255</v>
      </c>
      <c r="BE1054">
        <f>AK1054*AZ1054/(AW1054*BD1054)</f>
        <v>175932.64957735507</v>
      </c>
      <c r="BF1054">
        <f>AM1054/BE1054-1</f>
        <v>8.2851878020719028E-2</v>
      </c>
      <c r="BH1054">
        <f t="shared" si="65"/>
        <v>-1.1787759542336302</v>
      </c>
      <c r="BI1054">
        <f t="shared" si="66"/>
        <v>-11228.371413254734</v>
      </c>
      <c r="BJ1054">
        <f t="shared" si="67"/>
        <v>-9380.1582219786123</v>
      </c>
      <c r="BK1054" s="15">
        <f t="shared" si="64"/>
        <v>0.29041095890410956</v>
      </c>
    </row>
    <row r="1055" spans="1:63" x14ac:dyDescent="0.25">
      <c r="A1055" s="1">
        <v>42843</v>
      </c>
      <c r="B1055">
        <v>18320</v>
      </c>
      <c r="C1055">
        <v>12</v>
      </c>
      <c r="D1055" s="2">
        <v>42826</v>
      </c>
      <c r="E1055">
        <v>1</v>
      </c>
      <c r="F1055">
        <v>0</v>
      </c>
      <c r="G1055" s="1">
        <v>42842</v>
      </c>
      <c r="H1055" s="1">
        <v>42844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 s="1">
        <v>42842</v>
      </c>
      <c r="AA1055" s="1">
        <v>42828</v>
      </c>
      <c r="AB1055" s="1">
        <v>42830</v>
      </c>
      <c r="AC1055" s="1">
        <v>42832</v>
      </c>
      <c r="AD1055" s="1">
        <v>42830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9525.4500000000007</v>
      </c>
      <c r="AK1055">
        <v>20</v>
      </c>
      <c r="AL1055">
        <v>30</v>
      </c>
      <c r="AM1055">
        <v>190509</v>
      </c>
      <c r="AN1055">
        <v>1.9232687169635001</v>
      </c>
      <c r="AO1055">
        <v>0.66666666666666596</v>
      </c>
      <c r="AP1055">
        <v>8</v>
      </c>
      <c r="AQ1055">
        <v>0.77986644102307301</v>
      </c>
      <c r="AR1055">
        <v>1.1434022759404201</v>
      </c>
      <c r="AS1055">
        <v>23491.2018729345</v>
      </c>
      <c r="AT1055">
        <v>18</v>
      </c>
      <c r="AU1055">
        <v>4</v>
      </c>
      <c r="AV1055">
        <v>2017</v>
      </c>
      <c r="AW1055">
        <v>13.1810297229884</v>
      </c>
      <c r="AX1055">
        <v>13.808901416730899</v>
      </c>
      <c r="AY1055">
        <v>0.62787169374254503</v>
      </c>
      <c r="AZ1055">
        <v>131536</v>
      </c>
      <c r="BA1055">
        <v>199583.799997953</v>
      </c>
      <c r="BB1055">
        <v>-4.5468620188845302E-2</v>
      </c>
      <c r="BC1055">
        <v>19.270858483231599</v>
      </c>
      <c r="BD1055">
        <v>1.03783648338255</v>
      </c>
      <c r="BE1055">
        <f>AK1055*AZ1055/(AW1055*BD1055)</f>
        <v>192307.55826530958</v>
      </c>
      <c r="BF1055">
        <f>AM1055/BE1055-1</f>
        <v>-9.3525094984996393E-3</v>
      </c>
      <c r="BH1055">
        <f t="shared" si="65"/>
        <v>1.1138948723040492</v>
      </c>
      <c r="BI1055">
        <f t="shared" si="66"/>
        <v>10610.349911388606</v>
      </c>
      <c r="BJ1055">
        <f t="shared" si="67"/>
        <v>1230.1916894099941</v>
      </c>
      <c r="BK1055" s="15">
        <f t="shared" si="64"/>
        <v>0.29315068493150687</v>
      </c>
    </row>
    <row r="1056" spans="1:63" x14ac:dyDescent="0.25">
      <c r="A1056" s="1">
        <v>42844</v>
      </c>
      <c r="B1056">
        <v>6778</v>
      </c>
      <c r="C1056">
        <v>13</v>
      </c>
      <c r="D1056" s="2">
        <v>42826</v>
      </c>
      <c r="E1056">
        <v>2</v>
      </c>
      <c r="F1056">
        <v>1</v>
      </c>
      <c r="G1056" s="1">
        <v>42843</v>
      </c>
      <c r="H1056" s="1">
        <v>42845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 s="1">
        <v>42842</v>
      </c>
      <c r="AA1056" s="1">
        <v>42828</v>
      </c>
      <c r="AB1056" s="1">
        <v>42830</v>
      </c>
      <c r="AC1056" s="1">
        <v>42832</v>
      </c>
      <c r="AD1056" s="1">
        <v>42830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9525.4500000000007</v>
      </c>
      <c r="AK1056">
        <v>20</v>
      </c>
      <c r="AL1056">
        <v>30</v>
      </c>
      <c r="AM1056">
        <v>190509</v>
      </c>
      <c r="AN1056">
        <v>0.71156743250974996</v>
      </c>
      <c r="AO1056">
        <v>0.66666666666666596</v>
      </c>
      <c r="AP1056">
        <v>7</v>
      </c>
      <c r="AQ1056">
        <v>0.84196187395705202</v>
      </c>
      <c r="AR1056">
        <v>-0.130394441447302</v>
      </c>
      <c r="AS1056">
        <v>8050.2457529873</v>
      </c>
      <c r="AT1056">
        <v>19</v>
      </c>
      <c r="AU1056">
        <v>4</v>
      </c>
      <c r="AV1056">
        <v>2017</v>
      </c>
      <c r="AW1056">
        <v>14.022991596945401</v>
      </c>
      <c r="AX1056">
        <v>14.5204688492407</v>
      </c>
      <c r="AY1056">
        <v>0.49747725229524198</v>
      </c>
      <c r="AZ1056">
        <v>138314</v>
      </c>
      <c r="BA1056">
        <v>197267.46471149201</v>
      </c>
      <c r="BB1056">
        <v>-3.4260412488075702E-2</v>
      </c>
      <c r="BC1056">
        <v>19.270858483231599</v>
      </c>
      <c r="BD1056">
        <v>1.03783648338255</v>
      </c>
      <c r="BE1056">
        <f>AK1056*AZ1056/(AW1056*BD1056)</f>
        <v>190075.66979005525</v>
      </c>
      <c r="BF1056">
        <f>AM1056/BE1056-1</f>
        <v>2.2797773666844989E-3</v>
      </c>
      <c r="BH1056">
        <f t="shared" si="65"/>
        <v>-0.16225131790001868</v>
      </c>
      <c r="BI1056">
        <f t="shared" si="66"/>
        <v>-1545.5168160907331</v>
      </c>
      <c r="BJ1056">
        <f t="shared" si="67"/>
        <v>-315.325126680739</v>
      </c>
      <c r="BK1056" s="15">
        <f t="shared" si="64"/>
        <v>0.29589041095890412</v>
      </c>
    </row>
    <row r="1057" spans="1:63" x14ac:dyDescent="0.25">
      <c r="A1057" s="1">
        <v>42845</v>
      </c>
      <c r="B1057">
        <v>4806</v>
      </c>
      <c r="C1057">
        <v>14</v>
      </c>
      <c r="D1057" s="2">
        <v>42826</v>
      </c>
      <c r="E1057">
        <v>3</v>
      </c>
      <c r="F1057">
        <v>2</v>
      </c>
      <c r="G1057" s="1">
        <v>42844</v>
      </c>
      <c r="H1057" s="1">
        <v>42846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 s="1">
        <v>42842</v>
      </c>
      <c r="AA1057" s="1">
        <v>42828</v>
      </c>
      <c r="AB1057" s="1">
        <v>42830</v>
      </c>
      <c r="AC1057" s="1">
        <v>42832</v>
      </c>
      <c r="AD1057" s="1">
        <v>42830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9525.4500000000007</v>
      </c>
      <c r="AK1057">
        <v>20</v>
      </c>
      <c r="AL1057">
        <v>30</v>
      </c>
      <c r="AM1057">
        <v>190509</v>
      </c>
      <c r="AN1057">
        <v>0.50454309245232498</v>
      </c>
      <c r="AO1057">
        <v>0.66666666666666596</v>
      </c>
      <c r="AP1057">
        <v>6</v>
      </c>
      <c r="AQ1057">
        <v>0.38695640178351698</v>
      </c>
      <c r="AR1057">
        <v>0.117586690668808</v>
      </c>
      <c r="AS1057">
        <v>12420.003850171999</v>
      </c>
      <c r="AT1057">
        <v>20</v>
      </c>
      <c r="AU1057">
        <v>4</v>
      </c>
      <c r="AV1057">
        <v>2017</v>
      </c>
      <c r="AW1057">
        <v>14.409947998728899</v>
      </c>
      <c r="AX1057">
        <v>15.025011941693</v>
      </c>
      <c r="AY1057">
        <v>0.61506394296405098</v>
      </c>
      <c r="AZ1057">
        <v>143120</v>
      </c>
      <c r="BA1057">
        <v>198640.55028182399</v>
      </c>
      <c r="BB1057">
        <v>-4.0936003601920901E-2</v>
      </c>
      <c r="BC1057">
        <v>19.270858483231599</v>
      </c>
      <c r="BD1057">
        <v>1.03783648338255</v>
      </c>
      <c r="BE1057">
        <f>AK1057*AZ1057/(AW1057*BD1057)</f>
        <v>191398.6966756169</v>
      </c>
      <c r="BF1057">
        <f>AM1057/BE1057-1</f>
        <v>-4.64839463940947E-3</v>
      </c>
      <c r="BH1057">
        <f t="shared" si="65"/>
        <v>0.10294562120295464</v>
      </c>
      <c r="BI1057">
        <f t="shared" si="66"/>
        <v>980.60336748768441</v>
      </c>
      <c r="BJ1057">
        <f t="shared" si="67"/>
        <v>665.2782408069454</v>
      </c>
      <c r="BK1057" s="15">
        <f t="shared" si="64"/>
        <v>0.29863013698630136</v>
      </c>
    </row>
    <row r="1058" spans="1:63" x14ac:dyDescent="0.25">
      <c r="A1058" s="1">
        <v>42846</v>
      </c>
      <c r="B1058">
        <v>8394</v>
      </c>
      <c r="C1058">
        <v>15</v>
      </c>
      <c r="D1058" s="2">
        <v>42826</v>
      </c>
      <c r="E1058">
        <v>4</v>
      </c>
      <c r="F1058">
        <v>3</v>
      </c>
      <c r="G1058" s="1">
        <v>42845</v>
      </c>
      <c r="H1058" s="1">
        <v>42849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 s="1">
        <v>42842</v>
      </c>
      <c r="AA1058" s="1">
        <v>42828</v>
      </c>
      <c r="AB1058" s="1">
        <v>42830</v>
      </c>
      <c r="AC1058" s="1">
        <v>42832</v>
      </c>
      <c r="AD1058" s="1">
        <v>42830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9525.4500000000007</v>
      </c>
      <c r="AK1058">
        <v>20</v>
      </c>
      <c r="AL1058">
        <v>30</v>
      </c>
      <c r="AM1058">
        <v>190509</v>
      </c>
      <c r="AN1058">
        <v>0.88121821016329904</v>
      </c>
      <c r="AO1058">
        <v>0.66666666666666596</v>
      </c>
      <c r="AP1058">
        <v>5</v>
      </c>
      <c r="AQ1058">
        <v>0.74596264361641595</v>
      </c>
      <c r="AR1058">
        <v>0.13525556654688201</v>
      </c>
      <c r="AS1058">
        <v>11252.5742030539</v>
      </c>
      <c r="AT1058">
        <v>21</v>
      </c>
      <c r="AU1058">
        <v>4</v>
      </c>
      <c r="AV1058">
        <v>2017</v>
      </c>
      <c r="AW1058">
        <v>15.1559106423454</v>
      </c>
      <c r="AX1058">
        <v>15.906230151856301</v>
      </c>
      <c r="AY1058">
        <v>0.75031950951093196</v>
      </c>
      <c r="AZ1058">
        <v>151514</v>
      </c>
      <c r="BA1058">
        <v>199940.47678886601</v>
      </c>
      <c r="BB1058">
        <v>-4.7171422917162198E-2</v>
      </c>
      <c r="BC1058">
        <v>19.270858483231599</v>
      </c>
      <c r="BD1058">
        <v>1.03783648338255</v>
      </c>
      <c r="BE1058">
        <f>AK1058*AZ1058/(AW1058*BD1058)</f>
        <v>192651.23166340654</v>
      </c>
      <c r="BF1058">
        <f>AM1058/BE1058-1</f>
        <v>-1.1119740293949243E-2</v>
      </c>
      <c r="BH1058">
        <f t="shared" si="65"/>
        <v>0.10703096337768747</v>
      </c>
      <c r="BI1058">
        <f t="shared" si="66"/>
        <v>1019.5180901059932</v>
      </c>
      <c r="BJ1058">
        <f t="shared" si="67"/>
        <v>1684.7963309129386</v>
      </c>
      <c r="BK1058" s="15">
        <f t="shared" si="64"/>
        <v>0.30136986301369861</v>
      </c>
    </row>
    <row r="1059" spans="1:63" x14ac:dyDescent="0.25">
      <c r="A1059" s="1">
        <v>42849</v>
      </c>
      <c r="B1059">
        <v>16330</v>
      </c>
      <c r="C1059">
        <v>16</v>
      </c>
      <c r="D1059" s="2">
        <v>42826</v>
      </c>
      <c r="E1059">
        <v>0</v>
      </c>
      <c r="F1059">
        <v>4</v>
      </c>
      <c r="G1059" s="1">
        <v>42846</v>
      </c>
      <c r="H1059" s="1">
        <v>42850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 s="1">
        <v>42842</v>
      </c>
      <c r="AA1059" s="1">
        <v>42828</v>
      </c>
      <c r="AB1059" s="1">
        <v>42830</v>
      </c>
      <c r="AC1059" s="1">
        <v>42832</v>
      </c>
      <c r="AD1059" s="1">
        <v>42830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9525.4500000000007</v>
      </c>
      <c r="AK1059">
        <v>20</v>
      </c>
      <c r="AL1059">
        <v>30</v>
      </c>
      <c r="AM1059">
        <v>190509</v>
      </c>
      <c r="AN1059">
        <v>1.7143547024025101</v>
      </c>
      <c r="AO1059">
        <v>0.66666666666666596</v>
      </c>
      <c r="AP1059">
        <v>4</v>
      </c>
      <c r="AQ1059">
        <v>1.65790883520114</v>
      </c>
      <c r="AR1059">
        <v>5.6445867201370702E-2</v>
      </c>
      <c r="AS1059">
        <v>9849.7575097480003</v>
      </c>
      <c r="AT1059">
        <v>24</v>
      </c>
      <c r="AU1059">
        <v>4</v>
      </c>
      <c r="AV1059">
        <v>2017</v>
      </c>
      <c r="AW1059">
        <v>16.813819477546499</v>
      </c>
      <c r="AX1059">
        <v>17.620584854258801</v>
      </c>
      <c r="AY1059">
        <v>0.80676537671230197</v>
      </c>
      <c r="AZ1059">
        <v>167844</v>
      </c>
      <c r="BA1059">
        <v>199650.055984176</v>
      </c>
      <c r="BB1059">
        <v>-4.5785391539788299E-2</v>
      </c>
      <c r="BC1059">
        <v>19.270858483231599</v>
      </c>
      <c r="BD1059">
        <v>1.03783648338255</v>
      </c>
      <c r="BE1059">
        <f>AK1059*AZ1059/(AW1059*BD1059)</f>
        <v>192371.39875201811</v>
      </c>
      <c r="BF1059">
        <f>AM1059/BE1059-1</f>
        <v>-9.681266363399943E-3</v>
      </c>
      <c r="BH1059">
        <f t="shared" si="65"/>
        <v>-6.2835728915004996E-3</v>
      </c>
      <c r="BI1059">
        <f t="shared" si="66"/>
        <v>-59.853859399343442</v>
      </c>
      <c r="BJ1059">
        <f t="shared" si="67"/>
        <v>1624.9424715135951</v>
      </c>
      <c r="BK1059" s="15">
        <f t="shared" si="64"/>
        <v>0.30958904109589042</v>
      </c>
    </row>
    <row r="1060" spans="1:63" x14ac:dyDescent="0.25">
      <c r="A1060" s="1">
        <v>42850</v>
      </c>
      <c r="B1060">
        <v>1842</v>
      </c>
      <c r="C1060">
        <v>17</v>
      </c>
      <c r="D1060" s="2">
        <v>42826</v>
      </c>
      <c r="E1060">
        <v>1</v>
      </c>
      <c r="F1060">
        <v>0</v>
      </c>
      <c r="G1060" s="1">
        <v>42849</v>
      </c>
      <c r="H1060" s="1">
        <v>42851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 s="1">
        <v>42842</v>
      </c>
      <c r="AA1060" s="1">
        <v>42828</v>
      </c>
      <c r="AB1060" s="1">
        <v>42830</v>
      </c>
      <c r="AC1060" s="1">
        <v>42832</v>
      </c>
      <c r="AD1060" s="1">
        <v>42830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9525.4500000000007</v>
      </c>
      <c r="AK1060">
        <v>20</v>
      </c>
      <c r="AL1060">
        <v>30</v>
      </c>
      <c r="AM1060">
        <v>190509</v>
      </c>
      <c r="AN1060">
        <v>0.19337669086499801</v>
      </c>
      <c r="AO1060">
        <v>0.66666666666666596</v>
      </c>
      <c r="AP1060">
        <v>3</v>
      </c>
      <c r="AQ1060">
        <v>0.25835290223816099</v>
      </c>
      <c r="AR1060">
        <v>-6.4976211373163006E-2</v>
      </c>
      <c r="AS1060">
        <v>7129.7824953480103</v>
      </c>
      <c r="AT1060">
        <v>25</v>
      </c>
      <c r="AU1060">
        <v>4</v>
      </c>
      <c r="AV1060">
        <v>2017</v>
      </c>
      <c r="AW1060">
        <v>17.0721723797847</v>
      </c>
      <c r="AX1060">
        <v>17.813961545123799</v>
      </c>
      <c r="AY1060">
        <v>0.74178916533914196</v>
      </c>
      <c r="AZ1060">
        <v>169686</v>
      </c>
      <c r="BA1060">
        <v>198786.65260072699</v>
      </c>
      <c r="BB1060">
        <v>-4.1640887315274697E-2</v>
      </c>
      <c r="BC1060">
        <v>19.270858483231599</v>
      </c>
      <c r="BD1060">
        <v>1.03783648338255</v>
      </c>
      <c r="BE1060">
        <f>AK1060*AZ1060/(AW1060*BD1060)</f>
        <v>191539.47253119864</v>
      </c>
      <c r="BF1060">
        <f>AM1060/BE1060-1</f>
        <v>-5.3799486736646474E-3</v>
      </c>
      <c r="BH1060">
        <f t="shared" si="65"/>
        <v>-7.4751376665530694E-2</v>
      </c>
      <c r="BI1060">
        <f t="shared" si="66"/>
        <v>-712.04050085867937</v>
      </c>
      <c r="BJ1060">
        <f t="shared" si="67"/>
        <v>912.90197065491577</v>
      </c>
      <c r="BK1060" s="15">
        <f t="shared" si="64"/>
        <v>0.31232876712328766</v>
      </c>
    </row>
    <row r="1061" spans="1:63" x14ac:dyDescent="0.25">
      <c r="A1061" s="1">
        <v>42851</v>
      </c>
      <c r="B1061">
        <v>9334</v>
      </c>
      <c r="C1061">
        <v>18</v>
      </c>
      <c r="D1061" s="2">
        <v>42826</v>
      </c>
      <c r="E1061">
        <v>2</v>
      </c>
      <c r="F1061">
        <v>1</v>
      </c>
      <c r="G1061" s="1">
        <v>42850</v>
      </c>
      <c r="H1061" s="1">
        <v>42852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 s="1">
        <v>42842</v>
      </c>
      <c r="AA1061" s="1">
        <v>42828</v>
      </c>
      <c r="AB1061" s="1">
        <v>42830</v>
      </c>
      <c r="AC1061" s="1">
        <v>42832</v>
      </c>
      <c r="AD1061" s="1">
        <v>42830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9525.4500000000007</v>
      </c>
      <c r="AK1061">
        <v>20</v>
      </c>
      <c r="AL1061">
        <v>30</v>
      </c>
      <c r="AM1061">
        <v>190509</v>
      </c>
      <c r="AN1061">
        <v>0.97990121201623004</v>
      </c>
      <c r="AO1061">
        <v>0.66666666666666596</v>
      </c>
      <c r="AP1061">
        <v>2</v>
      </c>
      <c r="AQ1061">
        <v>0.84196187395705202</v>
      </c>
      <c r="AR1061">
        <v>0.13793933805917699</v>
      </c>
      <c r="AS1061">
        <v>11086.012667215</v>
      </c>
      <c r="AT1061">
        <v>26</v>
      </c>
      <c r="AU1061">
        <v>4</v>
      </c>
      <c r="AV1061">
        <v>2017</v>
      </c>
      <c r="AW1061">
        <v>17.9141342537417</v>
      </c>
      <c r="AX1061">
        <v>18.793862757140001</v>
      </c>
      <c r="AY1061">
        <v>0.87972850339831499</v>
      </c>
      <c r="AZ1061">
        <v>179020</v>
      </c>
      <c r="BA1061">
        <v>199864.52871715801</v>
      </c>
      <c r="BB1061">
        <v>-4.6809350199393897E-2</v>
      </c>
      <c r="BC1061">
        <v>19.270858483231599</v>
      </c>
      <c r="BD1061">
        <v>1.03783648338255</v>
      </c>
      <c r="BE1061">
        <f>AK1061*AZ1061/(AW1061*BD1061)</f>
        <v>192578.05243630879</v>
      </c>
      <c r="BF1061">
        <f>AM1061/BE1061-1</f>
        <v>-1.0743968017814964E-2</v>
      </c>
      <c r="BH1061">
        <f t="shared" si="65"/>
        <v>0.1060824616064614</v>
      </c>
      <c r="BI1061">
        <f t="shared" si="66"/>
        <v>1010.4831839092678</v>
      </c>
      <c r="BJ1061">
        <f t="shared" si="67"/>
        <v>1923.3851545641837</v>
      </c>
      <c r="BK1061" s="15">
        <f t="shared" si="64"/>
        <v>0.31506849315068491</v>
      </c>
    </row>
    <row r="1062" spans="1:63" x14ac:dyDescent="0.25">
      <c r="A1062" s="1">
        <v>42852</v>
      </c>
      <c r="B1062">
        <v>2675</v>
      </c>
      <c r="C1062">
        <v>19</v>
      </c>
      <c r="D1062" s="2">
        <v>42826</v>
      </c>
      <c r="E1062">
        <v>3</v>
      </c>
      <c r="F1062">
        <v>2</v>
      </c>
      <c r="G1062" s="1">
        <v>42851</v>
      </c>
      <c r="H1062" s="1">
        <v>42853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 s="1">
        <v>42842</v>
      </c>
      <c r="AA1062" s="1">
        <v>42828</v>
      </c>
      <c r="AB1062" s="1">
        <v>42830</v>
      </c>
      <c r="AC1062" s="1">
        <v>42832</v>
      </c>
      <c r="AD1062" s="1">
        <v>42830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9525.4500000000007</v>
      </c>
      <c r="AK1062">
        <v>20</v>
      </c>
      <c r="AL1062">
        <v>30</v>
      </c>
      <c r="AM1062">
        <v>190509</v>
      </c>
      <c r="AN1062">
        <v>0.280826627613393</v>
      </c>
      <c r="AO1062">
        <v>0.66666666666666596</v>
      </c>
      <c r="AP1062">
        <v>1</v>
      </c>
      <c r="AQ1062">
        <v>0.38695640178351698</v>
      </c>
      <c r="AR1062">
        <v>-0.106129774170123</v>
      </c>
      <c r="AS1062">
        <v>6912.9234913046503</v>
      </c>
      <c r="AT1062">
        <v>27</v>
      </c>
      <c r="AU1062">
        <v>4</v>
      </c>
      <c r="AV1062">
        <v>2017</v>
      </c>
      <c r="AW1062">
        <v>18.301090655525201</v>
      </c>
      <c r="AX1062">
        <v>19.074689384753398</v>
      </c>
      <c r="AY1062">
        <v>0.77359872922819395</v>
      </c>
      <c r="AZ1062">
        <v>181695</v>
      </c>
      <c r="BA1062">
        <v>198561.93646594899</v>
      </c>
      <c r="BB1062">
        <v>-4.0556294974141802E-2</v>
      </c>
      <c r="BC1062">
        <v>19.270858483231599</v>
      </c>
      <c r="BD1062">
        <v>1.03783648338255</v>
      </c>
      <c r="BE1062">
        <f>AK1062*AZ1062/(AW1062*BD1062)</f>
        <v>191322.94888958937</v>
      </c>
      <c r="BF1062">
        <f>AM1062/BE1062-1</f>
        <v>-4.2543191724433438E-3</v>
      </c>
      <c r="BH1062">
        <f t="shared" si="65"/>
        <v>-0.12077084363597734</v>
      </c>
      <c r="BI1062">
        <f t="shared" si="66"/>
        <v>-1150.3966325123204</v>
      </c>
      <c r="BJ1062">
        <f t="shared" si="67"/>
        <v>772.98852205186336</v>
      </c>
      <c r="BK1062" s="15">
        <f t="shared" si="64"/>
        <v>0.31780821917808222</v>
      </c>
    </row>
    <row r="1063" spans="1:63" x14ac:dyDescent="0.25">
      <c r="A1063" s="1">
        <v>42853</v>
      </c>
      <c r="B1063">
        <v>8814</v>
      </c>
      <c r="C1063">
        <v>20</v>
      </c>
      <c r="D1063" s="2">
        <v>42826</v>
      </c>
      <c r="E1063">
        <v>4</v>
      </c>
      <c r="F1063">
        <v>3</v>
      </c>
      <c r="G1063" s="1">
        <v>42852</v>
      </c>
      <c r="H1063" s="1">
        <v>42856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 s="1">
        <v>42842</v>
      </c>
      <c r="AA1063" s="1">
        <v>42828</v>
      </c>
      <c r="AB1063" s="1">
        <v>42830</v>
      </c>
      <c r="AC1063" s="1">
        <v>42832</v>
      </c>
      <c r="AD1063" s="1">
        <v>42830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9525.4500000000007</v>
      </c>
      <c r="AK1063">
        <v>20</v>
      </c>
      <c r="AL1063">
        <v>30</v>
      </c>
      <c r="AM1063">
        <v>190509</v>
      </c>
      <c r="AN1063">
        <v>0.92531061524652303</v>
      </c>
      <c r="AO1063">
        <v>0.66666666666666596</v>
      </c>
      <c r="AP1063">
        <v>0</v>
      </c>
      <c r="AQ1063">
        <v>0.96976782770640402</v>
      </c>
      <c r="AR1063">
        <v>-4.4457212459880303E-2</v>
      </c>
      <c r="AS1063">
        <v>9088.7733622241994</v>
      </c>
      <c r="AT1063">
        <v>28</v>
      </c>
      <c r="AU1063">
        <v>4</v>
      </c>
      <c r="AV1063">
        <v>2017</v>
      </c>
      <c r="AW1063">
        <v>19.270858483231599</v>
      </c>
      <c r="AX1063">
        <v>20</v>
      </c>
      <c r="AY1063">
        <v>0.72914151676831496</v>
      </c>
      <c r="AZ1063">
        <v>190509</v>
      </c>
      <c r="BA1063">
        <v>197717.190612726</v>
      </c>
      <c r="BB1063">
        <v>-3.6457075838415801E-2</v>
      </c>
      <c r="BC1063">
        <v>19.270858483231599</v>
      </c>
      <c r="BD1063">
        <v>1.03783648338255</v>
      </c>
      <c r="BE1063">
        <f>AK1063*AZ1063/(AW1063*BD1063)</f>
        <v>190509.00000000128</v>
      </c>
      <c r="BF1063">
        <f>AM1063/BE1063-1</f>
        <v>-6.7723604502134549E-15</v>
      </c>
      <c r="BH1063">
        <f t="shared" si="65"/>
        <v>-8.1149816757825843E-2</v>
      </c>
      <c r="BI1063">
        <f t="shared" si="66"/>
        <v>-772.98852203583226</v>
      </c>
      <c r="BJ1063">
        <f t="shared" si="67"/>
        <v>1.6031094673962798E-8</v>
      </c>
      <c r="BK1063" s="15">
        <f t="shared" si="64"/>
        <v>0.32054794520547947</v>
      </c>
    </row>
    <row r="1064" spans="1:63" x14ac:dyDescent="0.25">
      <c r="A1064" s="1">
        <v>42856</v>
      </c>
      <c r="B1064">
        <v>29778</v>
      </c>
      <c r="C1064">
        <v>1</v>
      </c>
      <c r="D1064" s="2">
        <v>42856</v>
      </c>
      <c r="E1064">
        <v>0</v>
      </c>
      <c r="F1064">
        <v>4</v>
      </c>
      <c r="G1064" s="1">
        <v>42853</v>
      </c>
      <c r="H1064" s="1">
        <v>42857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 s="1">
        <v>42870</v>
      </c>
      <c r="AA1064" s="1">
        <v>42856</v>
      </c>
      <c r="AB1064" s="1">
        <v>42858</v>
      </c>
      <c r="AC1064" s="1">
        <v>42860</v>
      </c>
      <c r="AD1064" s="1">
        <v>42858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8979.5454545454504</v>
      </c>
      <c r="AK1064">
        <v>22</v>
      </c>
      <c r="AL1064">
        <v>31</v>
      </c>
      <c r="AM1064">
        <v>197550</v>
      </c>
      <c r="AN1064">
        <v>3.31620349278663</v>
      </c>
      <c r="AO1064">
        <v>0.70967741935483797</v>
      </c>
      <c r="AP1064">
        <v>21</v>
      </c>
      <c r="AQ1064">
        <v>3.3339928355819701</v>
      </c>
      <c r="AR1064">
        <v>-1.7789342795336501E-2</v>
      </c>
      <c r="AS1064">
        <v>8931.6328704113803</v>
      </c>
      <c r="AT1064">
        <v>1</v>
      </c>
      <c r="AU1064">
        <v>5</v>
      </c>
      <c r="AV1064">
        <v>2017</v>
      </c>
      <c r="AW1064">
        <v>3.3339928355819701</v>
      </c>
      <c r="AX1064">
        <v>3.31620349278663</v>
      </c>
      <c r="AY1064">
        <v>-1.7789342795336598E-2</v>
      </c>
      <c r="AZ1064">
        <v>29778</v>
      </c>
      <c r="BA1064">
        <v>196495.92314905001</v>
      </c>
      <c r="BB1064">
        <v>5.3643700798311402E-3</v>
      </c>
      <c r="BC1064">
        <v>22.506630576824001</v>
      </c>
      <c r="BD1064">
        <v>0.977489719081018</v>
      </c>
      <c r="BE1064">
        <f>AK1064*AZ1064/(AW1064*BD1064)</f>
        <v>201020.96146216782</v>
      </c>
      <c r="BF1064">
        <f>AM1064/BE1064-1</f>
        <v>-1.7266664316601954E-2</v>
      </c>
      <c r="BH1064">
        <f t="shared" si="65"/>
        <v>5.7259772515483309E-2</v>
      </c>
      <c r="BI1064">
        <f t="shared" si="66"/>
        <v>514.16673001971469</v>
      </c>
      <c r="BJ1064">
        <f t="shared" si="67"/>
        <v>514.16673003574579</v>
      </c>
      <c r="BK1064" s="15">
        <f t="shared" si="64"/>
        <v>0.32876712328767121</v>
      </c>
    </row>
    <row r="1065" spans="1:63" x14ac:dyDescent="0.25">
      <c r="A1065" s="1">
        <v>42857</v>
      </c>
      <c r="B1065">
        <v>6255</v>
      </c>
      <c r="C1065">
        <v>2</v>
      </c>
      <c r="D1065" s="2">
        <v>42856</v>
      </c>
      <c r="E1065">
        <v>1</v>
      </c>
      <c r="F1065">
        <v>0</v>
      </c>
      <c r="G1065" s="1">
        <v>42856</v>
      </c>
      <c r="H1065" s="1">
        <v>42858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 s="1">
        <v>42870</v>
      </c>
      <c r="AA1065" s="1">
        <v>42856</v>
      </c>
      <c r="AB1065" s="1">
        <v>42858</v>
      </c>
      <c r="AC1065" s="1">
        <v>42860</v>
      </c>
      <c r="AD1065" s="1">
        <v>42858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8979.5454545454504</v>
      </c>
      <c r="AK1065">
        <v>22</v>
      </c>
      <c r="AL1065">
        <v>31</v>
      </c>
      <c r="AM1065">
        <v>197550</v>
      </c>
      <c r="AN1065">
        <v>0.69658314350797201</v>
      </c>
      <c r="AO1065">
        <v>0.70967741935483797</v>
      </c>
      <c r="AP1065">
        <v>20</v>
      </c>
      <c r="AQ1065">
        <v>0.54640876347033995</v>
      </c>
      <c r="AR1065">
        <v>0.150174380037632</v>
      </c>
      <c r="AS1065">
        <v>11447.473792831101</v>
      </c>
      <c r="AT1065">
        <v>2</v>
      </c>
      <c r="AU1065">
        <v>5</v>
      </c>
      <c r="AV1065">
        <v>2017</v>
      </c>
      <c r="AW1065">
        <v>3.88040159905231</v>
      </c>
      <c r="AX1065">
        <v>4.0127866362946003</v>
      </c>
      <c r="AY1065">
        <v>0.132385037242295</v>
      </c>
      <c r="AZ1065">
        <v>36033</v>
      </c>
      <c r="BA1065">
        <v>204289.67975727099</v>
      </c>
      <c r="BB1065">
        <v>-3.29907989736875E-2</v>
      </c>
      <c r="BC1065">
        <v>22.506630576824001</v>
      </c>
      <c r="BD1065">
        <v>0.977489719081018</v>
      </c>
      <c r="BE1065">
        <f>AK1065*AZ1065/(AW1065*BD1065)</f>
        <v>208994.19786157264</v>
      </c>
      <c r="BF1065">
        <f>AM1065/BE1065-1</f>
        <v>-5.4758447740031024E-2</v>
      </c>
      <c r="BH1065">
        <f t="shared" si="65"/>
        <v>0.16247419479994296</v>
      </c>
      <c r="BI1065">
        <f t="shared" si="66"/>
        <v>1458.9444173967599</v>
      </c>
      <c r="BJ1065">
        <f t="shared" si="67"/>
        <v>1973.1111474325057</v>
      </c>
      <c r="BK1065" s="15">
        <f t="shared" si="64"/>
        <v>0.33150684931506852</v>
      </c>
    </row>
    <row r="1066" spans="1:63" x14ac:dyDescent="0.25">
      <c r="A1066" s="1">
        <v>42858</v>
      </c>
      <c r="B1066">
        <v>11199</v>
      </c>
      <c r="C1066">
        <v>3</v>
      </c>
      <c r="D1066" s="2">
        <v>42856</v>
      </c>
      <c r="E1066">
        <v>2</v>
      </c>
      <c r="F1066">
        <v>1</v>
      </c>
      <c r="G1066" s="1">
        <v>42857</v>
      </c>
      <c r="H1066" s="1">
        <v>42859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 s="1">
        <v>42870</v>
      </c>
      <c r="AA1066" s="1">
        <v>42856</v>
      </c>
      <c r="AB1066" s="1">
        <v>42858</v>
      </c>
      <c r="AC1066" s="1">
        <v>42860</v>
      </c>
      <c r="AD1066" s="1">
        <v>42858</v>
      </c>
      <c r="AE1066">
        <v>0</v>
      </c>
      <c r="AF1066">
        <v>0</v>
      </c>
      <c r="AG1066">
        <v>1</v>
      </c>
      <c r="AH1066">
        <v>0</v>
      </c>
      <c r="AI1066">
        <v>1</v>
      </c>
      <c r="AJ1066">
        <v>8979.5454545454504</v>
      </c>
      <c r="AK1066">
        <v>22</v>
      </c>
      <c r="AL1066">
        <v>31</v>
      </c>
      <c r="AM1066">
        <v>197550</v>
      </c>
      <c r="AN1066">
        <v>1.24716780561883</v>
      </c>
      <c r="AO1066">
        <v>0.70967741935483797</v>
      </c>
      <c r="AP1066">
        <v>19</v>
      </c>
      <c r="AQ1066">
        <v>1.01932878166426</v>
      </c>
      <c r="AR1066">
        <v>0.22783902395456601</v>
      </c>
      <c r="AS1066">
        <v>10986.641603227599</v>
      </c>
      <c r="AT1066">
        <v>3</v>
      </c>
      <c r="AU1066">
        <v>5</v>
      </c>
      <c r="AV1066">
        <v>2017</v>
      </c>
      <c r="AW1066">
        <v>4.8997303807165702</v>
      </c>
      <c r="AX1066">
        <v>5.2599544419134396</v>
      </c>
      <c r="AY1066">
        <v>0.36022406119686101</v>
      </c>
      <c r="AZ1066">
        <v>47232</v>
      </c>
      <c r="BA1066">
        <v>212073.71003300601</v>
      </c>
      <c r="BB1066">
        <v>-6.8484254982600301E-2</v>
      </c>
      <c r="BC1066">
        <v>22.506630576824001</v>
      </c>
      <c r="BD1066">
        <v>0.977489719081018</v>
      </c>
      <c r="BE1066">
        <f>AK1066*AZ1066/(AW1066*BD1066)</f>
        <v>216957.48394406322</v>
      </c>
      <c r="BF1066">
        <f>AM1066/BE1066-1</f>
        <v>-8.9452936083398438E-2</v>
      </c>
      <c r="BH1066">
        <f t="shared" si="65"/>
        <v>0.25078440117863621</v>
      </c>
      <c r="BI1066">
        <f t="shared" si="66"/>
        <v>2251.9299296745253</v>
      </c>
      <c r="BJ1066">
        <f t="shared" si="67"/>
        <v>4225.041077107031</v>
      </c>
      <c r="BK1066" s="15">
        <f t="shared" si="64"/>
        <v>0.33424657534246577</v>
      </c>
    </row>
    <row r="1067" spans="1:63" x14ac:dyDescent="0.25">
      <c r="A1067" s="1">
        <v>42859</v>
      </c>
      <c r="B1067">
        <v>2300</v>
      </c>
      <c r="C1067">
        <v>4</v>
      </c>
      <c r="D1067" s="2">
        <v>42856</v>
      </c>
      <c r="E1067">
        <v>3</v>
      </c>
      <c r="F1067">
        <v>2</v>
      </c>
      <c r="G1067" s="1">
        <v>42858</v>
      </c>
      <c r="H1067" s="1">
        <v>42860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 s="1">
        <v>42870</v>
      </c>
      <c r="AA1067" s="1">
        <v>42856</v>
      </c>
      <c r="AB1067" s="1">
        <v>42858</v>
      </c>
      <c r="AC1067" s="1">
        <v>42860</v>
      </c>
      <c r="AD1067" s="1">
        <v>42858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8979.5454545454504</v>
      </c>
      <c r="AK1067">
        <v>22</v>
      </c>
      <c r="AL1067">
        <v>31</v>
      </c>
      <c r="AM1067">
        <v>197550</v>
      </c>
      <c r="AN1067">
        <v>0.25613768666160402</v>
      </c>
      <c r="AO1067">
        <v>0.70967741935483797</v>
      </c>
      <c r="AP1067">
        <v>18</v>
      </c>
      <c r="AQ1067">
        <v>0.43715035792769602</v>
      </c>
      <c r="AR1067">
        <v>-0.181012671266092</v>
      </c>
      <c r="AS1067">
        <v>5261.3476308314303</v>
      </c>
      <c r="AT1067">
        <v>4</v>
      </c>
      <c r="AU1067">
        <v>5</v>
      </c>
      <c r="AV1067">
        <v>2017</v>
      </c>
      <c r="AW1067">
        <v>5.33688073864427</v>
      </c>
      <c r="AX1067">
        <v>5.5160921285750399</v>
      </c>
      <c r="AY1067">
        <v>0.17921138993076899</v>
      </c>
      <c r="AZ1067">
        <v>49532</v>
      </c>
      <c r="BA1067">
        <v>204183.689567853</v>
      </c>
      <c r="BB1067">
        <v>-3.2488831903731197E-2</v>
      </c>
      <c r="BC1067">
        <v>22.506630576824001</v>
      </c>
      <c r="BD1067">
        <v>0.977489719081018</v>
      </c>
      <c r="BE1067">
        <f>AK1067*AZ1067/(AW1067*BD1067)</f>
        <v>208885.76685984593</v>
      </c>
      <c r="BF1067">
        <f>AM1067/BE1067-1</f>
        <v>-5.4267780089831463E-2</v>
      </c>
      <c r="BH1067">
        <f t="shared" si="65"/>
        <v>-0.17117229390530603</v>
      </c>
      <c r="BI1067">
        <f t="shared" si="66"/>
        <v>-1537.0493936815087</v>
      </c>
      <c r="BJ1067">
        <f t="shared" si="67"/>
        <v>2687.9916834255223</v>
      </c>
      <c r="BK1067" s="15">
        <f t="shared" si="64"/>
        <v>0.33698630136986302</v>
      </c>
    </row>
    <row r="1068" spans="1:63" x14ac:dyDescent="0.25">
      <c r="A1068" s="1">
        <v>42860</v>
      </c>
      <c r="B1068">
        <v>8021</v>
      </c>
      <c r="C1068">
        <v>5</v>
      </c>
      <c r="D1068" s="2">
        <v>42856</v>
      </c>
      <c r="E1068">
        <v>4</v>
      </c>
      <c r="F1068">
        <v>3</v>
      </c>
      <c r="G1068" s="1">
        <v>42859</v>
      </c>
      <c r="H1068" s="1">
        <v>42863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 s="1">
        <v>42870</v>
      </c>
      <c r="AA1068" s="1">
        <v>42856</v>
      </c>
      <c r="AB1068" s="1">
        <v>42858</v>
      </c>
      <c r="AC1068" s="1">
        <v>42860</v>
      </c>
      <c r="AD1068" s="1">
        <v>42858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8979.5454545454504</v>
      </c>
      <c r="AK1068">
        <v>22</v>
      </c>
      <c r="AL1068">
        <v>31</v>
      </c>
      <c r="AM1068">
        <v>197550</v>
      </c>
      <c r="AN1068">
        <v>0.89325234117944796</v>
      </c>
      <c r="AO1068">
        <v>0.70967741935483797</v>
      </c>
      <c r="AP1068">
        <v>17</v>
      </c>
      <c r="AQ1068">
        <v>0.90652234273989796</v>
      </c>
      <c r="AR1068">
        <v>-1.32700015604502E-2</v>
      </c>
      <c r="AS1068">
        <v>8848.0996240612203</v>
      </c>
      <c r="AT1068">
        <v>5</v>
      </c>
      <c r="AU1068">
        <v>5</v>
      </c>
      <c r="AV1068">
        <v>2017</v>
      </c>
      <c r="AW1068">
        <v>6.2434030813841703</v>
      </c>
      <c r="AX1068">
        <v>6.4093444697544903</v>
      </c>
      <c r="AY1068">
        <v>0.16594138837031899</v>
      </c>
      <c r="AZ1068">
        <v>57553</v>
      </c>
      <c r="BA1068">
        <v>202800.61746698699</v>
      </c>
      <c r="BB1068">
        <v>-2.5890539844346E-2</v>
      </c>
      <c r="BC1068">
        <v>22.506630576824001</v>
      </c>
      <c r="BD1068">
        <v>0.977489719081018</v>
      </c>
      <c r="BE1068">
        <f>AK1068*AZ1068/(AW1068*BD1068)</f>
        <v>207470.84445824058</v>
      </c>
      <c r="BF1068">
        <f>AM1068/BE1068-1</f>
        <v>-4.7818017438288507E-2</v>
      </c>
      <c r="BH1068">
        <f t="shared" si="65"/>
        <v>7.1360710339587463E-3</v>
      </c>
      <c r="BI1068">
        <f t="shared" si="66"/>
        <v>64.078674216297713</v>
      </c>
      <c r="BJ1068">
        <f t="shared" si="67"/>
        <v>2752.07035764182</v>
      </c>
      <c r="BK1068" s="15">
        <f t="shared" si="64"/>
        <v>0.33972602739726027</v>
      </c>
    </row>
    <row r="1069" spans="1:63" x14ac:dyDescent="0.25">
      <c r="A1069" s="1">
        <v>42863</v>
      </c>
      <c r="B1069">
        <v>16121</v>
      </c>
      <c r="C1069">
        <v>6</v>
      </c>
      <c r="D1069" s="2">
        <v>42856</v>
      </c>
      <c r="E1069">
        <v>0</v>
      </c>
      <c r="F1069">
        <v>4</v>
      </c>
      <c r="G1069" s="1">
        <v>42860</v>
      </c>
      <c r="H1069" s="1">
        <v>42864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 s="1">
        <v>42870</v>
      </c>
      <c r="AA1069" s="1">
        <v>42856</v>
      </c>
      <c r="AB1069" s="1">
        <v>42858</v>
      </c>
      <c r="AC1069" s="1">
        <v>42860</v>
      </c>
      <c r="AD1069" s="1">
        <v>42858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8979.5454545454504</v>
      </c>
      <c r="AK1069">
        <v>22</v>
      </c>
      <c r="AL1069">
        <v>31</v>
      </c>
      <c r="AM1069">
        <v>197550</v>
      </c>
      <c r="AN1069">
        <v>1.7953024550746599</v>
      </c>
      <c r="AO1069">
        <v>0.70967741935483797</v>
      </c>
      <c r="AP1069">
        <v>16</v>
      </c>
      <c r="AQ1069">
        <v>1.7081027913453199</v>
      </c>
      <c r="AR1069">
        <v>8.7199663729344803E-2</v>
      </c>
      <c r="AS1069">
        <v>9437.9565923564405</v>
      </c>
      <c r="AT1069">
        <v>8</v>
      </c>
      <c r="AU1069">
        <v>5</v>
      </c>
      <c r="AV1069">
        <v>2017</v>
      </c>
      <c r="AW1069">
        <v>7.9515058727294896</v>
      </c>
      <c r="AX1069">
        <v>8.2046469248291505</v>
      </c>
      <c r="AY1069">
        <v>0.25314105209966398</v>
      </c>
      <c r="AZ1069">
        <v>73674</v>
      </c>
      <c r="BA1069">
        <v>203839.12505916599</v>
      </c>
      <c r="BB1069">
        <v>-3.0853375461362201E-2</v>
      </c>
      <c r="BC1069">
        <v>22.506630576824001</v>
      </c>
      <c r="BD1069">
        <v>0.977489719081018</v>
      </c>
      <c r="BE1069">
        <f>AK1069*AZ1069/(AW1069*BD1069)</f>
        <v>208533.2674913496</v>
      </c>
      <c r="BF1069">
        <f>AM1069/BE1069-1</f>
        <v>-5.2669138231410506E-2</v>
      </c>
      <c r="BH1069">
        <f t="shared" si="65"/>
        <v>0.12564953740102047</v>
      </c>
      <c r="BI1069">
        <f t="shared" si="66"/>
        <v>1128.2757324350719</v>
      </c>
      <c r="BJ1069">
        <f t="shared" si="67"/>
        <v>3880.3460900768919</v>
      </c>
      <c r="BK1069" s="15">
        <f t="shared" si="64"/>
        <v>0.34794520547945207</v>
      </c>
    </row>
    <row r="1070" spans="1:63" x14ac:dyDescent="0.25">
      <c r="A1070" s="1">
        <v>42864</v>
      </c>
      <c r="B1070">
        <v>1773</v>
      </c>
      <c r="C1070">
        <v>7</v>
      </c>
      <c r="D1070" s="2">
        <v>42856</v>
      </c>
      <c r="E1070">
        <v>1</v>
      </c>
      <c r="F1070">
        <v>0</v>
      </c>
      <c r="G1070" s="1">
        <v>42863</v>
      </c>
      <c r="H1070" s="1">
        <v>42865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 s="1">
        <v>42870</v>
      </c>
      <c r="AA1070" s="1">
        <v>42856</v>
      </c>
      <c r="AB1070" s="1">
        <v>42858</v>
      </c>
      <c r="AC1070" s="1">
        <v>42860</v>
      </c>
      <c r="AD1070" s="1">
        <v>42858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8979.5454545454504</v>
      </c>
      <c r="AK1070">
        <v>22</v>
      </c>
      <c r="AL1070">
        <v>31</v>
      </c>
      <c r="AM1070">
        <v>197550</v>
      </c>
      <c r="AN1070">
        <v>0.19744874715261901</v>
      </c>
      <c r="AO1070">
        <v>0.70967741935483797</v>
      </c>
      <c r="AP1070">
        <v>15</v>
      </c>
      <c r="AQ1070">
        <v>0.30854685838234103</v>
      </c>
      <c r="AR1070">
        <v>-0.11109811122972101</v>
      </c>
      <c r="AS1070">
        <v>5746.2908852663004</v>
      </c>
      <c r="AT1070">
        <v>9</v>
      </c>
      <c r="AU1070">
        <v>5</v>
      </c>
      <c r="AV1070">
        <v>2017</v>
      </c>
      <c r="AW1070">
        <v>8.2600527311118306</v>
      </c>
      <c r="AX1070">
        <v>8.4020956719817708</v>
      </c>
      <c r="AY1070">
        <v>0.14204294086994301</v>
      </c>
      <c r="AZ1070">
        <v>75447</v>
      </c>
      <c r="BA1070">
        <v>200947.14332127199</v>
      </c>
      <c r="BB1070">
        <v>-1.6905656209510601E-2</v>
      </c>
      <c r="BC1070">
        <v>22.506630576824001</v>
      </c>
      <c r="BD1070">
        <v>0.977489719081018</v>
      </c>
      <c r="BE1070">
        <f>AK1070*AZ1070/(AW1070*BD1070)</f>
        <v>205574.68728181839</v>
      </c>
      <c r="BF1070">
        <f>AM1070/BE1070-1</f>
        <v>-3.9035386058097199E-2</v>
      </c>
      <c r="BH1070">
        <f t="shared" si="65"/>
        <v>-0.10415263477086617</v>
      </c>
      <c r="BI1070">
        <f t="shared" si="66"/>
        <v>-935.2433181356638</v>
      </c>
      <c r="BJ1070">
        <f t="shared" si="67"/>
        <v>2945.1027719412282</v>
      </c>
      <c r="BK1070" s="15">
        <f t="shared" si="64"/>
        <v>0.35068493150684932</v>
      </c>
    </row>
    <row r="1071" spans="1:63" x14ac:dyDescent="0.25">
      <c r="A1071" s="1">
        <v>42865</v>
      </c>
      <c r="B1071">
        <v>7800</v>
      </c>
      <c r="C1071">
        <v>8</v>
      </c>
      <c r="D1071" s="2">
        <v>42856</v>
      </c>
      <c r="E1071">
        <v>2</v>
      </c>
      <c r="F1071">
        <v>1</v>
      </c>
      <c r="G1071" s="1">
        <v>42864</v>
      </c>
      <c r="H1071" s="1">
        <v>42866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 s="1">
        <v>42870</v>
      </c>
      <c r="AA1071" s="1">
        <v>42856</v>
      </c>
      <c r="AB1071" s="1">
        <v>42858</v>
      </c>
      <c r="AC1071" s="1">
        <v>42860</v>
      </c>
      <c r="AD1071" s="1">
        <v>42858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8979.5454545454504</v>
      </c>
      <c r="AK1071">
        <v>22</v>
      </c>
      <c r="AL1071">
        <v>31</v>
      </c>
      <c r="AM1071">
        <v>197550</v>
      </c>
      <c r="AN1071">
        <v>0.86864085041761496</v>
      </c>
      <c r="AO1071">
        <v>0.70967741935483797</v>
      </c>
      <c r="AP1071">
        <v>14</v>
      </c>
      <c r="AQ1071">
        <v>0.89215583010123201</v>
      </c>
      <c r="AR1071">
        <v>-2.3514979683616599E-2</v>
      </c>
      <c r="AS1071">
        <v>8742.8672624545106</v>
      </c>
      <c r="AT1071">
        <v>10</v>
      </c>
      <c r="AU1071">
        <v>5</v>
      </c>
      <c r="AV1071">
        <v>2017</v>
      </c>
      <c r="AW1071">
        <v>9.1522085612130599</v>
      </c>
      <c r="AX1071">
        <v>9.2707365223993907</v>
      </c>
      <c r="AY1071">
        <v>0.118527961186325</v>
      </c>
      <c r="AZ1071">
        <v>83247</v>
      </c>
      <c r="BA1071">
        <v>200108.420579661</v>
      </c>
      <c r="BB1071">
        <v>-1.27851720194986E-2</v>
      </c>
      <c r="BC1071">
        <v>22.506630576824001</v>
      </c>
      <c r="BD1071">
        <v>0.977489719081018</v>
      </c>
      <c r="BE1071">
        <f>AK1071*AZ1071/(AW1071*BD1071)</f>
        <v>204716.64987718972</v>
      </c>
      <c r="BF1071">
        <f>AM1071/BE1071-1</f>
        <v>-3.5007655124724923E-2</v>
      </c>
      <c r="BH1071">
        <f t="shared" si="65"/>
        <v>-3.4323013245307621E-3</v>
      </c>
      <c r="BI1071">
        <f t="shared" si="66"/>
        <v>-30.820505757320532</v>
      </c>
      <c r="BJ1071">
        <f t="shared" si="67"/>
        <v>2914.2822661839077</v>
      </c>
      <c r="BK1071" s="15">
        <f t="shared" si="64"/>
        <v>0.35342465753424657</v>
      </c>
    </row>
    <row r="1072" spans="1:63" x14ac:dyDescent="0.25">
      <c r="A1072" s="1">
        <v>42866</v>
      </c>
      <c r="B1072">
        <v>2904</v>
      </c>
      <c r="C1072">
        <v>9</v>
      </c>
      <c r="D1072" s="2">
        <v>42856</v>
      </c>
      <c r="E1072">
        <v>3</v>
      </c>
      <c r="F1072">
        <v>2</v>
      </c>
      <c r="G1072" s="1">
        <v>42865</v>
      </c>
      <c r="H1072" s="1">
        <v>42867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 s="1">
        <v>42870</v>
      </c>
      <c r="AA1072" s="1">
        <v>42856</v>
      </c>
      <c r="AB1072" s="1">
        <v>42858</v>
      </c>
      <c r="AC1072" s="1">
        <v>42860</v>
      </c>
      <c r="AD1072" s="1">
        <v>42858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8979.5454545454504</v>
      </c>
      <c r="AK1072">
        <v>22</v>
      </c>
      <c r="AL1072">
        <v>31</v>
      </c>
      <c r="AM1072">
        <v>197550</v>
      </c>
      <c r="AN1072">
        <v>0.32340167046317297</v>
      </c>
      <c r="AO1072">
        <v>0.70967741935483797</v>
      </c>
      <c r="AP1072">
        <v>13</v>
      </c>
      <c r="AQ1072">
        <v>0.43715035792769602</v>
      </c>
      <c r="AR1072">
        <v>-0.11374868746452201</v>
      </c>
      <c r="AS1072">
        <v>6643.0232695367304</v>
      </c>
      <c r="AT1072">
        <v>11</v>
      </c>
      <c r="AU1072">
        <v>5</v>
      </c>
      <c r="AV1072">
        <v>2017</v>
      </c>
      <c r="AW1072">
        <v>9.5893589191407607</v>
      </c>
      <c r="AX1072">
        <v>9.5941381928625606</v>
      </c>
      <c r="AY1072">
        <v>4.7792737218035298E-3</v>
      </c>
      <c r="AZ1072">
        <v>86151</v>
      </c>
      <c r="BA1072">
        <v>197648.457627011</v>
      </c>
      <c r="BB1072" s="3">
        <v>-4.9814518258206597E-4</v>
      </c>
      <c r="BC1072">
        <v>22.506630576824001</v>
      </c>
      <c r="BD1072">
        <v>0.977489719081018</v>
      </c>
      <c r="BE1072">
        <f>AK1072*AZ1072/(AW1072*BD1072)</f>
        <v>202200.03726773715</v>
      </c>
      <c r="BF1072">
        <f>AM1072/BE1072-1</f>
        <v>-2.299721271356614E-2</v>
      </c>
      <c r="BH1072">
        <f t="shared" si="65"/>
        <v>-0.10390831010373708</v>
      </c>
      <c r="BI1072">
        <f t="shared" si="66"/>
        <v>-933.04939368151133</v>
      </c>
      <c r="BJ1072">
        <f t="shared" si="67"/>
        <v>1981.2328725023963</v>
      </c>
      <c r="BK1072" s="15">
        <f t="shared" si="64"/>
        <v>0.35616438356164382</v>
      </c>
    </row>
    <row r="1073" spans="1:63" x14ac:dyDescent="0.25">
      <c r="A1073" s="1">
        <v>42867</v>
      </c>
      <c r="B1073">
        <v>6147</v>
      </c>
      <c r="C1073">
        <v>10</v>
      </c>
      <c r="D1073" s="2">
        <v>42856</v>
      </c>
      <c r="E1073">
        <v>4</v>
      </c>
      <c r="F1073">
        <v>3</v>
      </c>
      <c r="G1073" s="1">
        <v>42866</v>
      </c>
      <c r="H1073" s="1">
        <v>42870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 s="1">
        <v>42870</v>
      </c>
      <c r="AA1073" s="1">
        <v>42856</v>
      </c>
      <c r="AB1073" s="1">
        <v>42858</v>
      </c>
      <c r="AC1073" s="1">
        <v>42860</v>
      </c>
      <c r="AD1073" s="1">
        <v>42858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8979.5454545454504</v>
      </c>
      <c r="AK1073">
        <v>22</v>
      </c>
      <c r="AL1073">
        <v>31</v>
      </c>
      <c r="AM1073">
        <v>197550</v>
      </c>
      <c r="AN1073">
        <v>0.68455580865603605</v>
      </c>
      <c r="AO1073">
        <v>0.70967741935483797</v>
      </c>
      <c r="AP1073">
        <v>12</v>
      </c>
      <c r="AQ1073">
        <v>0.79615659976059605</v>
      </c>
      <c r="AR1073">
        <v>-0.11160079110455901</v>
      </c>
      <c r="AS1073">
        <v>7720.84286162847</v>
      </c>
      <c r="AT1073">
        <v>12</v>
      </c>
      <c r="AU1073">
        <v>5</v>
      </c>
      <c r="AV1073">
        <v>2017</v>
      </c>
      <c r="AW1073">
        <v>10.3855155189013</v>
      </c>
      <c r="AX1073">
        <v>10.2786940015186</v>
      </c>
      <c r="AY1073">
        <v>-0.106821517382757</v>
      </c>
      <c r="AZ1073">
        <v>92298</v>
      </c>
      <c r="BA1073">
        <v>195518.074794115</v>
      </c>
      <c r="BB1073">
        <v>1.0392518482112E-2</v>
      </c>
      <c r="BC1073">
        <v>22.506630576824001</v>
      </c>
      <c r="BD1073">
        <v>0.977489719081018</v>
      </c>
      <c r="BE1073">
        <f>AK1073*AZ1073/(AW1073*BD1073)</f>
        <v>200020.5945674105</v>
      </c>
      <c r="BF1073">
        <f>AM1073/BE1073-1</f>
        <v>-1.2351700947363486E-2</v>
      </c>
      <c r="BH1073">
        <f t="shared" si="65"/>
        <v>-9.3679082388447465E-2</v>
      </c>
      <c r="BI1073">
        <f t="shared" si="66"/>
        <v>-841.19557844717224</v>
      </c>
      <c r="BJ1073">
        <f t="shared" si="67"/>
        <v>1140.037294055224</v>
      </c>
      <c r="BK1073" s="15">
        <f t="shared" si="64"/>
        <v>0.35890410958904112</v>
      </c>
    </row>
    <row r="1074" spans="1:63" x14ac:dyDescent="0.25">
      <c r="A1074" s="1">
        <v>42870</v>
      </c>
      <c r="B1074">
        <v>16800</v>
      </c>
      <c r="C1074">
        <v>11</v>
      </c>
      <c r="D1074" s="2">
        <v>42856</v>
      </c>
      <c r="E1074">
        <v>0</v>
      </c>
      <c r="F1074">
        <v>4</v>
      </c>
      <c r="G1074" s="1">
        <v>42867</v>
      </c>
      <c r="H1074" s="1">
        <v>42871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 s="1">
        <v>42870</v>
      </c>
      <c r="AA1074" s="1">
        <v>42856</v>
      </c>
      <c r="AB1074" s="1">
        <v>42858</v>
      </c>
      <c r="AC1074" s="1">
        <v>42860</v>
      </c>
      <c r="AD1074" s="1">
        <v>42858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8979.5454545454504</v>
      </c>
      <c r="AK1074">
        <v>22</v>
      </c>
      <c r="AL1074">
        <v>31</v>
      </c>
      <c r="AM1074">
        <v>197550</v>
      </c>
      <c r="AN1074">
        <v>1.8709187547456301</v>
      </c>
      <c r="AO1074">
        <v>0.70967741935483797</v>
      </c>
      <c r="AP1074">
        <v>11</v>
      </c>
      <c r="AQ1074">
        <v>1.9578296588505699</v>
      </c>
      <c r="AR1074">
        <v>-8.6910904104940595E-2</v>
      </c>
      <c r="AS1074">
        <v>8580.93038076823</v>
      </c>
      <c r="AT1074">
        <v>15</v>
      </c>
      <c r="AU1074">
        <v>5</v>
      </c>
      <c r="AV1074">
        <v>2017</v>
      </c>
      <c r="AW1074">
        <v>12.3433451777519</v>
      </c>
      <c r="AX1074">
        <v>12.149612756264199</v>
      </c>
      <c r="AY1074">
        <v>-0.19373242148769601</v>
      </c>
      <c r="AZ1074">
        <v>109098</v>
      </c>
      <c r="BA1074">
        <v>194449.39483067501</v>
      </c>
      <c r="BB1074">
        <v>1.5945563482079698E-2</v>
      </c>
      <c r="BC1074">
        <v>22.506630576824001</v>
      </c>
      <c r="BD1074">
        <v>0.977489719081018</v>
      </c>
      <c r="BE1074">
        <f>AK1074*AZ1074/(AW1074*BD1074)</f>
        <v>198927.30433368305</v>
      </c>
      <c r="BF1074">
        <f>AM1074/BE1074-1</f>
        <v>-6.9236565502980296E-3</v>
      </c>
      <c r="BH1074">
        <f t="shared" si="65"/>
        <v>-4.2839608492698744E-2</v>
      </c>
      <c r="BI1074">
        <f t="shared" si="66"/>
        <v>-384.6802117151197</v>
      </c>
      <c r="BJ1074">
        <f t="shared" si="67"/>
        <v>755.3570823401044</v>
      </c>
      <c r="BK1074" s="15">
        <f t="shared" si="64"/>
        <v>0.36712328767123287</v>
      </c>
    </row>
    <row r="1075" spans="1:63" x14ac:dyDescent="0.25">
      <c r="A1075" s="1">
        <v>42871</v>
      </c>
      <c r="B1075">
        <v>11333</v>
      </c>
      <c r="C1075">
        <v>12</v>
      </c>
      <c r="D1075" s="2">
        <v>42856</v>
      </c>
      <c r="E1075">
        <v>1</v>
      </c>
      <c r="F1075">
        <v>0</v>
      </c>
      <c r="G1075" s="1">
        <v>42870</v>
      </c>
      <c r="H1075" s="1">
        <v>42872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 s="1">
        <v>42870</v>
      </c>
      <c r="AA1075" s="1">
        <v>42856</v>
      </c>
      <c r="AB1075" s="1">
        <v>42858</v>
      </c>
      <c r="AC1075" s="1">
        <v>42860</v>
      </c>
      <c r="AD1075" s="1">
        <v>42858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8979.5454545454504</v>
      </c>
      <c r="AK1075">
        <v>22</v>
      </c>
      <c r="AL1075">
        <v>31</v>
      </c>
      <c r="AM1075">
        <v>197550</v>
      </c>
      <c r="AN1075">
        <v>1.2620906099721501</v>
      </c>
      <c r="AO1075">
        <v>0.70967741935483797</v>
      </c>
      <c r="AP1075">
        <v>10</v>
      </c>
      <c r="AQ1075">
        <v>1.0716463682288699</v>
      </c>
      <c r="AR1075">
        <v>0.190444241743286</v>
      </c>
      <c r="AS1075">
        <v>10575.3169478194</v>
      </c>
      <c r="AT1075">
        <v>16</v>
      </c>
      <c r="AU1075">
        <v>5</v>
      </c>
      <c r="AV1075">
        <v>2017</v>
      </c>
      <c r="AW1075">
        <v>13.414991545980801</v>
      </c>
      <c r="AX1075">
        <v>13.411703366236299</v>
      </c>
      <c r="AY1075">
        <v>-3.2881797444108598E-3</v>
      </c>
      <c r="AZ1075">
        <v>120431</v>
      </c>
      <c r="BA1075">
        <v>197501.578060539</v>
      </c>
      <c r="BB1075" s="3">
        <v>2.4517241804589103E-4</v>
      </c>
      <c r="BC1075">
        <v>22.506630576824001</v>
      </c>
      <c r="BD1075">
        <v>0.977489719081018</v>
      </c>
      <c r="BE1075">
        <f>AK1075*AZ1075/(AW1075*BD1075)</f>
        <v>202049.77526128793</v>
      </c>
      <c r="BF1075">
        <f>AM1075/BE1075-1</f>
        <v>-2.2270627400940546E-2</v>
      </c>
      <c r="BH1075">
        <f t="shared" si="65"/>
        <v>0.21456730253791889</v>
      </c>
      <c r="BI1075">
        <f t="shared" si="66"/>
        <v>1926.7168461984481</v>
      </c>
      <c r="BJ1075">
        <f t="shared" si="67"/>
        <v>2682.0739285385525</v>
      </c>
      <c r="BK1075" s="15">
        <f t="shared" si="64"/>
        <v>0.36986301369863012</v>
      </c>
    </row>
    <row r="1076" spans="1:63" x14ac:dyDescent="0.25">
      <c r="A1076" s="1">
        <v>42872</v>
      </c>
      <c r="B1076">
        <v>8310</v>
      </c>
      <c r="C1076">
        <v>13</v>
      </c>
      <c r="D1076" s="2">
        <v>42856</v>
      </c>
      <c r="E1076">
        <v>2</v>
      </c>
      <c r="F1076">
        <v>1</v>
      </c>
      <c r="G1076" s="1">
        <v>42871</v>
      </c>
      <c r="H1076" s="1">
        <v>42873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 s="1">
        <v>42870</v>
      </c>
      <c r="AA1076" s="1">
        <v>42856</v>
      </c>
      <c r="AB1076" s="1">
        <v>42858</v>
      </c>
      <c r="AC1076" s="1">
        <v>42860</v>
      </c>
      <c r="AD1076" s="1">
        <v>42858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8979.5454545454504</v>
      </c>
      <c r="AK1076">
        <v>22</v>
      </c>
      <c r="AL1076">
        <v>31</v>
      </c>
      <c r="AM1076">
        <v>197550</v>
      </c>
      <c r="AN1076">
        <v>0.92543659832953595</v>
      </c>
      <c r="AO1076">
        <v>0.70967741935483797</v>
      </c>
      <c r="AP1076">
        <v>9</v>
      </c>
      <c r="AQ1076">
        <v>0.89215583010123201</v>
      </c>
      <c r="AR1076">
        <v>3.3280768228304301E-2</v>
      </c>
      <c r="AS1076">
        <v>9314.5162757688504</v>
      </c>
      <c r="AT1076">
        <v>17</v>
      </c>
      <c r="AU1076">
        <v>5</v>
      </c>
      <c r="AV1076">
        <v>2017</v>
      </c>
      <c r="AW1076">
        <v>14.307147376082</v>
      </c>
      <c r="AX1076">
        <v>14.3371399645659</v>
      </c>
      <c r="AY1076">
        <v>2.9992588483894501E-2</v>
      </c>
      <c r="AZ1076">
        <v>128741</v>
      </c>
      <c r="BA1076">
        <v>197964.131182076</v>
      </c>
      <c r="BB1076">
        <v>-2.09195059530831E-3</v>
      </c>
      <c r="BC1076">
        <v>22.506630576824001</v>
      </c>
      <c r="BD1076">
        <v>0.977489719081018</v>
      </c>
      <c r="BE1076">
        <f>AK1076*AZ1076/(AW1076*BD1076)</f>
        <v>202522.98036258793</v>
      </c>
      <c r="BF1076">
        <f>AM1076/BE1076-1</f>
        <v>-2.4555141118724033E-2</v>
      </c>
      <c r="BH1076">
        <f t="shared" si="65"/>
        <v>5.3363446587390229E-2</v>
      </c>
      <c r="BI1076">
        <f t="shared" si="66"/>
        <v>479.17949424267886</v>
      </c>
      <c r="BJ1076">
        <f t="shared" si="67"/>
        <v>3161.2534227812312</v>
      </c>
      <c r="BK1076" s="15">
        <f t="shared" si="64"/>
        <v>0.37260273972602742</v>
      </c>
    </row>
    <row r="1077" spans="1:63" x14ac:dyDescent="0.25">
      <c r="A1077" s="1">
        <v>42873</v>
      </c>
      <c r="B1077">
        <v>3037</v>
      </c>
      <c r="C1077">
        <v>14</v>
      </c>
      <c r="D1077" s="2">
        <v>42856</v>
      </c>
      <c r="E1077">
        <v>3</v>
      </c>
      <c r="F1077">
        <v>2</v>
      </c>
      <c r="G1077" s="1">
        <v>42872</v>
      </c>
      <c r="H1077" s="1">
        <v>42874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 s="1">
        <v>42870</v>
      </c>
      <c r="AA1077" s="1">
        <v>42856</v>
      </c>
      <c r="AB1077" s="1">
        <v>42858</v>
      </c>
      <c r="AC1077" s="1">
        <v>42860</v>
      </c>
      <c r="AD1077" s="1">
        <v>42858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8979.5454545454504</v>
      </c>
      <c r="AK1077">
        <v>22</v>
      </c>
      <c r="AL1077">
        <v>31</v>
      </c>
      <c r="AM1077">
        <v>197550</v>
      </c>
      <c r="AN1077">
        <v>0.33821311060490999</v>
      </c>
      <c r="AO1077">
        <v>0.70967741935483797</v>
      </c>
      <c r="AP1077">
        <v>8</v>
      </c>
      <c r="AQ1077">
        <v>0.43715035792769602</v>
      </c>
      <c r="AR1077">
        <v>-9.8937247322786401E-2</v>
      </c>
      <c r="AS1077">
        <v>6947.2664151456802</v>
      </c>
      <c r="AT1077">
        <v>18</v>
      </c>
      <c r="AU1077">
        <v>5</v>
      </c>
      <c r="AV1077">
        <v>2017</v>
      </c>
      <c r="AW1077">
        <v>14.744297734009701</v>
      </c>
      <c r="AX1077">
        <v>14.675353075170801</v>
      </c>
      <c r="AY1077">
        <v>-6.8944658838892794E-2</v>
      </c>
      <c r="AZ1077">
        <v>131778</v>
      </c>
      <c r="BA1077">
        <v>196626.25187721101</v>
      </c>
      <c r="BB1077">
        <v>4.6979897850320997E-3</v>
      </c>
      <c r="BC1077">
        <v>22.506630576824001</v>
      </c>
      <c r="BD1077">
        <v>0.977489719081018</v>
      </c>
      <c r="BE1077">
        <f>AK1077*AZ1077/(AW1077*BD1077)</f>
        <v>201154.29148663511</v>
      </c>
      <c r="BF1077">
        <f>AM1077/BE1077-1</f>
        <v>-1.7918044203767747E-2</v>
      </c>
      <c r="BH1077">
        <f t="shared" si="65"/>
        <v>-8.9096869962000058E-2</v>
      </c>
      <c r="BI1077">
        <f t="shared" si="66"/>
        <v>-800.04939368150474</v>
      </c>
      <c r="BJ1077">
        <f t="shared" si="67"/>
        <v>2361.2040290997265</v>
      </c>
      <c r="BK1077" s="15">
        <f t="shared" si="64"/>
        <v>0.37534246575342467</v>
      </c>
    </row>
    <row r="1078" spans="1:63" x14ac:dyDescent="0.25">
      <c r="A1078" s="1">
        <v>42874</v>
      </c>
      <c r="B1078">
        <v>9851</v>
      </c>
      <c r="C1078">
        <v>15</v>
      </c>
      <c r="D1078" s="2">
        <v>42856</v>
      </c>
      <c r="E1078">
        <v>4</v>
      </c>
      <c r="F1078">
        <v>3</v>
      </c>
      <c r="G1078" s="1">
        <v>42873</v>
      </c>
      <c r="H1078" s="1">
        <v>42877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 s="1">
        <v>42870</v>
      </c>
      <c r="AA1078" s="1">
        <v>42856</v>
      </c>
      <c r="AB1078" s="1">
        <v>42858</v>
      </c>
      <c r="AC1078" s="1">
        <v>42860</v>
      </c>
      <c r="AD1078" s="1">
        <v>42858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8979.5454545454504</v>
      </c>
      <c r="AK1078">
        <v>22</v>
      </c>
      <c r="AL1078">
        <v>31</v>
      </c>
      <c r="AM1078">
        <v>197550</v>
      </c>
      <c r="AN1078">
        <v>1.09704884839281</v>
      </c>
      <c r="AO1078">
        <v>0.70967741935483797</v>
      </c>
      <c r="AP1078">
        <v>7</v>
      </c>
      <c r="AQ1078">
        <v>0.79615659976059605</v>
      </c>
      <c r="AR1078">
        <v>0.30089224863221498</v>
      </c>
      <c r="AS1078">
        <v>12373.193920595701</v>
      </c>
      <c r="AT1078">
        <v>19</v>
      </c>
      <c r="AU1078">
        <v>5</v>
      </c>
      <c r="AV1078">
        <v>2017</v>
      </c>
      <c r="AW1078">
        <v>15.540454333770301</v>
      </c>
      <c r="AX1078">
        <v>15.772401923563599</v>
      </c>
      <c r="AY1078">
        <v>0.231947589793323</v>
      </c>
      <c r="AZ1078">
        <v>141629</v>
      </c>
      <c r="BA1078">
        <v>200498.51394814701</v>
      </c>
      <c r="BB1078">
        <v>-1.47059142239329E-2</v>
      </c>
      <c r="BC1078">
        <v>22.506630576824001</v>
      </c>
      <c r="BD1078">
        <v>0.977489719081018</v>
      </c>
      <c r="BE1078">
        <f>AK1078*AZ1078/(AW1078*BD1078)</f>
        <v>205115.72657423501</v>
      </c>
      <c r="BF1078">
        <f>AM1078/BE1078-1</f>
        <v>-3.688516088256566E-2</v>
      </c>
      <c r="BH1078">
        <f t="shared" si="65"/>
        <v>0.31881395734832652</v>
      </c>
      <c r="BI1078">
        <f t="shared" si="66"/>
        <v>2862.8044215528125</v>
      </c>
      <c r="BJ1078">
        <f t="shared" si="67"/>
        <v>5224.0084506525391</v>
      </c>
      <c r="BK1078" s="15">
        <f t="shared" si="64"/>
        <v>0.37808219178082192</v>
      </c>
    </row>
    <row r="1079" spans="1:63" x14ac:dyDescent="0.25">
      <c r="A1079" s="1">
        <v>42877</v>
      </c>
      <c r="B1079">
        <v>15990</v>
      </c>
      <c r="C1079">
        <v>16</v>
      </c>
      <c r="D1079" s="2">
        <v>42856</v>
      </c>
      <c r="E1079">
        <v>0</v>
      </c>
      <c r="F1079">
        <v>4</v>
      </c>
      <c r="G1079" s="1">
        <v>42874</v>
      </c>
      <c r="H1079" s="1">
        <v>42878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 s="1">
        <v>42870</v>
      </c>
      <c r="AA1079" s="1">
        <v>42856</v>
      </c>
      <c r="AB1079" s="1">
        <v>42858</v>
      </c>
      <c r="AC1079" s="1">
        <v>42860</v>
      </c>
      <c r="AD1079" s="1">
        <v>42858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8979.5454545454504</v>
      </c>
      <c r="AK1079">
        <v>22</v>
      </c>
      <c r="AL1079">
        <v>31</v>
      </c>
      <c r="AM1079">
        <v>197550</v>
      </c>
      <c r="AN1079">
        <v>1.78071374335611</v>
      </c>
      <c r="AO1079">
        <v>0.70967741935483797</v>
      </c>
      <c r="AP1079">
        <v>6</v>
      </c>
      <c r="AQ1079">
        <v>1.7081027913453199</v>
      </c>
      <c r="AR1079">
        <v>7.2610952010792498E-2</v>
      </c>
      <c r="AS1079">
        <v>9361.2633156615193</v>
      </c>
      <c r="AT1079">
        <v>22</v>
      </c>
      <c r="AU1079">
        <v>5</v>
      </c>
      <c r="AV1079">
        <v>2017</v>
      </c>
      <c r="AW1079">
        <v>17.2485571251156</v>
      </c>
      <c r="AX1079">
        <v>17.553115666919702</v>
      </c>
      <c r="AY1079">
        <v>0.30455854180411601</v>
      </c>
      <c r="AZ1079">
        <v>157619</v>
      </c>
      <c r="BA1079">
        <v>201038.14915340301</v>
      </c>
      <c r="BB1079">
        <v>-1.73506827838023E-2</v>
      </c>
      <c r="BC1079">
        <v>22.506630576824001</v>
      </c>
      <c r="BD1079">
        <v>0.977489719081018</v>
      </c>
      <c r="BE1079">
        <f>AK1079*AZ1079/(AW1079*BD1079)</f>
        <v>205667.78885655088</v>
      </c>
      <c r="BF1079">
        <f>AM1079/BE1079-1</f>
        <v>-3.9470394959187693E-2</v>
      </c>
      <c r="BH1079">
        <f t="shared" si="65"/>
        <v>0.11106082568247055</v>
      </c>
      <c r="BI1079">
        <f t="shared" si="66"/>
        <v>997.27573243509312</v>
      </c>
      <c r="BJ1079">
        <f t="shared" si="67"/>
        <v>6221.2841830876323</v>
      </c>
      <c r="BK1079" s="15">
        <f t="shared" si="64"/>
        <v>0.38630136986301372</v>
      </c>
    </row>
    <row r="1080" spans="1:63" x14ac:dyDescent="0.25">
      <c r="A1080" s="1">
        <v>42878</v>
      </c>
      <c r="B1080">
        <v>2088</v>
      </c>
      <c r="C1080">
        <v>17</v>
      </c>
      <c r="D1080" s="2">
        <v>42856</v>
      </c>
      <c r="E1080">
        <v>1</v>
      </c>
      <c r="F1080">
        <v>0</v>
      </c>
      <c r="G1080" s="1">
        <v>42877</v>
      </c>
      <c r="H1080" s="1">
        <v>42879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 s="1">
        <v>42870</v>
      </c>
      <c r="AA1080" s="1">
        <v>42856</v>
      </c>
      <c r="AB1080" s="1">
        <v>42858</v>
      </c>
      <c r="AC1080" s="1">
        <v>42860</v>
      </c>
      <c r="AD1080" s="1">
        <v>42858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8979.5454545454504</v>
      </c>
      <c r="AK1080">
        <v>22</v>
      </c>
      <c r="AL1080">
        <v>31</v>
      </c>
      <c r="AM1080">
        <v>197550</v>
      </c>
      <c r="AN1080">
        <v>0.23252847380409999</v>
      </c>
      <c r="AO1080">
        <v>0.70967741935483797</v>
      </c>
      <c r="AP1080">
        <v>5</v>
      </c>
      <c r="AQ1080">
        <v>0.30854685838234103</v>
      </c>
      <c r="AR1080">
        <v>-7.6018384578240894E-2</v>
      </c>
      <c r="AS1080">
        <v>6767.2055095521901</v>
      </c>
      <c r="AT1080">
        <v>23</v>
      </c>
      <c r="AU1080">
        <v>5</v>
      </c>
      <c r="AV1080">
        <v>2017</v>
      </c>
      <c r="AW1080">
        <v>17.5571039834979</v>
      </c>
      <c r="AX1080">
        <v>17.7856441407238</v>
      </c>
      <c r="AY1080">
        <v>0.22854015722587501</v>
      </c>
      <c r="AZ1080">
        <v>159707</v>
      </c>
      <c r="BA1080">
        <v>200121.500863833</v>
      </c>
      <c r="BB1080">
        <v>-1.28496980720863E-2</v>
      </c>
      <c r="BC1080">
        <v>22.506630576824001</v>
      </c>
      <c r="BD1080">
        <v>0.977489719081018</v>
      </c>
      <c r="BE1080">
        <f>AK1080*AZ1080/(AW1080*BD1080)</f>
        <v>204730.03138281323</v>
      </c>
      <c r="BF1080">
        <f>AM1080/BE1080-1</f>
        <v>-3.5070728677746854E-2</v>
      </c>
      <c r="BH1080">
        <f t="shared" si="65"/>
        <v>-6.9072908119385185E-2</v>
      </c>
      <c r="BI1080">
        <f t="shared" si="66"/>
        <v>-620.24331813566073</v>
      </c>
      <c r="BJ1080">
        <f t="shared" si="67"/>
        <v>5601.0408649519713</v>
      </c>
      <c r="BK1080" s="15">
        <f t="shared" si="64"/>
        <v>0.38904109589041097</v>
      </c>
    </row>
    <row r="1081" spans="1:63" x14ac:dyDescent="0.25">
      <c r="A1081" s="1">
        <v>42879</v>
      </c>
      <c r="B1081">
        <v>7458</v>
      </c>
      <c r="C1081">
        <v>18</v>
      </c>
      <c r="D1081" s="2">
        <v>42856</v>
      </c>
      <c r="E1081">
        <v>2</v>
      </c>
      <c r="F1081">
        <v>1</v>
      </c>
      <c r="G1081" s="1">
        <v>42878</v>
      </c>
      <c r="H1081" s="1">
        <v>42880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 s="1">
        <v>42870</v>
      </c>
      <c r="AA1081" s="1">
        <v>42856</v>
      </c>
      <c r="AB1081" s="1">
        <v>42858</v>
      </c>
      <c r="AC1081" s="1">
        <v>42860</v>
      </c>
      <c r="AD1081" s="1">
        <v>42858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8979.5454545454504</v>
      </c>
      <c r="AK1081">
        <v>22</v>
      </c>
      <c r="AL1081">
        <v>31</v>
      </c>
      <c r="AM1081">
        <v>197550</v>
      </c>
      <c r="AN1081">
        <v>0.83055429005315096</v>
      </c>
      <c r="AO1081">
        <v>0.70967741935483797</v>
      </c>
      <c r="AP1081">
        <v>4</v>
      </c>
      <c r="AQ1081">
        <v>0.89215583010123201</v>
      </c>
      <c r="AR1081">
        <v>-6.1601540048081299E-2</v>
      </c>
      <c r="AS1081">
        <v>8359.5261594084295</v>
      </c>
      <c r="AT1081">
        <v>24</v>
      </c>
      <c r="AU1081">
        <v>5</v>
      </c>
      <c r="AV1081">
        <v>2017</v>
      </c>
      <c r="AW1081">
        <v>18.449259813599198</v>
      </c>
      <c r="AX1081">
        <v>18.616198430777001</v>
      </c>
      <c r="AY1081">
        <v>0.16693861717779099</v>
      </c>
      <c r="AZ1081">
        <v>167165</v>
      </c>
      <c r="BA1081">
        <v>199337.53641916599</v>
      </c>
      <c r="BB1081">
        <v>-8.9673849254744403E-3</v>
      </c>
      <c r="BC1081">
        <v>22.506630576824001</v>
      </c>
      <c r="BD1081">
        <v>0.977489719081018</v>
      </c>
      <c r="BE1081">
        <f>AK1081*AZ1081/(AW1081*BD1081)</f>
        <v>203928.01328547264</v>
      </c>
      <c r="BF1081">
        <f>AM1081/BE1081-1</f>
        <v>-3.1275807490676932E-2</v>
      </c>
      <c r="BH1081">
        <f t="shared" si="65"/>
        <v>-4.1518861688994768E-2</v>
      </c>
      <c r="BI1081">
        <f t="shared" si="66"/>
        <v>-372.82050575731421</v>
      </c>
      <c r="BJ1081">
        <f t="shared" si="67"/>
        <v>5228.2203591946572</v>
      </c>
      <c r="BK1081" s="15">
        <f t="shared" si="64"/>
        <v>0.39178082191780822</v>
      </c>
    </row>
    <row r="1082" spans="1:63" x14ac:dyDescent="0.25">
      <c r="A1082" s="1">
        <v>42880</v>
      </c>
      <c r="B1082">
        <v>2304</v>
      </c>
      <c r="C1082">
        <v>19</v>
      </c>
      <c r="D1082" s="2">
        <v>42856</v>
      </c>
      <c r="E1082">
        <v>3</v>
      </c>
      <c r="F1082">
        <v>2</v>
      </c>
      <c r="G1082" s="1">
        <v>42879</v>
      </c>
      <c r="H1082" s="1">
        <v>42881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s="1">
        <v>42870</v>
      </c>
      <c r="AA1082" s="1">
        <v>42856</v>
      </c>
      <c r="AB1082" s="1">
        <v>42858</v>
      </c>
      <c r="AC1082" s="1">
        <v>42860</v>
      </c>
      <c r="AD1082" s="1">
        <v>42858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8979.5454545454504</v>
      </c>
      <c r="AK1082">
        <v>22</v>
      </c>
      <c r="AL1082">
        <v>31</v>
      </c>
      <c r="AM1082">
        <v>197550</v>
      </c>
      <c r="AN1082">
        <v>0.25658314350797201</v>
      </c>
      <c r="AO1082">
        <v>0.70967741935483797</v>
      </c>
      <c r="AP1082">
        <v>3</v>
      </c>
      <c r="AQ1082">
        <v>0.43715035792769602</v>
      </c>
      <c r="AR1082">
        <v>-0.18056721441972401</v>
      </c>
      <c r="AS1082">
        <v>5270.4978006241799</v>
      </c>
      <c r="AT1082">
        <v>25</v>
      </c>
      <c r="AU1082">
        <v>5</v>
      </c>
      <c r="AV1082">
        <v>2017</v>
      </c>
      <c r="AW1082">
        <v>18.886410171526901</v>
      </c>
      <c r="AX1082">
        <v>18.8727815742849</v>
      </c>
      <c r="AY1082">
        <v>-1.3628597241929399E-2</v>
      </c>
      <c r="AZ1082">
        <v>169469</v>
      </c>
      <c r="BA1082">
        <v>197407.446208109</v>
      </c>
      <c r="BB1082" s="3">
        <v>7.2212976069718695E-4</v>
      </c>
      <c r="BC1082">
        <v>22.506630576824001</v>
      </c>
      <c r="BD1082">
        <v>0.977489719081018</v>
      </c>
      <c r="BE1082">
        <f>AK1082*AZ1082/(AW1082*BD1082)</f>
        <v>201953.47567819097</v>
      </c>
      <c r="BF1082">
        <f>AM1082/BE1082-1</f>
        <v>-2.1804406502059059E-2</v>
      </c>
      <c r="BH1082">
        <f t="shared" si="65"/>
        <v>-0.17072683705893804</v>
      </c>
      <c r="BI1082">
        <f t="shared" si="66"/>
        <v>-1533.0493936815089</v>
      </c>
      <c r="BJ1082">
        <f t="shared" si="67"/>
        <v>3695.1709655131481</v>
      </c>
      <c r="BK1082" s="15">
        <f t="shared" si="64"/>
        <v>0.39452054794520547</v>
      </c>
    </row>
    <row r="1083" spans="1:63" x14ac:dyDescent="0.25">
      <c r="A1083" s="1">
        <v>42881</v>
      </c>
      <c r="B1083">
        <v>7007</v>
      </c>
      <c r="C1083">
        <v>20</v>
      </c>
      <c r="D1083" s="2">
        <v>42856</v>
      </c>
      <c r="E1083">
        <v>4</v>
      </c>
      <c r="F1083">
        <v>3</v>
      </c>
      <c r="G1083" s="1">
        <v>42880</v>
      </c>
      <c r="H1083" s="1">
        <v>42885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 s="1">
        <v>42870</v>
      </c>
      <c r="AA1083" s="1">
        <v>42856</v>
      </c>
      <c r="AB1083" s="1">
        <v>42858</v>
      </c>
      <c r="AC1083" s="1">
        <v>42860</v>
      </c>
      <c r="AD1083" s="1">
        <v>42858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8979.5454545454504</v>
      </c>
      <c r="AK1083">
        <v>22</v>
      </c>
      <c r="AL1083">
        <v>31</v>
      </c>
      <c r="AM1083">
        <v>197550</v>
      </c>
      <c r="AN1083">
        <v>0.78032903062515802</v>
      </c>
      <c r="AO1083">
        <v>0.70967741935483797</v>
      </c>
      <c r="AP1083">
        <v>2</v>
      </c>
      <c r="AQ1083">
        <v>0.79615659976059605</v>
      </c>
      <c r="AR1083">
        <v>-1.5827569135438101E-2</v>
      </c>
      <c r="AS1083">
        <v>8801.03236236062</v>
      </c>
      <c r="AT1083">
        <v>26</v>
      </c>
      <c r="AU1083">
        <v>5</v>
      </c>
      <c r="AV1083">
        <v>2017</v>
      </c>
      <c r="AW1083">
        <v>19.682566771287501</v>
      </c>
      <c r="AX1083">
        <v>19.653110604910101</v>
      </c>
      <c r="AY1083">
        <v>-2.9456166377368399E-2</v>
      </c>
      <c r="AZ1083">
        <v>176476</v>
      </c>
      <c r="BA1083">
        <v>197254.35432860599</v>
      </c>
      <c r="BB1083">
        <v>1.49880428444815E-3</v>
      </c>
      <c r="BC1083">
        <v>22.506630576824001</v>
      </c>
      <c r="BD1083">
        <v>0.977489719081018</v>
      </c>
      <c r="BE1083">
        <f>AK1083*AZ1083/(AW1083*BD1083)</f>
        <v>201796.85829745003</v>
      </c>
      <c r="BF1083">
        <f>AM1083/BE1083-1</f>
        <v>-2.1045215140020335E-2</v>
      </c>
      <c r="BH1083">
        <f t="shared" si="65"/>
        <v>2.0941395806745033E-3</v>
      </c>
      <c r="BI1083">
        <f t="shared" si="66"/>
        <v>18.804421552829453</v>
      </c>
      <c r="BJ1083">
        <f t="shared" si="67"/>
        <v>3713.9753870659774</v>
      </c>
      <c r="BK1083" s="15">
        <f t="shared" si="64"/>
        <v>0.39726027397260272</v>
      </c>
    </row>
    <row r="1084" spans="1:63" x14ac:dyDescent="0.25">
      <c r="A1084" s="1">
        <v>42885</v>
      </c>
      <c r="B1084">
        <v>14907</v>
      </c>
      <c r="C1084">
        <v>21</v>
      </c>
      <c r="D1084" s="2">
        <v>42856</v>
      </c>
      <c r="E1084">
        <v>1</v>
      </c>
      <c r="F1084">
        <v>4</v>
      </c>
      <c r="G1084" s="1">
        <v>42881</v>
      </c>
      <c r="H1084" s="1">
        <v>42886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 s="1">
        <v>42870</v>
      </c>
      <c r="AA1084" s="1">
        <v>42856</v>
      </c>
      <c r="AB1084" s="1">
        <v>42858</v>
      </c>
      <c r="AC1084" s="1">
        <v>42860</v>
      </c>
      <c r="AD1084" s="1">
        <v>42858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8979.5454545454504</v>
      </c>
      <c r="AK1084">
        <v>22</v>
      </c>
      <c r="AL1084">
        <v>31</v>
      </c>
      <c r="AM1084">
        <v>197550</v>
      </c>
      <c r="AN1084">
        <v>1.66010630220197</v>
      </c>
      <c r="AO1084">
        <v>0.70967741935483797</v>
      </c>
      <c r="AP1084">
        <v>1</v>
      </c>
      <c r="AQ1084">
        <v>1.7081027913453199</v>
      </c>
      <c r="AR1084">
        <v>-4.7996489143345603E-2</v>
      </c>
      <c r="AS1084">
        <v>8727.2265319928902</v>
      </c>
      <c r="AT1084">
        <v>30</v>
      </c>
      <c r="AU1084">
        <v>5</v>
      </c>
      <c r="AV1084">
        <v>2017</v>
      </c>
      <c r="AW1084">
        <v>21.390669562632802</v>
      </c>
      <c r="AX1084">
        <v>21.3132169071121</v>
      </c>
      <c r="AY1084">
        <v>-7.7452655520715993E-2</v>
      </c>
      <c r="AZ1084">
        <v>191383</v>
      </c>
      <c r="BA1084">
        <v>196834.69877703799</v>
      </c>
      <c r="BB1084">
        <v>3.6340199538285002E-3</v>
      </c>
      <c r="BC1084">
        <v>22.506630576824001</v>
      </c>
      <c r="BD1084">
        <v>0.977489719081018</v>
      </c>
      <c r="BE1084">
        <f>AK1084*AZ1084/(AW1084*BD1084)</f>
        <v>201367.53863978432</v>
      </c>
      <c r="BF1084">
        <f>AM1084/BE1084-1</f>
        <v>-1.8958063775181389E-2</v>
      </c>
      <c r="BH1084">
        <f t="shared" si="65"/>
        <v>-9.5466154716694618E-3</v>
      </c>
      <c r="BI1084">
        <f t="shared" si="66"/>
        <v>-85.724267564922783</v>
      </c>
      <c r="BJ1084">
        <f t="shared" si="67"/>
        <v>3628.2511195010547</v>
      </c>
      <c r="BK1084" s="15">
        <f t="shared" si="64"/>
        <v>0.40821917808219177</v>
      </c>
    </row>
    <row r="1085" spans="1:63" x14ac:dyDescent="0.25">
      <c r="A1085" s="1">
        <v>42886</v>
      </c>
      <c r="B1085">
        <v>6167</v>
      </c>
      <c r="C1085">
        <v>22</v>
      </c>
      <c r="D1085" s="2">
        <v>42856</v>
      </c>
      <c r="E1085">
        <v>2</v>
      </c>
      <c r="F1085">
        <v>1</v>
      </c>
      <c r="G1085" s="1">
        <v>42885</v>
      </c>
      <c r="H1085" s="1">
        <v>42887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 s="1">
        <v>42870</v>
      </c>
      <c r="AA1085" s="1">
        <v>42856</v>
      </c>
      <c r="AB1085" s="1">
        <v>42858</v>
      </c>
      <c r="AC1085" s="1">
        <v>42860</v>
      </c>
      <c r="AD1085" s="1">
        <v>42858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8979.5454545454504</v>
      </c>
      <c r="AK1085">
        <v>22</v>
      </c>
      <c r="AL1085">
        <v>31</v>
      </c>
      <c r="AM1085">
        <v>197550</v>
      </c>
      <c r="AN1085">
        <v>0.68678309288787598</v>
      </c>
      <c r="AO1085">
        <v>0.70967741935483797</v>
      </c>
      <c r="AP1085">
        <v>0</v>
      </c>
      <c r="AQ1085">
        <v>1.11596101419121</v>
      </c>
      <c r="AR1085">
        <v>-0.42917792130334298</v>
      </c>
      <c r="AS1085">
        <v>5526.17871195927</v>
      </c>
      <c r="AT1085">
        <v>31</v>
      </c>
      <c r="AU1085">
        <v>5</v>
      </c>
      <c r="AV1085">
        <v>2017</v>
      </c>
      <c r="AW1085">
        <v>22.506630576824001</v>
      </c>
      <c r="AX1085">
        <v>22</v>
      </c>
      <c r="AY1085">
        <v>-0.50663057682405799</v>
      </c>
      <c r="AZ1085">
        <v>197550</v>
      </c>
      <c r="BA1085">
        <v>193103.09400445499</v>
      </c>
      <c r="BB1085">
        <v>2.3028662582911599E-2</v>
      </c>
      <c r="BC1085">
        <v>22.506630576824001</v>
      </c>
      <c r="BD1085">
        <v>0.977489719081018</v>
      </c>
      <c r="BE1085">
        <f>AK1085*AZ1085/(AW1085*BD1085)</f>
        <v>197550.00000000052</v>
      </c>
      <c r="BF1085">
        <f>AM1085/BE1085-1</f>
        <v>-2.6645352591003757E-15</v>
      </c>
      <c r="BH1085">
        <f t="shared" si="65"/>
        <v>-0.40405732537925787</v>
      </c>
      <c r="BI1085">
        <f t="shared" si="66"/>
        <v>-3628.2511194851072</v>
      </c>
      <c r="BJ1085">
        <f t="shared" si="67"/>
        <v>1.594753484823741E-8</v>
      </c>
      <c r="BK1085" s="15">
        <f t="shared" si="64"/>
        <v>0.41095890410958902</v>
      </c>
    </row>
    <row r="1086" spans="1:63" x14ac:dyDescent="0.25">
      <c r="A1086" s="1">
        <v>42887</v>
      </c>
      <c r="B1086">
        <v>20919</v>
      </c>
      <c r="C1086">
        <v>1</v>
      </c>
      <c r="D1086" s="2">
        <v>42887</v>
      </c>
      <c r="E1086">
        <v>3</v>
      </c>
      <c r="F1086">
        <v>2</v>
      </c>
      <c r="G1086" s="1">
        <v>42886</v>
      </c>
      <c r="H1086" s="1">
        <v>42888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 s="1">
        <v>42905</v>
      </c>
      <c r="AA1086" s="1">
        <v>42891</v>
      </c>
      <c r="AB1086" s="1">
        <v>42893</v>
      </c>
      <c r="AC1086" s="1">
        <v>42888</v>
      </c>
      <c r="AD1086" s="1">
        <v>42888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8892.7272727272702</v>
      </c>
      <c r="AK1086">
        <v>22</v>
      </c>
      <c r="AL1086">
        <v>30</v>
      </c>
      <c r="AM1086">
        <v>195640</v>
      </c>
      <c r="AN1086">
        <v>2.3523717031281901</v>
      </c>
      <c r="AO1086">
        <v>0.73333333333333295</v>
      </c>
      <c r="AP1086">
        <v>21</v>
      </c>
      <c r="AQ1086">
        <v>2.0906470780436401</v>
      </c>
      <c r="AR1086">
        <v>0.26172462508454603</v>
      </c>
      <c r="AS1086">
        <v>10005.9929864275</v>
      </c>
      <c r="AT1086">
        <v>1</v>
      </c>
      <c r="AU1086">
        <v>6</v>
      </c>
      <c r="AV1086">
        <v>2017</v>
      </c>
      <c r="AW1086">
        <v>2.0906470780436401</v>
      </c>
      <c r="AX1086">
        <v>2.3523717031281901</v>
      </c>
      <c r="AY1086">
        <v>0.26172462508454603</v>
      </c>
      <c r="AZ1086">
        <v>20919</v>
      </c>
      <c r="BA1086">
        <v>220131.84570140601</v>
      </c>
      <c r="BB1086">
        <v>-0.11125989346688001</v>
      </c>
      <c r="BC1086">
        <v>21.747025782410301</v>
      </c>
      <c r="BD1086">
        <v>1.0116325892156799</v>
      </c>
      <c r="BE1086">
        <f>AK1086*AZ1086/(AW1086*BD1086)</f>
        <v>217600.58745445867</v>
      </c>
      <c r="BF1086">
        <f>AM1086/BE1086-1</f>
        <v>-0.10092154488808436</v>
      </c>
      <c r="BH1086">
        <f t="shared" si="65"/>
        <v>0.23740498643070707</v>
      </c>
      <c r="BI1086">
        <f t="shared" si="66"/>
        <v>2111.1777975137961</v>
      </c>
      <c r="BJ1086">
        <f t="shared" si="67"/>
        <v>2111.1777975297437</v>
      </c>
      <c r="BK1086" s="15">
        <f t="shared" si="64"/>
        <v>0.41369863013698632</v>
      </c>
    </row>
    <row r="1087" spans="1:63" x14ac:dyDescent="0.25">
      <c r="A1087" s="1">
        <v>42888</v>
      </c>
      <c r="B1087">
        <v>12885</v>
      </c>
      <c r="C1087">
        <v>2</v>
      </c>
      <c r="D1087" s="2">
        <v>42887</v>
      </c>
      <c r="E1087">
        <v>4</v>
      </c>
      <c r="F1087">
        <v>3</v>
      </c>
      <c r="G1087" s="1">
        <v>42887</v>
      </c>
      <c r="H1087" s="1">
        <v>42891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 s="1">
        <v>42905</v>
      </c>
      <c r="AA1087" s="1">
        <v>42891</v>
      </c>
      <c r="AB1087" s="1">
        <v>42893</v>
      </c>
      <c r="AC1087" s="1">
        <v>42888</v>
      </c>
      <c r="AD1087" s="1">
        <v>42888</v>
      </c>
      <c r="AE1087">
        <v>0</v>
      </c>
      <c r="AF1087">
        <v>0</v>
      </c>
      <c r="AG1087">
        <v>0</v>
      </c>
      <c r="AH1087">
        <v>1</v>
      </c>
      <c r="AI1087">
        <v>1</v>
      </c>
      <c r="AJ1087">
        <v>8892.7272727272702</v>
      </c>
      <c r="AK1087">
        <v>22</v>
      </c>
      <c r="AL1087">
        <v>30</v>
      </c>
      <c r="AM1087">
        <v>195640</v>
      </c>
      <c r="AN1087">
        <v>1.4489368227356301</v>
      </c>
      <c r="AO1087">
        <v>0.73333333333333295</v>
      </c>
      <c r="AP1087">
        <v>20</v>
      </c>
      <c r="AQ1087">
        <v>1.1719909237071899</v>
      </c>
      <c r="AR1087">
        <v>0.27694589902844002</v>
      </c>
      <c r="AS1087">
        <v>10994.1124452079</v>
      </c>
      <c r="AT1087">
        <v>2</v>
      </c>
      <c r="AU1087">
        <v>6</v>
      </c>
      <c r="AV1087">
        <v>2017</v>
      </c>
      <c r="AW1087">
        <v>3.2626380017508398</v>
      </c>
      <c r="AX1087">
        <v>3.8013085258638299</v>
      </c>
      <c r="AY1087">
        <v>0.53867052411298699</v>
      </c>
      <c r="AZ1087">
        <v>33804</v>
      </c>
      <c r="BA1087">
        <v>227940.70307552</v>
      </c>
      <c r="BB1087">
        <v>-0.14170660456732401</v>
      </c>
      <c r="BC1087">
        <v>21.747025782410301</v>
      </c>
      <c r="BD1087">
        <v>1.0116325892156799</v>
      </c>
      <c r="BE1087">
        <f>AK1087*AZ1087/(AW1087*BD1087)</f>
        <v>225319.65212018715</v>
      </c>
      <c r="BF1087">
        <f>AM1087/BE1087-1</f>
        <v>-0.13172243007172679</v>
      </c>
      <c r="BH1087">
        <f t="shared" si="65"/>
        <v>0.26331261004844908</v>
      </c>
      <c r="BI1087">
        <f t="shared" si="66"/>
        <v>2341.5672286308436</v>
      </c>
      <c r="BJ1087">
        <f t="shared" si="67"/>
        <v>4452.7450261605873</v>
      </c>
      <c r="BK1087" s="15">
        <f t="shared" si="64"/>
        <v>0.41643835616438357</v>
      </c>
    </row>
    <row r="1088" spans="1:63" x14ac:dyDescent="0.25">
      <c r="A1088" s="1">
        <v>42891</v>
      </c>
      <c r="B1088">
        <v>15076</v>
      </c>
      <c r="C1088">
        <v>3</v>
      </c>
      <c r="D1088" s="2">
        <v>42887</v>
      </c>
      <c r="E1088">
        <v>0</v>
      </c>
      <c r="F1088">
        <v>4</v>
      </c>
      <c r="G1088" s="1">
        <v>42888</v>
      </c>
      <c r="H1088" s="1">
        <v>42892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 s="1">
        <v>42905</v>
      </c>
      <c r="AA1088" s="1">
        <v>42891</v>
      </c>
      <c r="AB1088" s="1">
        <v>42893</v>
      </c>
      <c r="AC1088" s="1">
        <v>42888</v>
      </c>
      <c r="AD1088" s="1">
        <v>42888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8892.7272727272702</v>
      </c>
      <c r="AK1088">
        <v>22</v>
      </c>
      <c r="AL1088">
        <v>30</v>
      </c>
      <c r="AM1088">
        <v>195640</v>
      </c>
      <c r="AN1088">
        <v>1.69531793089347</v>
      </c>
      <c r="AO1088">
        <v>0.73333333333333295</v>
      </c>
      <c r="AP1088">
        <v>19</v>
      </c>
      <c r="AQ1088">
        <v>1.7357094672246101</v>
      </c>
      <c r="AR1088">
        <v>-4.0391536331140503E-2</v>
      </c>
      <c r="AS1088">
        <v>8685.7854293474393</v>
      </c>
      <c r="AT1088">
        <v>5</v>
      </c>
      <c r="AU1088">
        <v>6</v>
      </c>
      <c r="AV1088">
        <v>2017</v>
      </c>
      <c r="AW1088">
        <v>4.9983474689754601</v>
      </c>
      <c r="AX1088">
        <v>5.4966264567573102</v>
      </c>
      <c r="AY1088">
        <v>0.49827898778184598</v>
      </c>
      <c r="AZ1088">
        <v>48880</v>
      </c>
      <c r="BA1088">
        <v>215143.10613151899</v>
      </c>
      <c r="BB1088">
        <v>-9.0651782816582704E-2</v>
      </c>
      <c r="BC1088">
        <v>21.747025782410301</v>
      </c>
      <c r="BD1088">
        <v>1.0116325892156799</v>
      </c>
      <c r="BE1088">
        <f>AK1088*AZ1088/(AW1088*BD1088)</f>
        <v>212669.21254318266</v>
      </c>
      <c r="BF1088">
        <f>AM1088/BE1088-1</f>
        <v>-8.0073708552077627E-2</v>
      </c>
      <c r="BH1088">
        <f t="shared" si="65"/>
        <v>-6.0582331561130465E-2</v>
      </c>
      <c r="BI1088">
        <f t="shared" si="66"/>
        <v>-538.74215211907097</v>
      </c>
      <c r="BJ1088">
        <f t="shared" si="67"/>
        <v>3914.0028740415164</v>
      </c>
      <c r="BK1088" s="15">
        <f t="shared" si="64"/>
        <v>0.42465753424657532</v>
      </c>
    </row>
    <row r="1089" spans="1:63" x14ac:dyDescent="0.25">
      <c r="A1089" s="1">
        <v>42892</v>
      </c>
      <c r="B1089">
        <v>2475</v>
      </c>
      <c r="C1089">
        <v>4</v>
      </c>
      <c r="D1089" s="2">
        <v>42887</v>
      </c>
      <c r="E1089">
        <v>1</v>
      </c>
      <c r="F1089">
        <v>0</v>
      </c>
      <c r="G1089" s="1">
        <v>42891</v>
      </c>
      <c r="H1089" s="1">
        <v>42893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 s="1">
        <v>42905</v>
      </c>
      <c r="AA1089" s="1">
        <v>42891</v>
      </c>
      <c r="AB1089" s="1">
        <v>42893</v>
      </c>
      <c r="AC1089" s="1">
        <v>42888</v>
      </c>
      <c r="AD1089" s="1">
        <v>42888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8892.7272727272702</v>
      </c>
      <c r="AK1089">
        <v>22</v>
      </c>
      <c r="AL1089">
        <v>30</v>
      </c>
      <c r="AM1089">
        <v>195640</v>
      </c>
      <c r="AN1089">
        <v>0.27831731752197902</v>
      </c>
      <c r="AO1089">
        <v>0.73333333333333295</v>
      </c>
      <c r="AP1089">
        <v>18</v>
      </c>
      <c r="AQ1089">
        <v>0.33615353426163902</v>
      </c>
      <c r="AR1089">
        <v>-5.7836216739660599E-2</v>
      </c>
      <c r="AS1089">
        <v>7362.7070601424102</v>
      </c>
      <c r="AT1089">
        <v>6</v>
      </c>
      <c r="AU1089">
        <v>6</v>
      </c>
      <c r="AV1089">
        <v>2017</v>
      </c>
      <c r="AW1089">
        <v>5.3345010032370999</v>
      </c>
      <c r="AX1089">
        <v>5.7749437742792802</v>
      </c>
      <c r="AY1089">
        <v>0.44044277104218499</v>
      </c>
      <c r="AZ1089">
        <v>51355</v>
      </c>
      <c r="BA1089">
        <v>211793.00544032201</v>
      </c>
      <c r="BB1089">
        <v>-7.6267889049214499E-2</v>
      </c>
      <c r="BC1089">
        <v>21.747025782410301</v>
      </c>
      <c r="BD1089">
        <v>1.0116325892156799</v>
      </c>
      <c r="BE1089">
        <f>AK1089*AZ1089/(AW1089*BD1089)</f>
        <v>209357.6340838582</v>
      </c>
      <c r="BF1089">
        <f>AM1089/BE1089-1</f>
        <v>-6.5522492857191916E-2</v>
      </c>
      <c r="BH1089">
        <f t="shared" si="65"/>
        <v>-6.1746552717124592E-2</v>
      </c>
      <c r="BI1089">
        <f t="shared" si="66"/>
        <v>-549.09525334446596</v>
      </c>
      <c r="BJ1089">
        <f t="shared" si="67"/>
        <v>3364.9076206970503</v>
      </c>
      <c r="BK1089" s="15">
        <f t="shared" si="64"/>
        <v>0.42739726027397262</v>
      </c>
    </row>
    <row r="1090" spans="1:63" x14ac:dyDescent="0.25">
      <c r="A1090" s="1">
        <v>42893</v>
      </c>
      <c r="B1090">
        <v>10312</v>
      </c>
      <c r="C1090">
        <v>5</v>
      </c>
      <c r="D1090" s="2">
        <v>42887</v>
      </c>
      <c r="E1090">
        <v>2</v>
      </c>
      <c r="F1090">
        <v>1</v>
      </c>
      <c r="G1090" s="1">
        <v>42892</v>
      </c>
      <c r="H1090" s="1">
        <v>42894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 s="1">
        <v>42905</v>
      </c>
      <c r="AA1090" s="1">
        <v>42891</v>
      </c>
      <c r="AB1090" s="1">
        <v>42893</v>
      </c>
      <c r="AC1090" s="1">
        <v>42888</v>
      </c>
      <c r="AD1090" s="1">
        <v>42888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8892.7272727272702</v>
      </c>
      <c r="AK1090">
        <v>22</v>
      </c>
      <c r="AL1090">
        <v>30</v>
      </c>
      <c r="AM1090">
        <v>195640</v>
      </c>
      <c r="AN1090">
        <v>1.1595992639542001</v>
      </c>
      <c r="AO1090">
        <v>0.73333333333333295</v>
      </c>
      <c r="AP1090">
        <v>17</v>
      </c>
      <c r="AQ1090">
        <v>1.0469354575435601</v>
      </c>
      <c r="AR1090">
        <v>0.112663806410638</v>
      </c>
      <c r="AS1090">
        <v>9849.6998317309499</v>
      </c>
      <c r="AT1090">
        <v>7</v>
      </c>
      <c r="AU1090">
        <v>6</v>
      </c>
      <c r="AV1090">
        <v>2017</v>
      </c>
      <c r="AW1090">
        <v>6.3814364607806597</v>
      </c>
      <c r="AX1090">
        <v>6.9345430382334898</v>
      </c>
      <c r="AY1090">
        <v>0.55310657745282299</v>
      </c>
      <c r="AZ1090">
        <v>61667</v>
      </c>
      <c r="BA1090">
        <v>212596.96125439901</v>
      </c>
      <c r="BB1090">
        <v>-7.9761070686745802E-2</v>
      </c>
      <c r="BC1090">
        <v>21.747025782410301</v>
      </c>
      <c r="BD1090">
        <v>1.0116325892156799</v>
      </c>
      <c r="BE1090">
        <f>AK1090*AZ1090/(AW1090*BD1090)</f>
        <v>210152.3453482519</v>
      </c>
      <c r="BF1090">
        <f>AM1090/BE1090-1</f>
        <v>-6.9056309241768865E-2</v>
      </c>
      <c r="BH1090">
        <f t="shared" si="65"/>
        <v>0.10048523629770578</v>
      </c>
      <c r="BI1090">
        <f t="shared" si="66"/>
        <v>893.58780133105245</v>
      </c>
      <c r="BJ1090">
        <f t="shared" si="67"/>
        <v>4258.4954220281024</v>
      </c>
      <c r="BK1090" s="15">
        <f t="shared" si="64"/>
        <v>0.43013698630136987</v>
      </c>
    </row>
    <row r="1091" spans="1:63" x14ac:dyDescent="0.25">
      <c r="A1091" s="1">
        <v>42894</v>
      </c>
      <c r="B1091">
        <v>2636</v>
      </c>
      <c r="C1091">
        <v>6</v>
      </c>
      <c r="D1091" s="2">
        <v>42887</v>
      </c>
      <c r="E1091">
        <v>3</v>
      </c>
      <c r="F1091">
        <v>2</v>
      </c>
      <c r="G1091" s="1">
        <v>42893</v>
      </c>
      <c r="H1091" s="1">
        <v>42895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 s="1">
        <v>42905</v>
      </c>
      <c r="AA1091" s="1">
        <v>42891</v>
      </c>
      <c r="AB1091" s="1">
        <v>42893</v>
      </c>
      <c r="AC1091" s="1">
        <v>42888</v>
      </c>
      <c r="AD1091" s="1">
        <v>42888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8892.7272727272702</v>
      </c>
      <c r="AK1091">
        <v>22</v>
      </c>
      <c r="AL1091">
        <v>30</v>
      </c>
      <c r="AM1091">
        <v>195640</v>
      </c>
      <c r="AN1091">
        <v>0.29642199959108501</v>
      </c>
      <c r="AO1091">
        <v>0.73333333333333295</v>
      </c>
      <c r="AP1091">
        <v>16</v>
      </c>
      <c r="AQ1091">
        <v>0.46475703380699501</v>
      </c>
      <c r="AR1091">
        <v>-0.16833503421590901</v>
      </c>
      <c r="AS1091">
        <v>5671.7807547904204</v>
      </c>
      <c r="AT1091">
        <v>8</v>
      </c>
      <c r="AU1091">
        <v>6</v>
      </c>
      <c r="AV1091">
        <v>2017</v>
      </c>
      <c r="AW1091">
        <v>6.8461934945876601</v>
      </c>
      <c r="AX1091">
        <v>7.2309650378245696</v>
      </c>
      <c r="AY1091">
        <v>0.38477154323691398</v>
      </c>
      <c r="AZ1091">
        <v>64303</v>
      </c>
      <c r="BA1091">
        <v>206635.41004477601</v>
      </c>
      <c r="BB1091">
        <v>-5.3211644811474799E-2</v>
      </c>
      <c r="BC1091">
        <v>21.747025782410301</v>
      </c>
      <c r="BD1091">
        <v>1.0116325892156799</v>
      </c>
      <c r="BE1091">
        <f>AK1091*AZ1091/(AW1091*BD1091)</f>
        <v>204259.34499103163</v>
      </c>
      <c r="BF1091">
        <f>AM1091/BE1091-1</f>
        <v>-4.2198044801377788E-2</v>
      </c>
      <c r="BH1091">
        <f t="shared" si="65"/>
        <v>-0.17374136187528461</v>
      </c>
      <c r="BI1091">
        <f t="shared" si="66"/>
        <v>-1545.0345471491214</v>
      </c>
      <c r="BJ1091">
        <f t="shared" si="67"/>
        <v>2713.460874878981</v>
      </c>
      <c r="BK1091" s="15">
        <f t="shared" ref="BK1091:BK1154" si="68">YEARFRAC(DATE(YEAR(A1091),1,1),A1091,3)</f>
        <v>0.43287671232876712</v>
      </c>
    </row>
    <row r="1092" spans="1:63" x14ac:dyDescent="0.25">
      <c r="A1092" s="1">
        <v>42895</v>
      </c>
      <c r="B1092">
        <v>6599</v>
      </c>
      <c r="C1092">
        <v>7</v>
      </c>
      <c r="D1092" s="2">
        <v>42887</v>
      </c>
      <c r="E1092">
        <v>4</v>
      </c>
      <c r="F1092">
        <v>3</v>
      </c>
      <c r="G1092" s="1">
        <v>42894</v>
      </c>
      <c r="H1092" s="1">
        <v>42898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 s="1">
        <v>42905</v>
      </c>
      <c r="AA1092" s="1">
        <v>42891</v>
      </c>
      <c r="AB1092" s="1">
        <v>42893</v>
      </c>
      <c r="AC1092" s="1">
        <v>42888</v>
      </c>
      <c r="AD1092" s="1">
        <v>42888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8892.7272727272702</v>
      </c>
      <c r="AK1092">
        <v>22</v>
      </c>
      <c r="AL1092">
        <v>30</v>
      </c>
      <c r="AM1092">
        <v>195640</v>
      </c>
      <c r="AN1092">
        <v>0.74206706195052097</v>
      </c>
      <c r="AO1092">
        <v>0.73333333333333295</v>
      </c>
      <c r="AP1092">
        <v>15</v>
      </c>
      <c r="AQ1092">
        <v>0.82376327563989404</v>
      </c>
      <c r="AR1092">
        <v>-8.1696213689373506E-2</v>
      </c>
      <c r="AS1092">
        <v>8010.7965420938799</v>
      </c>
      <c r="AT1092">
        <v>9</v>
      </c>
      <c r="AU1092">
        <v>6</v>
      </c>
      <c r="AV1092">
        <v>2017</v>
      </c>
      <c r="AW1092">
        <v>7.6699567702275502</v>
      </c>
      <c r="AX1092">
        <v>7.9730320997750903</v>
      </c>
      <c r="AY1092">
        <v>0.30307532954754102</v>
      </c>
      <c r="AZ1092">
        <v>70902</v>
      </c>
      <c r="BA1092">
        <v>203370.63776615201</v>
      </c>
      <c r="BB1092">
        <v>-3.8012556045784601E-2</v>
      </c>
      <c r="BC1092">
        <v>21.747025782410301</v>
      </c>
      <c r="BD1092">
        <v>1.0116325892156799</v>
      </c>
      <c r="BE1092">
        <f>AK1092*AZ1092/(AW1092*BD1092)</f>
        <v>201032.11376753545</v>
      </c>
      <c r="BF1092">
        <f>AM1092/BE1092-1</f>
        <v>-2.6822151279624173E-2</v>
      </c>
      <c r="BH1092">
        <f t="shared" ref="BH1092:BH1155" si="69">AN1092-BD1092*AQ1092</f>
        <v>-9.1278713485854812E-2</v>
      </c>
      <c r="BI1092">
        <f t="shared" ref="BI1092:BI1155" si="70">BH1092*AJ1092</f>
        <v>-811.71670483511957</v>
      </c>
      <c r="BJ1092">
        <f t="shared" ref="BJ1092:BJ1155" si="71">BJ1091+BI1092</f>
        <v>1901.7441700438615</v>
      </c>
      <c r="BK1092" s="15">
        <f t="shared" si="68"/>
        <v>0.43561643835616437</v>
      </c>
    </row>
    <row r="1093" spans="1:63" x14ac:dyDescent="0.25">
      <c r="A1093" s="1">
        <v>42898</v>
      </c>
      <c r="B1093">
        <v>14796</v>
      </c>
      <c r="C1093">
        <v>8</v>
      </c>
      <c r="D1093" s="2">
        <v>42887</v>
      </c>
      <c r="E1093">
        <v>0</v>
      </c>
      <c r="F1093">
        <v>4</v>
      </c>
      <c r="G1093" s="1">
        <v>42895</v>
      </c>
      <c r="H1093" s="1">
        <v>42899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 s="1">
        <v>42905</v>
      </c>
      <c r="AA1093" s="1">
        <v>42891</v>
      </c>
      <c r="AB1093" s="1">
        <v>42893</v>
      </c>
      <c r="AC1093" s="1">
        <v>42888</v>
      </c>
      <c r="AD1093" s="1">
        <v>42888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8892.7272727272702</v>
      </c>
      <c r="AK1093">
        <v>22</v>
      </c>
      <c r="AL1093">
        <v>30</v>
      </c>
      <c r="AM1093">
        <v>195640</v>
      </c>
      <c r="AN1093">
        <v>1.6638315272950299</v>
      </c>
      <c r="AO1093">
        <v>0.73333333333333295</v>
      </c>
      <c r="AP1093">
        <v>14</v>
      </c>
      <c r="AQ1093">
        <v>1.7357094672246101</v>
      </c>
      <c r="AR1093">
        <v>-7.1877939929586507E-2</v>
      </c>
      <c r="AS1093">
        <v>8524.4681090889299</v>
      </c>
      <c r="AT1093">
        <v>12</v>
      </c>
      <c r="AU1093">
        <v>6</v>
      </c>
      <c r="AV1093">
        <v>2017</v>
      </c>
      <c r="AW1093">
        <v>9.40566623745217</v>
      </c>
      <c r="AX1093">
        <v>9.6368636270701202</v>
      </c>
      <c r="AY1093">
        <v>0.231197389617953</v>
      </c>
      <c r="AZ1093">
        <v>85698</v>
      </c>
      <c r="BA1093">
        <v>200448.95836222099</v>
      </c>
      <c r="BB1093">
        <v>-2.39909371518464E-2</v>
      </c>
      <c r="BC1093">
        <v>21.747025782410301</v>
      </c>
      <c r="BD1093">
        <v>1.0116325892156799</v>
      </c>
      <c r="BE1093">
        <f>AK1093*AZ1093/(AW1093*BD1093)</f>
        <v>198144.03025275169</v>
      </c>
      <c r="BF1093">
        <f>AM1093/BE1093-1</f>
        <v>-1.2637424652953477E-2</v>
      </c>
      <c r="BH1093">
        <f t="shared" si="69"/>
        <v>-9.2068735159570592E-2</v>
      </c>
      <c r="BI1093">
        <f t="shared" si="70"/>
        <v>-818.74215211901753</v>
      </c>
      <c r="BJ1093">
        <f t="shared" si="71"/>
        <v>1083.002017924844</v>
      </c>
      <c r="BK1093" s="15">
        <f t="shared" si="68"/>
        <v>0.44383561643835617</v>
      </c>
    </row>
    <row r="1094" spans="1:63" x14ac:dyDescent="0.25">
      <c r="A1094" s="1">
        <v>42899</v>
      </c>
      <c r="B1094">
        <v>1767</v>
      </c>
      <c r="C1094">
        <v>9</v>
      </c>
      <c r="D1094" s="2">
        <v>42887</v>
      </c>
      <c r="E1094">
        <v>1</v>
      </c>
      <c r="F1094">
        <v>0</v>
      </c>
      <c r="G1094" s="1">
        <v>42898</v>
      </c>
      <c r="H1094" s="1">
        <v>42900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 s="1">
        <v>42905</v>
      </c>
      <c r="AA1094" s="1">
        <v>42891</v>
      </c>
      <c r="AB1094" s="1">
        <v>42893</v>
      </c>
      <c r="AC1094" s="1">
        <v>42888</v>
      </c>
      <c r="AD1094" s="1">
        <v>42888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8892.7272727272702</v>
      </c>
      <c r="AK1094">
        <v>22</v>
      </c>
      <c r="AL1094">
        <v>30</v>
      </c>
      <c r="AM1094">
        <v>195640</v>
      </c>
      <c r="AN1094">
        <v>0.19870169699447901</v>
      </c>
      <c r="AO1094">
        <v>0.73333333333333295</v>
      </c>
      <c r="AP1094">
        <v>13</v>
      </c>
      <c r="AQ1094">
        <v>0.33615353426163902</v>
      </c>
      <c r="AR1094">
        <v>-0.13745183726716001</v>
      </c>
      <c r="AS1094">
        <v>5256.5266162713697</v>
      </c>
      <c r="AT1094">
        <v>13</v>
      </c>
      <c r="AU1094">
        <v>6</v>
      </c>
      <c r="AV1094">
        <v>2017</v>
      </c>
      <c r="AW1094">
        <v>9.7418197717138106</v>
      </c>
      <c r="AX1094">
        <v>9.8355653240645999</v>
      </c>
      <c r="AY1094">
        <v>9.3745552350794598E-2</v>
      </c>
      <c r="AZ1094">
        <v>87465</v>
      </c>
      <c r="BA1094">
        <v>197522.64413545799</v>
      </c>
      <c r="BB1094">
        <v>-9.5312825711632004E-3</v>
      </c>
      <c r="BC1094">
        <v>21.747025782410301</v>
      </c>
      <c r="BD1094">
        <v>1.0116325892156799</v>
      </c>
      <c r="BE1094">
        <f>AK1094*AZ1094/(AW1094*BD1094)</f>
        <v>195251.36521016786</v>
      </c>
      <c r="BF1094">
        <f>AM1094/BE1094-1</f>
        <v>1.9904331496674033E-3</v>
      </c>
      <c r="BH1094">
        <f t="shared" si="69"/>
        <v>-0.14136217324462461</v>
      </c>
      <c r="BI1094">
        <f t="shared" si="70"/>
        <v>-1257.0952533444704</v>
      </c>
      <c r="BJ1094">
        <f t="shared" si="71"/>
        <v>-174.09323541962635</v>
      </c>
      <c r="BK1094" s="15">
        <f t="shared" si="68"/>
        <v>0.44657534246575342</v>
      </c>
    </row>
    <row r="1095" spans="1:63" x14ac:dyDescent="0.25">
      <c r="A1095" s="1">
        <v>42900</v>
      </c>
      <c r="B1095">
        <v>8583</v>
      </c>
      <c r="C1095">
        <v>10</v>
      </c>
      <c r="D1095" s="2">
        <v>42887</v>
      </c>
      <c r="E1095">
        <v>2</v>
      </c>
      <c r="F1095">
        <v>1</v>
      </c>
      <c r="G1095" s="1">
        <v>42899</v>
      </c>
      <c r="H1095" s="1">
        <v>42901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 s="1">
        <v>42905</v>
      </c>
      <c r="AA1095" s="1">
        <v>42891</v>
      </c>
      <c r="AB1095" s="1">
        <v>42893</v>
      </c>
      <c r="AC1095" s="1">
        <v>42888</v>
      </c>
      <c r="AD1095" s="1">
        <v>42888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8892.7272727272702</v>
      </c>
      <c r="AK1095">
        <v>22</v>
      </c>
      <c r="AL1095">
        <v>30</v>
      </c>
      <c r="AM1095">
        <v>195640</v>
      </c>
      <c r="AN1095">
        <v>0.96517072173379603</v>
      </c>
      <c r="AO1095">
        <v>0.73333333333333295</v>
      </c>
      <c r="AP1095">
        <v>12</v>
      </c>
      <c r="AQ1095">
        <v>0.919762505980531</v>
      </c>
      <c r="AR1095">
        <v>4.5408215753265598E-2</v>
      </c>
      <c r="AS1095">
        <v>9331.7567787240005</v>
      </c>
      <c r="AT1095">
        <v>14</v>
      </c>
      <c r="AU1095">
        <v>6</v>
      </c>
      <c r="AV1095">
        <v>2017</v>
      </c>
      <c r="AW1095">
        <v>10.661582277694301</v>
      </c>
      <c r="AX1095">
        <v>10.8007360457984</v>
      </c>
      <c r="AY1095">
        <v>0.139153768104058</v>
      </c>
      <c r="AZ1095">
        <v>96048</v>
      </c>
      <c r="BA1095">
        <v>198193.47119056</v>
      </c>
      <c r="BB1095">
        <v>-1.2883730100801001E-2</v>
      </c>
      <c r="BC1095">
        <v>21.747025782410301</v>
      </c>
      <c r="BD1095">
        <v>1.0116325892156799</v>
      </c>
      <c r="BE1095">
        <f>AK1095*AZ1095/(AW1095*BD1095)</f>
        <v>195914.47854029748</v>
      </c>
      <c r="BF1095">
        <f>AM1095/BE1095-1</f>
        <v>-1.401012024953685E-3</v>
      </c>
      <c r="BH1095">
        <f t="shared" si="69"/>
        <v>3.4708996345209187E-2</v>
      </c>
      <c r="BI1095">
        <f t="shared" si="70"/>
        <v>308.65763840803288</v>
      </c>
      <c r="BJ1095">
        <f t="shared" si="71"/>
        <v>134.56440298840653</v>
      </c>
      <c r="BK1095" s="15">
        <f t="shared" si="68"/>
        <v>0.44931506849315067</v>
      </c>
    </row>
    <row r="1096" spans="1:63" x14ac:dyDescent="0.25">
      <c r="A1096" s="1">
        <v>42901</v>
      </c>
      <c r="B1096">
        <v>6862</v>
      </c>
      <c r="C1096">
        <v>11</v>
      </c>
      <c r="D1096" s="2">
        <v>42887</v>
      </c>
      <c r="E1096">
        <v>3</v>
      </c>
      <c r="F1096">
        <v>2</v>
      </c>
      <c r="G1096" s="1">
        <v>42900</v>
      </c>
      <c r="H1096" s="1">
        <v>42902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 s="1">
        <v>42905</v>
      </c>
      <c r="AA1096" s="1">
        <v>42891</v>
      </c>
      <c r="AB1096" s="1">
        <v>42893</v>
      </c>
      <c r="AC1096" s="1">
        <v>42888</v>
      </c>
      <c r="AD1096" s="1">
        <v>42888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8892.7272727272702</v>
      </c>
      <c r="AK1096">
        <v>22</v>
      </c>
      <c r="AL1096">
        <v>30</v>
      </c>
      <c r="AM1096">
        <v>195640</v>
      </c>
      <c r="AN1096">
        <v>0.77164179104477604</v>
      </c>
      <c r="AO1096">
        <v>0.73333333333333295</v>
      </c>
      <c r="AP1096">
        <v>11</v>
      </c>
      <c r="AQ1096">
        <v>0.60928815666395797</v>
      </c>
      <c r="AR1096">
        <v>0.16235363438081801</v>
      </c>
      <c r="AS1096">
        <v>11262.3229664787</v>
      </c>
      <c r="AT1096">
        <v>15</v>
      </c>
      <c r="AU1096">
        <v>6</v>
      </c>
      <c r="AV1096">
        <v>2017</v>
      </c>
      <c r="AW1096">
        <v>11.270870434358301</v>
      </c>
      <c r="AX1096">
        <v>11.572377836843099</v>
      </c>
      <c r="AY1096">
        <v>0.30150740248487801</v>
      </c>
      <c r="AZ1096">
        <v>102910</v>
      </c>
      <c r="BA1096">
        <v>200873.57167183101</v>
      </c>
      <c r="BB1096">
        <v>-2.6054057924462401E-2</v>
      </c>
      <c r="BC1096">
        <v>21.747025782410301</v>
      </c>
      <c r="BD1096">
        <v>1.0116325892156799</v>
      </c>
      <c r="BE1096">
        <f>AK1096*AZ1096/(AW1096*BD1096)</f>
        <v>198563.76100691769</v>
      </c>
      <c r="BF1096">
        <f>AM1096/BE1096-1</f>
        <v>-1.4724544862019573E-2</v>
      </c>
      <c r="BH1096">
        <f t="shared" si="69"/>
        <v>0.15526603554036744</v>
      </c>
      <c r="BI1096">
        <f t="shared" si="70"/>
        <v>1380.7385087780672</v>
      </c>
      <c r="BJ1096">
        <f t="shared" si="71"/>
        <v>1515.3029117664737</v>
      </c>
      <c r="BK1096" s="15">
        <f t="shared" si="68"/>
        <v>0.45205479452054792</v>
      </c>
    </row>
    <row r="1097" spans="1:63" x14ac:dyDescent="0.25">
      <c r="A1097" s="1">
        <v>42902</v>
      </c>
      <c r="B1097">
        <v>16938</v>
      </c>
      <c r="C1097">
        <v>12</v>
      </c>
      <c r="D1097" s="2">
        <v>42887</v>
      </c>
      <c r="E1097">
        <v>4</v>
      </c>
      <c r="F1097">
        <v>3</v>
      </c>
      <c r="G1097" s="1">
        <v>42901</v>
      </c>
      <c r="H1097" s="1">
        <v>42905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 s="1">
        <v>42905</v>
      </c>
      <c r="AA1097" s="1">
        <v>42891</v>
      </c>
      <c r="AB1097" s="1">
        <v>42893</v>
      </c>
      <c r="AC1097" s="1">
        <v>42888</v>
      </c>
      <c r="AD1097" s="1">
        <v>42888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8892.7272727272702</v>
      </c>
      <c r="AK1097">
        <v>22</v>
      </c>
      <c r="AL1097">
        <v>30</v>
      </c>
      <c r="AM1097">
        <v>195640</v>
      </c>
      <c r="AN1097">
        <v>1.90470251482314</v>
      </c>
      <c r="AO1097">
        <v>0.73333333333333295</v>
      </c>
      <c r="AP1097">
        <v>10</v>
      </c>
      <c r="AQ1097">
        <v>1.5868627854864199</v>
      </c>
      <c r="AR1097">
        <v>0.317839729336718</v>
      </c>
      <c r="AS1097">
        <v>10673.890745259299</v>
      </c>
      <c r="AT1097">
        <v>16</v>
      </c>
      <c r="AU1097">
        <v>6</v>
      </c>
      <c r="AV1097">
        <v>2017</v>
      </c>
      <c r="AW1097">
        <v>12.8577332198447</v>
      </c>
      <c r="AX1097">
        <v>13.4770803516663</v>
      </c>
      <c r="AY1097">
        <v>0.61934713182159595</v>
      </c>
      <c r="AZ1097">
        <v>119848</v>
      </c>
      <c r="BA1097">
        <v>205063.82850832201</v>
      </c>
      <c r="BB1097">
        <v>-4.5955586496523197E-2</v>
      </c>
      <c r="BC1097">
        <v>21.747025782410301</v>
      </c>
      <c r="BD1097">
        <v>1.0116325892156799</v>
      </c>
      <c r="BE1097">
        <f>AK1097*AZ1097/(AW1097*BD1097)</f>
        <v>202705.83480046756</v>
      </c>
      <c r="BF1097">
        <f>AM1097/BE1097-1</f>
        <v>-3.4857579740725231E-2</v>
      </c>
      <c r="BH1097">
        <f t="shared" si="69"/>
        <v>0.29938040641150709</v>
      </c>
      <c r="BI1097">
        <f t="shared" si="70"/>
        <v>2662.3083050157834</v>
      </c>
      <c r="BJ1097">
        <f t="shared" si="71"/>
        <v>4177.6112167822575</v>
      </c>
      <c r="BK1097" s="15">
        <f t="shared" si="68"/>
        <v>0.45479452054794522</v>
      </c>
    </row>
    <row r="1098" spans="1:63" x14ac:dyDescent="0.25">
      <c r="A1098" s="1">
        <v>42905</v>
      </c>
      <c r="B1098">
        <v>15996</v>
      </c>
      <c r="C1098">
        <v>13</v>
      </c>
      <c r="D1098" s="2">
        <v>42887</v>
      </c>
      <c r="E1098">
        <v>0</v>
      </c>
      <c r="F1098">
        <v>4</v>
      </c>
      <c r="G1098" s="1">
        <v>42902</v>
      </c>
      <c r="H1098" s="1">
        <v>42906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 s="1">
        <v>42905</v>
      </c>
      <c r="AA1098" s="1">
        <v>42891</v>
      </c>
      <c r="AB1098" s="1">
        <v>42893</v>
      </c>
      <c r="AC1098" s="1">
        <v>42888</v>
      </c>
      <c r="AD1098" s="1">
        <v>42888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8892.7272727272702</v>
      </c>
      <c r="AK1098">
        <v>22</v>
      </c>
      <c r="AL1098">
        <v>30</v>
      </c>
      <c r="AM1098">
        <v>195640</v>
      </c>
      <c r="AN1098">
        <v>1.79877325700265</v>
      </c>
      <c r="AO1098">
        <v>0.73333333333333295</v>
      </c>
      <c r="AP1098">
        <v>9</v>
      </c>
      <c r="AQ1098">
        <v>1.8409052118729099</v>
      </c>
      <c r="AR1098">
        <v>-4.2131954870252598E-2</v>
      </c>
      <c r="AS1098">
        <v>8689.2034944731804</v>
      </c>
      <c r="AT1098">
        <v>19</v>
      </c>
      <c r="AU1098">
        <v>6</v>
      </c>
      <c r="AV1098">
        <v>2017</v>
      </c>
      <c r="AW1098">
        <v>14.698638431717599</v>
      </c>
      <c r="AX1098">
        <v>15.2758536086689</v>
      </c>
      <c r="AY1098">
        <v>0.57721517695134394</v>
      </c>
      <c r="AZ1098">
        <v>135844</v>
      </c>
      <c r="BA1098">
        <v>203322.77808474199</v>
      </c>
      <c r="BB1098">
        <v>-3.7786116032414399E-2</v>
      </c>
      <c r="BC1098">
        <v>21.747025782410301</v>
      </c>
      <c r="BD1098">
        <v>1.0116325892156799</v>
      </c>
      <c r="BE1098">
        <f>AK1098*AZ1098/(AW1098*BD1098)</f>
        <v>200984.80441637407</v>
      </c>
      <c r="BF1098">
        <f>AM1098/BE1098-1</f>
        <v>-2.6593077182598401E-2</v>
      </c>
      <c r="BH1098">
        <f t="shared" si="69"/>
        <v>-6.3546448984981518E-2</v>
      </c>
      <c r="BI1098">
        <f t="shared" si="70"/>
        <v>-565.10123997371727</v>
      </c>
      <c r="BJ1098">
        <f t="shared" si="71"/>
        <v>3612.5099768085402</v>
      </c>
      <c r="BK1098" s="15">
        <f t="shared" si="68"/>
        <v>0.46301369863013697</v>
      </c>
    </row>
    <row r="1099" spans="1:63" x14ac:dyDescent="0.25">
      <c r="A1099" s="1">
        <v>42906</v>
      </c>
      <c r="B1099">
        <v>2153</v>
      </c>
      <c r="C1099">
        <v>14</v>
      </c>
      <c r="D1099" s="2">
        <v>42887</v>
      </c>
      <c r="E1099">
        <v>1</v>
      </c>
      <c r="F1099">
        <v>0</v>
      </c>
      <c r="G1099" s="1">
        <v>42905</v>
      </c>
      <c r="H1099" s="1">
        <v>42907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 s="1">
        <v>42905</v>
      </c>
      <c r="AA1099" s="1">
        <v>42891</v>
      </c>
      <c r="AB1099" s="1">
        <v>42893</v>
      </c>
      <c r="AC1099" s="1">
        <v>42888</v>
      </c>
      <c r="AD1099" s="1">
        <v>42888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8892.7272727272702</v>
      </c>
      <c r="AK1099">
        <v>22</v>
      </c>
      <c r="AL1099">
        <v>30</v>
      </c>
      <c r="AM1099">
        <v>195640</v>
      </c>
      <c r="AN1099">
        <v>0.24210795338376601</v>
      </c>
      <c r="AO1099">
        <v>0.73333333333333295</v>
      </c>
      <c r="AP1099">
        <v>8</v>
      </c>
      <c r="AQ1099">
        <v>0.33615353426163902</v>
      </c>
      <c r="AR1099">
        <v>-9.4045580877873597E-2</v>
      </c>
      <c r="AS1099">
        <v>6404.81143454004</v>
      </c>
      <c r="AT1099">
        <v>20</v>
      </c>
      <c r="AU1099">
        <v>6</v>
      </c>
      <c r="AV1099">
        <v>2017</v>
      </c>
      <c r="AW1099">
        <v>15.034791965979201</v>
      </c>
      <c r="AX1099">
        <v>15.517961562052699</v>
      </c>
      <c r="AY1099">
        <v>0.48316959607346899</v>
      </c>
      <c r="AZ1099">
        <v>137997</v>
      </c>
      <c r="BA1099">
        <v>201927.236962753</v>
      </c>
      <c r="BB1099">
        <v>-3.1136151107307799E-2</v>
      </c>
      <c r="BC1099">
        <v>21.747025782410301</v>
      </c>
      <c r="BD1099">
        <v>1.0116325892156799</v>
      </c>
      <c r="BE1099">
        <f>AK1099*AZ1099/(AW1099*BD1099)</f>
        <v>199605.3103818146</v>
      </c>
      <c r="BF1099">
        <f>AM1099/BE1099-1</f>
        <v>-1.9865755947221841E-2</v>
      </c>
      <c r="BH1099">
        <f t="shared" si="69"/>
        <v>-9.795591685533761E-2</v>
      </c>
      <c r="BI1099">
        <f t="shared" si="70"/>
        <v>-871.09525334446562</v>
      </c>
      <c r="BJ1099">
        <f t="shared" si="71"/>
        <v>2741.4147234640745</v>
      </c>
      <c r="BK1099" s="15">
        <f t="shared" si="68"/>
        <v>0.46575342465753422</v>
      </c>
    </row>
    <row r="1100" spans="1:63" x14ac:dyDescent="0.25">
      <c r="A1100" s="1">
        <v>42907</v>
      </c>
      <c r="B1100">
        <v>10211</v>
      </c>
      <c r="C1100">
        <v>15</v>
      </c>
      <c r="D1100" s="2">
        <v>42887</v>
      </c>
      <c r="E1100">
        <v>2</v>
      </c>
      <c r="F1100">
        <v>1</v>
      </c>
      <c r="G1100" s="1">
        <v>42906</v>
      </c>
      <c r="H1100" s="1">
        <v>42908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 s="1">
        <v>42905</v>
      </c>
      <c r="AA1100" s="1">
        <v>42891</v>
      </c>
      <c r="AB1100" s="1">
        <v>42893</v>
      </c>
      <c r="AC1100" s="1">
        <v>42888</v>
      </c>
      <c r="AD1100" s="1">
        <v>42888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8892.7272727272702</v>
      </c>
      <c r="AK1100">
        <v>22</v>
      </c>
      <c r="AL1100">
        <v>30</v>
      </c>
      <c r="AM1100">
        <v>195640</v>
      </c>
      <c r="AN1100">
        <v>1.1482416683704699</v>
      </c>
      <c r="AO1100">
        <v>0.73333333333333295</v>
      </c>
      <c r="AP1100">
        <v>7</v>
      </c>
      <c r="AQ1100">
        <v>0.919762505980531</v>
      </c>
      <c r="AR1100">
        <v>0.22847916238994501</v>
      </c>
      <c r="AS1100">
        <v>11101.778919672701</v>
      </c>
      <c r="AT1100">
        <v>21</v>
      </c>
      <c r="AU1100">
        <v>6</v>
      </c>
      <c r="AV1100">
        <v>2017</v>
      </c>
      <c r="AW1100">
        <v>15.954554471959799</v>
      </c>
      <c r="AX1100">
        <v>16.6662032304232</v>
      </c>
      <c r="AY1100">
        <v>0.71164875846341602</v>
      </c>
      <c r="AZ1100">
        <v>148208</v>
      </c>
      <c r="BA1100">
        <v>204366.47138787</v>
      </c>
      <c r="BB1100">
        <v>-4.2700112834598097E-2</v>
      </c>
      <c r="BC1100">
        <v>21.747025782410301</v>
      </c>
      <c r="BD1100">
        <v>1.0116325892156799</v>
      </c>
      <c r="BE1100">
        <f>AK1100*AZ1100/(AW1100*BD1100)</f>
        <v>202016.49646964864</v>
      </c>
      <c r="BF1100">
        <f>AM1100/BE1100-1</f>
        <v>-3.1564236490987052E-2</v>
      </c>
      <c r="BH1100">
        <f t="shared" si="69"/>
        <v>0.21777994298188308</v>
      </c>
      <c r="BI1100">
        <f t="shared" si="70"/>
        <v>1936.6576384079815</v>
      </c>
      <c r="BJ1100">
        <f t="shared" si="71"/>
        <v>4678.0723618720558</v>
      </c>
      <c r="BK1100" s="15">
        <f t="shared" si="68"/>
        <v>0.46849315068493153</v>
      </c>
    </row>
    <row r="1101" spans="1:63" x14ac:dyDescent="0.25">
      <c r="A1101" s="1">
        <v>42908</v>
      </c>
      <c r="B1101">
        <v>2571</v>
      </c>
      <c r="C1101">
        <v>16</v>
      </c>
      <c r="D1101" s="2">
        <v>42887</v>
      </c>
      <c r="E1101">
        <v>3</v>
      </c>
      <c r="F1101">
        <v>2</v>
      </c>
      <c r="G1101" s="1">
        <v>42907</v>
      </c>
      <c r="H1101" s="1">
        <v>42909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 s="1">
        <v>42905</v>
      </c>
      <c r="AA1101" s="1">
        <v>42891</v>
      </c>
      <c r="AB1101" s="1">
        <v>42893</v>
      </c>
      <c r="AC1101" s="1">
        <v>42888</v>
      </c>
      <c r="AD1101" s="1">
        <v>42888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8892.7272727272702</v>
      </c>
      <c r="AK1101">
        <v>22</v>
      </c>
      <c r="AL1101">
        <v>30</v>
      </c>
      <c r="AM1101">
        <v>195640</v>
      </c>
      <c r="AN1101">
        <v>0.28911265589858898</v>
      </c>
      <c r="AO1101">
        <v>0.73333333333333295</v>
      </c>
      <c r="AP1101">
        <v>6</v>
      </c>
      <c r="AQ1101">
        <v>0.46475703380699501</v>
      </c>
      <c r="AR1101">
        <v>-0.17564437790840601</v>
      </c>
      <c r="AS1101">
        <v>5531.9227316260203</v>
      </c>
      <c r="AT1101">
        <v>22</v>
      </c>
      <c r="AU1101">
        <v>6</v>
      </c>
      <c r="AV1101">
        <v>2017</v>
      </c>
      <c r="AW1101">
        <v>16.4193115057668</v>
      </c>
      <c r="AX1101">
        <v>16.955315886321799</v>
      </c>
      <c r="AY1101">
        <v>0.53600438055500899</v>
      </c>
      <c r="AZ1101">
        <v>150779</v>
      </c>
      <c r="BA1101">
        <v>202026.61962013101</v>
      </c>
      <c r="BB1101">
        <v>-3.1612762873230303E-2</v>
      </c>
      <c r="BC1101">
        <v>21.747025782410301</v>
      </c>
      <c r="BD1101">
        <v>1.0116325892156799</v>
      </c>
      <c r="BE1101">
        <f>AK1101*AZ1101/(AW1101*BD1101)</f>
        <v>199703.55025510115</v>
      </c>
      <c r="BF1101">
        <f>AM1101/BE1101-1</f>
        <v>-2.0347911942027896E-2</v>
      </c>
      <c r="BH1101">
        <f t="shared" si="69"/>
        <v>-0.18105070556778063</v>
      </c>
      <c r="BI1101">
        <f t="shared" si="70"/>
        <v>-1610.0345471491178</v>
      </c>
      <c r="BJ1101">
        <f t="shared" si="71"/>
        <v>3068.037814722938</v>
      </c>
      <c r="BK1101" s="15">
        <f t="shared" si="68"/>
        <v>0.47123287671232877</v>
      </c>
    </row>
    <row r="1102" spans="1:63" x14ac:dyDescent="0.25">
      <c r="A1102" s="1">
        <v>42909</v>
      </c>
      <c r="B1102">
        <v>6959</v>
      </c>
      <c r="C1102">
        <v>17</v>
      </c>
      <c r="D1102" s="2">
        <v>42887</v>
      </c>
      <c r="E1102">
        <v>4</v>
      </c>
      <c r="F1102">
        <v>3</v>
      </c>
      <c r="G1102" s="1">
        <v>42908</v>
      </c>
      <c r="H1102" s="1">
        <v>42912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s="1">
        <v>42905</v>
      </c>
      <c r="AA1102" s="1">
        <v>42891</v>
      </c>
      <c r="AB1102" s="1">
        <v>42893</v>
      </c>
      <c r="AC1102" s="1">
        <v>42888</v>
      </c>
      <c r="AD1102" s="1">
        <v>42888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8892.7272727272702</v>
      </c>
      <c r="AK1102">
        <v>22</v>
      </c>
      <c r="AL1102">
        <v>30</v>
      </c>
      <c r="AM1102">
        <v>195640</v>
      </c>
      <c r="AN1102">
        <v>0.78254958086280901</v>
      </c>
      <c r="AO1102">
        <v>0.73333333333333295</v>
      </c>
      <c r="AP1102">
        <v>5</v>
      </c>
      <c r="AQ1102">
        <v>0.82376327563989504</v>
      </c>
      <c r="AR1102">
        <v>-4.1213694777085599E-2</v>
      </c>
      <c r="AS1102">
        <v>8447.8152957162092</v>
      </c>
      <c r="AT1102">
        <v>23</v>
      </c>
      <c r="AU1102">
        <v>6</v>
      </c>
      <c r="AV1102">
        <v>2017</v>
      </c>
      <c r="AW1102">
        <v>17.243074781406701</v>
      </c>
      <c r="AX1102">
        <v>17.737865467184601</v>
      </c>
      <c r="AY1102">
        <v>0.49479068577792501</v>
      </c>
      <c r="AZ1102">
        <v>157738</v>
      </c>
      <c r="BA1102">
        <v>201253.897230787</v>
      </c>
      <c r="BB1102">
        <v>-2.7894601337082801E-2</v>
      </c>
      <c r="BC1102">
        <v>21.747025782410301</v>
      </c>
      <c r="BD1102">
        <v>1.0116325892156799</v>
      </c>
      <c r="BE1102">
        <f>AK1102*AZ1102/(AW1102*BD1102)</f>
        <v>198939.71326765924</v>
      </c>
      <c r="BF1102">
        <f>AM1102/BE1102-1</f>
        <v>-1.6586498560092533E-2</v>
      </c>
      <c r="BH1102">
        <f t="shared" si="69"/>
        <v>-5.0796194573567766E-2</v>
      </c>
      <c r="BI1102">
        <f t="shared" si="70"/>
        <v>-451.71670483512702</v>
      </c>
      <c r="BJ1102">
        <f t="shared" si="71"/>
        <v>2616.321109887811</v>
      </c>
      <c r="BK1102" s="15">
        <f t="shared" si="68"/>
        <v>0.47397260273972602</v>
      </c>
    </row>
    <row r="1103" spans="1:63" x14ac:dyDescent="0.25">
      <c r="A1103" s="1">
        <v>42912</v>
      </c>
      <c r="B1103">
        <v>14177</v>
      </c>
      <c r="C1103">
        <v>18</v>
      </c>
      <c r="D1103" s="2">
        <v>42887</v>
      </c>
      <c r="E1103">
        <v>0</v>
      </c>
      <c r="F1103">
        <v>4</v>
      </c>
      <c r="G1103" s="1">
        <v>42909</v>
      </c>
      <c r="H1103" s="1">
        <v>42913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 s="1">
        <v>42905</v>
      </c>
      <c r="AA1103" s="1">
        <v>42891</v>
      </c>
      <c r="AB1103" s="1">
        <v>42893</v>
      </c>
      <c r="AC1103" s="1">
        <v>42888</v>
      </c>
      <c r="AD1103" s="1">
        <v>42888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8892.7272727272702</v>
      </c>
      <c r="AK1103">
        <v>22</v>
      </c>
      <c r="AL1103">
        <v>30</v>
      </c>
      <c r="AM1103">
        <v>195640</v>
      </c>
      <c r="AN1103">
        <v>1.59422408505418</v>
      </c>
      <c r="AO1103">
        <v>0.73333333333333295</v>
      </c>
      <c r="AP1103">
        <v>4</v>
      </c>
      <c r="AQ1103">
        <v>1.7357094672246101</v>
      </c>
      <c r="AR1103">
        <v>-0.14148538217043699</v>
      </c>
      <c r="AS1103">
        <v>8167.8416046602897</v>
      </c>
      <c r="AT1103">
        <v>26</v>
      </c>
      <c r="AU1103">
        <v>6</v>
      </c>
      <c r="AV1103">
        <v>2017</v>
      </c>
      <c r="AW1103">
        <v>18.9787842486313</v>
      </c>
      <c r="AX1103">
        <v>19.332089552238799</v>
      </c>
      <c r="AY1103">
        <v>0.35330530360748802</v>
      </c>
      <c r="AZ1103">
        <v>171915</v>
      </c>
      <c r="BA1103">
        <v>199281.995645888</v>
      </c>
      <c r="BB1103">
        <v>-1.8275587988188801E-2</v>
      </c>
      <c r="BC1103">
        <v>21.747025782410301</v>
      </c>
      <c r="BD1103">
        <v>1.0116325892156799</v>
      </c>
      <c r="BE1103">
        <f>AK1103*AZ1103/(AW1103*BD1103)</f>
        <v>196990.48624006085</v>
      </c>
      <c r="BF1103">
        <f>AM1103/BE1103-1</f>
        <v>-6.8555911802516967E-3</v>
      </c>
      <c r="BH1103">
        <f t="shared" si="69"/>
        <v>-0.16167617740042051</v>
      </c>
      <c r="BI1103">
        <f t="shared" si="70"/>
        <v>-1437.7421521190117</v>
      </c>
      <c r="BJ1103">
        <f t="shared" si="71"/>
        <v>1178.5789577687992</v>
      </c>
      <c r="BK1103" s="15">
        <f t="shared" si="68"/>
        <v>0.48219178082191783</v>
      </c>
    </row>
    <row r="1104" spans="1:63" x14ac:dyDescent="0.25">
      <c r="A1104" s="1">
        <v>42913</v>
      </c>
      <c r="B1104">
        <v>1918</v>
      </c>
      <c r="C1104">
        <v>19</v>
      </c>
      <c r="D1104" s="2">
        <v>42887</v>
      </c>
      <c r="E1104">
        <v>1</v>
      </c>
      <c r="F1104">
        <v>0</v>
      </c>
      <c r="G1104" s="1">
        <v>42912</v>
      </c>
      <c r="H1104" s="1">
        <v>42914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 s="1">
        <v>42905</v>
      </c>
      <c r="AA1104" s="1">
        <v>42891</v>
      </c>
      <c r="AB1104" s="1">
        <v>42893</v>
      </c>
      <c r="AC1104" s="1">
        <v>42888</v>
      </c>
      <c r="AD1104" s="1">
        <v>42888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8892.7272727272702</v>
      </c>
      <c r="AK1104">
        <v>22</v>
      </c>
      <c r="AL1104">
        <v>30</v>
      </c>
      <c r="AM1104">
        <v>195640</v>
      </c>
      <c r="AN1104">
        <v>0.21568186464935599</v>
      </c>
      <c r="AO1104">
        <v>0.73333333333333295</v>
      </c>
      <c r="AP1104">
        <v>3</v>
      </c>
      <c r="AQ1104">
        <v>0.33615353426163902</v>
      </c>
      <c r="AR1104">
        <v>-0.12047166961228301</v>
      </c>
      <c r="AS1104">
        <v>5705.72611771844</v>
      </c>
      <c r="AT1104">
        <v>27</v>
      </c>
      <c r="AU1104">
        <v>6</v>
      </c>
      <c r="AV1104">
        <v>2017</v>
      </c>
      <c r="AW1104">
        <v>19.314937782892901</v>
      </c>
      <c r="AX1104">
        <v>19.5477714168881</v>
      </c>
      <c r="AY1104">
        <v>0.23283363399520199</v>
      </c>
      <c r="AZ1104">
        <v>173833</v>
      </c>
      <c r="BA1104">
        <v>197998.359766251</v>
      </c>
      <c r="BB1104">
        <v>-1.19110065812436E-2</v>
      </c>
      <c r="BC1104">
        <v>21.747025782410301</v>
      </c>
      <c r="BD1104">
        <v>1.0116325892156799</v>
      </c>
      <c r="BE1104">
        <f>AK1104*AZ1104/(AW1104*BD1104)</f>
        <v>195721.61066871151</v>
      </c>
      <c r="BF1104">
        <f>AM1104/BE1104-1</f>
        <v>-4.1697321227163187E-4</v>
      </c>
      <c r="BH1104">
        <f t="shared" si="69"/>
        <v>-0.12438200558974763</v>
      </c>
      <c r="BI1104">
        <f t="shared" si="70"/>
        <v>-1106.0952533444645</v>
      </c>
      <c r="BJ1104">
        <f t="shared" si="71"/>
        <v>72.483704424334746</v>
      </c>
      <c r="BK1104" s="15">
        <f t="shared" si="68"/>
        <v>0.48493150684931507</v>
      </c>
    </row>
    <row r="1105" spans="1:63" x14ac:dyDescent="0.25">
      <c r="A1105" s="1">
        <v>42914</v>
      </c>
      <c r="B1105">
        <v>8062</v>
      </c>
      <c r="C1105">
        <v>20</v>
      </c>
      <c r="D1105" s="2">
        <v>42887</v>
      </c>
      <c r="E1105">
        <v>2</v>
      </c>
      <c r="F1105">
        <v>1</v>
      </c>
      <c r="G1105" s="1">
        <v>42913</v>
      </c>
      <c r="H1105" s="1">
        <v>42915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 s="1">
        <v>42905</v>
      </c>
      <c r="AA1105" s="1">
        <v>42891</v>
      </c>
      <c r="AB1105" s="1">
        <v>42893</v>
      </c>
      <c r="AC1105" s="1">
        <v>42888</v>
      </c>
      <c r="AD1105" s="1">
        <v>42888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8892.7272727272702</v>
      </c>
      <c r="AK1105">
        <v>22</v>
      </c>
      <c r="AL1105">
        <v>30</v>
      </c>
      <c r="AM1105">
        <v>195640</v>
      </c>
      <c r="AN1105">
        <v>0.90658352075240201</v>
      </c>
      <c r="AO1105">
        <v>0.73333333333333295</v>
      </c>
      <c r="AP1105">
        <v>2</v>
      </c>
      <c r="AQ1105">
        <v>0.919762505980531</v>
      </c>
      <c r="AR1105">
        <v>-1.3178985228128701E-2</v>
      </c>
      <c r="AS1105">
        <v>8765.3062041329304</v>
      </c>
      <c r="AT1105">
        <v>28</v>
      </c>
      <c r="AU1105">
        <v>6</v>
      </c>
      <c r="AV1105">
        <v>2017</v>
      </c>
      <c r="AW1105">
        <v>20.234700288873402</v>
      </c>
      <c r="AX1105">
        <v>20.454354937640499</v>
      </c>
      <c r="AY1105">
        <v>0.21965464876707499</v>
      </c>
      <c r="AZ1105">
        <v>181895</v>
      </c>
      <c r="BA1105">
        <v>197763.73965867001</v>
      </c>
      <c r="BB1105">
        <v>-1.0738771740137199E-2</v>
      </c>
      <c r="BC1105">
        <v>21.747025782410301</v>
      </c>
      <c r="BD1105">
        <v>1.0116325892156799</v>
      </c>
      <c r="BE1105">
        <f>AK1105*AZ1105/(AW1105*BD1105)</f>
        <v>195489.68841741027</v>
      </c>
      <c r="BF1105">
        <f>AM1105/BE1105-1</f>
        <v>7.6889775520427861E-4</v>
      </c>
      <c r="BH1105">
        <f t="shared" si="69"/>
        <v>-2.3878204636184841E-2</v>
      </c>
      <c r="BI1105">
        <f t="shared" si="70"/>
        <v>-212.34236159196368</v>
      </c>
      <c r="BJ1105">
        <f t="shared" si="71"/>
        <v>-139.85865716762893</v>
      </c>
      <c r="BK1105" s="15">
        <f t="shared" si="68"/>
        <v>0.48767123287671232</v>
      </c>
    </row>
    <row r="1106" spans="1:63" x14ac:dyDescent="0.25">
      <c r="A1106" s="1">
        <v>42915</v>
      </c>
      <c r="B1106">
        <v>3053</v>
      </c>
      <c r="C1106">
        <v>21</v>
      </c>
      <c r="D1106" s="2">
        <v>42887</v>
      </c>
      <c r="E1106">
        <v>3</v>
      </c>
      <c r="F1106">
        <v>2</v>
      </c>
      <c r="G1106" s="1">
        <v>42914</v>
      </c>
      <c r="H1106" s="1">
        <v>42916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s="1">
        <v>42905</v>
      </c>
      <c r="AA1106" s="1">
        <v>42891</v>
      </c>
      <c r="AB1106" s="1">
        <v>42893</v>
      </c>
      <c r="AC1106" s="1">
        <v>42888</v>
      </c>
      <c r="AD1106" s="1">
        <v>42888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8892.7272727272702</v>
      </c>
      <c r="AK1106">
        <v>22</v>
      </c>
      <c r="AL1106">
        <v>30</v>
      </c>
      <c r="AM1106">
        <v>195640</v>
      </c>
      <c r="AN1106">
        <v>0.34331425066448501</v>
      </c>
      <c r="AO1106">
        <v>0.73333333333333295</v>
      </c>
      <c r="AP1106">
        <v>1</v>
      </c>
      <c r="AQ1106">
        <v>0.46475703380699501</v>
      </c>
      <c r="AR1106">
        <v>-0.121442783142509</v>
      </c>
      <c r="AS1106">
        <v>6569.0237649374703</v>
      </c>
      <c r="AT1106">
        <v>29</v>
      </c>
      <c r="AU1106">
        <v>6</v>
      </c>
      <c r="AV1106">
        <v>2017</v>
      </c>
      <c r="AW1106">
        <v>20.699457322680399</v>
      </c>
      <c r="AX1106">
        <v>20.797669188305001</v>
      </c>
      <c r="AY1106">
        <v>9.8211865624563105E-2</v>
      </c>
      <c r="AZ1106">
        <v>184948</v>
      </c>
      <c r="BA1106">
        <v>196568.24507866299</v>
      </c>
      <c r="BB1106">
        <v>-4.7222534763554603E-3</v>
      </c>
      <c r="BC1106">
        <v>21.747025782410301</v>
      </c>
      <c r="BD1106">
        <v>1.0116325892156799</v>
      </c>
      <c r="BE1106">
        <f>AK1106*AZ1106/(AW1106*BD1106)</f>
        <v>194307.94062404046</v>
      </c>
      <c r="BF1106">
        <f>AM1106/BE1106-1</f>
        <v>6.8554037044574745E-3</v>
      </c>
      <c r="BH1106">
        <f t="shared" si="69"/>
        <v>-0.1268491108018846</v>
      </c>
      <c r="BI1106">
        <f t="shared" si="70"/>
        <v>-1128.0345471491225</v>
      </c>
      <c r="BJ1106">
        <f t="shared" si="71"/>
        <v>-1267.8932043167515</v>
      </c>
      <c r="BK1106" s="15">
        <f t="shared" si="68"/>
        <v>0.49041095890410957</v>
      </c>
    </row>
    <row r="1107" spans="1:63" x14ac:dyDescent="0.25">
      <c r="A1107" s="1">
        <v>42916</v>
      </c>
      <c r="B1107">
        <v>10692</v>
      </c>
      <c r="C1107">
        <v>22</v>
      </c>
      <c r="D1107" s="2">
        <v>42887</v>
      </c>
      <c r="E1107">
        <v>4</v>
      </c>
      <c r="F1107">
        <v>3</v>
      </c>
      <c r="G1107" s="1">
        <v>42915</v>
      </c>
      <c r="H1107" s="1">
        <v>42919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 s="1">
        <v>42905</v>
      </c>
      <c r="AA1107" s="1">
        <v>42891</v>
      </c>
      <c r="AB1107" s="1">
        <v>42893</v>
      </c>
      <c r="AC1107" s="1">
        <v>42888</v>
      </c>
      <c r="AD1107" s="1">
        <v>42888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8892.7272727272702</v>
      </c>
      <c r="AK1107">
        <v>22</v>
      </c>
      <c r="AL1107">
        <v>30</v>
      </c>
      <c r="AM1107">
        <v>195640</v>
      </c>
      <c r="AN1107">
        <v>1.20233081169495</v>
      </c>
      <c r="AO1107">
        <v>0.73333333333333295</v>
      </c>
      <c r="AP1107">
        <v>0</v>
      </c>
      <c r="AQ1107">
        <v>1.04756845972988</v>
      </c>
      <c r="AR1107">
        <v>0.15476235196506699</v>
      </c>
      <c r="AS1107">
        <v>10206.4928556143</v>
      </c>
      <c r="AT1107">
        <v>30</v>
      </c>
      <c r="AU1107">
        <v>6</v>
      </c>
      <c r="AV1107">
        <v>2017</v>
      </c>
      <c r="AW1107">
        <v>21.747025782410301</v>
      </c>
      <c r="AX1107">
        <v>22</v>
      </c>
      <c r="AY1107">
        <v>0.25297421758963501</v>
      </c>
      <c r="AZ1107">
        <v>195640</v>
      </c>
      <c r="BA1107">
        <v>197915.799754156</v>
      </c>
      <c r="BB1107">
        <v>-1.14988280722559E-2</v>
      </c>
      <c r="BC1107">
        <v>21.747025782410301</v>
      </c>
      <c r="BD1107">
        <v>1.0116325892156799</v>
      </c>
      <c r="BE1107">
        <f>AK1107*AZ1107/(AW1107*BD1107)</f>
        <v>195640.00000000108</v>
      </c>
      <c r="BF1107">
        <f>AM1107/BE1107-1</f>
        <v>-5.5511151231257827E-15</v>
      </c>
      <c r="BH1107">
        <f t="shared" si="69"/>
        <v>0.14257641839772983</v>
      </c>
      <c r="BI1107">
        <f t="shared" si="70"/>
        <v>1267.8932043332661</v>
      </c>
      <c r="BJ1107">
        <f t="shared" si="71"/>
        <v>1.6514604794792831E-8</v>
      </c>
      <c r="BK1107" s="15">
        <f t="shared" si="68"/>
        <v>0.49315068493150682</v>
      </c>
    </row>
    <row r="1108" spans="1:63" x14ac:dyDescent="0.25">
      <c r="A1108" s="1">
        <v>42919</v>
      </c>
      <c r="B1108">
        <v>34493</v>
      </c>
      <c r="C1108">
        <v>1</v>
      </c>
      <c r="D1108" s="2">
        <v>42917</v>
      </c>
      <c r="E1108">
        <v>0</v>
      </c>
      <c r="F1108">
        <v>4</v>
      </c>
      <c r="G1108" s="1">
        <v>42916</v>
      </c>
      <c r="H1108" s="1">
        <v>42921</v>
      </c>
      <c r="I1108">
        <v>1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 s="1">
        <v>42933</v>
      </c>
      <c r="AA1108" s="1">
        <v>42919</v>
      </c>
      <c r="AB1108" s="1">
        <v>42921</v>
      </c>
      <c r="AC1108" s="1">
        <v>42923</v>
      </c>
      <c r="AD1108" s="1">
        <v>42921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9740.2999999999993</v>
      </c>
      <c r="AK1108">
        <v>20</v>
      </c>
      <c r="AL1108">
        <v>31</v>
      </c>
      <c r="AM1108">
        <v>194806</v>
      </c>
      <c r="AN1108">
        <v>3.54126669609765</v>
      </c>
      <c r="AO1108">
        <v>0.64516129032257996</v>
      </c>
      <c r="AP1108">
        <v>19</v>
      </c>
      <c r="AQ1108">
        <v>3.2587019013657001</v>
      </c>
      <c r="AR1108">
        <v>0.28256479473195201</v>
      </c>
      <c r="AS1108">
        <v>10584.889641345801</v>
      </c>
      <c r="AT1108">
        <v>3</v>
      </c>
      <c r="AU1108">
        <v>7</v>
      </c>
      <c r="AV1108">
        <v>2017</v>
      </c>
      <c r="AW1108">
        <v>3.2587019013657001</v>
      </c>
      <c r="AX1108">
        <v>3.54126669609765</v>
      </c>
      <c r="AY1108">
        <v>0.28256479473195201</v>
      </c>
      <c r="AZ1108">
        <v>34493</v>
      </c>
      <c r="BA1108">
        <v>211697.79282691699</v>
      </c>
      <c r="BB1108">
        <v>-7.9792012006135601E-2</v>
      </c>
      <c r="BC1108">
        <v>20.563208713861599</v>
      </c>
      <c r="BD1108">
        <v>0.97261085457533802</v>
      </c>
      <c r="BE1108">
        <f>AK1108*AZ1108/(AW1108*BD1108)</f>
        <v>217659.29490818782</v>
      </c>
      <c r="BF1108">
        <f>AM1108/BE1108-1</f>
        <v>-0.10499572241023614</v>
      </c>
      <c r="BH1108">
        <f t="shared" si="69"/>
        <v>0.37181785500407738</v>
      </c>
      <c r="BI1108">
        <f t="shared" si="70"/>
        <v>3621.6174530962148</v>
      </c>
      <c r="BJ1108">
        <f t="shared" si="71"/>
        <v>3621.6174531127294</v>
      </c>
      <c r="BK1108" s="15">
        <f t="shared" si="68"/>
        <v>0.50136986301369868</v>
      </c>
    </row>
    <row r="1109" spans="1:63" x14ac:dyDescent="0.25">
      <c r="A1109" s="1">
        <v>42921</v>
      </c>
      <c r="B1109">
        <v>5505</v>
      </c>
      <c r="C1109">
        <v>2</v>
      </c>
      <c r="D1109" s="2">
        <v>42917</v>
      </c>
      <c r="E1109">
        <v>2</v>
      </c>
      <c r="F1109">
        <v>0</v>
      </c>
      <c r="G1109" s="1">
        <v>42919</v>
      </c>
      <c r="H1109" s="1">
        <v>42922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 s="1">
        <v>42933</v>
      </c>
      <c r="AA1109" s="1">
        <v>42919</v>
      </c>
      <c r="AB1109" s="1">
        <v>42921</v>
      </c>
      <c r="AC1109" s="1">
        <v>42923</v>
      </c>
      <c r="AD1109" s="1">
        <v>42921</v>
      </c>
      <c r="AE1109">
        <v>0</v>
      </c>
      <c r="AF1109">
        <v>0</v>
      </c>
      <c r="AG1109">
        <v>1</v>
      </c>
      <c r="AH1109">
        <v>0</v>
      </c>
      <c r="AI1109">
        <v>1</v>
      </c>
      <c r="AJ1109">
        <v>9740.2999999999993</v>
      </c>
      <c r="AK1109">
        <v>20</v>
      </c>
      <c r="AL1109">
        <v>31</v>
      </c>
      <c r="AM1109">
        <v>194806</v>
      </c>
      <c r="AN1109">
        <v>0.56517766393232205</v>
      </c>
      <c r="AO1109">
        <v>0.64516129032257996</v>
      </c>
      <c r="AP1109">
        <v>18</v>
      </c>
      <c r="AQ1109">
        <v>1.18189975253599</v>
      </c>
      <c r="AR1109">
        <v>-0.61672208860367195</v>
      </c>
      <c r="AS1109">
        <v>4657.75543838464</v>
      </c>
      <c r="AT1109">
        <v>5</v>
      </c>
      <c r="AU1109">
        <v>7</v>
      </c>
      <c r="AV1109">
        <v>2017</v>
      </c>
      <c r="AW1109">
        <v>4.4406016539016901</v>
      </c>
      <c r="AX1109">
        <v>4.10644436002997</v>
      </c>
      <c r="AY1109">
        <v>-0.33415729387172</v>
      </c>
      <c r="AZ1109">
        <v>39998</v>
      </c>
      <c r="BA1109">
        <v>180146.75990968899</v>
      </c>
      <c r="BB1109">
        <v>8.1373875931264494E-2</v>
      </c>
      <c r="BC1109">
        <v>20.563208713861599</v>
      </c>
      <c r="BD1109">
        <v>0.97261085457533802</v>
      </c>
      <c r="BE1109">
        <f>AK1109*AZ1109/(AW1109*BD1109)</f>
        <v>185219.77115744381</v>
      </c>
      <c r="BF1109">
        <f>AM1109/BE1109-1</f>
        <v>5.1755969584950767E-2</v>
      </c>
      <c r="BH1109">
        <f t="shared" si="69"/>
        <v>-0.58435086440408779</v>
      </c>
      <c r="BI1109">
        <f t="shared" si="70"/>
        <v>-5691.7527245551355</v>
      </c>
      <c r="BJ1109">
        <f t="shared" si="71"/>
        <v>-2070.1352714424061</v>
      </c>
      <c r="BK1109" s="15">
        <f t="shared" si="68"/>
        <v>0.50684931506849318</v>
      </c>
    </row>
    <row r="1110" spans="1:63" x14ac:dyDescent="0.25">
      <c r="A1110" s="1">
        <v>42922</v>
      </c>
      <c r="B1110">
        <v>10260</v>
      </c>
      <c r="C1110">
        <v>3</v>
      </c>
      <c r="D1110" s="2">
        <v>42917</v>
      </c>
      <c r="E1110">
        <v>3</v>
      </c>
      <c r="F1110">
        <v>2</v>
      </c>
      <c r="G1110" s="1">
        <v>42921</v>
      </c>
      <c r="H1110" s="1">
        <v>42923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 s="1">
        <v>42933</v>
      </c>
      <c r="AA1110" s="1">
        <v>42919</v>
      </c>
      <c r="AB1110" s="1">
        <v>42921</v>
      </c>
      <c r="AC1110" s="1">
        <v>42923</v>
      </c>
      <c r="AD1110" s="1">
        <v>42921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9740.2999999999993</v>
      </c>
      <c r="AK1110">
        <v>20</v>
      </c>
      <c r="AL1110">
        <v>31</v>
      </c>
      <c r="AM1110">
        <v>194806</v>
      </c>
      <c r="AN1110">
        <v>1.05335564612999</v>
      </c>
      <c r="AO1110">
        <v>0.64516129032257996</v>
      </c>
      <c r="AP1110">
        <v>17</v>
      </c>
      <c r="AQ1110">
        <v>0.36185942371142699</v>
      </c>
      <c r="AR1110">
        <v>0.69149622241856801</v>
      </c>
      <c r="AS1110">
        <v>28353.552036223999</v>
      </c>
      <c r="AT1110">
        <v>6</v>
      </c>
      <c r="AU1110">
        <v>7</v>
      </c>
      <c r="AV1110">
        <v>2017</v>
      </c>
      <c r="AW1110">
        <v>4.8024610776131196</v>
      </c>
      <c r="AX1110">
        <v>5.15980000615997</v>
      </c>
      <c r="AY1110">
        <v>0.35733892854684801</v>
      </c>
      <c r="AZ1110">
        <v>50258</v>
      </c>
      <c r="BA1110">
        <v>209301.01957215101</v>
      </c>
      <c r="BB1110">
        <v>-6.9254414535494302E-2</v>
      </c>
      <c r="BC1110">
        <v>20.563208713861599</v>
      </c>
      <c r="BD1110">
        <v>0.97261085457533802</v>
      </c>
      <c r="BE1110">
        <f>AK1110*AZ1110/(AW1110*BD1110)</f>
        <v>215195.02747430964</v>
      </c>
      <c r="BF1110">
        <f>AM1110/BE1110-1</f>
        <v>-9.4746740729144907E-2</v>
      </c>
      <c r="BH1110">
        <f t="shared" si="69"/>
        <v>0.70140724279787969</v>
      </c>
      <c r="BI1110">
        <f t="shared" si="70"/>
        <v>6831.9169670241872</v>
      </c>
      <c r="BJ1110">
        <f t="shared" si="71"/>
        <v>4761.7816955817816</v>
      </c>
      <c r="BK1110" s="15">
        <f t="shared" si="68"/>
        <v>0.50958904109589043</v>
      </c>
    </row>
    <row r="1111" spans="1:63" x14ac:dyDescent="0.25">
      <c r="A1111" s="1">
        <v>42923</v>
      </c>
      <c r="B1111">
        <v>6090</v>
      </c>
      <c r="C1111">
        <v>4</v>
      </c>
      <c r="D1111" s="2">
        <v>42917</v>
      </c>
      <c r="E1111">
        <v>4</v>
      </c>
      <c r="F1111">
        <v>3</v>
      </c>
      <c r="G1111" s="1">
        <v>42922</v>
      </c>
      <c r="H1111" s="1">
        <v>42926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 s="1">
        <v>42933</v>
      </c>
      <c r="AA1111" s="1">
        <v>42919</v>
      </c>
      <c r="AB1111" s="1">
        <v>42921</v>
      </c>
      <c r="AC1111" s="1">
        <v>42923</v>
      </c>
      <c r="AD1111" s="1">
        <v>42921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9740.2999999999993</v>
      </c>
      <c r="AK1111">
        <v>20</v>
      </c>
      <c r="AL1111">
        <v>31</v>
      </c>
      <c r="AM1111">
        <v>194806</v>
      </c>
      <c r="AN1111">
        <v>0.62523741568534796</v>
      </c>
      <c r="AO1111">
        <v>0.64516129032257996</v>
      </c>
      <c r="AP1111">
        <v>16</v>
      </c>
      <c r="AQ1111">
        <v>0.83123140852362898</v>
      </c>
      <c r="AR1111">
        <v>-0.20599399283827999</v>
      </c>
      <c r="AS1111">
        <v>7326.4796512160201</v>
      </c>
      <c r="AT1111">
        <v>7</v>
      </c>
      <c r="AU1111">
        <v>7</v>
      </c>
      <c r="AV1111">
        <v>2017</v>
      </c>
      <c r="AW1111">
        <v>5.6336924861367503</v>
      </c>
      <c r="AX1111">
        <v>5.7850374218453204</v>
      </c>
      <c r="AY1111">
        <v>0.151344935708567</v>
      </c>
      <c r="AZ1111">
        <v>56348</v>
      </c>
      <c r="BA1111">
        <v>200039.31751212699</v>
      </c>
      <c r="BB1111">
        <v>-2.6161444546073699E-2</v>
      </c>
      <c r="BC1111">
        <v>20.563208713861599</v>
      </c>
      <c r="BD1111">
        <v>0.97261085457533802</v>
      </c>
      <c r="BE1111">
        <f>AK1111*AZ1111/(AW1111*BD1111)</f>
        <v>205672.51184901636</v>
      </c>
      <c r="BF1111">
        <f>AM1111/BE1111-1</f>
        <v>-5.2834050361544871E-2</v>
      </c>
      <c r="BH1111">
        <f t="shared" si="69"/>
        <v>-0.18322727490868074</v>
      </c>
      <c r="BI1111">
        <f t="shared" si="70"/>
        <v>-1784.6886257930228</v>
      </c>
      <c r="BJ1111">
        <f t="shared" si="71"/>
        <v>2977.0930697887588</v>
      </c>
      <c r="BK1111" s="15">
        <f t="shared" si="68"/>
        <v>0.51232876712328768</v>
      </c>
    </row>
    <row r="1112" spans="1:63" x14ac:dyDescent="0.25">
      <c r="A1112" s="1">
        <v>42926</v>
      </c>
      <c r="B1112">
        <v>14977</v>
      </c>
      <c r="C1112">
        <v>5</v>
      </c>
      <c r="D1112" s="2">
        <v>42917</v>
      </c>
      <c r="E1112">
        <v>0</v>
      </c>
      <c r="F1112">
        <v>4</v>
      </c>
      <c r="G1112" s="1">
        <v>42923</v>
      </c>
      <c r="H1112" s="1">
        <v>42927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 s="1">
        <v>42933</v>
      </c>
      <c r="AA1112" s="1">
        <v>42919</v>
      </c>
      <c r="AB1112" s="1">
        <v>42921</v>
      </c>
      <c r="AC1112" s="1">
        <v>42923</v>
      </c>
      <c r="AD1112" s="1">
        <v>42921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9740.2999999999993</v>
      </c>
      <c r="AK1112">
        <v>20</v>
      </c>
      <c r="AL1112">
        <v>31</v>
      </c>
      <c r="AM1112">
        <v>194806</v>
      </c>
      <c r="AN1112">
        <v>1.53763231111978</v>
      </c>
      <c r="AO1112">
        <v>0.64516129032257996</v>
      </c>
      <c r="AP1112">
        <v>15</v>
      </c>
      <c r="AQ1112">
        <v>1.63281185712905</v>
      </c>
      <c r="AR1112">
        <v>-9.51795460092697E-2</v>
      </c>
      <c r="AS1112">
        <v>9172.52035781626</v>
      </c>
      <c r="AT1112">
        <v>10</v>
      </c>
      <c r="AU1112">
        <v>7</v>
      </c>
      <c r="AV1112">
        <v>2017</v>
      </c>
      <c r="AW1112">
        <v>7.2665043432658001</v>
      </c>
      <c r="AX1112">
        <v>7.3226697329650996</v>
      </c>
      <c r="AY1112">
        <v>5.6165389699298601E-2</v>
      </c>
      <c r="AZ1112">
        <v>71325</v>
      </c>
      <c r="BA1112">
        <v>196311.72467707901</v>
      </c>
      <c r="BB1112">
        <v>-7.6700700355847298E-3</v>
      </c>
      <c r="BC1112">
        <v>20.563208713861599</v>
      </c>
      <c r="BD1112">
        <v>0.97261085457533802</v>
      </c>
      <c r="BE1112">
        <f>AK1112*AZ1112/(AW1112*BD1112)</f>
        <v>201839.94837564661</v>
      </c>
      <c r="BF1112">
        <f>AM1112/BE1112-1</f>
        <v>-3.4849138796625323E-2</v>
      </c>
      <c r="BH1112">
        <f t="shared" si="69"/>
        <v>-5.045822460324989E-2</v>
      </c>
      <c r="BI1112">
        <f t="shared" si="70"/>
        <v>-491.47824510303485</v>
      </c>
      <c r="BJ1112">
        <f t="shared" si="71"/>
        <v>2485.6148246857238</v>
      </c>
      <c r="BK1112" s="15">
        <f t="shared" si="68"/>
        <v>0.52054794520547942</v>
      </c>
    </row>
    <row r="1113" spans="1:63" x14ac:dyDescent="0.25">
      <c r="A1113" s="1">
        <v>42927</v>
      </c>
      <c r="B1113">
        <v>2486</v>
      </c>
      <c r="C1113">
        <v>6</v>
      </c>
      <c r="D1113" s="2">
        <v>42917</v>
      </c>
      <c r="E1113">
        <v>1</v>
      </c>
      <c r="F1113">
        <v>0</v>
      </c>
      <c r="G1113" s="1">
        <v>42926</v>
      </c>
      <c r="H1113" s="1">
        <v>42928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 s="1">
        <v>42933</v>
      </c>
      <c r="AA1113" s="1">
        <v>42919</v>
      </c>
      <c r="AB1113" s="1">
        <v>42921</v>
      </c>
      <c r="AC1113" s="1">
        <v>42923</v>
      </c>
      <c r="AD1113" s="1">
        <v>42921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9740.2999999999993</v>
      </c>
      <c r="AK1113">
        <v>20</v>
      </c>
      <c r="AL1113">
        <v>31</v>
      </c>
      <c r="AM1113">
        <v>194806</v>
      </c>
      <c r="AN1113">
        <v>0.25522827838978202</v>
      </c>
      <c r="AO1113">
        <v>0.64516129032257996</v>
      </c>
      <c r="AP1113">
        <v>14</v>
      </c>
      <c r="AQ1113">
        <v>0.23325592416607099</v>
      </c>
      <c r="AR1113">
        <v>2.19723542237109E-2</v>
      </c>
      <c r="AS1113">
        <v>10657.821484654</v>
      </c>
      <c r="AT1113">
        <v>11</v>
      </c>
      <c r="AU1113">
        <v>7</v>
      </c>
      <c r="AV1113">
        <v>2017</v>
      </c>
      <c r="AW1113">
        <v>7.4997602674318697</v>
      </c>
      <c r="AX1113">
        <v>7.5778980113548799</v>
      </c>
      <c r="AY1113">
        <v>7.8137743923008401E-2</v>
      </c>
      <c r="AZ1113">
        <v>73811</v>
      </c>
      <c r="BA1113">
        <v>196835.62505465199</v>
      </c>
      <c r="BB1113">
        <v>-1.03112688777184E-2</v>
      </c>
      <c r="BC1113">
        <v>20.563208713861599</v>
      </c>
      <c r="BD1113">
        <v>0.97261085457533802</v>
      </c>
      <c r="BE1113">
        <f>AK1113*AZ1113/(AW1113*BD1113)</f>
        <v>202378.6020161116</v>
      </c>
      <c r="BF1113">
        <f>AM1113/BE1113-1</f>
        <v>-3.7417997459576968E-2</v>
      </c>
      <c r="BH1113">
        <f t="shared" si="69"/>
        <v>2.8361034651859462E-2</v>
      </c>
      <c r="BI1113">
        <f t="shared" si="70"/>
        <v>276.24498581950672</v>
      </c>
      <c r="BJ1113">
        <f t="shared" si="71"/>
        <v>2761.8598105052306</v>
      </c>
      <c r="BK1113" s="15">
        <f t="shared" si="68"/>
        <v>0.52328767123287667</v>
      </c>
    </row>
    <row r="1114" spans="1:63" x14ac:dyDescent="0.25">
      <c r="A1114" s="1">
        <v>42928</v>
      </c>
      <c r="B1114">
        <v>7770</v>
      </c>
      <c r="C1114">
        <v>7</v>
      </c>
      <c r="D1114" s="2">
        <v>42917</v>
      </c>
      <c r="E1114">
        <v>2</v>
      </c>
      <c r="F1114">
        <v>1</v>
      </c>
      <c r="G1114" s="1">
        <v>42927</v>
      </c>
      <c r="H1114" s="1">
        <v>42929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 s="1">
        <v>42933</v>
      </c>
      <c r="AA1114" s="1">
        <v>42919</v>
      </c>
      <c r="AB1114" s="1">
        <v>42921</v>
      </c>
      <c r="AC1114" s="1">
        <v>42923</v>
      </c>
      <c r="AD1114" s="1">
        <v>42921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9740.2999999999993</v>
      </c>
      <c r="AK1114">
        <v>20</v>
      </c>
      <c r="AL1114">
        <v>31</v>
      </c>
      <c r="AM1114">
        <v>194806</v>
      </c>
      <c r="AN1114">
        <v>0.79771670277096196</v>
      </c>
      <c r="AO1114">
        <v>0.64516129032257996</v>
      </c>
      <c r="AP1114">
        <v>13</v>
      </c>
      <c r="AQ1114">
        <v>0.81686489588496303</v>
      </c>
      <c r="AR1114">
        <v>-1.9148193114001101E-2</v>
      </c>
      <c r="AS1114">
        <v>9511.9768754198303</v>
      </c>
      <c r="AT1114">
        <v>12</v>
      </c>
      <c r="AU1114">
        <v>7</v>
      </c>
      <c r="AV1114">
        <v>2017</v>
      </c>
      <c r="AW1114">
        <v>8.3166251633168393</v>
      </c>
      <c r="AX1114">
        <v>8.3756147141258399</v>
      </c>
      <c r="AY1114">
        <v>5.8989550809007599E-2</v>
      </c>
      <c r="AZ1114">
        <v>81581</v>
      </c>
      <c r="BA1114">
        <v>196187.752599069</v>
      </c>
      <c r="BB1114">
        <v>-7.0430115069069999E-3</v>
      </c>
      <c r="BC1114">
        <v>20.563208713861599</v>
      </c>
      <c r="BD1114">
        <v>0.97261085457533802</v>
      </c>
      <c r="BE1114">
        <f>AK1114*AZ1114/(AW1114*BD1114)</f>
        <v>201712.48518990577</v>
      </c>
      <c r="BF1114">
        <f>AM1114/BE1114-1</f>
        <v>-3.4239254865178759E-2</v>
      </c>
      <c r="BH1114">
        <f t="shared" si="69"/>
        <v>3.2250383116935177E-3</v>
      </c>
      <c r="BI1114">
        <f t="shared" si="70"/>
        <v>31.41284066738837</v>
      </c>
      <c r="BJ1114">
        <f t="shared" si="71"/>
        <v>2793.2726511726191</v>
      </c>
      <c r="BK1114" s="15">
        <f t="shared" si="68"/>
        <v>0.52602739726027392</v>
      </c>
    </row>
    <row r="1115" spans="1:63" x14ac:dyDescent="0.25">
      <c r="A1115" s="1">
        <v>42929</v>
      </c>
      <c r="B1115">
        <v>2198</v>
      </c>
      <c r="C1115">
        <v>8</v>
      </c>
      <c r="D1115" s="2">
        <v>42917</v>
      </c>
      <c r="E1115">
        <v>3</v>
      </c>
      <c r="F1115">
        <v>2</v>
      </c>
      <c r="G1115" s="1">
        <v>42928</v>
      </c>
      <c r="H1115" s="1">
        <v>42930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 s="1">
        <v>42933</v>
      </c>
      <c r="AA1115" s="1">
        <v>42919</v>
      </c>
      <c r="AB1115" s="1">
        <v>42921</v>
      </c>
      <c r="AC1115" s="1">
        <v>42923</v>
      </c>
      <c r="AD1115" s="1">
        <v>42921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9740.2999999999993</v>
      </c>
      <c r="AK1115">
        <v>20</v>
      </c>
      <c r="AL1115">
        <v>31</v>
      </c>
      <c r="AM1115">
        <v>194806</v>
      </c>
      <c r="AN1115">
        <v>0.22566040060367701</v>
      </c>
      <c r="AO1115">
        <v>0.64516129032257996</v>
      </c>
      <c r="AP1115">
        <v>12</v>
      </c>
      <c r="AQ1115">
        <v>0.36185942371142699</v>
      </c>
      <c r="AR1115">
        <v>-0.13619902310774901</v>
      </c>
      <c r="AS1115">
        <v>6074.1820054210903</v>
      </c>
      <c r="AT1115">
        <v>13</v>
      </c>
      <c r="AU1115">
        <v>7</v>
      </c>
      <c r="AV1115">
        <v>2017</v>
      </c>
      <c r="AW1115">
        <v>8.6784845870282599</v>
      </c>
      <c r="AX1115">
        <v>8.6012751147295194</v>
      </c>
      <c r="AY1115">
        <v>-7.7209472298742199E-2</v>
      </c>
      <c r="AZ1115">
        <v>83779</v>
      </c>
      <c r="BA1115">
        <v>193072.878472871</v>
      </c>
      <c r="BB1115">
        <v>8.9765146758906608E-3</v>
      </c>
      <c r="BC1115">
        <v>20.563208713861599</v>
      </c>
      <c r="BD1115">
        <v>0.97261085457533802</v>
      </c>
      <c r="BE1115">
        <f>AK1115*AZ1115/(AW1115*BD1115)</f>
        <v>198509.89485118547</v>
      </c>
      <c r="BF1115">
        <f>AM1115/BE1115-1</f>
        <v>-1.8658489814636803E-2</v>
      </c>
      <c r="BH1115">
        <f t="shared" si="69"/>
        <v>-0.12628800272843335</v>
      </c>
      <c r="BI1115">
        <f t="shared" si="70"/>
        <v>-1230.0830329757594</v>
      </c>
      <c r="BJ1115">
        <f t="shared" si="71"/>
        <v>1563.1896181968598</v>
      </c>
      <c r="BK1115" s="15">
        <f t="shared" si="68"/>
        <v>0.52876712328767128</v>
      </c>
    </row>
    <row r="1116" spans="1:63" x14ac:dyDescent="0.25">
      <c r="A1116" s="1">
        <v>42930</v>
      </c>
      <c r="B1116">
        <v>8710</v>
      </c>
      <c r="C1116">
        <v>9</v>
      </c>
      <c r="D1116" s="2">
        <v>42917</v>
      </c>
      <c r="E1116">
        <v>4</v>
      </c>
      <c r="F1116">
        <v>3</v>
      </c>
      <c r="G1116" s="1">
        <v>42929</v>
      </c>
      <c r="H1116" s="1">
        <v>42933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 s="1">
        <v>42933</v>
      </c>
      <c r="AA1116" s="1">
        <v>42919</v>
      </c>
      <c r="AB1116" s="1">
        <v>42921</v>
      </c>
      <c r="AC1116" s="1">
        <v>42923</v>
      </c>
      <c r="AD1116" s="1">
        <v>42921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9740.2999999999993</v>
      </c>
      <c r="AK1116">
        <v>20</v>
      </c>
      <c r="AL1116">
        <v>31</v>
      </c>
      <c r="AM1116">
        <v>194806</v>
      </c>
      <c r="AN1116">
        <v>0.89422297054505495</v>
      </c>
      <c r="AO1116">
        <v>0.64516129032257996</v>
      </c>
      <c r="AP1116">
        <v>11</v>
      </c>
      <c r="AQ1116">
        <v>1.48396517539085</v>
      </c>
      <c r="AR1116">
        <v>-0.58974220484580198</v>
      </c>
      <c r="AS1116">
        <v>5869.40997298396</v>
      </c>
      <c r="AT1116">
        <v>14</v>
      </c>
      <c r="AU1116">
        <v>7</v>
      </c>
      <c r="AV1116">
        <v>2017</v>
      </c>
      <c r="AW1116">
        <v>10.162449762419101</v>
      </c>
      <c r="AX1116">
        <v>9.4954980852745798</v>
      </c>
      <c r="AY1116">
        <v>-0.66695167714454395</v>
      </c>
      <c r="AZ1116">
        <v>92489</v>
      </c>
      <c r="BA1116">
        <v>182021.072009675</v>
      </c>
      <c r="BB1116">
        <v>7.0238724830963703E-2</v>
      </c>
      <c r="BC1116">
        <v>20.563208713861599</v>
      </c>
      <c r="BD1116">
        <v>0.97261085457533802</v>
      </c>
      <c r="BE1116">
        <f>AK1116*AZ1116/(AW1116*BD1116)</f>
        <v>187146.86470279007</v>
      </c>
      <c r="BF1116">
        <f>AM1116/BE1116-1</f>
        <v>4.0925800757461106E-2</v>
      </c>
      <c r="BH1116">
        <f t="shared" si="69"/>
        <v>-0.54909766685188111</v>
      </c>
      <c r="BI1116">
        <f t="shared" si="70"/>
        <v>-5348.3760044373776</v>
      </c>
      <c r="BJ1116">
        <f t="shared" si="71"/>
        <v>-3785.186386240518</v>
      </c>
      <c r="BK1116" s="15">
        <f t="shared" si="68"/>
        <v>0.53150684931506853</v>
      </c>
    </row>
    <row r="1117" spans="1:63" x14ac:dyDescent="0.25">
      <c r="A1117" s="1">
        <v>42933</v>
      </c>
      <c r="B1117">
        <v>27289</v>
      </c>
      <c r="C1117">
        <v>10</v>
      </c>
      <c r="D1117" s="2">
        <v>42917</v>
      </c>
      <c r="E1117">
        <v>0</v>
      </c>
      <c r="F1117">
        <v>4</v>
      </c>
      <c r="G1117" s="1">
        <v>42930</v>
      </c>
      <c r="H1117" s="1">
        <v>42934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 s="1">
        <v>42933</v>
      </c>
      <c r="AA1117" s="1">
        <v>42919</v>
      </c>
      <c r="AB1117" s="1">
        <v>42921</v>
      </c>
      <c r="AC1117" s="1">
        <v>42923</v>
      </c>
      <c r="AD1117" s="1">
        <v>42921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9740.2999999999993</v>
      </c>
      <c r="AK1117">
        <v>20</v>
      </c>
      <c r="AL1117">
        <v>31</v>
      </c>
      <c r="AM1117">
        <v>194806</v>
      </c>
      <c r="AN1117">
        <v>2.80165908647577</v>
      </c>
      <c r="AO1117">
        <v>0.64516129032257996</v>
      </c>
      <c r="AP1117">
        <v>10</v>
      </c>
      <c r="AQ1117">
        <v>2.5011071116238699</v>
      </c>
      <c r="AR1117">
        <v>0.30055197485190199</v>
      </c>
      <c r="AS1117">
        <v>10910.7682246692</v>
      </c>
      <c r="AT1117">
        <v>17</v>
      </c>
      <c r="AU1117">
        <v>7</v>
      </c>
      <c r="AV1117">
        <v>2017</v>
      </c>
      <c r="AW1117">
        <v>12.663556874043</v>
      </c>
      <c r="AX1117">
        <v>12.2971571717503</v>
      </c>
      <c r="AY1117">
        <v>-0.36639970229264102</v>
      </c>
      <c r="AZ1117">
        <v>119778</v>
      </c>
      <c r="BA1117">
        <v>189169.600912858</v>
      </c>
      <c r="BB1117">
        <v>2.9795480140268199E-2</v>
      </c>
      <c r="BC1117">
        <v>20.563208713861599</v>
      </c>
      <c r="BD1117">
        <v>0.97261085457533802</v>
      </c>
      <c r="BE1117">
        <f>AK1117*AZ1117/(AW1117*BD1117)</f>
        <v>194496.69929445095</v>
      </c>
      <c r="BF1117">
        <f>AM1117/BE1117-1</f>
        <v>1.590261977046703E-3</v>
      </c>
      <c r="BH1117">
        <f t="shared" si="69"/>
        <v>0.36905516125482274</v>
      </c>
      <c r="BI1117">
        <f t="shared" si="70"/>
        <v>3594.7079871703495</v>
      </c>
      <c r="BJ1117">
        <f t="shared" si="71"/>
        <v>-190.47839907016851</v>
      </c>
      <c r="BK1117" s="15">
        <f t="shared" si="68"/>
        <v>0.53972602739726028</v>
      </c>
    </row>
    <row r="1118" spans="1:63" x14ac:dyDescent="0.25">
      <c r="A1118" s="1">
        <v>42934</v>
      </c>
      <c r="B1118">
        <v>1965</v>
      </c>
      <c r="C1118">
        <v>11</v>
      </c>
      <c r="D1118" s="2">
        <v>42917</v>
      </c>
      <c r="E1118">
        <v>1</v>
      </c>
      <c r="F1118">
        <v>0</v>
      </c>
      <c r="G1118" s="1">
        <v>42933</v>
      </c>
      <c r="H1118" s="1">
        <v>42935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 s="1">
        <v>42933</v>
      </c>
      <c r="AA1118" s="1">
        <v>42919</v>
      </c>
      <c r="AB1118" s="1">
        <v>42921</v>
      </c>
      <c r="AC1118" s="1">
        <v>42923</v>
      </c>
      <c r="AD1118" s="1">
        <v>42921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9740.2999999999993</v>
      </c>
      <c r="AK1118">
        <v>20</v>
      </c>
      <c r="AL1118">
        <v>31</v>
      </c>
      <c r="AM1118">
        <v>194806</v>
      </c>
      <c r="AN1118">
        <v>0.20173916614477899</v>
      </c>
      <c r="AO1118">
        <v>0.64516129032257996</v>
      </c>
      <c r="AP1118">
        <v>9</v>
      </c>
      <c r="AQ1118">
        <v>0.37778704702303401</v>
      </c>
      <c r="AR1118">
        <v>-0.17604788087825399</v>
      </c>
      <c r="AS1118">
        <v>5201.3429668492299</v>
      </c>
      <c r="AT1118">
        <v>18</v>
      </c>
      <c r="AU1118">
        <v>7</v>
      </c>
      <c r="AV1118">
        <v>2017</v>
      </c>
      <c r="AW1118">
        <v>13.041343921066</v>
      </c>
      <c r="AX1118">
        <v>12.498896337895101</v>
      </c>
      <c r="AY1118">
        <v>-0.54244758317089503</v>
      </c>
      <c r="AZ1118">
        <v>121743</v>
      </c>
      <c r="BA1118">
        <v>186703.150744065</v>
      </c>
      <c r="BB1118">
        <v>4.33996385365851E-2</v>
      </c>
      <c r="BC1118">
        <v>20.563208713861599</v>
      </c>
      <c r="BD1118">
        <v>0.97261085457533802</v>
      </c>
      <c r="BE1118">
        <f>AK1118*AZ1118/(AW1118*BD1118)</f>
        <v>191960.79281429047</v>
      </c>
      <c r="BF1118">
        <f>AM1118/BE1118-1</f>
        <v>1.4821814100664188E-2</v>
      </c>
      <c r="BH1118">
        <f t="shared" si="69"/>
        <v>-0.1657006165077875</v>
      </c>
      <c r="BI1118">
        <f t="shared" si="70"/>
        <v>-1613.9737149708026</v>
      </c>
      <c r="BJ1118">
        <f t="shared" si="71"/>
        <v>-1804.4521140409711</v>
      </c>
      <c r="BK1118" s="15">
        <f t="shared" si="68"/>
        <v>0.54246575342465753</v>
      </c>
    </row>
    <row r="1119" spans="1:63" x14ac:dyDescent="0.25">
      <c r="A1119" s="1">
        <v>42935</v>
      </c>
      <c r="B1119">
        <v>9621</v>
      </c>
      <c r="C1119">
        <v>12</v>
      </c>
      <c r="D1119" s="2">
        <v>42917</v>
      </c>
      <c r="E1119">
        <v>2</v>
      </c>
      <c r="F1119">
        <v>1</v>
      </c>
      <c r="G1119" s="1">
        <v>42934</v>
      </c>
      <c r="H1119" s="1">
        <v>42936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 s="1">
        <v>42933</v>
      </c>
      <c r="AA1119" s="1">
        <v>42919</v>
      </c>
      <c r="AB1119" s="1">
        <v>42921</v>
      </c>
      <c r="AC1119" s="1">
        <v>42923</v>
      </c>
      <c r="AD1119" s="1">
        <v>42921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9740.2999999999993</v>
      </c>
      <c r="AK1119">
        <v>20</v>
      </c>
      <c r="AL1119">
        <v>31</v>
      </c>
      <c r="AM1119">
        <v>194806</v>
      </c>
      <c r="AN1119">
        <v>0.98775191729207501</v>
      </c>
      <c r="AO1119">
        <v>0.64516129032257996</v>
      </c>
      <c r="AP1119">
        <v>8</v>
      </c>
      <c r="AQ1119">
        <v>0.81686489588496303</v>
      </c>
      <c r="AR1119">
        <v>0.17088702140711201</v>
      </c>
      <c r="AS1119">
        <v>11777.957466977299</v>
      </c>
      <c r="AT1119">
        <v>19</v>
      </c>
      <c r="AU1119">
        <v>7</v>
      </c>
      <c r="AV1119">
        <v>2017</v>
      </c>
      <c r="AW1119">
        <v>13.858208816950899</v>
      </c>
      <c r="AX1119">
        <v>13.4866482551872</v>
      </c>
      <c r="AY1119">
        <v>-0.37156056176378399</v>
      </c>
      <c r="AZ1119">
        <v>131364</v>
      </c>
      <c r="BA1119">
        <v>189582.94211777</v>
      </c>
      <c r="BB1119">
        <v>2.75502522741983E-2</v>
      </c>
      <c r="BC1119">
        <v>20.563208713861599</v>
      </c>
      <c r="BD1119">
        <v>0.97261085457533802</v>
      </c>
      <c r="BE1119">
        <f>AK1119*AZ1119/(AW1119*BD1119)</f>
        <v>194921.68036778475</v>
      </c>
      <c r="BF1119">
        <f>AM1119/BE1119-1</f>
        <v>-5.934710164948731E-4</v>
      </c>
      <c r="BH1119">
        <f t="shared" si="69"/>
        <v>0.19326025283280657</v>
      </c>
      <c r="BI1119">
        <f t="shared" si="70"/>
        <v>1882.4128406673856</v>
      </c>
      <c r="BJ1119">
        <f t="shared" si="71"/>
        <v>77.960726626414498</v>
      </c>
      <c r="BK1119" s="15">
        <f t="shared" si="68"/>
        <v>0.54520547945205478</v>
      </c>
    </row>
    <row r="1120" spans="1:63" x14ac:dyDescent="0.25">
      <c r="A1120" s="1">
        <v>42936</v>
      </c>
      <c r="B1120">
        <v>2333</v>
      </c>
      <c r="C1120">
        <v>13</v>
      </c>
      <c r="D1120" s="2">
        <v>42917</v>
      </c>
      <c r="E1120">
        <v>3</v>
      </c>
      <c r="F1120">
        <v>2</v>
      </c>
      <c r="G1120" s="1">
        <v>42935</v>
      </c>
      <c r="H1120" s="1">
        <v>42937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 s="1">
        <v>42933</v>
      </c>
      <c r="AA1120" s="1">
        <v>42919</v>
      </c>
      <c r="AB1120" s="1">
        <v>42921</v>
      </c>
      <c r="AC1120" s="1">
        <v>42923</v>
      </c>
      <c r="AD1120" s="1">
        <v>42921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9740.2999999999993</v>
      </c>
      <c r="AK1120">
        <v>20</v>
      </c>
      <c r="AL1120">
        <v>31</v>
      </c>
      <c r="AM1120">
        <v>194806</v>
      </c>
      <c r="AN1120">
        <v>0.23952034331591401</v>
      </c>
      <c r="AO1120">
        <v>0.64516129032257996</v>
      </c>
      <c r="AP1120">
        <v>7</v>
      </c>
      <c r="AQ1120">
        <v>0.36185942371142699</v>
      </c>
      <c r="AR1120">
        <v>-0.122339080395513</v>
      </c>
      <c r="AS1120">
        <v>6447.2550585293002</v>
      </c>
      <c r="AT1120">
        <v>20</v>
      </c>
      <c r="AU1120">
        <v>7</v>
      </c>
      <c r="AV1120">
        <v>2017</v>
      </c>
      <c r="AW1120">
        <v>14.2200682406624</v>
      </c>
      <c r="AX1120">
        <v>13.726168598503101</v>
      </c>
      <c r="AY1120">
        <v>-0.49389964215929699</v>
      </c>
      <c r="AZ1120">
        <v>133697</v>
      </c>
      <c r="BA1120">
        <v>188039.885234435</v>
      </c>
      <c r="BB1120">
        <v>3.5982338306201601E-2</v>
      </c>
      <c r="BC1120">
        <v>20.563208713861599</v>
      </c>
      <c r="BD1120">
        <v>0.97261085457533802</v>
      </c>
      <c r="BE1120">
        <f>AK1120*AZ1120/(AW1120*BD1120)</f>
        <v>193335.17033031434</v>
      </c>
      <c r="BF1120">
        <f>AM1120/BE1120-1</f>
        <v>7.6076673849498899E-3</v>
      </c>
      <c r="BH1120">
        <f t="shared" si="69"/>
        <v>-0.11242806001619635</v>
      </c>
      <c r="BI1120">
        <f t="shared" si="70"/>
        <v>-1095.0830329757571</v>
      </c>
      <c r="BJ1120">
        <f t="shared" si="71"/>
        <v>-1017.1223063493426</v>
      </c>
      <c r="BK1120" s="15">
        <f t="shared" si="68"/>
        <v>0.54794520547945202</v>
      </c>
    </row>
    <row r="1121" spans="1:63" x14ac:dyDescent="0.25">
      <c r="A1121" s="1">
        <v>42937</v>
      </c>
      <c r="B1121">
        <v>6378</v>
      </c>
      <c r="C1121">
        <v>14</v>
      </c>
      <c r="D1121" s="2">
        <v>42917</v>
      </c>
      <c r="E1121">
        <v>4</v>
      </c>
      <c r="F1121">
        <v>3</v>
      </c>
      <c r="G1121" s="1">
        <v>42936</v>
      </c>
      <c r="H1121" s="1">
        <v>42940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 s="1">
        <v>42933</v>
      </c>
      <c r="AA1121" s="1">
        <v>42919</v>
      </c>
      <c r="AB1121" s="1">
        <v>42921</v>
      </c>
      <c r="AC1121" s="1">
        <v>42923</v>
      </c>
      <c r="AD1121" s="1">
        <v>42921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9740.2999999999993</v>
      </c>
      <c r="AK1121">
        <v>20</v>
      </c>
      <c r="AL1121">
        <v>31</v>
      </c>
      <c r="AM1121">
        <v>194806</v>
      </c>
      <c r="AN1121">
        <v>0.654805293471453</v>
      </c>
      <c r="AO1121">
        <v>0.64516129032257996</v>
      </c>
      <c r="AP1121">
        <v>6</v>
      </c>
      <c r="AQ1121">
        <v>0.72086566554432696</v>
      </c>
      <c r="AR1121">
        <v>-6.60603720728732E-2</v>
      </c>
      <c r="AS1121">
        <v>8847.6956315903299</v>
      </c>
      <c r="AT1121">
        <v>21</v>
      </c>
      <c r="AU1121">
        <v>7</v>
      </c>
      <c r="AV1121">
        <v>2017</v>
      </c>
      <c r="AW1121">
        <v>14.9409339062067</v>
      </c>
      <c r="AX1121">
        <v>14.3809738919745</v>
      </c>
      <c r="AY1121">
        <v>-0.55996001423217101</v>
      </c>
      <c r="AZ1121">
        <v>140075</v>
      </c>
      <c r="BA1121">
        <v>187505.01257730601</v>
      </c>
      <c r="BB1121">
        <v>3.8937558640911002E-2</v>
      </c>
      <c r="BC1121">
        <v>20.563208713861599</v>
      </c>
      <c r="BD1121">
        <v>0.97261085457533802</v>
      </c>
      <c r="BE1121">
        <f>AK1121*AZ1121/(AW1121*BD1121)</f>
        <v>192785.23542612072</v>
      </c>
      <c r="BF1121">
        <f>AM1121/BE1121-1</f>
        <v>1.0481946760148464E-2</v>
      </c>
      <c r="BH1121">
        <f t="shared" si="69"/>
        <v>-4.6316477527634681E-2</v>
      </c>
      <c r="BI1121">
        <f t="shared" si="70"/>
        <v>-451.13638606242006</v>
      </c>
      <c r="BJ1121">
        <f t="shared" si="71"/>
        <v>-1468.2586924117627</v>
      </c>
      <c r="BK1121" s="15">
        <f t="shared" si="68"/>
        <v>0.55068493150684927</v>
      </c>
    </row>
    <row r="1122" spans="1:63" x14ac:dyDescent="0.25">
      <c r="A1122" s="1">
        <v>42940</v>
      </c>
      <c r="B1122">
        <v>14440</v>
      </c>
      <c r="C1122">
        <v>15</v>
      </c>
      <c r="D1122" s="2">
        <v>42917</v>
      </c>
      <c r="E1122">
        <v>0</v>
      </c>
      <c r="F1122">
        <v>4</v>
      </c>
      <c r="G1122" s="1">
        <v>42937</v>
      </c>
      <c r="H1122" s="1">
        <v>42941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 s="1">
        <v>42933</v>
      </c>
      <c r="AA1122" s="1">
        <v>42919</v>
      </c>
      <c r="AB1122" s="1">
        <v>42921</v>
      </c>
      <c r="AC1122" s="1">
        <v>42923</v>
      </c>
      <c r="AD1122" s="1">
        <v>42921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9740.2999999999993</v>
      </c>
      <c r="AK1122">
        <v>20</v>
      </c>
      <c r="AL1122">
        <v>31</v>
      </c>
      <c r="AM1122">
        <v>194806</v>
      </c>
      <c r="AN1122">
        <v>1.4825005389977699</v>
      </c>
      <c r="AO1122">
        <v>0.64516129032257996</v>
      </c>
      <c r="AP1122">
        <v>5</v>
      </c>
      <c r="AQ1122">
        <v>1.63281185712905</v>
      </c>
      <c r="AR1122">
        <v>-0.15031131813127799</v>
      </c>
      <c r="AS1122">
        <v>8843.6398455543003</v>
      </c>
      <c r="AT1122">
        <v>24</v>
      </c>
      <c r="AU1122">
        <v>7</v>
      </c>
      <c r="AV1122">
        <v>2017</v>
      </c>
      <c r="AW1122">
        <v>16.573745763335801</v>
      </c>
      <c r="AX1122">
        <v>15.8634744309723</v>
      </c>
      <c r="AY1122">
        <v>-0.71027133236344697</v>
      </c>
      <c r="AZ1122">
        <v>154515</v>
      </c>
      <c r="BA1122">
        <v>186457.54822885699</v>
      </c>
      <c r="BB1122">
        <v>4.4774008080896197E-2</v>
      </c>
      <c r="BC1122">
        <v>20.563208713861599</v>
      </c>
      <c r="BD1122">
        <v>0.97261085457533802</v>
      </c>
      <c r="BE1122">
        <f>AK1122*AZ1122/(AW1122*BD1122)</f>
        <v>191708.27402524542</v>
      </c>
      <c r="BF1122">
        <f>AM1122/BE1122-1</f>
        <v>1.6158540837661661E-2</v>
      </c>
      <c r="BH1122">
        <f t="shared" si="69"/>
        <v>-0.10558999672526004</v>
      </c>
      <c r="BI1122">
        <f t="shared" si="70"/>
        <v>-1028.4782451030503</v>
      </c>
      <c r="BJ1122">
        <f t="shared" si="71"/>
        <v>-2496.7369375148128</v>
      </c>
      <c r="BK1122" s="15">
        <f t="shared" si="68"/>
        <v>0.55890410958904113</v>
      </c>
    </row>
    <row r="1123" spans="1:63" x14ac:dyDescent="0.25">
      <c r="A1123" s="1">
        <v>42941</v>
      </c>
      <c r="B1123">
        <v>1800</v>
      </c>
      <c r="C1123">
        <v>16</v>
      </c>
      <c r="D1123" s="2">
        <v>42917</v>
      </c>
      <c r="E1123">
        <v>1</v>
      </c>
      <c r="F1123">
        <v>0</v>
      </c>
      <c r="G1123" s="1">
        <v>42940</v>
      </c>
      <c r="H1123" s="1">
        <v>42942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 s="1">
        <v>42933</v>
      </c>
      <c r="AA1123" s="1">
        <v>42919</v>
      </c>
      <c r="AB1123" s="1">
        <v>42921</v>
      </c>
      <c r="AC1123" s="1">
        <v>42923</v>
      </c>
      <c r="AD1123" s="1">
        <v>42921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9740.2999999999993</v>
      </c>
      <c r="AK1123">
        <v>20</v>
      </c>
      <c r="AL1123">
        <v>31</v>
      </c>
      <c r="AM1123">
        <v>194806</v>
      </c>
      <c r="AN1123">
        <v>0.18479923616315699</v>
      </c>
      <c r="AO1123">
        <v>0.64516129032257996</v>
      </c>
      <c r="AP1123">
        <v>4</v>
      </c>
      <c r="AQ1123">
        <v>0.23325592416607099</v>
      </c>
      <c r="AR1123">
        <v>-4.8456688002914597E-2</v>
      </c>
      <c r="AS1123">
        <v>7716.8458054615103</v>
      </c>
      <c r="AT1123">
        <v>25</v>
      </c>
      <c r="AU1123">
        <v>7</v>
      </c>
      <c r="AV1123">
        <v>2017</v>
      </c>
      <c r="AW1123">
        <v>16.807001687501799</v>
      </c>
      <c r="AX1123">
        <v>16.048273667135501</v>
      </c>
      <c r="AY1123">
        <v>-0.758728020366362</v>
      </c>
      <c r="AZ1123">
        <v>156315</v>
      </c>
      <c r="BA1123">
        <v>186011.76212915999</v>
      </c>
      <c r="BB1123">
        <v>4.7277859045993603E-2</v>
      </c>
      <c r="BC1123">
        <v>20.563208713861599</v>
      </c>
      <c r="BD1123">
        <v>0.97261085457533802</v>
      </c>
      <c r="BE1123">
        <f>AK1123*AZ1123/(AW1123*BD1123)</f>
        <v>191249.93439475651</v>
      </c>
      <c r="BF1123">
        <f>AM1123/BE1123-1</f>
        <v>1.8593813464549802E-2</v>
      </c>
      <c r="BH1123">
        <f t="shared" si="69"/>
        <v>-4.2068007574765559E-2</v>
      </c>
      <c r="BI1123">
        <f t="shared" si="70"/>
        <v>-409.75501418048896</v>
      </c>
      <c r="BJ1123">
        <f t="shared" si="71"/>
        <v>-2906.4919516953019</v>
      </c>
      <c r="BK1123" s="15">
        <f t="shared" si="68"/>
        <v>0.56164383561643838</v>
      </c>
    </row>
    <row r="1124" spans="1:63" x14ac:dyDescent="0.25">
      <c r="A1124" s="1">
        <v>42942</v>
      </c>
      <c r="B1124">
        <v>8872</v>
      </c>
      <c r="C1124">
        <v>17</v>
      </c>
      <c r="D1124" s="2">
        <v>42917</v>
      </c>
      <c r="E1124">
        <v>2</v>
      </c>
      <c r="F1124">
        <v>1</v>
      </c>
      <c r="G1124" s="1">
        <v>42941</v>
      </c>
      <c r="H1124" s="1">
        <v>42943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 s="1">
        <v>42933</v>
      </c>
      <c r="AA1124" s="1">
        <v>42919</v>
      </c>
      <c r="AB1124" s="1">
        <v>42921</v>
      </c>
      <c r="AC1124" s="1">
        <v>42923</v>
      </c>
      <c r="AD1124" s="1">
        <v>42921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9740.2999999999993</v>
      </c>
      <c r="AK1124">
        <v>20</v>
      </c>
      <c r="AL1124">
        <v>31</v>
      </c>
      <c r="AM1124">
        <v>194806</v>
      </c>
      <c r="AN1124">
        <v>0.91085490179973905</v>
      </c>
      <c r="AO1124">
        <v>0.64516129032257996</v>
      </c>
      <c r="AP1124">
        <v>3</v>
      </c>
      <c r="AQ1124">
        <v>0.81686489588496303</v>
      </c>
      <c r="AR1124">
        <v>9.3990005914776104E-2</v>
      </c>
      <c r="AS1124">
        <v>10861.037173581</v>
      </c>
      <c r="AT1124">
        <v>26</v>
      </c>
      <c r="AU1124">
        <v>7</v>
      </c>
      <c r="AV1124">
        <v>2017</v>
      </c>
      <c r="AW1124">
        <v>17.6238665833868</v>
      </c>
      <c r="AX1124">
        <v>16.959128568935199</v>
      </c>
      <c r="AY1124">
        <v>-0.66473801445158598</v>
      </c>
      <c r="AZ1124">
        <v>165187</v>
      </c>
      <c r="BA1124">
        <v>187458.296076428</v>
      </c>
      <c r="BB1124">
        <v>3.91964723747193E-2</v>
      </c>
      <c r="BC1124">
        <v>20.563208713861599</v>
      </c>
      <c r="BD1124">
        <v>0.97261085457533802</v>
      </c>
      <c r="BE1124">
        <f>AK1124*AZ1124/(AW1124*BD1124)</f>
        <v>192737.20336822359</v>
      </c>
      <c r="BF1124">
        <f>AM1124/BE1124-1</f>
        <v>1.0733769068050458E-2</v>
      </c>
      <c r="BH1124">
        <f t="shared" si="69"/>
        <v>0.1163632373404706</v>
      </c>
      <c r="BI1124">
        <f t="shared" si="70"/>
        <v>1133.4128406673858</v>
      </c>
      <c r="BJ1124">
        <f t="shared" si="71"/>
        <v>-1773.079111027916</v>
      </c>
      <c r="BK1124" s="15">
        <f t="shared" si="68"/>
        <v>0.56438356164383563</v>
      </c>
    </row>
    <row r="1125" spans="1:63" x14ac:dyDescent="0.25">
      <c r="A1125" s="1">
        <v>42943</v>
      </c>
      <c r="B1125">
        <v>2464</v>
      </c>
      <c r="C1125">
        <v>18</v>
      </c>
      <c r="D1125" s="2">
        <v>42917</v>
      </c>
      <c r="E1125">
        <v>3</v>
      </c>
      <c r="F1125">
        <v>2</v>
      </c>
      <c r="G1125" s="1">
        <v>42942</v>
      </c>
      <c r="H1125" s="1">
        <v>42944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 s="1">
        <v>42933</v>
      </c>
      <c r="AA1125" s="1">
        <v>42919</v>
      </c>
      <c r="AB1125" s="1">
        <v>42921</v>
      </c>
      <c r="AC1125" s="1">
        <v>42923</v>
      </c>
      <c r="AD1125" s="1">
        <v>42921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9740.2999999999993</v>
      </c>
      <c r="AK1125">
        <v>20</v>
      </c>
      <c r="AL1125">
        <v>31</v>
      </c>
      <c r="AM1125">
        <v>194806</v>
      </c>
      <c r="AN1125">
        <v>0.25296962105889897</v>
      </c>
      <c r="AO1125">
        <v>0.64516129032257996</v>
      </c>
      <c r="AP1125">
        <v>2</v>
      </c>
      <c r="AQ1125">
        <v>0.36185942371142699</v>
      </c>
      <c r="AR1125">
        <v>-0.108889802652527</v>
      </c>
      <c r="AS1125">
        <v>6809.2740952491204</v>
      </c>
      <c r="AT1125">
        <v>27</v>
      </c>
      <c r="AU1125">
        <v>7</v>
      </c>
      <c r="AV1125">
        <v>2017</v>
      </c>
      <c r="AW1125">
        <v>17.985726007098201</v>
      </c>
      <c r="AX1125">
        <v>17.212098189994101</v>
      </c>
      <c r="AY1125">
        <v>-0.77362781710411699</v>
      </c>
      <c r="AZ1125">
        <v>167651</v>
      </c>
      <c r="BA1125">
        <v>186426.72520846201</v>
      </c>
      <c r="BB1125">
        <v>4.4946746675768201E-2</v>
      </c>
      <c r="BC1125">
        <v>20.563208713861599</v>
      </c>
      <c r="BD1125">
        <v>0.97261085457533802</v>
      </c>
      <c r="BE1125">
        <f>AK1125*AZ1125/(AW1125*BD1125)</f>
        <v>191676.58301516756</v>
      </c>
      <c r="BF1125">
        <f>AM1125/BE1125-1</f>
        <v>1.6326548270034547E-2</v>
      </c>
      <c r="BH1125">
        <f t="shared" si="69"/>
        <v>-9.8978782273211385E-2</v>
      </c>
      <c r="BI1125">
        <f t="shared" si="70"/>
        <v>-964.08303297576083</v>
      </c>
      <c r="BJ1125">
        <f t="shared" si="71"/>
        <v>-2737.162144003677</v>
      </c>
      <c r="BK1125" s="15">
        <f t="shared" si="68"/>
        <v>0.56712328767123288</v>
      </c>
    </row>
    <row r="1126" spans="1:63" x14ac:dyDescent="0.25">
      <c r="A1126" s="1">
        <v>42944</v>
      </c>
      <c r="B1126">
        <v>8308</v>
      </c>
      <c r="C1126">
        <v>19</v>
      </c>
      <c r="D1126" s="2">
        <v>42917</v>
      </c>
      <c r="E1126">
        <v>4</v>
      </c>
      <c r="F1126">
        <v>3</v>
      </c>
      <c r="G1126" s="1">
        <v>42943</v>
      </c>
      <c r="H1126" s="1">
        <v>42947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 s="1">
        <v>42933</v>
      </c>
      <c r="AA1126" s="1">
        <v>42919</v>
      </c>
      <c r="AB1126" s="1">
        <v>42921</v>
      </c>
      <c r="AC1126" s="1">
        <v>42923</v>
      </c>
      <c r="AD1126" s="1">
        <v>42921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9740.2999999999993</v>
      </c>
      <c r="AK1126">
        <v>20</v>
      </c>
      <c r="AL1126">
        <v>31</v>
      </c>
      <c r="AM1126">
        <v>194806</v>
      </c>
      <c r="AN1126">
        <v>0.85295114113528303</v>
      </c>
      <c r="AO1126">
        <v>0.64516129032257996</v>
      </c>
      <c r="AP1126">
        <v>1</v>
      </c>
      <c r="AQ1126">
        <v>0.72086566554432696</v>
      </c>
      <c r="AR1126">
        <v>0.13208547559095599</v>
      </c>
      <c r="AS1126">
        <v>11525.032189911</v>
      </c>
      <c r="AT1126">
        <v>28</v>
      </c>
      <c r="AU1126">
        <v>7</v>
      </c>
      <c r="AV1126">
        <v>2017</v>
      </c>
      <c r="AW1126">
        <v>18.706591672642499</v>
      </c>
      <c r="AX1126">
        <v>18.065049331129401</v>
      </c>
      <c r="AY1126">
        <v>-0.64154234151315803</v>
      </c>
      <c r="AZ1126">
        <v>175959</v>
      </c>
      <c r="BA1126">
        <v>188125.130519987</v>
      </c>
      <c r="BB1126">
        <v>3.5512902829867299E-2</v>
      </c>
      <c r="BC1126">
        <v>20.563208713861599</v>
      </c>
      <c r="BD1126">
        <v>0.97261085457533802</v>
      </c>
      <c r="BE1126">
        <f>AK1126*AZ1126/(AW1126*BD1126)</f>
        <v>193422.8161602492</v>
      </c>
      <c r="BF1126">
        <f>AM1126/BE1126-1</f>
        <v>7.1510893451414148E-3</v>
      </c>
      <c r="BH1126">
        <f t="shared" si="69"/>
        <v>0.15182937013619535</v>
      </c>
      <c r="BI1126">
        <f t="shared" si="70"/>
        <v>1478.8636139375835</v>
      </c>
      <c r="BJ1126">
        <f t="shared" si="71"/>
        <v>-1258.2985300660935</v>
      </c>
      <c r="BK1126" s="15">
        <f t="shared" si="68"/>
        <v>0.56986301369863013</v>
      </c>
    </row>
    <row r="1127" spans="1:63" x14ac:dyDescent="0.25">
      <c r="A1127" s="1">
        <v>42947</v>
      </c>
      <c r="B1127">
        <v>18847</v>
      </c>
      <c r="C1127">
        <v>20</v>
      </c>
      <c r="D1127" s="2">
        <v>42917</v>
      </c>
      <c r="E1127">
        <v>0</v>
      </c>
      <c r="F1127">
        <v>4</v>
      </c>
      <c r="G1127" s="1">
        <v>42944</v>
      </c>
      <c r="H1127" s="1">
        <v>42948</v>
      </c>
      <c r="I1127">
        <v>0</v>
      </c>
      <c r="J1127">
        <v>1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 s="1">
        <v>42933</v>
      </c>
      <c r="AA1127" s="1">
        <v>42919</v>
      </c>
      <c r="AB1127" s="1">
        <v>42921</v>
      </c>
      <c r="AC1127" s="1">
        <v>42923</v>
      </c>
      <c r="AD1127" s="1">
        <v>42921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9740.2999999999993</v>
      </c>
      <c r="AK1127">
        <v>20</v>
      </c>
      <c r="AL1127">
        <v>31</v>
      </c>
      <c r="AM1127">
        <v>194806</v>
      </c>
      <c r="AN1127">
        <v>1.93495066887056</v>
      </c>
      <c r="AO1127">
        <v>0.64516129032257996</v>
      </c>
      <c r="AP1127">
        <v>0</v>
      </c>
      <c r="AQ1127">
        <v>1.8566170412190299</v>
      </c>
      <c r="AR1127">
        <v>7.8333627651530999E-2</v>
      </c>
      <c r="AS1127">
        <v>10151.258758039399</v>
      </c>
      <c r="AT1127">
        <v>31</v>
      </c>
      <c r="AU1127">
        <v>7</v>
      </c>
      <c r="AV1127">
        <v>2017</v>
      </c>
      <c r="AW1127">
        <v>20.563208713861599</v>
      </c>
      <c r="AX1127">
        <v>20</v>
      </c>
      <c r="AY1127">
        <v>-0.56320871386162696</v>
      </c>
      <c r="AZ1127">
        <v>194806</v>
      </c>
      <c r="BA1127">
        <v>189470.43013640301</v>
      </c>
      <c r="BB1127">
        <v>2.8160435693081302E-2</v>
      </c>
      <c r="BC1127">
        <v>20.563208713861599</v>
      </c>
      <c r="BD1127">
        <v>0.97261085457533802</v>
      </c>
      <c r="BE1127">
        <f>AK1127*AZ1127/(AW1127*BD1127)</f>
        <v>194806.00000000032</v>
      </c>
      <c r="BF1127">
        <f>AM1127/BE1127-1</f>
        <v>-1.6653345369377348E-15</v>
      </c>
      <c r="BH1127">
        <f t="shared" si="69"/>
        <v>0.12918478179138382</v>
      </c>
      <c r="BI1127">
        <f t="shared" si="70"/>
        <v>1258.2985300826158</v>
      </c>
      <c r="BJ1127">
        <f t="shared" si="71"/>
        <v>1.6522335499757901E-8</v>
      </c>
      <c r="BK1127" s="15">
        <f t="shared" si="68"/>
        <v>0.57808219178082187</v>
      </c>
    </row>
    <row r="1128" spans="1:63" x14ac:dyDescent="0.25">
      <c r="A1128" s="1">
        <v>42948</v>
      </c>
      <c r="B1128">
        <v>16331</v>
      </c>
      <c r="C1128">
        <v>1</v>
      </c>
      <c r="D1128" s="2">
        <v>42948</v>
      </c>
      <c r="E1128">
        <v>1</v>
      </c>
      <c r="F1128">
        <v>0</v>
      </c>
      <c r="G1128" s="1">
        <v>42947</v>
      </c>
      <c r="H1128" s="1">
        <v>42949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 s="1">
        <v>42968</v>
      </c>
      <c r="AA1128" s="1">
        <v>42954</v>
      </c>
      <c r="AB1128" s="1">
        <v>42949</v>
      </c>
      <c r="AC1128" s="1">
        <v>42951</v>
      </c>
      <c r="AD1128" s="1">
        <v>42949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8255.5454545454504</v>
      </c>
      <c r="AK1128">
        <v>22</v>
      </c>
      <c r="AL1128">
        <v>31</v>
      </c>
      <c r="AM1128">
        <v>181622</v>
      </c>
      <c r="AN1128">
        <v>1.9781854621136199</v>
      </c>
      <c r="AO1128">
        <v>0.70967741935483797</v>
      </c>
      <c r="AP1128">
        <v>21</v>
      </c>
      <c r="AQ1128">
        <v>1.93443690261899</v>
      </c>
      <c r="AR1128">
        <v>4.3748559494626103E-2</v>
      </c>
      <c r="AS1128">
        <v>8442.2500304299301</v>
      </c>
      <c r="AT1128">
        <v>1</v>
      </c>
      <c r="AU1128">
        <v>8</v>
      </c>
      <c r="AV1128">
        <v>2017</v>
      </c>
      <c r="AW1128">
        <v>1.93443690261899</v>
      </c>
      <c r="AX1128">
        <v>1.9781854621136199</v>
      </c>
      <c r="AY1128">
        <v>4.3748559494626298E-2</v>
      </c>
      <c r="AZ1128">
        <v>16331</v>
      </c>
      <c r="BA1128">
        <v>185729.50066945801</v>
      </c>
      <c r="BB1128">
        <v>-2.2115499447600901E-2</v>
      </c>
      <c r="BC1128">
        <v>21.2356781434064</v>
      </c>
      <c r="BD1128">
        <v>1.03599234511994</v>
      </c>
      <c r="BE1128">
        <f>AK1128*AZ1128/(AW1128*BD1128)</f>
        <v>179276.90445237467</v>
      </c>
      <c r="BF1128">
        <f>AM1128/BE1128-1</f>
        <v>1.3080856983718858E-2</v>
      </c>
      <c r="BH1128">
        <f t="shared" si="69"/>
        <v>-2.5876361117180613E-2</v>
      </c>
      <c r="BI1128">
        <f t="shared" si="70"/>
        <v>-213.62347540111705</v>
      </c>
      <c r="BJ1128">
        <f t="shared" si="71"/>
        <v>-213.62347538459471</v>
      </c>
      <c r="BK1128" s="15">
        <f t="shared" si="68"/>
        <v>0.58082191780821912</v>
      </c>
    </row>
    <row r="1129" spans="1:63" x14ac:dyDescent="0.25">
      <c r="A1129" s="1">
        <v>42949</v>
      </c>
      <c r="B1129">
        <v>11834</v>
      </c>
      <c r="C1129">
        <v>2</v>
      </c>
      <c r="D1129" s="2">
        <v>42948</v>
      </c>
      <c r="E1129">
        <v>2</v>
      </c>
      <c r="F1129">
        <v>1</v>
      </c>
      <c r="G1129" s="1">
        <v>42948</v>
      </c>
      <c r="H1129" s="1">
        <v>42950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 s="1">
        <v>42968</v>
      </c>
      <c r="AA1129" s="1">
        <v>42954</v>
      </c>
      <c r="AB1129" s="1">
        <v>42949</v>
      </c>
      <c r="AC1129" s="1">
        <v>42951</v>
      </c>
      <c r="AD1129" s="1">
        <v>42949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8255.5454545454504</v>
      </c>
      <c r="AK1129">
        <v>22</v>
      </c>
      <c r="AL1129">
        <v>31</v>
      </c>
      <c r="AM1129">
        <v>181622</v>
      </c>
      <c r="AN1129">
        <v>1.43346070409972</v>
      </c>
      <c r="AO1129">
        <v>0.70967741935483797</v>
      </c>
      <c r="AP1129">
        <v>20</v>
      </c>
      <c r="AQ1129">
        <v>1.25719068675226</v>
      </c>
      <c r="AR1129">
        <v>0.17627001734745901</v>
      </c>
      <c r="AS1129">
        <v>9413.0509593346596</v>
      </c>
      <c r="AT1129">
        <v>2</v>
      </c>
      <c r="AU1129">
        <v>8</v>
      </c>
      <c r="AV1129">
        <v>2017</v>
      </c>
      <c r="AW1129">
        <v>3.19162758937125</v>
      </c>
      <c r="AX1129">
        <v>3.4116461662133402</v>
      </c>
      <c r="AY1129">
        <v>0.22001857684208501</v>
      </c>
      <c r="AZ1129">
        <v>28165</v>
      </c>
      <c r="BA1129">
        <v>194142.324769809</v>
      </c>
      <c r="BB1129">
        <v>-6.4490444238034295E-2</v>
      </c>
      <c r="BC1129">
        <v>21.2356781434064</v>
      </c>
      <c r="BD1129">
        <v>1.03599234511994</v>
      </c>
      <c r="BE1129">
        <f>AK1129*AZ1129/(AW1129*BD1129)</f>
        <v>187397.45103747255</v>
      </c>
      <c r="BF1129">
        <f>AM1129/BE1129-1</f>
        <v>-3.0819261444050672E-2</v>
      </c>
      <c r="BH1129">
        <f t="shared" si="69"/>
        <v>0.13102077626829844</v>
      </c>
      <c r="BI1129">
        <f t="shared" si="70"/>
        <v>1081.6479739727677</v>
      </c>
      <c r="BJ1129">
        <f t="shared" si="71"/>
        <v>868.02449858817295</v>
      </c>
      <c r="BK1129" s="15">
        <f t="shared" si="68"/>
        <v>0.58356164383561648</v>
      </c>
    </row>
    <row r="1130" spans="1:63" x14ac:dyDescent="0.25">
      <c r="A1130" s="1">
        <v>42950</v>
      </c>
      <c r="B1130">
        <v>3844</v>
      </c>
      <c r="C1130">
        <v>3</v>
      </c>
      <c r="D1130" s="2">
        <v>42948</v>
      </c>
      <c r="E1130">
        <v>3</v>
      </c>
      <c r="F1130">
        <v>2</v>
      </c>
      <c r="G1130" s="1">
        <v>42949</v>
      </c>
      <c r="H1130" s="1">
        <v>42951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 s="1">
        <v>42968</v>
      </c>
      <c r="AA1130" s="1">
        <v>42954</v>
      </c>
      <c r="AB1130" s="1">
        <v>42949</v>
      </c>
      <c r="AC1130" s="1">
        <v>42951</v>
      </c>
      <c r="AD1130" s="1">
        <v>42949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8255.5454545454504</v>
      </c>
      <c r="AK1130">
        <v>22</v>
      </c>
      <c r="AL1130">
        <v>31</v>
      </c>
      <c r="AM1130">
        <v>181622</v>
      </c>
      <c r="AN1130">
        <v>0.46562641089735801</v>
      </c>
      <c r="AO1130">
        <v>0.70967741935483797</v>
      </c>
      <c r="AP1130">
        <v>19</v>
      </c>
      <c r="AQ1130">
        <v>0.43715035792769602</v>
      </c>
      <c r="AR1130">
        <v>2.8476052969661499E-2</v>
      </c>
      <c r="AS1130">
        <v>8793.3131708330493</v>
      </c>
      <c r="AT1130">
        <v>3</v>
      </c>
      <c r="AU1130">
        <v>8</v>
      </c>
      <c r="AV1130">
        <v>2017</v>
      </c>
      <c r="AW1130">
        <v>3.6287779472989499</v>
      </c>
      <c r="AX1130">
        <v>3.8772725771107002</v>
      </c>
      <c r="AY1130">
        <v>0.248494629811747</v>
      </c>
      <c r="AZ1130">
        <v>32009</v>
      </c>
      <c r="BA1130">
        <v>194059.27015296201</v>
      </c>
      <c r="BB1130">
        <v>-6.4090059408957595E-2</v>
      </c>
      <c r="BC1130">
        <v>21.2356781434064</v>
      </c>
      <c r="BD1130">
        <v>1.03599234511994</v>
      </c>
      <c r="BE1130">
        <f>AK1130*AZ1130/(AW1130*BD1130)</f>
        <v>187317.28189603155</v>
      </c>
      <c r="BF1130">
        <f>AM1130/BE1130-1</f>
        <v>-3.0404465826023741E-2</v>
      </c>
      <c r="BH1130">
        <f t="shared" si="69"/>
        <v>1.2741986417823037E-2</v>
      </c>
      <c r="BI1130">
        <f t="shared" si="70"/>
        <v>105.19204805353884</v>
      </c>
      <c r="BJ1130">
        <f t="shared" si="71"/>
        <v>973.21654664171183</v>
      </c>
      <c r="BK1130" s="15">
        <f t="shared" si="68"/>
        <v>0.58630136986301373</v>
      </c>
    </row>
    <row r="1131" spans="1:63" x14ac:dyDescent="0.25">
      <c r="A1131" s="1">
        <v>42951</v>
      </c>
      <c r="B1131">
        <v>8808</v>
      </c>
      <c r="C1131">
        <v>4</v>
      </c>
      <c r="D1131" s="2">
        <v>42948</v>
      </c>
      <c r="E1131">
        <v>4</v>
      </c>
      <c r="F1131">
        <v>3</v>
      </c>
      <c r="G1131" s="1">
        <v>42950</v>
      </c>
      <c r="H1131" s="1">
        <v>42954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 s="1">
        <v>42968</v>
      </c>
      <c r="AA1131" s="1">
        <v>42954</v>
      </c>
      <c r="AB1131" s="1">
        <v>42949</v>
      </c>
      <c r="AC1131" s="1">
        <v>42951</v>
      </c>
      <c r="AD1131" s="1">
        <v>42949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8255.5454545454504</v>
      </c>
      <c r="AK1131">
        <v>22</v>
      </c>
      <c r="AL1131">
        <v>31</v>
      </c>
      <c r="AM1131">
        <v>181622</v>
      </c>
      <c r="AN1131">
        <v>1.0669192058230801</v>
      </c>
      <c r="AO1131">
        <v>0.70967741935483797</v>
      </c>
      <c r="AP1131">
        <v>18</v>
      </c>
      <c r="AQ1131">
        <v>0.90652234273989796</v>
      </c>
      <c r="AR1131">
        <v>0.16039686308318399</v>
      </c>
      <c r="AS1131">
        <v>9716.2525232179596</v>
      </c>
      <c r="AT1131">
        <v>4</v>
      </c>
      <c r="AU1131">
        <v>8</v>
      </c>
      <c r="AV1131">
        <v>2017</v>
      </c>
      <c r="AW1131">
        <v>4.5353002900388502</v>
      </c>
      <c r="AX1131">
        <v>4.94419178293378</v>
      </c>
      <c r="AY1131">
        <v>0.40889149289493198</v>
      </c>
      <c r="AZ1131">
        <v>40817</v>
      </c>
      <c r="BA1131">
        <v>197996.59175209899</v>
      </c>
      <c r="BB1131">
        <v>-8.2701381913689295E-2</v>
      </c>
      <c r="BC1131">
        <v>21.2356781434064</v>
      </c>
      <c r="BD1131">
        <v>1.03599234511994</v>
      </c>
      <c r="BE1131">
        <f>AK1131*AZ1131/(AW1131*BD1131)</f>
        <v>191117.81345177477</v>
      </c>
      <c r="BF1131">
        <f>AM1131/BE1131-1</f>
        <v>-4.9685653473483637E-2</v>
      </c>
      <c r="BH1131">
        <f t="shared" si="69"/>
        <v>0.12776899806435116</v>
      </c>
      <c r="BI1131">
        <f t="shared" si="70"/>
        <v>1054.8027712019807</v>
      </c>
      <c r="BJ1131">
        <f t="shared" si="71"/>
        <v>2028.0193178436925</v>
      </c>
      <c r="BK1131" s="15">
        <f t="shared" si="68"/>
        <v>0.58904109589041098</v>
      </c>
    </row>
    <row r="1132" spans="1:63" x14ac:dyDescent="0.25">
      <c r="A1132" s="1">
        <v>42954</v>
      </c>
      <c r="B1132">
        <v>13981</v>
      </c>
      <c r="C1132">
        <v>5</v>
      </c>
      <c r="D1132" s="2">
        <v>42948</v>
      </c>
      <c r="E1132">
        <v>0</v>
      </c>
      <c r="F1132">
        <v>4</v>
      </c>
      <c r="G1132" s="1">
        <v>42951</v>
      </c>
      <c r="H1132" s="1">
        <v>42955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 s="1">
        <v>42968</v>
      </c>
      <c r="AA1132" s="1">
        <v>42954</v>
      </c>
      <c r="AB1132" s="1">
        <v>42949</v>
      </c>
      <c r="AC1132" s="1">
        <v>42951</v>
      </c>
      <c r="AD1132" s="1">
        <v>42949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8255.5454545454504</v>
      </c>
      <c r="AK1132">
        <v>22</v>
      </c>
      <c r="AL1132">
        <v>31</v>
      </c>
      <c r="AM1132">
        <v>181622</v>
      </c>
      <c r="AN1132">
        <v>1.6935283170541</v>
      </c>
      <c r="AO1132">
        <v>0.70967741935483797</v>
      </c>
      <c r="AP1132">
        <v>17</v>
      </c>
      <c r="AQ1132">
        <v>1.7081027913453199</v>
      </c>
      <c r="AR1132">
        <v>-1.45744742912183E-2</v>
      </c>
      <c r="AS1132">
        <v>8185.1045913860999</v>
      </c>
      <c r="AT1132">
        <v>7</v>
      </c>
      <c r="AU1132">
        <v>8</v>
      </c>
      <c r="AV1132">
        <v>2017</v>
      </c>
      <c r="AW1132">
        <v>6.2434030813841703</v>
      </c>
      <c r="AX1132">
        <v>6.63772009998788</v>
      </c>
      <c r="AY1132">
        <v>0.39431701860371299</v>
      </c>
      <c r="AZ1132">
        <v>54798</v>
      </c>
      <c r="BA1132">
        <v>193092.770767048</v>
      </c>
      <c r="BB1132">
        <v>-5.9405490539505001E-2</v>
      </c>
      <c r="BC1132">
        <v>21.2356781434064</v>
      </c>
      <c r="BD1132">
        <v>1.03599234511994</v>
      </c>
      <c r="BE1132">
        <f>AK1132*AZ1132/(AW1132*BD1132)</f>
        <v>186384.36053761953</v>
      </c>
      <c r="BF1132">
        <f>AM1132/BE1132-1</f>
        <v>-2.5551288337082867E-2</v>
      </c>
      <c r="BH1132">
        <f t="shared" si="69"/>
        <v>-7.6053099457653595E-2</v>
      </c>
      <c r="BI1132">
        <f t="shared" si="70"/>
        <v>-627.85981953172518</v>
      </c>
      <c r="BJ1132">
        <f t="shared" si="71"/>
        <v>1400.1594983119674</v>
      </c>
      <c r="BK1132" s="15">
        <f t="shared" si="68"/>
        <v>0.59726027397260273</v>
      </c>
    </row>
    <row r="1133" spans="1:63" x14ac:dyDescent="0.25">
      <c r="A1133" s="1">
        <v>42955</v>
      </c>
      <c r="B1133">
        <v>2112</v>
      </c>
      <c r="C1133">
        <v>6</v>
      </c>
      <c r="D1133" s="2">
        <v>42948</v>
      </c>
      <c r="E1133">
        <v>1</v>
      </c>
      <c r="F1133">
        <v>0</v>
      </c>
      <c r="G1133" s="1">
        <v>42954</v>
      </c>
      <c r="H1133" s="1">
        <v>42956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 s="1">
        <v>42968</v>
      </c>
      <c r="AA1133" s="1">
        <v>42954</v>
      </c>
      <c r="AB1133" s="1">
        <v>42949</v>
      </c>
      <c r="AC1133" s="1">
        <v>42951</v>
      </c>
      <c r="AD1133" s="1">
        <v>42949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8255.5454545454504</v>
      </c>
      <c r="AK1133">
        <v>22</v>
      </c>
      <c r="AL1133">
        <v>31</v>
      </c>
      <c r="AM1133">
        <v>181622</v>
      </c>
      <c r="AN1133">
        <v>0.255828038453491</v>
      </c>
      <c r="AO1133">
        <v>0.70967741935483797</v>
      </c>
      <c r="AP1133">
        <v>16</v>
      </c>
      <c r="AQ1133">
        <v>0.30854685838234103</v>
      </c>
      <c r="AR1133">
        <v>-5.2718819928849803E-2</v>
      </c>
      <c r="AS1133">
        <v>6844.9894809263496</v>
      </c>
      <c r="AT1133">
        <v>8</v>
      </c>
      <c r="AU1133">
        <v>8</v>
      </c>
      <c r="AV1133">
        <v>2017</v>
      </c>
      <c r="AW1133">
        <v>6.5519499397665104</v>
      </c>
      <c r="AX1133">
        <v>6.8935481384413704</v>
      </c>
      <c r="AY1133">
        <v>0.34159819867486302</v>
      </c>
      <c r="AZ1133">
        <v>56910</v>
      </c>
      <c r="BA1133">
        <v>191091.20361267799</v>
      </c>
      <c r="BB1133">
        <v>-4.9553320266230598E-2</v>
      </c>
      <c r="BC1133">
        <v>21.2356781434064</v>
      </c>
      <c r="BD1133">
        <v>1.03599234511994</v>
      </c>
      <c r="BE1133">
        <f>AK1133*AZ1133/(AW1133*BD1133)</f>
        <v>184452.33163431866</v>
      </c>
      <c r="BF1133">
        <f>AM1133/BE1133-1</f>
        <v>-1.5344515351152443E-2</v>
      </c>
      <c r="BH1133">
        <f t="shared" si="69"/>
        <v>-6.3824144941420469E-2</v>
      </c>
      <c r="BI1133">
        <f t="shared" si="70"/>
        <v>-526.90312966139379</v>
      </c>
      <c r="BJ1133">
        <f t="shared" si="71"/>
        <v>873.25636865057356</v>
      </c>
      <c r="BK1133" s="15">
        <f t="shared" si="68"/>
        <v>0.6</v>
      </c>
    </row>
    <row r="1134" spans="1:63" x14ac:dyDescent="0.25">
      <c r="A1134" s="1">
        <v>42956</v>
      </c>
      <c r="B1134">
        <v>7656</v>
      </c>
      <c r="C1134">
        <v>7</v>
      </c>
      <c r="D1134" s="2">
        <v>42948</v>
      </c>
      <c r="E1134">
        <v>2</v>
      </c>
      <c r="F1134">
        <v>1</v>
      </c>
      <c r="G1134" s="1">
        <v>42955</v>
      </c>
      <c r="H1134" s="1">
        <v>42957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 s="1">
        <v>42968</v>
      </c>
      <c r="AA1134" s="1">
        <v>42954</v>
      </c>
      <c r="AB1134" s="1">
        <v>42949</v>
      </c>
      <c r="AC1134" s="1">
        <v>42951</v>
      </c>
      <c r="AD1134" s="1">
        <v>42949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8255.5454545454504</v>
      </c>
      <c r="AK1134">
        <v>22</v>
      </c>
      <c r="AL1134">
        <v>31</v>
      </c>
      <c r="AM1134">
        <v>181622</v>
      </c>
      <c r="AN1134">
        <v>0.92737663939390602</v>
      </c>
      <c r="AO1134">
        <v>0.70967741935483797</v>
      </c>
      <c r="AP1134">
        <v>15</v>
      </c>
      <c r="AQ1134">
        <v>0.89215583010123201</v>
      </c>
      <c r="AR1134">
        <v>3.5220809292673599E-2</v>
      </c>
      <c r="AS1134">
        <v>8581.4604822245801</v>
      </c>
      <c r="AT1134">
        <v>9</v>
      </c>
      <c r="AU1134">
        <v>8</v>
      </c>
      <c r="AV1134">
        <v>2017</v>
      </c>
      <c r="AW1134">
        <v>7.4441057698677398</v>
      </c>
      <c r="AX1134">
        <v>7.8209247778352804</v>
      </c>
      <c r="AY1134">
        <v>0.37681900796753698</v>
      </c>
      <c r="AZ1134">
        <v>64566</v>
      </c>
      <c r="BA1134">
        <v>190815.66596618001</v>
      </c>
      <c r="BB1134">
        <v>-4.81808761331462E-2</v>
      </c>
      <c r="BC1134">
        <v>21.2356781434064</v>
      </c>
      <c r="BD1134">
        <v>1.03599234511994</v>
      </c>
      <c r="BE1134">
        <f>AK1134*AZ1134/(AW1134*BD1134)</f>
        <v>184186.36668989022</v>
      </c>
      <c r="BF1134">
        <f>AM1134/BE1134-1</f>
        <v>-1.3922673735172642E-2</v>
      </c>
      <c r="BH1134">
        <f t="shared" si="69"/>
        <v>3.1100287549039596E-3</v>
      </c>
      <c r="BI1134">
        <f t="shared" si="70"/>
        <v>25.674983751053031</v>
      </c>
      <c r="BJ1134">
        <f t="shared" si="71"/>
        <v>898.93135240162655</v>
      </c>
      <c r="BK1134" s="15">
        <f t="shared" si="68"/>
        <v>0.60273972602739723</v>
      </c>
    </row>
    <row r="1135" spans="1:63" x14ac:dyDescent="0.25">
      <c r="A1135" s="1">
        <v>42957</v>
      </c>
      <c r="B1135">
        <v>2257</v>
      </c>
      <c r="C1135">
        <v>8</v>
      </c>
      <c r="D1135" s="2">
        <v>42948</v>
      </c>
      <c r="E1135">
        <v>3</v>
      </c>
      <c r="F1135">
        <v>2</v>
      </c>
      <c r="G1135" s="1">
        <v>42956</v>
      </c>
      <c r="H1135" s="1">
        <v>42958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 s="1">
        <v>42968</v>
      </c>
      <c r="AA1135" s="1">
        <v>42954</v>
      </c>
      <c r="AB1135" s="1">
        <v>42949</v>
      </c>
      <c r="AC1135" s="1">
        <v>42951</v>
      </c>
      <c r="AD1135" s="1">
        <v>42949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8255.5454545454504</v>
      </c>
      <c r="AK1135">
        <v>22</v>
      </c>
      <c r="AL1135">
        <v>31</v>
      </c>
      <c r="AM1135">
        <v>181622</v>
      </c>
      <c r="AN1135">
        <v>0.27339198995716302</v>
      </c>
      <c r="AO1135">
        <v>0.70967741935483797</v>
      </c>
      <c r="AP1135">
        <v>14</v>
      </c>
      <c r="AQ1135">
        <v>0.43715035792769602</v>
      </c>
      <c r="AR1135">
        <v>-0.163758367970533</v>
      </c>
      <c r="AS1135">
        <v>5162.9833055593599</v>
      </c>
      <c r="AT1135">
        <v>10</v>
      </c>
      <c r="AU1135">
        <v>8</v>
      </c>
      <c r="AV1135">
        <v>2017</v>
      </c>
      <c r="AW1135">
        <v>7.8812561277954396</v>
      </c>
      <c r="AX1135">
        <v>8.0943167677924492</v>
      </c>
      <c r="AY1135">
        <v>0.213060639997005</v>
      </c>
      <c r="AZ1135">
        <v>66823</v>
      </c>
      <c r="BA1135">
        <v>186531.94061480401</v>
      </c>
      <c r="BB1135">
        <v>-2.6322251291768E-2</v>
      </c>
      <c r="BC1135">
        <v>21.2356781434064</v>
      </c>
      <c r="BD1135">
        <v>1.03599234511994</v>
      </c>
      <c r="BE1135">
        <f>AK1135*AZ1135/(AW1135*BD1135)</f>
        <v>180051.46610731835</v>
      </c>
      <c r="BF1135">
        <f>AM1135/BE1135-1</f>
        <v>8.7226942753442227E-3</v>
      </c>
      <c r="BH1135">
        <f t="shared" si="69"/>
        <v>-0.17949243452237196</v>
      </c>
      <c r="BI1135">
        <f t="shared" si="70"/>
        <v>-1481.8079519464648</v>
      </c>
      <c r="BJ1135">
        <f t="shared" si="71"/>
        <v>-582.8765995448382</v>
      </c>
      <c r="BK1135" s="15">
        <f t="shared" si="68"/>
        <v>0.60547945205479448</v>
      </c>
    </row>
    <row r="1136" spans="1:63" x14ac:dyDescent="0.25">
      <c r="A1136" s="1">
        <v>42958</v>
      </c>
      <c r="B1136">
        <v>8394</v>
      </c>
      <c r="C1136">
        <v>9</v>
      </c>
      <c r="D1136" s="2">
        <v>42948</v>
      </c>
      <c r="E1136">
        <v>4</v>
      </c>
      <c r="F1136">
        <v>3</v>
      </c>
      <c r="G1136" s="1">
        <v>42957</v>
      </c>
      <c r="H1136" s="1">
        <v>42961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 s="1">
        <v>42968</v>
      </c>
      <c r="AA1136" s="1">
        <v>42954</v>
      </c>
      <c r="AB1136" s="1">
        <v>42949</v>
      </c>
      <c r="AC1136" s="1">
        <v>42951</v>
      </c>
      <c r="AD1136" s="1">
        <v>42949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8255.5454545454504</v>
      </c>
      <c r="AK1136">
        <v>22</v>
      </c>
      <c r="AL1136">
        <v>31</v>
      </c>
      <c r="AM1136">
        <v>181622</v>
      </c>
      <c r="AN1136">
        <v>1.01677109601259</v>
      </c>
      <c r="AO1136">
        <v>0.70967741935483797</v>
      </c>
      <c r="AP1136">
        <v>13</v>
      </c>
      <c r="AQ1136">
        <v>0.79615659976059605</v>
      </c>
      <c r="AR1136">
        <v>0.220614496252001</v>
      </c>
      <c r="AS1136">
        <v>10543.151940866899</v>
      </c>
      <c r="AT1136">
        <v>11</v>
      </c>
      <c r="AU1136">
        <v>8</v>
      </c>
      <c r="AV1136">
        <v>2017</v>
      </c>
      <c r="AW1136">
        <v>8.6774127275560407</v>
      </c>
      <c r="AX1136">
        <v>9.1110878638050394</v>
      </c>
      <c r="AY1136">
        <v>0.433675136249005</v>
      </c>
      <c r="AZ1136">
        <v>75217</v>
      </c>
      <c r="BA1136">
        <v>190699.00809778101</v>
      </c>
      <c r="BB1136">
        <v>-4.75986120133726E-2</v>
      </c>
      <c r="BC1136">
        <v>21.2356781434064</v>
      </c>
      <c r="BD1136">
        <v>1.03599234511994</v>
      </c>
      <c r="BE1136">
        <f>AK1136*AZ1136/(AW1136*BD1136)</f>
        <v>184073.7617377892</v>
      </c>
      <c r="BF1136">
        <f>AM1136/BE1136-1</f>
        <v>-1.3319452564248158E-2</v>
      </c>
      <c r="BH1136">
        <f t="shared" si="69"/>
        <v>0.19195895314389266</v>
      </c>
      <c r="BI1136">
        <f t="shared" si="70"/>
        <v>1584.7258630863662</v>
      </c>
      <c r="BJ1136">
        <f t="shared" si="71"/>
        <v>1001.849263541528</v>
      </c>
      <c r="BK1136" s="15">
        <f t="shared" si="68"/>
        <v>0.60821917808219184</v>
      </c>
    </row>
    <row r="1137" spans="1:63" x14ac:dyDescent="0.25">
      <c r="A1137" s="1">
        <v>42961</v>
      </c>
      <c r="B1137">
        <v>15199</v>
      </c>
      <c r="C1137">
        <v>10</v>
      </c>
      <c r="D1137" s="2">
        <v>42948</v>
      </c>
      <c r="E1137">
        <v>0</v>
      </c>
      <c r="F1137">
        <v>4</v>
      </c>
      <c r="G1137" s="1">
        <v>42958</v>
      </c>
      <c r="H1137" s="1">
        <v>42962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 s="1">
        <v>42968</v>
      </c>
      <c r="AA1137" s="1">
        <v>42954</v>
      </c>
      <c r="AB1137" s="1">
        <v>42949</v>
      </c>
      <c r="AC1137" s="1">
        <v>42951</v>
      </c>
      <c r="AD1137" s="1">
        <v>42949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8255.5454545454504</v>
      </c>
      <c r="AK1137">
        <v>22</v>
      </c>
      <c r="AL1137">
        <v>31</v>
      </c>
      <c r="AM1137">
        <v>181622</v>
      </c>
      <c r="AN1137">
        <v>1.84106550968495</v>
      </c>
      <c r="AO1137">
        <v>0.70967741935483797</v>
      </c>
      <c r="AP1137">
        <v>12</v>
      </c>
      <c r="AQ1137">
        <v>1.7081027913453199</v>
      </c>
      <c r="AR1137">
        <v>0.13296271833963</v>
      </c>
      <c r="AS1137">
        <v>8898.17643119071</v>
      </c>
      <c r="AT1137">
        <v>14</v>
      </c>
      <c r="AU1137">
        <v>8</v>
      </c>
      <c r="AV1137">
        <v>2017</v>
      </c>
      <c r="AW1137">
        <v>10.3855155189013</v>
      </c>
      <c r="AX1137">
        <v>10.952153373489899</v>
      </c>
      <c r="AY1137">
        <v>0.56663785458863603</v>
      </c>
      <c r="AZ1137">
        <v>90416</v>
      </c>
      <c r="BA1137">
        <v>191531.36850836099</v>
      </c>
      <c r="BB1137">
        <v>-5.17375748188659E-2</v>
      </c>
      <c r="BC1137">
        <v>21.2356781434064</v>
      </c>
      <c r="BD1137">
        <v>1.03599234511994</v>
      </c>
      <c r="BE1137">
        <f>AK1137*AZ1137/(AW1137*BD1137)</f>
        <v>184877.20436408059</v>
      </c>
      <c r="BF1137">
        <f>AM1137/BE1137-1</f>
        <v>-1.7607386347481158E-2</v>
      </c>
      <c r="BH1137">
        <f t="shared" si="69"/>
        <v>7.1484093173196372E-2</v>
      </c>
      <c r="BI1137">
        <f t="shared" si="70"/>
        <v>590.14018046828483</v>
      </c>
      <c r="BJ1137">
        <f t="shared" si="71"/>
        <v>1591.9894440098128</v>
      </c>
      <c r="BK1137" s="15">
        <f t="shared" si="68"/>
        <v>0.61643835616438358</v>
      </c>
    </row>
    <row r="1138" spans="1:63" x14ac:dyDescent="0.25">
      <c r="A1138" s="1">
        <v>42962</v>
      </c>
      <c r="B1138">
        <v>5265</v>
      </c>
      <c r="C1138">
        <v>11</v>
      </c>
      <c r="D1138" s="2">
        <v>42948</v>
      </c>
      <c r="E1138">
        <v>1</v>
      </c>
      <c r="F1138">
        <v>0</v>
      </c>
      <c r="G1138" s="1">
        <v>42961</v>
      </c>
      <c r="H1138" s="1">
        <v>42963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 s="1">
        <v>42968</v>
      </c>
      <c r="AA1138" s="1">
        <v>42954</v>
      </c>
      <c r="AB1138" s="1">
        <v>42949</v>
      </c>
      <c r="AC1138" s="1">
        <v>42951</v>
      </c>
      <c r="AD1138" s="1">
        <v>42949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8255.5454545454504</v>
      </c>
      <c r="AK1138">
        <v>22</v>
      </c>
      <c r="AL1138">
        <v>31</v>
      </c>
      <c r="AM1138">
        <v>181622</v>
      </c>
      <c r="AN1138">
        <v>0.63775313563334801</v>
      </c>
      <c r="AO1138">
        <v>0.70967741935483797</v>
      </c>
      <c r="AP1138">
        <v>11</v>
      </c>
      <c r="AQ1138">
        <v>0.45307798123930298</v>
      </c>
      <c r="AR1138">
        <v>0.184675154394044</v>
      </c>
      <c r="AS1138">
        <v>11620.516153971201</v>
      </c>
      <c r="AT1138">
        <v>15</v>
      </c>
      <c r="AU1138">
        <v>8</v>
      </c>
      <c r="AV1138">
        <v>2017</v>
      </c>
      <c r="AW1138">
        <v>10.8385935001406</v>
      </c>
      <c r="AX1138">
        <v>11.589906509123299</v>
      </c>
      <c r="AY1138">
        <v>0.75131300898268005</v>
      </c>
      <c r="AZ1138">
        <v>95681</v>
      </c>
      <c r="BA1138">
        <v>194211.73051398899</v>
      </c>
      <c r="BB1138">
        <v>-6.4824768723652795E-2</v>
      </c>
      <c r="BC1138">
        <v>21.2356781434064</v>
      </c>
      <c r="BD1138">
        <v>1.03599234511994</v>
      </c>
      <c r="BE1138">
        <f>AK1138*AZ1138/(AW1138*BD1138)</f>
        <v>187464.44549405086</v>
      </c>
      <c r="BF1138">
        <f>AM1138/BE1138-1</f>
        <v>-3.1165619051940485E-2</v>
      </c>
      <c r="BH1138">
        <f t="shared" si="69"/>
        <v>0.16836781532703432</v>
      </c>
      <c r="BI1138">
        <f t="shared" si="70"/>
        <v>1389.968152514846</v>
      </c>
      <c r="BJ1138">
        <f t="shared" si="71"/>
        <v>2981.9575965246586</v>
      </c>
      <c r="BK1138" s="15">
        <f t="shared" si="68"/>
        <v>0.61917808219178083</v>
      </c>
    </row>
    <row r="1139" spans="1:63" x14ac:dyDescent="0.25">
      <c r="A1139" s="1">
        <v>42963</v>
      </c>
      <c r="B1139">
        <v>17183</v>
      </c>
      <c r="C1139">
        <v>12</v>
      </c>
      <c r="D1139" s="2">
        <v>42948</v>
      </c>
      <c r="E1139">
        <v>2</v>
      </c>
      <c r="F1139">
        <v>1</v>
      </c>
      <c r="G1139" s="1">
        <v>42962</v>
      </c>
      <c r="H1139" s="1">
        <v>42964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 s="1">
        <v>42968</v>
      </c>
      <c r="AA1139" s="1">
        <v>42954</v>
      </c>
      <c r="AB1139" s="1">
        <v>42949</v>
      </c>
      <c r="AC1139" s="1">
        <v>42951</v>
      </c>
      <c r="AD1139" s="1">
        <v>42949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8255.5454545454504</v>
      </c>
      <c r="AK1139">
        <v>22</v>
      </c>
      <c r="AL1139">
        <v>31</v>
      </c>
      <c r="AM1139">
        <v>181622</v>
      </c>
      <c r="AN1139">
        <v>2.0813888185351899</v>
      </c>
      <c r="AO1139">
        <v>0.70967741935483797</v>
      </c>
      <c r="AP1139">
        <v>10</v>
      </c>
      <c r="AQ1139">
        <v>1.6552553399477601</v>
      </c>
      <c r="AR1139">
        <v>0.426133478587435</v>
      </c>
      <c r="AS1139">
        <v>10380.8757388103</v>
      </c>
      <c r="AT1139">
        <v>16</v>
      </c>
      <c r="AU1139">
        <v>8</v>
      </c>
      <c r="AV1139">
        <v>2017</v>
      </c>
      <c r="AW1139">
        <v>12.4938488400884</v>
      </c>
      <c r="AX1139">
        <v>13.6712953276585</v>
      </c>
      <c r="AY1139">
        <v>1.1774464875701101</v>
      </c>
      <c r="AZ1139">
        <v>112864</v>
      </c>
      <c r="BA1139">
        <v>198738.437752895</v>
      </c>
      <c r="BB1139">
        <v>-8.6125451857367794E-2</v>
      </c>
      <c r="BC1139">
        <v>21.2356781434064</v>
      </c>
      <c r="BD1139">
        <v>1.03599234511994</v>
      </c>
      <c r="BE1139">
        <f>AK1139*AZ1139/(AW1139*BD1139)</f>
        <v>191833.88631108796</v>
      </c>
      <c r="BF1139">
        <f>AM1139/BE1139-1</f>
        <v>-5.3232963724291316E-2</v>
      </c>
      <c r="BH1139">
        <f t="shared" si="69"/>
        <v>0.36655695713040637</v>
      </c>
      <c r="BI1139">
        <f t="shared" si="70"/>
        <v>3026.1276212699377</v>
      </c>
      <c r="BJ1139">
        <f t="shared" si="71"/>
        <v>6008.0852177945962</v>
      </c>
      <c r="BK1139" s="15">
        <f t="shared" si="68"/>
        <v>0.62191780821917808</v>
      </c>
    </row>
    <row r="1140" spans="1:63" x14ac:dyDescent="0.25">
      <c r="A1140" s="1">
        <v>42964</v>
      </c>
      <c r="B1140">
        <v>4489</v>
      </c>
      <c r="C1140">
        <v>13</v>
      </c>
      <c r="D1140" s="2">
        <v>42948</v>
      </c>
      <c r="E1140">
        <v>3</v>
      </c>
      <c r="F1140">
        <v>2</v>
      </c>
      <c r="G1140" s="1">
        <v>42963</v>
      </c>
      <c r="H1140" s="1">
        <v>42968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 s="1">
        <v>42968</v>
      </c>
      <c r="AA1140" s="1">
        <v>42954</v>
      </c>
      <c r="AB1140" s="1">
        <v>42949</v>
      </c>
      <c r="AC1140" s="1">
        <v>42951</v>
      </c>
      <c r="AD1140" s="1">
        <v>42949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8255.5454545454504</v>
      </c>
      <c r="AK1140">
        <v>22</v>
      </c>
      <c r="AL1140">
        <v>31</v>
      </c>
      <c r="AM1140">
        <v>181622</v>
      </c>
      <c r="AN1140">
        <v>0.54375571241369403</v>
      </c>
      <c r="AO1140">
        <v>0.70967741935483797</v>
      </c>
      <c r="AP1140">
        <v>9</v>
      </c>
      <c r="AQ1140">
        <v>0.43715035792769602</v>
      </c>
      <c r="AR1140">
        <v>0.10660535448599701</v>
      </c>
      <c r="AS1140">
        <v>10268.778049914001</v>
      </c>
      <c r="AT1140">
        <v>17</v>
      </c>
      <c r="AU1140">
        <v>8</v>
      </c>
      <c r="AV1140">
        <v>2017</v>
      </c>
      <c r="AW1140">
        <v>12.930999198016099</v>
      </c>
      <c r="AX1140">
        <v>14.215051040072201</v>
      </c>
      <c r="AY1140">
        <v>1.28405184205611</v>
      </c>
      <c r="AZ1140">
        <v>117353</v>
      </c>
      <c r="BA1140">
        <v>199657.115468392</v>
      </c>
      <c r="BB1140">
        <v>-9.0330441898264793E-2</v>
      </c>
      <c r="BC1140">
        <v>21.2356781434064</v>
      </c>
      <c r="BD1140">
        <v>1.03599234511994</v>
      </c>
      <c r="BE1140">
        <f>AK1140*AZ1140/(AW1140*BD1140)</f>
        <v>192720.64741489792</v>
      </c>
      <c r="BF1140">
        <f>AM1140/BE1140-1</f>
        <v>-5.7589301217965683E-2</v>
      </c>
      <c r="BH1140">
        <f t="shared" si="69"/>
        <v>9.0871287934159051E-2</v>
      </c>
      <c r="BI1140">
        <f t="shared" si="70"/>
        <v>750.19204805353763</v>
      </c>
      <c r="BJ1140">
        <f t="shared" si="71"/>
        <v>6758.2772658481335</v>
      </c>
      <c r="BK1140" s="15">
        <f t="shared" si="68"/>
        <v>0.62465753424657533</v>
      </c>
    </row>
    <row r="1141" spans="1:63" x14ac:dyDescent="0.25">
      <c r="A1141" s="1">
        <v>42968</v>
      </c>
      <c r="B1141">
        <v>13559</v>
      </c>
      <c r="C1141">
        <v>14</v>
      </c>
      <c r="D1141" s="2">
        <v>42948</v>
      </c>
      <c r="E1141">
        <v>0</v>
      </c>
      <c r="F1141">
        <v>3</v>
      </c>
      <c r="G1141" s="1">
        <v>42964</v>
      </c>
      <c r="H1141" s="1">
        <v>42969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 s="1">
        <v>42968</v>
      </c>
      <c r="AA1141" s="1">
        <v>42954</v>
      </c>
      <c r="AB1141" s="1">
        <v>42949</v>
      </c>
      <c r="AC1141" s="1">
        <v>42951</v>
      </c>
      <c r="AD1141" s="1">
        <v>42949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8255.5454545454504</v>
      </c>
      <c r="AK1141">
        <v>22</v>
      </c>
      <c r="AL1141">
        <v>31</v>
      </c>
      <c r="AM1141">
        <v>181622</v>
      </c>
      <c r="AN1141">
        <v>1.6424111616434101</v>
      </c>
      <c r="AO1141">
        <v>0.70967741935483797</v>
      </c>
      <c r="AP1141">
        <v>8</v>
      </c>
      <c r="AQ1141">
        <v>2.3009082773718599</v>
      </c>
      <c r="AR1141">
        <v>-0.65849711572845304</v>
      </c>
      <c r="AS1141">
        <v>5892.8902700490498</v>
      </c>
      <c r="AT1141">
        <v>21</v>
      </c>
      <c r="AU1141">
        <v>8</v>
      </c>
      <c r="AV1141">
        <v>2017</v>
      </c>
      <c r="AW1141">
        <v>15.231907475387899</v>
      </c>
      <c r="AX1141">
        <v>15.857462201715601</v>
      </c>
      <c r="AY1141">
        <v>0.62555472632765996</v>
      </c>
      <c r="AZ1141">
        <v>130912</v>
      </c>
      <c r="BA1141">
        <v>189080.98047822699</v>
      </c>
      <c r="BB1141">
        <v>-3.9448602706426597E-2</v>
      </c>
      <c r="BC1141">
        <v>21.2356781434064</v>
      </c>
      <c r="BD1141">
        <v>1.03599234511994</v>
      </c>
      <c r="BE1141">
        <f>AK1141*AZ1141/(AW1141*BD1141)</f>
        <v>182511.94747615425</v>
      </c>
      <c r="BF1141">
        <f>AM1141/BE1141-1</f>
        <v>-4.8761053096018081E-3</v>
      </c>
      <c r="BH1141">
        <f t="shared" si="69"/>
        <v>-0.74131220053694435</v>
      </c>
      <c r="BI1141">
        <f t="shared" si="70"/>
        <v>-6119.9365675418567</v>
      </c>
      <c r="BJ1141">
        <f t="shared" si="71"/>
        <v>638.34069830627686</v>
      </c>
      <c r="BK1141" s="15">
        <f t="shared" si="68"/>
        <v>0.63561643835616444</v>
      </c>
    </row>
    <row r="1142" spans="1:63" x14ac:dyDescent="0.25">
      <c r="A1142" s="1">
        <v>42969</v>
      </c>
      <c r="B1142">
        <v>1788</v>
      </c>
      <c r="C1142">
        <v>15</v>
      </c>
      <c r="D1142" s="2">
        <v>42948</v>
      </c>
      <c r="E1142">
        <v>1</v>
      </c>
      <c r="F1142">
        <v>0</v>
      </c>
      <c r="G1142" s="1">
        <v>42968</v>
      </c>
      <c r="H1142" s="1">
        <v>42970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 s="1">
        <v>42968</v>
      </c>
      <c r="AA1142" s="1">
        <v>42954</v>
      </c>
      <c r="AB1142" s="1">
        <v>42949</v>
      </c>
      <c r="AC1142" s="1">
        <v>42951</v>
      </c>
      <c r="AD1142" s="1">
        <v>42949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8255.5454545454504</v>
      </c>
      <c r="AK1142">
        <v>22</v>
      </c>
      <c r="AL1142">
        <v>31</v>
      </c>
      <c r="AM1142">
        <v>181622</v>
      </c>
      <c r="AN1142">
        <v>0.21658169164528501</v>
      </c>
      <c r="AO1142">
        <v>0.70967741935483797</v>
      </c>
      <c r="AP1142">
        <v>7</v>
      </c>
      <c r="AQ1142">
        <v>0.30854685838234103</v>
      </c>
      <c r="AR1142">
        <v>-9.1965166737055695E-2</v>
      </c>
      <c r="AS1142">
        <v>5794.9058673751497</v>
      </c>
      <c r="AT1142">
        <v>22</v>
      </c>
      <c r="AU1142">
        <v>8</v>
      </c>
      <c r="AV1142">
        <v>2017</v>
      </c>
      <c r="AW1142">
        <v>15.540454333770301</v>
      </c>
      <c r="AX1142">
        <v>16.074043893360901</v>
      </c>
      <c r="AY1142">
        <v>0.53358955959060395</v>
      </c>
      <c r="AZ1142">
        <v>132700</v>
      </c>
      <c r="BA1142">
        <v>187858.085568062</v>
      </c>
      <c r="BB1142">
        <v>-3.3195726173859103E-2</v>
      </c>
      <c r="BC1142">
        <v>21.2356781434064</v>
      </c>
      <c r="BD1142">
        <v>1.03599234511994</v>
      </c>
      <c r="BE1142">
        <f>AK1142*AZ1142/(AW1142*BD1142)</f>
        <v>181331.53826181439</v>
      </c>
      <c r="BF1142">
        <f>AM1142/BE1142-1</f>
        <v>1.6018269131221619E-3</v>
      </c>
      <c r="BH1142">
        <f t="shared" si="69"/>
        <v>-0.10307049174962646</v>
      </c>
      <c r="BI1142">
        <f t="shared" si="70"/>
        <v>-850.90312966139311</v>
      </c>
      <c r="BJ1142">
        <f t="shared" si="71"/>
        <v>-212.56243135511625</v>
      </c>
      <c r="BK1142" s="15">
        <f t="shared" si="68"/>
        <v>0.63835616438356169</v>
      </c>
    </row>
    <row r="1143" spans="1:63" x14ac:dyDescent="0.25">
      <c r="A1143" s="1">
        <v>42970</v>
      </c>
      <c r="B1143">
        <v>7717</v>
      </c>
      <c r="C1143">
        <v>16</v>
      </c>
      <c r="D1143" s="2">
        <v>42948</v>
      </c>
      <c r="E1143">
        <v>2</v>
      </c>
      <c r="F1143">
        <v>1</v>
      </c>
      <c r="G1143" s="1">
        <v>42969</v>
      </c>
      <c r="H1143" s="1">
        <v>42971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 s="1">
        <v>42968</v>
      </c>
      <c r="AA1143" s="1">
        <v>42954</v>
      </c>
      <c r="AB1143" s="1">
        <v>42949</v>
      </c>
      <c r="AC1143" s="1">
        <v>42951</v>
      </c>
      <c r="AD1143" s="1">
        <v>42949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8255.5454545454504</v>
      </c>
      <c r="AK1143">
        <v>22</v>
      </c>
      <c r="AL1143">
        <v>31</v>
      </c>
      <c r="AM1143">
        <v>181622</v>
      </c>
      <c r="AN1143">
        <v>0.93476561209545095</v>
      </c>
      <c r="AO1143">
        <v>0.70967741935483797</v>
      </c>
      <c r="AP1143">
        <v>6</v>
      </c>
      <c r="AQ1143">
        <v>0.89215583010123201</v>
      </c>
      <c r="AR1143">
        <v>4.2609781994218499E-2</v>
      </c>
      <c r="AS1143">
        <v>8649.8341877386501</v>
      </c>
      <c r="AT1143">
        <v>23</v>
      </c>
      <c r="AU1143">
        <v>8</v>
      </c>
      <c r="AV1143">
        <v>2017</v>
      </c>
      <c r="AW1143">
        <v>16.432610163871502</v>
      </c>
      <c r="AX1143">
        <v>17.008809505456298</v>
      </c>
      <c r="AY1143">
        <v>0.576199341584821</v>
      </c>
      <c r="AZ1143">
        <v>140417</v>
      </c>
      <c r="BA1143">
        <v>187990.463425694</v>
      </c>
      <c r="BB1143">
        <v>-3.3876523891926601E-2</v>
      </c>
      <c r="BC1143">
        <v>21.2356781434064</v>
      </c>
      <c r="BD1143">
        <v>1.03599234511994</v>
      </c>
      <c r="BE1143">
        <f>AK1143*AZ1143/(AW1143*BD1143)</f>
        <v>181459.31706081421</v>
      </c>
      <c r="BF1143">
        <f>AM1143/BE1143-1</f>
        <v>8.965256886273032E-4</v>
      </c>
      <c r="BH1143">
        <f t="shared" si="69"/>
        <v>1.0499001456448886E-2</v>
      </c>
      <c r="BI1143">
        <f t="shared" si="70"/>
        <v>86.674983751052665</v>
      </c>
      <c r="BJ1143">
        <f t="shared" si="71"/>
        <v>-125.88744760406358</v>
      </c>
      <c r="BK1143" s="15">
        <f t="shared" si="68"/>
        <v>0.64109589041095894</v>
      </c>
    </row>
    <row r="1144" spans="1:63" x14ac:dyDescent="0.25">
      <c r="A1144" s="1">
        <v>42971</v>
      </c>
      <c r="B1144">
        <v>2032</v>
      </c>
      <c r="C1144">
        <v>17</v>
      </c>
      <c r="D1144" s="2">
        <v>42948</v>
      </c>
      <c r="E1144">
        <v>3</v>
      </c>
      <c r="F1144">
        <v>2</v>
      </c>
      <c r="G1144" s="1">
        <v>42970</v>
      </c>
      <c r="H1144" s="1">
        <v>42972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 s="1">
        <v>42968</v>
      </c>
      <c r="AA1144" s="1">
        <v>42954</v>
      </c>
      <c r="AB1144" s="1">
        <v>42949</v>
      </c>
      <c r="AC1144" s="1">
        <v>42951</v>
      </c>
      <c r="AD1144" s="1">
        <v>42949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8255.5454545454504</v>
      </c>
      <c r="AK1144">
        <v>22</v>
      </c>
      <c r="AL1144">
        <v>31</v>
      </c>
      <c r="AM1144">
        <v>181622</v>
      </c>
      <c r="AN1144">
        <v>0.246137582451465</v>
      </c>
      <c r="AO1144">
        <v>0.70967741935483797</v>
      </c>
      <c r="AP1144">
        <v>5</v>
      </c>
      <c r="AQ1144">
        <v>0.43715035792769602</v>
      </c>
      <c r="AR1144">
        <v>-0.19101277547623099</v>
      </c>
      <c r="AS1144">
        <v>4648.2862547171599</v>
      </c>
      <c r="AT1144">
        <v>24</v>
      </c>
      <c r="AU1144">
        <v>8</v>
      </c>
      <c r="AV1144">
        <v>2017</v>
      </c>
      <c r="AW1144">
        <v>16.869760521799201</v>
      </c>
      <c r="AX1144">
        <v>17.254947087907802</v>
      </c>
      <c r="AY1144">
        <v>0.38518656610859298</v>
      </c>
      <c r="AZ1144">
        <v>142449</v>
      </c>
      <c r="BA1144">
        <v>185768.96784932801</v>
      </c>
      <c r="BB1144">
        <v>-2.2323253971525001E-2</v>
      </c>
      <c r="BC1144">
        <v>21.2356781434064</v>
      </c>
      <c r="BD1144">
        <v>1.03599234511994</v>
      </c>
      <c r="BE1144">
        <f>AK1144*AZ1144/(AW1144*BD1144)</f>
        <v>179315.00046732705</v>
      </c>
      <c r="BF1144">
        <f>AM1144/BE1144-1</f>
        <v>1.2865624887268279E-2</v>
      </c>
      <c r="BH1144">
        <f t="shared" si="69"/>
        <v>-0.20674684202806998</v>
      </c>
      <c r="BI1144">
        <f t="shared" si="70"/>
        <v>-1706.8079519464593</v>
      </c>
      <c r="BJ1144">
        <f t="shared" si="71"/>
        <v>-1832.6953995505228</v>
      </c>
      <c r="BK1144" s="15">
        <f t="shared" si="68"/>
        <v>0.64383561643835618</v>
      </c>
    </row>
    <row r="1145" spans="1:63" x14ac:dyDescent="0.25">
      <c r="A1145" s="1">
        <v>42972</v>
      </c>
      <c r="B1145">
        <v>7805</v>
      </c>
      <c r="C1145">
        <v>18</v>
      </c>
      <c r="D1145" s="2">
        <v>42948</v>
      </c>
      <c r="E1145">
        <v>4</v>
      </c>
      <c r="F1145">
        <v>3</v>
      </c>
      <c r="G1145" s="1">
        <v>42971</v>
      </c>
      <c r="H1145" s="1">
        <v>42975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 s="1">
        <v>42968</v>
      </c>
      <c r="AA1145" s="1">
        <v>42954</v>
      </c>
      <c r="AB1145" s="1">
        <v>42949</v>
      </c>
      <c r="AC1145" s="1">
        <v>42951</v>
      </c>
      <c r="AD1145" s="1">
        <v>42949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8255.5454545454504</v>
      </c>
      <c r="AK1145">
        <v>22</v>
      </c>
      <c r="AL1145">
        <v>31</v>
      </c>
      <c r="AM1145">
        <v>181622</v>
      </c>
      <c r="AN1145">
        <v>0.94542511369767901</v>
      </c>
      <c r="AO1145">
        <v>0.70967741935483797</v>
      </c>
      <c r="AP1145">
        <v>4</v>
      </c>
      <c r="AQ1145">
        <v>0.79615659976059605</v>
      </c>
      <c r="AR1145">
        <v>0.14926851393708301</v>
      </c>
      <c r="AS1145">
        <v>9803.3477362957892</v>
      </c>
      <c r="AT1145">
        <v>25</v>
      </c>
      <c r="AU1145">
        <v>8</v>
      </c>
      <c r="AV1145">
        <v>2017</v>
      </c>
      <c r="AW1145">
        <v>17.665917121559801</v>
      </c>
      <c r="AX1145">
        <v>18.2003722016055</v>
      </c>
      <c r="AY1145">
        <v>0.53445508004567399</v>
      </c>
      <c r="AZ1145">
        <v>150254</v>
      </c>
      <c r="BA1145">
        <v>187116.69353218999</v>
      </c>
      <c r="BB1145">
        <v>-2.9365063204505801E-2</v>
      </c>
      <c r="BC1145">
        <v>21.2356781434064</v>
      </c>
      <c r="BD1145">
        <v>1.03599234511994</v>
      </c>
      <c r="BE1145">
        <f>AK1145*AZ1145/(AW1145*BD1145)</f>
        <v>180615.90359582091</v>
      </c>
      <c r="BF1145">
        <f>AM1145/BE1145-1</f>
        <v>5.5703644261055896E-3</v>
      </c>
      <c r="BH1145">
        <f t="shared" si="69"/>
        <v>0.1206129708289817</v>
      </c>
      <c r="BI1145">
        <f t="shared" si="70"/>
        <v>995.72586308642292</v>
      </c>
      <c r="BJ1145">
        <f t="shared" si="71"/>
        <v>-836.96953646409986</v>
      </c>
      <c r="BK1145" s="15">
        <f t="shared" si="68"/>
        <v>0.64657534246575343</v>
      </c>
    </row>
    <row r="1146" spans="1:63" x14ac:dyDescent="0.25">
      <c r="A1146" s="1">
        <v>42975</v>
      </c>
      <c r="B1146">
        <v>17117</v>
      </c>
      <c r="C1146">
        <v>19</v>
      </c>
      <c r="D1146" s="2">
        <v>42948</v>
      </c>
      <c r="E1146">
        <v>0</v>
      </c>
      <c r="F1146">
        <v>4</v>
      </c>
      <c r="G1146" s="1">
        <v>42972</v>
      </c>
      <c r="H1146" s="1">
        <v>42976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 s="1">
        <v>42968</v>
      </c>
      <c r="AA1146" s="1">
        <v>42954</v>
      </c>
      <c r="AB1146" s="1">
        <v>42949</v>
      </c>
      <c r="AC1146" s="1">
        <v>42951</v>
      </c>
      <c r="AD1146" s="1">
        <v>42949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8255.5454545454504</v>
      </c>
      <c r="AK1146">
        <v>22</v>
      </c>
      <c r="AL1146">
        <v>31</v>
      </c>
      <c r="AM1146">
        <v>181622</v>
      </c>
      <c r="AN1146">
        <v>2.0733941923335202</v>
      </c>
      <c r="AO1146">
        <v>0.70967741935483797</v>
      </c>
      <c r="AP1146">
        <v>3</v>
      </c>
      <c r="AQ1146">
        <v>1.7081027913453199</v>
      </c>
      <c r="AR1146">
        <v>0.365291400988208</v>
      </c>
      <c r="AS1146">
        <v>10021.0596731818</v>
      </c>
      <c r="AT1146">
        <v>28</v>
      </c>
      <c r="AU1146">
        <v>8</v>
      </c>
      <c r="AV1146">
        <v>2017</v>
      </c>
      <c r="AW1146">
        <v>19.374019912905101</v>
      </c>
      <c r="AX1146">
        <v>20.273766393938999</v>
      </c>
      <c r="AY1146">
        <v>0.89974648103388299</v>
      </c>
      <c r="AZ1146">
        <v>167371</v>
      </c>
      <c r="BA1146">
        <v>190056.685011833</v>
      </c>
      <c r="BB1146">
        <v>-4.4379838632394801E-2</v>
      </c>
      <c r="BC1146">
        <v>21.2356781434064</v>
      </c>
      <c r="BD1146">
        <v>1.03599234511994</v>
      </c>
      <c r="BE1146">
        <f>AK1146*AZ1146/(AW1146*BD1146)</f>
        <v>183453.75417791368</v>
      </c>
      <c r="BF1146">
        <f>AM1146/BE1146-1</f>
        <v>-9.9848279808830709E-3</v>
      </c>
      <c r="BH1146">
        <f t="shared" si="69"/>
        <v>0.30381277582176658</v>
      </c>
      <c r="BI1146">
        <f t="shared" si="70"/>
        <v>2508.1401804682209</v>
      </c>
      <c r="BJ1146">
        <f t="shared" si="71"/>
        <v>1671.1706440041212</v>
      </c>
      <c r="BK1146" s="15">
        <f t="shared" si="68"/>
        <v>0.65479452054794518</v>
      </c>
    </row>
    <row r="1147" spans="1:63" x14ac:dyDescent="0.25">
      <c r="A1147" s="1">
        <v>42976</v>
      </c>
      <c r="B1147">
        <v>1661</v>
      </c>
      <c r="C1147">
        <v>20</v>
      </c>
      <c r="D1147" s="2">
        <v>42948</v>
      </c>
      <c r="E1147">
        <v>1</v>
      </c>
      <c r="F1147">
        <v>0</v>
      </c>
      <c r="G1147" s="1">
        <v>42975</v>
      </c>
      <c r="H1147" s="1">
        <v>42977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 s="1">
        <v>42968</v>
      </c>
      <c r="AA1147" s="1">
        <v>42954</v>
      </c>
      <c r="AB1147" s="1">
        <v>42949</v>
      </c>
      <c r="AC1147" s="1">
        <v>42951</v>
      </c>
      <c r="AD1147" s="1">
        <v>42949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8255.5454545454504</v>
      </c>
      <c r="AK1147">
        <v>22</v>
      </c>
      <c r="AL1147">
        <v>31</v>
      </c>
      <c r="AM1147">
        <v>181622</v>
      </c>
      <c r="AN1147">
        <v>0.20119809274206801</v>
      </c>
      <c r="AO1147">
        <v>0.70967741935483797</v>
      </c>
      <c r="AP1147">
        <v>2</v>
      </c>
      <c r="AQ1147">
        <v>0.30854685838234103</v>
      </c>
      <c r="AR1147">
        <v>-0.107348765640272</v>
      </c>
      <c r="AS1147">
        <v>5383.2990188535396</v>
      </c>
      <c r="AT1147">
        <v>29</v>
      </c>
      <c r="AU1147">
        <v>8</v>
      </c>
      <c r="AV1147">
        <v>2017</v>
      </c>
      <c r="AW1147">
        <v>19.682566771287501</v>
      </c>
      <c r="AX1147">
        <v>20.474964486681099</v>
      </c>
      <c r="AY1147">
        <v>0.79239771539361203</v>
      </c>
      <c r="AZ1147">
        <v>169032</v>
      </c>
      <c r="BA1147">
        <v>188933.89481217199</v>
      </c>
      <c r="BB1147">
        <v>-3.8700810246047497E-2</v>
      </c>
      <c r="BC1147">
        <v>21.2356781434064</v>
      </c>
      <c r="BD1147">
        <v>1.03599234511994</v>
      </c>
      <c r="BE1147">
        <f>AK1147*AZ1147/(AW1147*BD1147)</f>
        <v>182369.97184597858</v>
      </c>
      <c r="BF1147">
        <f>AM1147/BE1147-1</f>
        <v>-4.1013980449056131E-3</v>
      </c>
      <c r="BH1147">
        <f t="shared" si="69"/>
        <v>-0.11845409065284346</v>
      </c>
      <c r="BI1147">
        <f t="shared" si="70"/>
        <v>-977.90312966139652</v>
      </c>
      <c r="BJ1147">
        <f t="shared" si="71"/>
        <v>693.26751434272467</v>
      </c>
      <c r="BK1147" s="15">
        <f t="shared" si="68"/>
        <v>0.65753424657534243</v>
      </c>
    </row>
    <row r="1148" spans="1:63" x14ac:dyDescent="0.25">
      <c r="A1148" s="1">
        <v>42977</v>
      </c>
      <c r="B1148">
        <v>8038</v>
      </c>
      <c r="C1148">
        <v>21</v>
      </c>
      <c r="D1148" s="2">
        <v>42948</v>
      </c>
      <c r="E1148">
        <v>2</v>
      </c>
      <c r="F1148">
        <v>1</v>
      </c>
      <c r="G1148" s="1">
        <v>42976</v>
      </c>
      <c r="H1148" s="1">
        <v>42978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 s="1">
        <v>42968</v>
      </c>
      <c r="AA1148" s="1">
        <v>42954</v>
      </c>
      <c r="AB1148" s="1">
        <v>42949</v>
      </c>
      <c r="AC1148" s="1">
        <v>42951</v>
      </c>
      <c r="AD1148" s="1">
        <v>42949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8255.5454545454504</v>
      </c>
      <c r="AK1148">
        <v>22</v>
      </c>
      <c r="AL1148">
        <v>31</v>
      </c>
      <c r="AM1148">
        <v>181622</v>
      </c>
      <c r="AN1148">
        <v>0.97364856680358103</v>
      </c>
      <c r="AO1148">
        <v>0.70967741935483797</v>
      </c>
      <c r="AP1148">
        <v>1</v>
      </c>
      <c r="AQ1148">
        <v>0.89215583010123201</v>
      </c>
      <c r="AR1148">
        <v>8.1492736702348606E-2</v>
      </c>
      <c r="AS1148">
        <v>9009.6368020011996</v>
      </c>
      <c r="AT1148">
        <v>30</v>
      </c>
      <c r="AU1148">
        <v>8</v>
      </c>
      <c r="AV1148">
        <v>2017</v>
      </c>
      <c r="AW1148">
        <v>20.5747226013887</v>
      </c>
      <c r="AX1148">
        <v>21.448613053484699</v>
      </c>
      <c r="AY1148">
        <v>0.87389045209595995</v>
      </c>
      <c r="AZ1148">
        <v>177070</v>
      </c>
      <c r="BA1148">
        <v>189336.210041396</v>
      </c>
      <c r="BB1148">
        <v>-4.0743448068964003E-2</v>
      </c>
      <c r="BC1148">
        <v>21.2356781434064</v>
      </c>
      <c r="BD1148">
        <v>1.03599234511994</v>
      </c>
      <c r="BE1148">
        <f>AK1148*AZ1148/(AW1148*BD1148)</f>
        <v>182758.30987870524</v>
      </c>
      <c r="BF1148">
        <f>AM1148/BE1148-1</f>
        <v>-6.2175551933009165E-3</v>
      </c>
      <c r="BH1148">
        <f t="shared" si="69"/>
        <v>4.9381956164578966E-2</v>
      </c>
      <c r="BI1148">
        <f t="shared" si="70"/>
        <v>407.67498375105259</v>
      </c>
      <c r="BJ1148">
        <f t="shared" si="71"/>
        <v>1100.9424980937772</v>
      </c>
      <c r="BK1148" s="15">
        <f t="shared" si="68"/>
        <v>0.66027397260273968</v>
      </c>
    </row>
    <row r="1149" spans="1:63" x14ac:dyDescent="0.25">
      <c r="A1149" s="1">
        <v>42978</v>
      </c>
      <c r="B1149">
        <v>4552</v>
      </c>
      <c r="C1149">
        <v>22</v>
      </c>
      <c r="D1149" s="2">
        <v>42948</v>
      </c>
      <c r="E1149">
        <v>3</v>
      </c>
      <c r="F1149">
        <v>2</v>
      </c>
      <c r="G1149" s="1">
        <v>42977</v>
      </c>
      <c r="H1149" s="1">
        <v>42979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 s="1">
        <v>42968</v>
      </c>
      <c r="AA1149" s="1">
        <v>42954</v>
      </c>
      <c r="AB1149" s="1">
        <v>42949</v>
      </c>
      <c r="AC1149" s="1">
        <v>42951</v>
      </c>
      <c r="AD1149" s="1">
        <v>42949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8255.5454545454504</v>
      </c>
      <c r="AK1149">
        <v>22</v>
      </c>
      <c r="AL1149">
        <v>31</v>
      </c>
      <c r="AM1149">
        <v>181622</v>
      </c>
      <c r="AN1149">
        <v>0.55138694651528997</v>
      </c>
      <c r="AO1149">
        <v>0.70967741935483797</v>
      </c>
      <c r="AP1149">
        <v>0</v>
      </c>
      <c r="AQ1149">
        <v>0.66095554201768403</v>
      </c>
      <c r="AR1149">
        <v>-0.10956859550239301</v>
      </c>
      <c r="AS1149">
        <v>6886.9987625857702</v>
      </c>
      <c r="AT1149">
        <v>31</v>
      </c>
      <c r="AU1149">
        <v>8</v>
      </c>
      <c r="AV1149">
        <v>2017</v>
      </c>
      <c r="AW1149">
        <v>21.2356781434064</v>
      </c>
      <c r="AX1149">
        <v>22</v>
      </c>
      <c r="AY1149">
        <v>0.76432185659356799</v>
      </c>
      <c r="AZ1149">
        <v>181622</v>
      </c>
      <c r="BA1149">
        <v>188159.00170537399</v>
      </c>
      <c r="BB1149">
        <v>-3.4741902572434501E-2</v>
      </c>
      <c r="BC1149">
        <v>21.2356781434064</v>
      </c>
      <c r="BD1149">
        <v>1.03599234511994</v>
      </c>
      <c r="BE1149">
        <f>AK1149*AZ1149/(AW1149*BD1149)</f>
        <v>181622.00000000122</v>
      </c>
      <c r="BF1149">
        <f>AM1149/BE1149-1</f>
        <v>-6.7723604502134549E-15</v>
      </c>
      <c r="BH1149">
        <f t="shared" si="69"/>
        <v>-0.13335793547963148</v>
      </c>
      <c r="BI1149">
        <f t="shared" si="70"/>
        <v>-1100.9424980764372</v>
      </c>
      <c r="BJ1149">
        <f t="shared" si="71"/>
        <v>1.7339971236651763E-8</v>
      </c>
      <c r="BK1149" s="15">
        <f t="shared" si="68"/>
        <v>0.66301369863013704</v>
      </c>
    </row>
    <row r="1150" spans="1:63" x14ac:dyDescent="0.25">
      <c r="A1150" s="1">
        <v>42979</v>
      </c>
      <c r="B1150">
        <v>20336</v>
      </c>
      <c r="C1150">
        <v>1</v>
      </c>
      <c r="D1150" s="2">
        <v>42979</v>
      </c>
      <c r="E1150">
        <v>4</v>
      </c>
      <c r="F1150">
        <v>3</v>
      </c>
      <c r="G1150" s="1">
        <v>42978</v>
      </c>
      <c r="H1150" s="1">
        <v>42983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 s="1">
        <v>42996</v>
      </c>
      <c r="AA1150" s="1">
        <v>42982</v>
      </c>
      <c r="AB1150" s="1">
        <v>42984</v>
      </c>
      <c r="AC1150" s="1">
        <v>42979</v>
      </c>
      <c r="AD1150" s="1">
        <v>42979</v>
      </c>
      <c r="AE1150">
        <v>0</v>
      </c>
      <c r="AF1150">
        <v>1</v>
      </c>
      <c r="AG1150">
        <v>0</v>
      </c>
      <c r="AH1150">
        <v>1</v>
      </c>
      <c r="AI1150">
        <v>1</v>
      </c>
      <c r="AJ1150">
        <v>9331.0499999999993</v>
      </c>
      <c r="AK1150">
        <v>20</v>
      </c>
      <c r="AL1150">
        <v>30</v>
      </c>
      <c r="AM1150">
        <v>186621</v>
      </c>
      <c r="AN1150">
        <v>2.1793903151306599</v>
      </c>
      <c r="AO1150">
        <v>0.66666666666666596</v>
      </c>
      <c r="AP1150">
        <v>19</v>
      </c>
      <c r="AQ1150">
        <v>2.4822184308323698</v>
      </c>
      <c r="AR1150">
        <v>-0.30282811570170598</v>
      </c>
      <c r="AS1150">
        <v>8192.6714214190397</v>
      </c>
      <c r="AT1150">
        <v>1</v>
      </c>
      <c r="AU1150">
        <v>9</v>
      </c>
      <c r="AV1150">
        <v>2017</v>
      </c>
      <c r="AW1150">
        <v>2.4822184308323698</v>
      </c>
      <c r="AX1150">
        <v>2.1793903151306599</v>
      </c>
      <c r="AY1150">
        <v>-0.30282811570170598</v>
      </c>
      <c r="AZ1150">
        <v>20336</v>
      </c>
      <c r="BA1150">
        <v>163853.42842837999</v>
      </c>
      <c r="BB1150">
        <v>0.13895084033332</v>
      </c>
      <c r="BC1150">
        <v>20.1532020837187</v>
      </c>
      <c r="BD1150">
        <v>0.99239812695360796</v>
      </c>
      <c r="BE1150">
        <f>AK1150*AZ1150/(AW1150*BD1150)</f>
        <v>165108.56276136517</v>
      </c>
      <c r="BF1150">
        <f>AM1150/BE1150-1</f>
        <v>0.13029268063902411</v>
      </c>
      <c r="BH1150">
        <f t="shared" si="69"/>
        <v>-0.28395860631710779</v>
      </c>
      <c r="BI1150">
        <f t="shared" si="70"/>
        <v>-2649.6319534752483</v>
      </c>
      <c r="BJ1150">
        <f t="shared" si="71"/>
        <v>-2649.6319534579084</v>
      </c>
      <c r="BK1150" s="15">
        <f t="shared" si="68"/>
        <v>0.66575342465753429</v>
      </c>
    </row>
    <row r="1151" spans="1:63" x14ac:dyDescent="0.25">
      <c r="A1151" s="1">
        <v>42983</v>
      </c>
      <c r="B1151">
        <v>18858</v>
      </c>
      <c r="C1151">
        <v>2</v>
      </c>
      <c r="D1151" s="2">
        <v>42979</v>
      </c>
      <c r="E1151">
        <v>1</v>
      </c>
      <c r="F1151">
        <v>4</v>
      </c>
      <c r="G1151" s="1">
        <v>42979</v>
      </c>
      <c r="H1151" s="1">
        <v>42984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 s="1">
        <v>42996</v>
      </c>
      <c r="AA1151" s="1">
        <v>42982</v>
      </c>
      <c r="AB1151" s="1">
        <v>42984</v>
      </c>
      <c r="AC1151" s="1">
        <v>42979</v>
      </c>
      <c r="AD1151" s="1">
        <v>42979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9331.0499999999993</v>
      </c>
      <c r="AK1151">
        <v>20</v>
      </c>
      <c r="AL1151">
        <v>30</v>
      </c>
      <c r="AM1151">
        <v>186621</v>
      </c>
      <c r="AN1151">
        <v>2.0209944218496299</v>
      </c>
      <c r="AO1151">
        <v>0.66666666666666596</v>
      </c>
      <c r="AP1151">
        <v>18</v>
      </c>
      <c r="AQ1151">
        <v>1.8957707402891399</v>
      </c>
      <c r="AR1151">
        <v>0.12522368156049099</v>
      </c>
      <c r="AS1151">
        <v>9947.4053477182606</v>
      </c>
      <c r="AT1151">
        <v>5</v>
      </c>
      <c r="AU1151">
        <v>9</v>
      </c>
      <c r="AV1151">
        <v>2017</v>
      </c>
      <c r="AW1151">
        <v>4.3779891711215102</v>
      </c>
      <c r="AX1151">
        <v>4.2003847369802898</v>
      </c>
      <c r="AY1151">
        <v>-0.17760443414121499</v>
      </c>
      <c r="AZ1151">
        <v>39194</v>
      </c>
      <c r="BA1151">
        <v>179050.23730316601</v>
      </c>
      <c r="BB1151">
        <v>4.2282896749333797E-2</v>
      </c>
      <c r="BC1151">
        <v>20.1532020837187</v>
      </c>
      <c r="BD1151">
        <v>0.99239812695360796</v>
      </c>
      <c r="BE1151">
        <f>AK1151*AZ1151/(AW1151*BD1151)</f>
        <v>180421.78077542537</v>
      </c>
      <c r="BF1151">
        <f>AM1151/BE1151-1</f>
        <v>3.4359594489818956E-2</v>
      </c>
      <c r="BH1151">
        <f t="shared" si="69"/>
        <v>0.1396350900532326</v>
      </c>
      <c r="BI1151">
        <f t="shared" si="70"/>
        <v>1302.9420070412159</v>
      </c>
      <c r="BJ1151">
        <f t="shared" si="71"/>
        <v>-1346.6899464166925</v>
      </c>
      <c r="BK1151" s="15">
        <f t="shared" si="68"/>
        <v>0.67671232876712328</v>
      </c>
    </row>
    <row r="1152" spans="1:63" x14ac:dyDescent="0.25">
      <c r="A1152" s="1">
        <v>42984</v>
      </c>
      <c r="B1152">
        <v>4236</v>
      </c>
      <c r="C1152">
        <v>3</v>
      </c>
      <c r="D1152" s="2">
        <v>42979</v>
      </c>
      <c r="E1152">
        <v>2</v>
      </c>
      <c r="F1152">
        <v>1</v>
      </c>
      <c r="G1152" s="1">
        <v>42983</v>
      </c>
      <c r="H1152" s="1">
        <v>42985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 s="1">
        <v>42996</v>
      </c>
      <c r="AA1152" s="1">
        <v>42982</v>
      </c>
      <c r="AB1152" s="1">
        <v>42984</v>
      </c>
      <c r="AC1152" s="1">
        <v>42979</v>
      </c>
      <c r="AD1152" s="1">
        <v>42979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9331.0499999999993</v>
      </c>
      <c r="AK1152">
        <v>20</v>
      </c>
      <c r="AL1152">
        <v>30</v>
      </c>
      <c r="AM1152">
        <v>186621</v>
      </c>
      <c r="AN1152">
        <v>0.453968202935361</v>
      </c>
      <c r="AO1152">
        <v>0.66666666666666596</v>
      </c>
      <c r="AP1152">
        <v>17</v>
      </c>
      <c r="AQ1152">
        <v>0.96913482552008401</v>
      </c>
      <c r="AR1152">
        <v>-0.51516662258472301</v>
      </c>
      <c r="AS1152">
        <v>4370.9088647461904</v>
      </c>
      <c r="AT1152">
        <v>6</v>
      </c>
      <c r="AU1152">
        <v>9</v>
      </c>
      <c r="AV1152">
        <v>2017</v>
      </c>
      <c r="AW1152">
        <v>5.3471239966415904</v>
      </c>
      <c r="AX1152">
        <v>4.6543529399156496</v>
      </c>
      <c r="AY1152">
        <v>-0.69277105672593897</v>
      </c>
      <c r="AZ1152">
        <v>43430</v>
      </c>
      <c r="BA1152">
        <v>162442.46449970899</v>
      </c>
      <c r="BB1152">
        <v>0.148843687977494</v>
      </c>
      <c r="BC1152">
        <v>20.1532020837187</v>
      </c>
      <c r="BD1152">
        <v>0.99239812695360796</v>
      </c>
      <c r="BE1152">
        <f>AK1152*AZ1152/(AW1152*BD1152)</f>
        <v>163686.79070199811</v>
      </c>
      <c r="BF1152">
        <f>AM1152/BE1152-1</f>
        <v>0.14011032411133906</v>
      </c>
      <c r="BH1152">
        <f t="shared" si="69"/>
        <v>-0.507799382676282</v>
      </c>
      <c r="BI1152">
        <f t="shared" si="70"/>
        <v>-4738.3014297215204</v>
      </c>
      <c r="BJ1152">
        <f t="shared" si="71"/>
        <v>-6084.9913761382131</v>
      </c>
      <c r="BK1152" s="15">
        <f t="shared" si="68"/>
        <v>0.67945205479452053</v>
      </c>
    </row>
    <row r="1153" spans="1:63" x14ac:dyDescent="0.25">
      <c r="A1153" s="1">
        <v>42985</v>
      </c>
      <c r="B1153">
        <v>9762</v>
      </c>
      <c r="C1153">
        <v>4</v>
      </c>
      <c r="D1153" s="2">
        <v>42979</v>
      </c>
      <c r="E1153">
        <v>3</v>
      </c>
      <c r="F1153">
        <v>2</v>
      </c>
      <c r="G1153" s="1">
        <v>42984</v>
      </c>
      <c r="H1153" s="1">
        <v>42986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 s="1">
        <v>42996</v>
      </c>
      <c r="AA1153" s="1">
        <v>42982</v>
      </c>
      <c r="AB1153" s="1">
        <v>42984</v>
      </c>
      <c r="AC1153" s="1">
        <v>42979</v>
      </c>
      <c r="AD1153" s="1">
        <v>42979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9331.0499999999993</v>
      </c>
      <c r="AK1153">
        <v>20</v>
      </c>
      <c r="AL1153">
        <v>30</v>
      </c>
      <c r="AM1153">
        <v>186621</v>
      </c>
      <c r="AN1153">
        <v>1.0461845129969201</v>
      </c>
      <c r="AO1153">
        <v>0.66666666666666596</v>
      </c>
      <c r="AP1153">
        <v>16</v>
      </c>
      <c r="AQ1153">
        <v>0.38695640178351698</v>
      </c>
      <c r="AR1153">
        <v>0.65922811121341196</v>
      </c>
      <c r="AS1153">
        <v>25227.648269949899</v>
      </c>
      <c r="AT1153">
        <v>7</v>
      </c>
      <c r="AU1153">
        <v>9</v>
      </c>
      <c r="AV1153">
        <v>2017</v>
      </c>
      <c r="AW1153">
        <v>5.7340803984251103</v>
      </c>
      <c r="AX1153">
        <v>5.7005374529125801</v>
      </c>
      <c r="AY1153">
        <v>-3.35429455125257E-2</v>
      </c>
      <c r="AZ1153">
        <v>53192</v>
      </c>
      <c r="BA1153">
        <v>185529.31352204</v>
      </c>
      <c r="BB1153">
        <v>5.8841724643676702E-3</v>
      </c>
      <c r="BC1153">
        <v>20.1532020837187</v>
      </c>
      <c r="BD1153">
        <v>0.99239812695360796</v>
      </c>
      <c r="BE1153">
        <f>AK1153*AZ1153/(AW1153*BD1153)</f>
        <v>186950.4873931646</v>
      </c>
      <c r="BF1153">
        <f>AM1153/BE1153-1</f>
        <v>-1.7624313140819359E-3</v>
      </c>
      <c r="BH1153">
        <f t="shared" si="69"/>
        <v>0.66216970465425007</v>
      </c>
      <c r="BI1153">
        <f t="shared" si="70"/>
        <v>6178.7386226140397</v>
      </c>
      <c r="BJ1153">
        <f t="shared" si="71"/>
        <v>93.747246475826614</v>
      </c>
      <c r="BK1153" s="15">
        <f t="shared" si="68"/>
        <v>0.68219178082191778</v>
      </c>
    </row>
    <row r="1154" spans="1:63" x14ac:dyDescent="0.25">
      <c r="A1154" s="1">
        <v>42986</v>
      </c>
      <c r="B1154">
        <v>7894</v>
      </c>
      <c r="C1154">
        <v>5</v>
      </c>
      <c r="D1154" s="2">
        <v>42979</v>
      </c>
      <c r="E1154">
        <v>4</v>
      </c>
      <c r="F1154">
        <v>3</v>
      </c>
      <c r="G1154" s="1">
        <v>42985</v>
      </c>
      <c r="H1154" s="1">
        <v>42989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 s="1">
        <v>42996</v>
      </c>
      <c r="AA1154" s="1">
        <v>42982</v>
      </c>
      <c r="AB1154" s="1">
        <v>42984</v>
      </c>
      <c r="AC1154" s="1">
        <v>42979</v>
      </c>
      <c r="AD1154" s="1">
        <v>42979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9331.0499999999993</v>
      </c>
      <c r="AK1154">
        <v>20</v>
      </c>
      <c r="AL1154">
        <v>30</v>
      </c>
      <c r="AM1154">
        <v>186621</v>
      </c>
      <c r="AN1154">
        <v>0.84599268035215702</v>
      </c>
      <c r="AO1154">
        <v>0.66666666666666596</v>
      </c>
      <c r="AP1154">
        <v>15</v>
      </c>
      <c r="AQ1154">
        <v>0.74596264361641595</v>
      </c>
      <c r="AR1154">
        <v>0.10003003673574</v>
      </c>
      <c r="AS1154">
        <v>10582.2993517879</v>
      </c>
      <c r="AT1154">
        <v>8</v>
      </c>
      <c r="AU1154">
        <v>9</v>
      </c>
      <c r="AV1154">
        <v>2017</v>
      </c>
      <c r="AW1154">
        <v>6.4800430420415296</v>
      </c>
      <c r="AX1154">
        <v>6.5465301332647403</v>
      </c>
      <c r="AY1154">
        <v>6.6487091223214195E-2</v>
      </c>
      <c r="AZ1154">
        <v>61086</v>
      </c>
      <c r="BA1154">
        <v>188535.784727611</v>
      </c>
      <c r="BB1154">
        <v>-1.01560811406603E-2</v>
      </c>
      <c r="BC1154">
        <v>20.1532020837187</v>
      </c>
      <c r="BD1154">
        <v>0.99239812695360796</v>
      </c>
      <c r="BE1154">
        <f>AK1154*AZ1154/(AW1154*BD1154)</f>
        <v>189979.98848140237</v>
      </c>
      <c r="BF1154">
        <f>AM1154/BE1154-1</f>
        <v>-1.7680748947572433E-2</v>
      </c>
      <c r="BH1154">
        <f t="shared" si="69"/>
        <v>0.10570075004986401</v>
      </c>
      <c r="BI1154">
        <f t="shared" si="70"/>
        <v>986.29898375278356</v>
      </c>
      <c r="BJ1154">
        <f t="shared" si="71"/>
        <v>1080.0462302286101</v>
      </c>
      <c r="BK1154" s="15">
        <f t="shared" si="68"/>
        <v>0.68493150684931503</v>
      </c>
    </row>
    <row r="1155" spans="1:63" x14ac:dyDescent="0.25">
      <c r="A1155" s="1">
        <v>42989</v>
      </c>
      <c r="B1155">
        <v>15895</v>
      </c>
      <c r="C1155">
        <v>6</v>
      </c>
      <c r="D1155" s="2">
        <v>42979</v>
      </c>
      <c r="E1155">
        <v>0</v>
      </c>
      <c r="F1155">
        <v>4</v>
      </c>
      <c r="G1155" s="1">
        <v>42986</v>
      </c>
      <c r="H1155" s="1">
        <v>42990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 s="1">
        <v>42996</v>
      </c>
      <c r="AA1155" s="1">
        <v>42982</v>
      </c>
      <c r="AB1155" s="1">
        <v>42984</v>
      </c>
      <c r="AC1155" s="1">
        <v>42979</v>
      </c>
      <c r="AD1155" s="1">
        <v>42979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9331.0499999999993</v>
      </c>
      <c r="AK1155">
        <v>20</v>
      </c>
      <c r="AL1155">
        <v>30</v>
      </c>
      <c r="AM1155">
        <v>186621</v>
      </c>
      <c r="AN1155">
        <v>1.7034524517605201</v>
      </c>
      <c r="AO1155">
        <v>0.66666666666666596</v>
      </c>
      <c r="AP1155">
        <v>14</v>
      </c>
      <c r="AQ1155">
        <v>1.65790883520114</v>
      </c>
      <c r="AR1155">
        <v>4.5543616559379801E-2</v>
      </c>
      <c r="AS1155">
        <v>9587.3787885758993</v>
      </c>
      <c r="AT1155">
        <v>11</v>
      </c>
      <c r="AU1155">
        <v>9</v>
      </c>
      <c r="AV1155">
        <v>2017</v>
      </c>
      <c r="AW1155">
        <v>8.1379518772426707</v>
      </c>
      <c r="AX1155">
        <v>8.2499825850252595</v>
      </c>
      <c r="AY1155">
        <v>0.112030707782594</v>
      </c>
      <c r="AZ1155">
        <v>76981</v>
      </c>
      <c r="BA1155">
        <v>189190.10866916701</v>
      </c>
      <c r="BB1155">
        <v>-1.35795083962897E-2</v>
      </c>
      <c r="BC1155">
        <v>20.1532020837187</v>
      </c>
      <c r="BD1155">
        <v>0.99239812695360796</v>
      </c>
      <c r="BE1155">
        <f>AK1155*AZ1155/(AW1155*BD1155)</f>
        <v>190639.32461252224</v>
      </c>
      <c r="BF1155">
        <f>AM1155/BE1155-1</f>
        <v>-2.1078151743820661E-2</v>
      </c>
      <c r="BH1155">
        <f t="shared" si="69"/>
        <v>5.8146829047070803E-2</v>
      </c>
      <c r="BI1155">
        <f t="shared" si="70"/>
        <v>542.57096917966999</v>
      </c>
      <c r="BJ1155">
        <f t="shared" si="71"/>
        <v>1622.6171994082802</v>
      </c>
      <c r="BK1155" s="15">
        <f t="shared" ref="BK1155:BK1218" si="72">YEARFRAC(DATE(YEAR(A1155),1,1),A1155,3)</f>
        <v>0.69315068493150689</v>
      </c>
    </row>
    <row r="1156" spans="1:63" x14ac:dyDescent="0.25">
      <c r="A1156" s="1">
        <v>42990</v>
      </c>
      <c r="B1156">
        <v>3519</v>
      </c>
      <c r="C1156">
        <v>7</v>
      </c>
      <c r="D1156" s="2">
        <v>42979</v>
      </c>
      <c r="E1156">
        <v>1</v>
      </c>
      <c r="F1156">
        <v>0</v>
      </c>
      <c r="G1156" s="1">
        <v>42989</v>
      </c>
      <c r="H1156" s="1">
        <v>42991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 s="1">
        <v>42996</v>
      </c>
      <c r="AA1156" s="1">
        <v>42982</v>
      </c>
      <c r="AB1156" s="1">
        <v>42984</v>
      </c>
      <c r="AC1156" s="1">
        <v>42979</v>
      </c>
      <c r="AD1156" s="1">
        <v>42979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9331.0499999999993</v>
      </c>
      <c r="AK1156">
        <v>20</v>
      </c>
      <c r="AL1156">
        <v>30</v>
      </c>
      <c r="AM1156">
        <v>186621</v>
      </c>
      <c r="AN1156">
        <v>0.37712797595125902</v>
      </c>
      <c r="AO1156">
        <v>0.66666666666666596</v>
      </c>
      <c r="AP1156">
        <v>13</v>
      </c>
      <c r="AQ1156">
        <v>0.25835290223816099</v>
      </c>
      <c r="AR1156">
        <v>0.11877507371309801</v>
      </c>
      <c r="AS1156">
        <v>13620.903692252799</v>
      </c>
      <c r="AT1156">
        <v>12</v>
      </c>
      <c r="AU1156">
        <v>9</v>
      </c>
      <c r="AV1156">
        <v>2017</v>
      </c>
      <c r="AW1156">
        <v>8.3963047794808308</v>
      </c>
      <c r="AX1156">
        <v>8.6271105609765204</v>
      </c>
      <c r="AY1156">
        <v>0.230805781495693</v>
      </c>
      <c r="AZ1156">
        <v>80500</v>
      </c>
      <c r="BA1156">
        <v>191751.019321567</v>
      </c>
      <c r="BB1156">
        <v>-2.6753543943172399E-2</v>
      </c>
      <c r="BC1156">
        <v>20.1532020837187</v>
      </c>
      <c r="BD1156">
        <v>0.99239812695360796</v>
      </c>
      <c r="BE1156">
        <f>AK1156*AZ1156/(AW1156*BD1156)</f>
        <v>193219.85210733025</v>
      </c>
      <c r="BF1156">
        <f>AM1156/BE1156-1</f>
        <v>-3.4152039944967516E-2</v>
      </c>
      <c r="BH1156">
        <f t="shared" ref="BH1156:BH1219" si="73">AN1156-BD1156*AQ1156</f>
        <v>0.12073903967707944</v>
      </c>
      <c r="BI1156">
        <f t="shared" ref="BI1156:BI1219" si="74">BH1156*AJ1156</f>
        <v>1126.6220161788119</v>
      </c>
      <c r="BJ1156">
        <f t="shared" ref="BJ1156:BJ1219" si="75">BJ1155+BI1156</f>
        <v>2749.2392155870921</v>
      </c>
      <c r="BK1156" s="15">
        <f t="shared" si="72"/>
        <v>0.69589041095890414</v>
      </c>
    </row>
    <row r="1157" spans="1:63" x14ac:dyDescent="0.25">
      <c r="A1157" s="1">
        <v>42991</v>
      </c>
      <c r="B1157">
        <v>7554</v>
      </c>
      <c r="C1157">
        <v>8</v>
      </c>
      <c r="D1157" s="2">
        <v>42979</v>
      </c>
      <c r="E1157">
        <v>2</v>
      </c>
      <c r="F1157">
        <v>1</v>
      </c>
      <c r="G1157" s="1">
        <v>42990</v>
      </c>
      <c r="H1157" s="1">
        <v>42992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 s="1">
        <v>42996</v>
      </c>
      <c r="AA1157" s="1">
        <v>42982</v>
      </c>
      <c r="AB1157" s="1">
        <v>42984</v>
      </c>
      <c r="AC1157" s="1">
        <v>42979</v>
      </c>
      <c r="AD1157" s="1">
        <v>42979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9331.0499999999993</v>
      </c>
      <c r="AK1157">
        <v>20</v>
      </c>
      <c r="AL1157">
        <v>30</v>
      </c>
      <c r="AM1157">
        <v>186621</v>
      </c>
      <c r="AN1157">
        <v>0.80955519475300197</v>
      </c>
      <c r="AO1157">
        <v>0.66666666666666596</v>
      </c>
      <c r="AP1157">
        <v>12</v>
      </c>
      <c r="AQ1157">
        <v>0.84196187395705202</v>
      </c>
      <c r="AR1157">
        <v>-3.2406679204050701E-2</v>
      </c>
      <c r="AS1157">
        <v>8971.9026878232598</v>
      </c>
      <c r="AT1157">
        <v>13</v>
      </c>
      <c r="AU1157">
        <v>9</v>
      </c>
      <c r="AV1157">
        <v>2017</v>
      </c>
      <c r="AW1157">
        <v>9.2382666534378792</v>
      </c>
      <c r="AX1157">
        <v>9.4366657557295195</v>
      </c>
      <c r="AY1157">
        <v>0.19839910229164001</v>
      </c>
      <c r="AZ1157">
        <v>88054</v>
      </c>
      <c r="BA1157">
        <v>190628.83396471699</v>
      </c>
      <c r="BB1157">
        <v>-2.1024279912762699E-2</v>
      </c>
      <c r="BC1157">
        <v>20.1532020837187</v>
      </c>
      <c r="BD1157">
        <v>0.99239812695360796</v>
      </c>
      <c r="BE1157">
        <f>AK1157*AZ1157/(AW1157*BD1157)</f>
        <v>192089.07069373113</v>
      </c>
      <c r="BF1157">
        <f>AM1157/BE1157-1</f>
        <v>-2.8466329052367012E-2</v>
      </c>
      <c r="BH1157">
        <f t="shared" si="73"/>
        <v>-2.6006191928326206E-2</v>
      </c>
      <c r="BI1157">
        <f t="shared" si="74"/>
        <v>-242.66507719280821</v>
      </c>
      <c r="BJ1157">
        <f t="shared" si="75"/>
        <v>2506.5741383942841</v>
      </c>
      <c r="BK1157" s="15">
        <f t="shared" si="72"/>
        <v>0.69863013698630139</v>
      </c>
    </row>
    <row r="1158" spans="1:63" x14ac:dyDescent="0.25">
      <c r="A1158" s="1">
        <v>42992</v>
      </c>
      <c r="B1158">
        <v>2767</v>
      </c>
      <c r="C1158">
        <v>9</v>
      </c>
      <c r="D1158" s="2">
        <v>42979</v>
      </c>
      <c r="E1158">
        <v>3</v>
      </c>
      <c r="F1158">
        <v>2</v>
      </c>
      <c r="G1158" s="1">
        <v>42991</v>
      </c>
      <c r="H1158" s="1">
        <v>42993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 s="1">
        <v>42996</v>
      </c>
      <c r="AA1158" s="1">
        <v>42982</v>
      </c>
      <c r="AB1158" s="1">
        <v>42984</v>
      </c>
      <c r="AC1158" s="1">
        <v>42979</v>
      </c>
      <c r="AD1158" s="1">
        <v>42979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9331.0499999999993</v>
      </c>
      <c r="AK1158">
        <v>20</v>
      </c>
      <c r="AL1158">
        <v>30</v>
      </c>
      <c r="AM1158">
        <v>186621</v>
      </c>
      <c r="AN1158">
        <v>0.29653683133195002</v>
      </c>
      <c r="AO1158">
        <v>0.66666666666666596</v>
      </c>
      <c r="AP1158">
        <v>11</v>
      </c>
      <c r="AQ1158">
        <v>0.38695640178351698</v>
      </c>
      <c r="AR1158">
        <v>-9.0419570451566095E-2</v>
      </c>
      <c r="AS1158">
        <v>7150.6763739962598</v>
      </c>
      <c r="AT1158">
        <v>14</v>
      </c>
      <c r="AU1158">
        <v>9</v>
      </c>
      <c r="AV1158">
        <v>2017</v>
      </c>
      <c r="AW1158">
        <v>9.6252230552214009</v>
      </c>
      <c r="AX1158">
        <v>9.73320258706147</v>
      </c>
      <c r="AY1158">
        <v>0.107979531840076</v>
      </c>
      <c r="AZ1158">
        <v>90821</v>
      </c>
      <c r="BA1158">
        <v>188714.58765982999</v>
      </c>
      <c r="BB1158">
        <v>-1.10939365408476E-2</v>
      </c>
      <c r="BC1158">
        <v>20.1532020837187</v>
      </c>
      <c r="BD1158">
        <v>0.99239812695360796</v>
      </c>
      <c r="BE1158">
        <f>AK1158*AZ1158/(AW1158*BD1158)</f>
        <v>190160.16106271063</v>
      </c>
      <c r="BF1158">
        <f>AM1158/BE1158-1</f>
        <v>-1.8611474890071644E-2</v>
      </c>
      <c r="BH1158">
        <f t="shared" si="73"/>
        <v>-8.7477977010719965E-2</v>
      </c>
      <c r="BI1158">
        <f t="shared" si="74"/>
        <v>-816.26137738587852</v>
      </c>
      <c r="BJ1158">
        <f t="shared" si="75"/>
        <v>1690.3127610084057</v>
      </c>
      <c r="BK1158" s="15">
        <f t="shared" si="72"/>
        <v>0.70136986301369864</v>
      </c>
    </row>
    <row r="1159" spans="1:63" x14ac:dyDescent="0.25">
      <c r="A1159" s="1">
        <v>42993</v>
      </c>
      <c r="B1159">
        <v>10870</v>
      </c>
      <c r="C1159">
        <v>10</v>
      </c>
      <c r="D1159" s="2">
        <v>42979</v>
      </c>
      <c r="E1159">
        <v>4</v>
      </c>
      <c r="F1159">
        <v>3</v>
      </c>
      <c r="G1159" s="1">
        <v>42992</v>
      </c>
      <c r="H1159" s="1">
        <v>42996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 s="1">
        <v>42996</v>
      </c>
      <c r="AA1159" s="1">
        <v>42982</v>
      </c>
      <c r="AB1159" s="1">
        <v>42984</v>
      </c>
      <c r="AC1159" s="1">
        <v>42979</v>
      </c>
      <c r="AD1159" s="1">
        <v>42979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9331.0499999999993</v>
      </c>
      <c r="AK1159">
        <v>20</v>
      </c>
      <c r="AL1159">
        <v>30</v>
      </c>
      <c r="AM1159">
        <v>186621</v>
      </c>
      <c r="AN1159">
        <v>1.16492784842006</v>
      </c>
      <c r="AO1159">
        <v>0.66666666666666596</v>
      </c>
      <c r="AP1159">
        <v>10</v>
      </c>
      <c r="AQ1159">
        <v>1.50906215346294</v>
      </c>
      <c r="AR1159">
        <v>-0.344134305042887</v>
      </c>
      <c r="AS1159">
        <v>7203.14930372872</v>
      </c>
      <c r="AT1159">
        <v>15</v>
      </c>
      <c r="AU1159">
        <v>9</v>
      </c>
      <c r="AV1159">
        <v>2017</v>
      </c>
      <c r="AW1159">
        <v>11.1342852086843</v>
      </c>
      <c r="AX1159">
        <v>10.8981304354815</v>
      </c>
      <c r="AY1159">
        <v>-0.236154773202811</v>
      </c>
      <c r="AZ1159">
        <v>101691</v>
      </c>
      <c r="BA1159">
        <v>182662.82584657401</v>
      </c>
      <c r="BB1159">
        <v>2.16692922332761E-2</v>
      </c>
      <c r="BC1159">
        <v>20.1532020837187</v>
      </c>
      <c r="BD1159">
        <v>0.99239812695360796</v>
      </c>
      <c r="BE1159">
        <f>AK1159*AZ1159/(AW1159*BD1159)</f>
        <v>184062.04212345753</v>
      </c>
      <c r="BF1159">
        <f>AM1159/BE1159-1</f>
        <v>1.3902691978317172E-2</v>
      </c>
      <c r="BH1159">
        <f t="shared" si="73"/>
        <v>-0.33266260613313969</v>
      </c>
      <c r="BI1159">
        <f t="shared" si="74"/>
        <v>-3104.0914109586329</v>
      </c>
      <c r="BJ1159">
        <f t="shared" si="75"/>
        <v>-1413.7786499502272</v>
      </c>
      <c r="BK1159" s="15">
        <f t="shared" si="72"/>
        <v>0.70410958904109588</v>
      </c>
    </row>
    <row r="1160" spans="1:63" x14ac:dyDescent="0.25">
      <c r="A1160" s="1">
        <v>42996</v>
      </c>
      <c r="B1160">
        <v>23787</v>
      </c>
      <c r="C1160">
        <v>11</v>
      </c>
      <c r="D1160" s="2">
        <v>42979</v>
      </c>
      <c r="E1160">
        <v>0</v>
      </c>
      <c r="F1160">
        <v>4</v>
      </c>
      <c r="G1160" s="1">
        <v>42993</v>
      </c>
      <c r="H1160" s="1">
        <v>42997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 s="1">
        <v>42996</v>
      </c>
      <c r="AA1160" s="1">
        <v>42982</v>
      </c>
      <c r="AB1160" s="1">
        <v>42984</v>
      </c>
      <c r="AC1160" s="1">
        <v>42979</v>
      </c>
      <c r="AD1160" s="1">
        <v>42979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9331.0499999999993</v>
      </c>
      <c r="AK1160">
        <v>20</v>
      </c>
      <c r="AL1160">
        <v>30</v>
      </c>
      <c r="AM1160">
        <v>186621</v>
      </c>
      <c r="AN1160">
        <v>2.54923079396209</v>
      </c>
      <c r="AO1160">
        <v>0.66666666666666596</v>
      </c>
      <c r="AP1160">
        <v>9</v>
      </c>
      <c r="AQ1160">
        <v>2.6707352125529198</v>
      </c>
      <c r="AR1160">
        <v>-0.121504418590831</v>
      </c>
      <c r="AS1160">
        <v>8906.5362557085009</v>
      </c>
      <c r="AT1160">
        <v>18</v>
      </c>
      <c r="AU1160">
        <v>9</v>
      </c>
      <c r="AV1160">
        <v>2017</v>
      </c>
      <c r="AW1160">
        <v>13.805020421237201</v>
      </c>
      <c r="AX1160">
        <v>13.447361229443599</v>
      </c>
      <c r="AY1160">
        <v>-0.35765919179364403</v>
      </c>
      <c r="AZ1160">
        <v>125478</v>
      </c>
      <c r="BA1160">
        <v>181786.04039870499</v>
      </c>
      <c r="BB1160">
        <v>2.6596979562840399E-2</v>
      </c>
      <c r="BC1160">
        <v>20.1532020837187</v>
      </c>
      <c r="BD1160">
        <v>0.99239812695360796</v>
      </c>
      <c r="BE1160">
        <f>AK1160*AZ1160/(AW1160*BD1160)</f>
        <v>183178.54040770975</v>
      </c>
      <c r="BF1160">
        <f>AM1160/BE1160-1</f>
        <v>1.8792919654388562E-2</v>
      </c>
      <c r="BH1160">
        <f t="shared" si="73"/>
        <v>-0.10120182856447357</v>
      </c>
      <c r="BI1160">
        <f t="shared" si="74"/>
        <v>-944.31932242653102</v>
      </c>
      <c r="BJ1160">
        <f t="shared" si="75"/>
        <v>-2358.0979723767582</v>
      </c>
      <c r="BK1160" s="15">
        <f t="shared" si="72"/>
        <v>0.71232876712328763</v>
      </c>
    </row>
    <row r="1161" spans="1:63" x14ac:dyDescent="0.25">
      <c r="A1161" s="1">
        <v>42997</v>
      </c>
      <c r="B1161">
        <v>2010</v>
      </c>
      <c r="C1161">
        <v>12</v>
      </c>
      <c r="D1161" s="2">
        <v>42979</v>
      </c>
      <c r="E1161">
        <v>1</v>
      </c>
      <c r="F1161">
        <v>0</v>
      </c>
      <c r="G1161" s="1">
        <v>42996</v>
      </c>
      <c r="H1161" s="1">
        <v>42998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 s="1">
        <v>42996</v>
      </c>
      <c r="AA1161" s="1">
        <v>42982</v>
      </c>
      <c r="AB1161" s="1">
        <v>42984</v>
      </c>
      <c r="AC1161" s="1">
        <v>42979</v>
      </c>
      <c r="AD1161" s="1">
        <v>42979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9331.0499999999993</v>
      </c>
      <c r="AK1161">
        <v>20</v>
      </c>
      <c r="AL1161">
        <v>30</v>
      </c>
      <c r="AM1161">
        <v>186621</v>
      </c>
      <c r="AN1161">
        <v>0.21540984133618399</v>
      </c>
      <c r="AO1161">
        <v>0.66666666666666596</v>
      </c>
      <c r="AP1161">
        <v>8</v>
      </c>
      <c r="AQ1161">
        <v>0.25835290223816099</v>
      </c>
      <c r="AR1161">
        <v>-4.2943060901977498E-2</v>
      </c>
      <c r="AS1161">
        <v>7780.0558173992904</v>
      </c>
      <c r="AT1161">
        <v>19</v>
      </c>
      <c r="AU1161">
        <v>9</v>
      </c>
      <c r="AV1161">
        <v>2017</v>
      </c>
      <c r="AW1161">
        <v>14.0633733234754</v>
      </c>
      <c r="AX1161">
        <v>13.662771070779799</v>
      </c>
      <c r="AY1161">
        <v>-0.40060225269562</v>
      </c>
      <c r="AZ1161">
        <v>127488</v>
      </c>
      <c r="BA1161">
        <v>181305.00708132199</v>
      </c>
      <c r="BB1161">
        <v>2.9320717636290999E-2</v>
      </c>
      <c r="BC1161">
        <v>20.1532020837187</v>
      </c>
      <c r="BD1161">
        <v>0.99239812695360796</v>
      </c>
      <c r="BE1161">
        <f>AK1161*AZ1161/(AW1161*BD1161)</f>
        <v>182693.82232499801</v>
      </c>
      <c r="BF1161">
        <f>AM1161/BE1161-1</f>
        <v>2.1495952216796121E-2</v>
      </c>
      <c r="BH1161">
        <f t="shared" si="73"/>
        <v>-4.0979094937995592E-2</v>
      </c>
      <c r="BI1161">
        <f t="shared" si="74"/>
        <v>-382.37798382118376</v>
      </c>
      <c r="BJ1161">
        <f t="shared" si="75"/>
        <v>-2740.4759561979417</v>
      </c>
      <c r="BK1161" s="15">
        <f t="shared" si="72"/>
        <v>0.71506849315068488</v>
      </c>
    </row>
    <row r="1162" spans="1:63" x14ac:dyDescent="0.25">
      <c r="A1162" s="1">
        <v>42998</v>
      </c>
      <c r="B1162">
        <v>10030</v>
      </c>
      <c r="C1162">
        <v>13</v>
      </c>
      <c r="D1162" s="2">
        <v>42979</v>
      </c>
      <c r="E1162">
        <v>2</v>
      </c>
      <c r="F1162">
        <v>1</v>
      </c>
      <c r="G1162" s="1">
        <v>42997</v>
      </c>
      <c r="H1162" s="1">
        <v>42999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 s="1">
        <v>42996</v>
      </c>
      <c r="AA1162" s="1">
        <v>42982</v>
      </c>
      <c r="AB1162" s="1">
        <v>42984</v>
      </c>
      <c r="AC1162" s="1">
        <v>42979</v>
      </c>
      <c r="AD1162" s="1">
        <v>42979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9331.0499999999993</v>
      </c>
      <c r="AK1162">
        <v>20</v>
      </c>
      <c r="AL1162">
        <v>30</v>
      </c>
      <c r="AM1162">
        <v>186621</v>
      </c>
      <c r="AN1162">
        <v>1.07490582517508</v>
      </c>
      <c r="AO1162">
        <v>0.66666666666666596</v>
      </c>
      <c r="AP1162">
        <v>7</v>
      </c>
      <c r="AQ1162">
        <v>0.84196187395705202</v>
      </c>
      <c r="AR1162">
        <v>0.23294395121803399</v>
      </c>
      <c r="AS1162">
        <v>11912.6534232019</v>
      </c>
      <c r="AT1162">
        <v>20</v>
      </c>
      <c r="AU1162">
        <v>9</v>
      </c>
      <c r="AV1162">
        <v>2017</v>
      </c>
      <c r="AW1162">
        <v>14.9053351974324</v>
      </c>
      <c r="AX1162">
        <v>14.7376768959549</v>
      </c>
      <c r="AY1162">
        <v>-0.16765830147758701</v>
      </c>
      <c r="AZ1162">
        <v>137518</v>
      </c>
      <c r="BA1162">
        <v>184521.848289179</v>
      </c>
      <c r="BB1162">
        <v>1.13761688942715E-2</v>
      </c>
      <c r="BC1162">
        <v>20.1532020837187</v>
      </c>
      <c r="BD1162">
        <v>0.99239812695360796</v>
      </c>
      <c r="BE1162">
        <f>AK1162*AZ1162/(AW1162*BD1162)</f>
        <v>185935.30487165679</v>
      </c>
      <c r="BF1162">
        <f>AM1162/BE1162-1</f>
        <v>3.6878156561850339E-3</v>
      </c>
      <c r="BH1162">
        <f t="shared" si="73"/>
        <v>0.23934443849375187</v>
      </c>
      <c r="BI1162">
        <f t="shared" si="74"/>
        <v>2233.3349228071233</v>
      </c>
      <c r="BJ1162">
        <f t="shared" si="75"/>
        <v>-507.14103339081839</v>
      </c>
      <c r="BK1162" s="15">
        <f t="shared" si="72"/>
        <v>0.71780821917808224</v>
      </c>
    </row>
    <row r="1163" spans="1:63" x14ac:dyDescent="0.25">
      <c r="A1163" s="1">
        <v>42999</v>
      </c>
      <c r="B1163">
        <v>2816</v>
      </c>
      <c r="C1163">
        <v>14</v>
      </c>
      <c r="D1163" s="2">
        <v>42979</v>
      </c>
      <c r="E1163">
        <v>3</v>
      </c>
      <c r="F1163">
        <v>2</v>
      </c>
      <c r="G1163" s="1">
        <v>42998</v>
      </c>
      <c r="H1163" s="1">
        <v>43000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 s="1">
        <v>42996</v>
      </c>
      <c r="AA1163" s="1">
        <v>42982</v>
      </c>
      <c r="AB1163" s="1">
        <v>42984</v>
      </c>
      <c r="AC1163" s="1">
        <v>42979</v>
      </c>
      <c r="AD1163" s="1">
        <v>42979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9331.0499999999993</v>
      </c>
      <c r="AK1163">
        <v>20</v>
      </c>
      <c r="AL1163">
        <v>30</v>
      </c>
      <c r="AM1163">
        <v>186621</v>
      </c>
      <c r="AN1163">
        <v>0.30178811602124</v>
      </c>
      <c r="AO1163">
        <v>0.66666666666666596</v>
      </c>
      <c r="AP1163">
        <v>6</v>
      </c>
      <c r="AQ1163">
        <v>0.38695640178351698</v>
      </c>
      <c r="AR1163">
        <v>-8.5168285762276003E-2</v>
      </c>
      <c r="AS1163">
        <v>7277.3056267341799</v>
      </c>
      <c r="AT1163">
        <v>21</v>
      </c>
      <c r="AU1163">
        <v>9</v>
      </c>
      <c r="AV1163">
        <v>2017</v>
      </c>
      <c r="AW1163">
        <v>15.292291599216</v>
      </c>
      <c r="AX1163">
        <v>15.0394650119761</v>
      </c>
      <c r="AY1163">
        <v>-0.25282658723986201</v>
      </c>
      <c r="AZ1163">
        <v>140334</v>
      </c>
      <c r="BA1163">
        <v>183535.60562132401</v>
      </c>
      <c r="BB1163">
        <v>1.6810876386795098E-2</v>
      </c>
      <c r="BC1163">
        <v>20.1532020837187</v>
      </c>
      <c r="BD1163">
        <v>0.99239812695360796</v>
      </c>
      <c r="BE1163">
        <f>AK1163*AZ1163/(AW1163*BD1163)</f>
        <v>184941.50748221253</v>
      </c>
      <c r="BF1163">
        <f>AM1163/BE1163-1</f>
        <v>9.0812091923118121E-3</v>
      </c>
      <c r="BH1163">
        <f t="shared" si="73"/>
        <v>-8.2226692321429984E-2</v>
      </c>
      <c r="BI1163">
        <f t="shared" si="74"/>
        <v>-767.2613773858792</v>
      </c>
      <c r="BJ1163">
        <f t="shared" si="75"/>
        <v>-1274.4024107766977</v>
      </c>
      <c r="BK1163" s="15">
        <f t="shared" si="72"/>
        <v>0.72054794520547949</v>
      </c>
    </row>
    <row r="1164" spans="1:63" x14ac:dyDescent="0.25">
      <c r="A1164" s="1">
        <v>43000</v>
      </c>
      <c r="B1164">
        <v>7715</v>
      </c>
      <c r="C1164">
        <v>15</v>
      </c>
      <c r="D1164" s="2">
        <v>42979</v>
      </c>
      <c r="E1164">
        <v>4</v>
      </c>
      <c r="F1164">
        <v>3</v>
      </c>
      <c r="G1164" s="1">
        <v>42999</v>
      </c>
      <c r="H1164" s="1">
        <v>43003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 s="1">
        <v>42996</v>
      </c>
      <c r="AA1164" s="1">
        <v>42982</v>
      </c>
      <c r="AB1164" s="1">
        <v>42984</v>
      </c>
      <c r="AC1164" s="1">
        <v>42979</v>
      </c>
      <c r="AD1164" s="1">
        <v>42979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9331.0499999999993</v>
      </c>
      <c r="AK1164">
        <v>20</v>
      </c>
      <c r="AL1164">
        <v>30</v>
      </c>
      <c r="AM1164">
        <v>186621</v>
      </c>
      <c r="AN1164">
        <v>0.82680941587495504</v>
      </c>
      <c r="AO1164">
        <v>0.66666666666666596</v>
      </c>
      <c r="AP1164">
        <v>5</v>
      </c>
      <c r="AQ1164">
        <v>0.74596264361641595</v>
      </c>
      <c r="AR1164">
        <v>8.0846772258538396E-2</v>
      </c>
      <c r="AS1164">
        <v>10342.3409550346</v>
      </c>
      <c r="AT1164">
        <v>22</v>
      </c>
      <c r="AU1164">
        <v>9</v>
      </c>
      <c r="AV1164">
        <v>2017</v>
      </c>
      <c r="AW1164">
        <v>16.038254242832402</v>
      </c>
      <c r="AX1164">
        <v>15.866274427851099</v>
      </c>
      <c r="AY1164">
        <v>-0.17197981498132101</v>
      </c>
      <c r="AZ1164">
        <v>148049</v>
      </c>
      <c r="BA1164">
        <v>184619.84422795099</v>
      </c>
      <c r="BB1164">
        <v>1.08393319278177E-2</v>
      </c>
      <c r="BC1164">
        <v>20.1532020837187</v>
      </c>
      <c r="BD1164">
        <v>0.99239812695360796</v>
      </c>
      <c r="BE1164">
        <f>AK1164*AZ1164/(AW1164*BD1164)</f>
        <v>186034.05146952881</v>
      </c>
      <c r="BF1164">
        <f>AM1164/BE1164-1</f>
        <v>3.1550596562013311E-3</v>
      </c>
      <c r="BH1164">
        <f t="shared" si="73"/>
        <v>8.6517485572662034E-2</v>
      </c>
      <c r="BI1164">
        <f t="shared" si="74"/>
        <v>807.29898375278799</v>
      </c>
      <c r="BJ1164">
        <f t="shared" si="75"/>
        <v>-467.10342702390972</v>
      </c>
      <c r="BK1164" s="15">
        <f t="shared" si="72"/>
        <v>0.72328767123287674</v>
      </c>
    </row>
    <row r="1165" spans="1:63" x14ac:dyDescent="0.25">
      <c r="A1165" s="1">
        <v>43003</v>
      </c>
      <c r="B1165">
        <v>16355</v>
      </c>
      <c r="C1165">
        <v>16</v>
      </c>
      <c r="D1165" s="2">
        <v>42979</v>
      </c>
      <c r="E1165">
        <v>0</v>
      </c>
      <c r="F1165">
        <v>4</v>
      </c>
      <c r="G1165" s="1">
        <v>43000</v>
      </c>
      <c r="H1165" s="1">
        <v>43004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 s="1">
        <v>42996</v>
      </c>
      <c r="AA1165" s="1">
        <v>42982</v>
      </c>
      <c r="AB1165" s="1">
        <v>42984</v>
      </c>
      <c r="AC1165" s="1">
        <v>42979</v>
      </c>
      <c r="AD1165" s="1">
        <v>42979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9331.0499999999993</v>
      </c>
      <c r="AK1165">
        <v>20</v>
      </c>
      <c r="AL1165">
        <v>30</v>
      </c>
      <c r="AM1165">
        <v>186621</v>
      </c>
      <c r="AN1165">
        <v>1.7527502263946699</v>
      </c>
      <c r="AO1165">
        <v>0.66666666666666596</v>
      </c>
      <c r="AP1165">
        <v>4</v>
      </c>
      <c r="AQ1165">
        <v>1.65790883520114</v>
      </c>
      <c r="AR1165">
        <v>9.4841391193531493E-2</v>
      </c>
      <c r="AS1165">
        <v>9864.8367465969695</v>
      </c>
      <c r="AT1165">
        <v>25</v>
      </c>
      <c r="AU1165">
        <v>9</v>
      </c>
      <c r="AV1165">
        <v>2017</v>
      </c>
      <c r="AW1165">
        <v>17.6961630780335</v>
      </c>
      <c r="AX1165">
        <v>17.619024654245699</v>
      </c>
      <c r="AY1165">
        <v>-7.7138423787790303E-2</v>
      </c>
      <c r="AZ1165">
        <v>164404</v>
      </c>
      <c r="BA1165">
        <v>185807.51010830799</v>
      </c>
      <c r="BB1165">
        <v>4.3781324620149002E-3</v>
      </c>
      <c r="BC1165">
        <v>20.1532020837187</v>
      </c>
      <c r="BD1165">
        <v>0.99239812695360796</v>
      </c>
      <c r="BE1165">
        <f>AK1165*AZ1165/(AW1165*BD1165)</f>
        <v>187230.81499426829</v>
      </c>
      <c r="BF1165">
        <f>AM1165/BE1165-1</f>
        <v>-3.2570225915373729E-3</v>
      </c>
      <c r="BH1165">
        <f t="shared" si="73"/>
        <v>0.10744460368122066</v>
      </c>
      <c r="BI1165">
        <f t="shared" si="74"/>
        <v>1002.570969179654</v>
      </c>
      <c r="BJ1165">
        <f t="shared" si="75"/>
        <v>535.46754215574424</v>
      </c>
      <c r="BK1165" s="15">
        <f t="shared" si="72"/>
        <v>0.73150684931506849</v>
      </c>
    </row>
    <row r="1166" spans="1:63" x14ac:dyDescent="0.25">
      <c r="A1166" s="1">
        <v>43004</v>
      </c>
      <c r="B1166">
        <v>2358</v>
      </c>
      <c r="C1166">
        <v>17</v>
      </c>
      <c r="D1166" s="2">
        <v>42979</v>
      </c>
      <c r="E1166">
        <v>1</v>
      </c>
      <c r="F1166">
        <v>0</v>
      </c>
      <c r="G1166" s="1">
        <v>43003</v>
      </c>
      <c r="H1166" s="1">
        <v>43005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 s="1">
        <v>42996</v>
      </c>
      <c r="AA1166" s="1">
        <v>42982</v>
      </c>
      <c r="AB1166" s="1">
        <v>42984</v>
      </c>
      <c r="AC1166" s="1">
        <v>42979</v>
      </c>
      <c r="AD1166" s="1">
        <v>42979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9331.0499999999993</v>
      </c>
      <c r="AK1166">
        <v>20</v>
      </c>
      <c r="AL1166">
        <v>30</v>
      </c>
      <c r="AM1166">
        <v>186621</v>
      </c>
      <c r="AN1166">
        <v>0.25270467953767201</v>
      </c>
      <c r="AO1166">
        <v>0.66666666666666596</v>
      </c>
      <c r="AP1166">
        <v>3</v>
      </c>
      <c r="AQ1166">
        <v>0.25835290223816099</v>
      </c>
      <c r="AR1166">
        <v>-5.6482227004889998E-3</v>
      </c>
      <c r="AS1166">
        <v>9127.0505559340909</v>
      </c>
      <c r="AT1166">
        <v>26</v>
      </c>
      <c r="AU1166">
        <v>9</v>
      </c>
      <c r="AV1166">
        <v>2017</v>
      </c>
      <c r="AW1166">
        <v>17.954515980271701</v>
      </c>
      <c r="AX1166">
        <v>17.871729333783399</v>
      </c>
      <c r="AY1166">
        <v>-8.2786646488280199E-2</v>
      </c>
      <c r="AZ1166">
        <v>166762</v>
      </c>
      <c r="BA1166">
        <v>185760.507477045</v>
      </c>
      <c r="BB1166">
        <v>4.6322683687798297E-3</v>
      </c>
      <c r="BC1166">
        <v>20.1532020837187</v>
      </c>
      <c r="BD1166">
        <v>0.99239812695360796</v>
      </c>
      <c r="BE1166">
        <f>AK1166*AZ1166/(AW1166*BD1166)</f>
        <v>187183.45231795227</v>
      </c>
      <c r="BF1166">
        <f>AM1166/BE1166-1</f>
        <v>-3.0048185936696337E-3</v>
      </c>
      <c r="BH1166">
        <f t="shared" si="73"/>
        <v>-3.684256736507574E-3</v>
      </c>
      <c r="BI1166">
        <f t="shared" si="74"/>
        <v>-34.377983821188998</v>
      </c>
      <c r="BJ1166">
        <f t="shared" si="75"/>
        <v>501.08955833455525</v>
      </c>
      <c r="BK1166" s="15">
        <f t="shared" si="72"/>
        <v>0.73424657534246573</v>
      </c>
    </row>
    <row r="1167" spans="1:63" x14ac:dyDescent="0.25">
      <c r="A1167" s="1">
        <v>43005</v>
      </c>
      <c r="B1167">
        <v>8185</v>
      </c>
      <c r="C1167">
        <v>18</v>
      </c>
      <c r="D1167" s="2">
        <v>42979</v>
      </c>
      <c r="E1167">
        <v>2</v>
      </c>
      <c r="F1167">
        <v>1</v>
      </c>
      <c r="G1167" s="1">
        <v>43004</v>
      </c>
      <c r="H1167" s="1">
        <v>43006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 s="1">
        <v>42996</v>
      </c>
      <c r="AA1167" s="1">
        <v>42982</v>
      </c>
      <c r="AB1167" s="1">
        <v>42984</v>
      </c>
      <c r="AC1167" s="1">
        <v>42979</v>
      </c>
      <c r="AD1167" s="1">
        <v>42979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9331.0499999999993</v>
      </c>
      <c r="AK1167">
        <v>20</v>
      </c>
      <c r="AL1167">
        <v>30</v>
      </c>
      <c r="AM1167">
        <v>186621</v>
      </c>
      <c r="AN1167">
        <v>0.87717888126202304</v>
      </c>
      <c r="AO1167">
        <v>0.66666666666666596</v>
      </c>
      <c r="AP1167">
        <v>2</v>
      </c>
      <c r="AQ1167">
        <v>0.84196187395705202</v>
      </c>
      <c r="AR1167">
        <v>3.5217007304970203E-2</v>
      </c>
      <c r="AS1167">
        <v>9721.3427984952905</v>
      </c>
      <c r="AT1167">
        <v>27</v>
      </c>
      <c r="AU1167">
        <v>9</v>
      </c>
      <c r="AV1167">
        <v>2017</v>
      </c>
      <c r="AW1167">
        <v>18.796477854228701</v>
      </c>
      <c r="AX1167">
        <v>18.7489082150454</v>
      </c>
      <c r="AY1167">
        <v>-4.75696391833118E-2</v>
      </c>
      <c r="AZ1167">
        <v>174947</v>
      </c>
      <c r="BA1167">
        <v>186148.70440808701</v>
      </c>
      <c r="BB1167">
        <v>2.5371951602568498E-3</v>
      </c>
      <c r="BC1167">
        <v>20.1532020837187</v>
      </c>
      <c r="BD1167">
        <v>0.99239812695360796</v>
      </c>
      <c r="BE1167">
        <f>AK1167*AZ1167/(AW1167*BD1167)</f>
        <v>187574.6228779314</v>
      </c>
      <c r="BF1167">
        <f>AM1167/BE1167-1</f>
        <v>-5.0839653216415703E-3</v>
      </c>
      <c r="BH1167">
        <f t="shared" si="73"/>
        <v>4.1617494580694858E-2</v>
      </c>
      <c r="BI1167">
        <f t="shared" si="74"/>
        <v>388.33492280719275</v>
      </c>
      <c r="BJ1167">
        <f t="shared" si="75"/>
        <v>889.42448114174795</v>
      </c>
      <c r="BK1167" s="15">
        <f t="shared" si="72"/>
        <v>0.73698630136986298</v>
      </c>
    </row>
    <row r="1168" spans="1:63" x14ac:dyDescent="0.25">
      <c r="A1168" s="1">
        <v>43006</v>
      </c>
      <c r="B1168">
        <v>2578</v>
      </c>
      <c r="C1168">
        <v>19</v>
      </c>
      <c r="D1168" s="2">
        <v>42979</v>
      </c>
      <c r="E1168">
        <v>3</v>
      </c>
      <c r="F1168">
        <v>2</v>
      </c>
      <c r="G1168" s="1">
        <v>43005</v>
      </c>
      <c r="H1168" s="1">
        <v>43007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 s="1">
        <v>42996</v>
      </c>
      <c r="AA1168" s="1">
        <v>42982</v>
      </c>
      <c r="AB1168" s="1">
        <v>42984</v>
      </c>
      <c r="AC1168" s="1">
        <v>42979</v>
      </c>
      <c r="AD1168" s="1">
        <v>42979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9331.0499999999993</v>
      </c>
      <c r="AK1168">
        <v>20</v>
      </c>
      <c r="AL1168">
        <v>30</v>
      </c>
      <c r="AM1168">
        <v>186621</v>
      </c>
      <c r="AN1168">
        <v>0.27628187610183202</v>
      </c>
      <c r="AO1168">
        <v>0.66666666666666596</v>
      </c>
      <c r="AP1168">
        <v>1</v>
      </c>
      <c r="AQ1168">
        <v>0.38695640178351698</v>
      </c>
      <c r="AR1168">
        <v>-0.110674525681684</v>
      </c>
      <c r="AS1168">
        <v>6662.2492562928601</v>
      </c>
      <c r="AT1168">
        <v>28</v>
      </c>
      <c r="AU1168">
        <v>9</v>
      </c>
      <c r="AV1168">
        <v>2017</v>
      </c>
      <c r="AW1168">
        <v>19.183434256012202</v>
      </c>
      <c r="AX1168">
        <v>19.025190091147302</v>
      </c>
      <c r="AY1168">
        <v>-0.15824416486499601</v>
      </c>
      <c r="AZ1168">
        <v>177525</v>
      </c>
      <c r="BA1168">
        <v>185081.56321839101</v>
      </c>
      <c r="BB1168">
        <v>8.3176128126378705E-3</v>
      </c>
      <c r="BC1168">
        <v>20.1532020837187</v>
      </c>
      <c r="BD1168">
        <v>0.99239812695360796</v>
      </c>
      <c r="BE1168">
        <f>AK1168*AZ1168/(AW1168*BD1168)</f>
        <v>186499.3072755413</v>
      </c>
      <c r="BF1168">
        <f>AM1168/BE1168-1</f>
        <v>6.5251032959023902E-4</v>
      </c>
      <c r="BH1168">
        <f t="shared" si="73"/>
        <v>-0.10773293224083796</v>
      </c>
      <c r="BI1168">
        <f t="shared" si="74"/>
        <v>-1005.261377385871</v>
      </c>
      <c r="BJ1168">
        <f t="shared" si="75"/>
        <v>-115.83689624412307</v>
      </c>
      <c r="BK1168" s="15">
        <f t="shared" si="72"/>
        <v>0.73972602739726023</v>
      </c>
    </row>
    <row r="1169" spans="1:63" x14ac:dyDescent="0.25">
      <c r="A1169" s="1">
        <v>43007</v>
      </c>
      <c r="B1169">
        <v>9096</v>
      </c>
      <c r="C1169">
        <v>20</v>
      </c>
      <c r="D1169" s="2">
        <v>42979</v>
      </c>
      <c r="E1169">
        <v>4</v>
      </c>
      <c r="F1169">
        <v>3</v>
      </c>
      <c r="G1169" s="1">
        <v>43006</v>
      </c>
      <c r="H1169" s="1">
        <v>43010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 s="1">
        <v>42996</v>
      </c>
      <c r="AA1169" s="1">
        <v>42982</v>
      </c>
      <c r="AB1169" s="1">
        <v>42984</v>
      </c>
      <c r="AC1169" s="1">
        <v>42979</v>
      </c>
      <c r="AD1169" s="1">
        <v>42979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9331.0499999999993</v>
      </c>
      <c r="AK1169">
        <v>20</v>
      </c>
      <c r="AL1169">
        <v>30</v>
      </c>
      <c r="AM1169">
        <v>186621</v>
      </c>
      <c r="AN1169">
        <v>0.97480990885270102</v>
      </c>
      <c r="AO1169">
        <v>0.66666666666666596</v>
      </c>
      <c r="AP1169">
        <v>0</v>
      </c>
      <c r="AQ1169">
        <v>0.96976782770640402</v>
      </c>
      <c r="AR1169">
        <v>5.0420811462976002E-3</v>
      </c>
      <c r="AS1169">
        <v>9379.5646134321905</v>
      </c>
      <c r="AT1169">
        <v>29</v>
      </c>
      <c r="AU1169">
        <v>9</v>
      </c>
      <c r="AV1169">
        <v>2017</v>
      </c>
      <c r="AW1169">
        <v>20.1532020837187</v>
      </c>
      <c r="AX1169">
        <v>20</v>
      </c>
      <c r="AY1169">
        <v>-0.15320208371869901</v>
      </c>
      <c r="AZ1169">
        <v>186621</v>
      </c>
      <c r="BA1169">
        <v>185202.33085020899</v>
      </c>
      <c r="BB1169">
        <v>7.6601041859349897E-3</v>
      </c>
      <c r="BC1169">
        <v>20.1532020837187</v>
      </c>
      <c r="BD1169">
        <v>0.99239812695360796</v>
      </c>
      <c r="BE1169">
        <f>AK1169*AZ1169/(AW1169*BD1169)</f>
        <v>186621.00000000015</v>
      </c>
      <c r="BF1169">
        <f>AM1169/BE1169-1</f>
        <v>0</v>
      </c>
      <c r="BH1169">
        <f t="shared" si="73"/>
        <v>1.2414133056996457E-2</v>
      </c>
      <c r="BI1169">
        <f t="shared" si="74"/>
        <v>115.83689626148679</v>
      </c>
      <c r="BJ1169">
        <f t="shared" si="75"/>
        <v>1.7363717574880866E-8</v>
      </c>
      <c r="BK1169" s="15">
        <f t="shared" si="72"/>
        <v>0.74246575342465748</v>
      </c>
    </row>
    <row r="1170" spans="1:63" x14ac:dyDescent="0.25">
      <c r="A1170" s="1">
        <v>43010</v>
      </c>
      <c r="B1170">
        <v>31606</v>
      </c>
      <c r="C1170">
        <v>1</v>
      </c>
      <c r="D1170" s="2">
        <v>43009</v>
      </c>
      <c r="E1170">
        <v>0</v>
      </c>
      <c r="F1170">
        <v>4</v>
      </c>
      <c r="G1170" s="1">
        <v>43007</v>
      </c>
      <c r="H1170" s="1">
        <v>43012</v>
      </c>
      <c r="I1170">
        <v>1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 s="1">
        <v>43024</v>
      </c>
      <c r="AA1170" s="1">
        <v>43010</v>
      </c>
      <c r="AB1170" s="1">
        <v>43012</v>
      </c>
      <c r="AC1170" s="1">
        <v>43014</v>
      </c>
      <c r="AD1170" s="1">
        <v>43012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9534.25</v>
      </c>
      <c r="AK1170">
        <v>20</v>
      </c>
      <c r="AL1170">
        <v>31</v>
      </c>
      <c r="AM1170">
        <v>190685</v>
      </c>
      <c r="AN1170">
        <v>3.3149959357054799</v>
      </c>
      <c r="AO1170">
        <v>0.64516129032257996</v>
      </c>
      <c r="AP1170">
        <v>19</v>
      </c>
      <c r="AQ1170">
        <v>3.2587019013657001</v>
      </c>
      <c r="AR1170">
        <v>5.6294034339779198E-2</v>
      </c>
      <c r="AS1170">
        <v>9698.9540487744798</v>
      </c>
      <c r="AT1170">
        <v>2</v>
      </c>
      <c r="AU1170">
        <v>10</v>
      </c>
      <c r="AV1170">
        <v>2017</v>
      </c>
      <c r="AW1170">
        <v>3.2587019013657001</v>
      </c>
      <c r="AX1170">
        <v>3.3149959357054799</v>
      </c>
      <c r="AY1170">
        <v>5.6294034339779302E-2</v>
      </c>
      <c r="AZ1170">
        <v>31606</v>
      </c>
      <c r="BA1170">
        <v>193979.08097548899</v>
      </c>
      <c r="BB1170">
        <v>-1.69816299722849E-2</v>
      </c>
      <c r="BC1170">
        <v>19.800109204015001</v>
      </c>
      <c r="BD1170">
        <v>1.01009543906678</v>
      </c>
      <c r="BE1170">
        <f>AK1170*AZ1170/(AW1170*BD1170)</f>
        <v>192040.34933046106</v>
      </c>
      <c r="BF1170">
        <f>AM1170/BE1170-1</f>
        <v>-7.0576279161458366E-3</v>
      </c>
      <c r="BH1170">
        <f t="shared" si="73"/>
        <v>2.3396007857741985E-2</v>
      </c>
      <c r="BI1170">
        <f t="shared" si="74"/>
        <v>223.06338791767652</v>
      </c>
      <c r="BJ1170">
        <f t="shared" si="75"/>
        <v>223.06338793504023</v>
      </c>
      <c r="BK1170" s="15">
        <f t="shared" si="72"/>
        <v>0.75068493150684934</v>
      </c>
    </row>
    <row r="1171" spans="1:63" x14ac:dyDescent="0.25">
      <c r="A1171" s="1">
        <v>43012</v>
      </c>
      <c r="B1171">
        <v>10287</v>
      </c>
      <c r="C1171">
        <v>2</v>
      </c>
      <c r="D1171" s="2">
        <v>43009</v>
      </c>
      <c r="E1171">
        <v>2</v>
      </c>
      <c r="F1171">
        <v>0</v>
      </c>
      <c r="G1171" s="1">
        <v>43010</v>
      </c>
      <c r="H1171" s="1">
        <v>43013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 s="1">
        <v>43024</v>
      </c>
      <c r="AA1171" s="1">
        <v>43010</v>
      </c>
      <c r="AB1171" s="1">
        <v>43012</v>
      </c>
      <c r="AC1171" s="1">
        <v>43014</v>
      </c>
      <c r="AD1171" s="1">
        <v>43012</v>
      </c>
      <c r="AE1171">
        <v>0</v>
      </c>
      <c r="AF1171">
        <v>0</v>
      </c>
      <c r="AG1171">
        <v>1</v>
      </c>
      <c r="AH1171">
        <v>0</v>
      </c>
      <c r="AI1171">
        <v>1</v>
      </c>
      <c r="AJ1171">
        <v>9534.25</v>
      </c>
      <c r="AK1171">
        <v>20</v>
      </c>
      <c r="AL1171">
        <v>31</v>
      </c>
      <c r="AM1171">
        <v>190685</v>
      </c>
      <c r="AN1171">
        <v>1.0789521986522199</v>
      </c>
      <c r="AO1171">
        <v>0.64516129032257996</v>
      </c>
      <c r="AP1171">
        <v>18</v>
      </c>
      <c r="AQ1171">
        <v>1.18189975253599</v>
      </c>
      <c r="AR1171">
        <v>-0.102947553883767</v>
      </c>
      <c r="AS1171">
        <v>8703.7838682402999</v>
      </c>
      <c r="AT1171">
        <v>4</v>
      </c>
      <c r="AU1171">
        <v>10</v>
      </c>
      <c r="AV1171">
        <v>2017</v>
      </c>
      <c r="AW1171">
        <v>4.4406016539016901</v>
      </c>
      <c r="AX1171">
        <v>4.3939481343577098</v>
      </c>
      <c r="AY1171">
        <v>-4.6653519543987401E-2</v>
      </c>
      <c r="AZ1171">
        <v>41893</v>
      </c>
      <c r="BA1171">
        <v>188681.639404385</v>
      </c>
      <c r="BB1171">
        <v>1.0617676430722599E-2</v>
      </c>
      <c r="BC1171">
        <v>19.800109204015001</v>
      </c>
      <c r="BD1171">
        <v>1.01009543906678</v>
      </c>
      <c r="BE1171">
        <f>AK1171*AZ1171/(AW1171*BD1171)</f>
        <v>186795.853249974</v>
      </c>
      <c r="BF1171">
        <f>AM1171/BE1171-1</f>
        <v>2.0820305602937905E-2</v>
      </c>
      <c r="BH1171">
        <f t="shared" si="73"/>
        <v>-0.11487935081853951</v>
      </c>
      <c r="BI1171">
        <f t="shared" si="74"/>
        <v>-1095.2884505416603</v>
      </c>
      <c r="BJ1171">
        <f t="shared" si="75"/>
        <v>-872.22506260661999</v>
      </c>
      <c r="BK1171" s="15">
        <f t="shared" si="72"/>
        <v>0.75616438356164384</v>
      </c>
    </row>
    <row r="1172" spans="1:63" x14ac:dyDescent="0.25">
      <c r="A1172" s="1">
        <v>43013</v>
      </c>
      <c r="B1172">
        <v>2635</v>
      </c>
      <c r="C1172">
        <v>3</v>
      </c>
      <c r="D1172" s="2">
        <v>43009</v>
      </c>
      <c r="E1172">
        <v>3</v>
      </c>
      <c r="F1172">
        <v>2</v>
      </c>
      <c r="G1172" s="1">
        <v>43012</v>
      </c>
      <c r="H1172" s="1">
        <v>43014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 s="1">
        <v>43024</v>
      </c>
      <c r="AA1172" s="1">
        <v>43010</v>
      </c>
      <c r="AB1172" s="1">
        <v>43012</v>
      </c>
      <c r="AC1172" s="1">
        <v>43014</v>
      </c>
      <c r="AD1172" s="1">
        <v>43012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9534.25</v>
      </c>
      <c r="AK1172">
        <v>20</v>
      </c>
      <c r="AL1172">
        <v>31</v>
      </c>
      <c r="AM1172">
        <v>190685</v>
      </c>
      <c r="AN1172">
        <v>0.27637202716522002</v>
      </c>
      <c r="AO1172">
        <v>0.64516129032257996</v>
      </c>
      <c r="AP1172">
        <v>17</v>
      </c>
      <c r="AQ1172">
        <v>0.36185942371142699</v>
      </c>
      <c r="AR1172">
        <v>-8.5487396546207198E-2</v>
      </c>
      <c r="AS1172">
        <v>7281.8332958528599</v>
      </c>
      <c r="AT1172">
        <v>5</v>
      </c>
      <c r="AU1172">
        <v>10</v>
      </c>
      <c r="AV1172">
        <v>2017</v>
      </c>
      <c r="AW1172">
        <v>4.8024610776131196</v>
      </c>
      <c r="AX1172">
        <v>4.6703201615229304</v>
      </c>
      <c r="AY1172">
        <v>-0.13214091609019499</v>
      </c>
      <c r="AZ1172">
        <v>44528</v>
      </c>
      <c r="BA1172">
        <v>185438.254596457</v>
      </c>
      <c r="BB1172">
        <v>2.8293759639618599E-2</v>
      </c>
      <c r="BC1172">
        <v>19.800109204015001</v>
      </c>
      <c r="BD1172">
        <v>1.01009543906678</v>
      </c>
      <c r="BE1172">
        <f>AK1172*AZ1172/(AW1172*BD1172)</f>
        <v>183584.88458059242</v>
      </c>
      <c r="BF1172">
        <f>AM1172/BE1172-1</f>
        <v>3.8674836632809351E-2</v>
      </c>
      <c r="BH1172">
        <f t="shared" si="73"/>
        <v>-8.9140526309025803E-2</v>
      </c>
      <c r="BI1172">
        <f t="shared" si="74"/>
        <v>-849.88806296182929</v>
      </c>
      <c r="BJ1172">
        <f t="shared" si="75"/>
        <v>-1722.1131255684493</v>
      </c>
      <c r="BK1172" s="15">
        <f t="shared" si="72"/>
        <v>0.75890410958904109</v>
      </c>
    </row>
    <row r="1173" spans="1:63" x14ac:dyDescent="0.25">
      <c r="A1173" s="1">
        <v>43014</v>
      </c>
      <c r="B1173">
        <v>8089</v>
      </c>
      <c r="C1173">
        <v>4</v>
      </c>
      <c r="D1173" s="2">
        <v>43009</v>
      </c>
      <c r="E1173">
        <v>4</v>
      </c>
      <c r="F1173">
        <v>3</v>
      </c>
      <c r="G1173" s="1">
        <v>43013</v>
      </c>
      <c r="H1173" s="1">
        <v>43018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 s="1">
        <v>43024</v>
      </c>
      <c r="AA1173" s="1">
        <v>43010</v>
      </c>
      <c r="AB1173" s="1">
        <v>43012</v>
      </c>
      <c r="AC1173" s="1">
        <v>43014</v>
      </c>
      <c r="AD1173" s="1">
        <v>43012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9534.25</v>
      </c>
      <c r="AK1173">
        <v>20</v>
      </c>
      <c r="AL1173">
        <v>31</v>
      </c>
      <c r="AM1173">
        <v>190685</v>
      </c>
      <c r="AN1173">
        <v>0.84841492513831696</v>
      </c>
      <c r="AO1173">
        <v>0.64516129032257996</v>
      </c>
      <c r="AP1173">
        <v>16</v>
      </c>
      <c r="AQ1173">
        <v>0.83123140852362898</v>
      </c>
      <c r="AR1173">
        <v>1.7183516614687901E-2</v>
      </c>
      <c r="AS1173">
        <v>9731.3454677645896</v>
      </c>
      <c r="AT1173">
        <v>6</v>
      </c>
      <c r="AU1173">
        <v>10</v>
      </c>
      <c r="AV1173">
        <v>2017</v>
      </c>
      <c r="AW1173">
        <v>5.6336924861367503</v>
      </c>
      <c r="AX1173">
        <v>5.5187350866612404</v>
      </c>
      <c r="AY1173">
        <v>-0.114957399475507</v>
      </c>
      <c r="AZ1173">
        <v>52617</v>
      </c>
      <c r="BA1173">
        <v>186794.00811982001</v>
      </c>
      <c r="BB1173">
        <v>2.0830389150832299E-2</v>
      </c>
      <c r="BC1173">
        <v>19.800109204015001</v>
      </c>
      <c r="BD1173">
        <v>1.01009543906678</v>
      </c>
      <c r="BE1173">
        <f>AK1173*AZ1173/(AW1173*BD1173)</f>
        <v>184927.08797140809</v>
      </c>
      <c r="BF1173">
        <f>AM1173/BE1173-1</f>
        <v>3.1136120142021273E-2</v>
      </c>
      <c r="BH1173">
        <f t="shared" si="73"/>
        <v>8.7918705795440033E-3</v>
      </c>
      <c r="BI1173">
        <f t="shared" si="74"/>
        <v>83.823892073017419</v>
      </c>
      <c r="BJ1173">
        <f t="shared" si="75"/>
        <v>-1638.2892334954317</v>
      </c>
      <c r="BK1173" s="15">
        <f t="shared" si="72"/>
        <v>0.76164383561643834</v>
      </c>
    </row>
    <row r="1174" spans="1:63" x14ac:dyDescent="0.25">
      <c r="A1174" s="1">
        <v>43018</v>
      </c>
      <c r="B1174">
        <v>16483</v>
      </c>
      <c r="C1174">
        <v>5</v>
      </c>
      <c r="D1174" s="2">
        <v>43009</v>
      </c>
      <c r="E1174">
        <v>1</v>
      </c>
      <c r="F1174">
        <v>4</v>
      </c>
      <c r="G1174" s="1">
        <v>43014</v>
      </c>
      <c r="H1174" s="1">
        <v>43019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 s="1">
        <v>43024</v>
      </c>
      <c r="AA1174" s="1">
        <v>43010</v>
      </c>
      <c r="AB1174" s="1">
        <v>43012</v>
      </c>
      <c r="AC1174" s="1">
        <v>43014</v>
      </c>
      <c r="AD1174" s="1">
        <v>43012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9534.25</v>
      </c>
      <c r="AK1174">
        <v>20</v>
      </c>
      <c r="AL1174">
        <v>31</v>
      </c>
      <c r="AM1174">
        <v>190685</v>
      </c>
      <c r="AN1174">
        <v>1.7288197813147299</v>
      </c>
      <c r="AO1174">
        <v>0.64516129032257996</v>
      </c>
      <c r="AP1174">
        <v>15</v>
      </c>
      <c r="AQ1174">
        <v>1.63281185712905</v>
      </c>
      <c r="AR1174">
        <v>9.6007924185683199E-2</v>
      </c>
      <c r="AS1174">
        <v>10094.855649187701</v>
      </c>
      <c r="AT1174">
        <v>10</v>
      </c>
      <c r="AU1174">
        <v>10</v>
      </c>
      <c r="AV1174">
        <v>2017</v>
      </c>
      <c r="AW1174">
        <v>7.2665043432658001</v>
      </c>
      <c r="AX1174">
        <v>7.24755486797598</v>
      </c>
      <c r="AY1174">
        <v>-1.8949475289823599E-2</v>
      </c>
      <c r="AZ1174">
        <v>69100</v>
      </c>
      <c r="BA1174">
        <v>190187.73466787499</v>
      </c>
      <c r="BB1174">
        <v>2.6146025294067001E-3</v>
      </c>
      <c r="BC1174">
        <v>19.800109204015001</v>
      </c>
      <c r="BD1174">
        <v>1.01009543906678</v>
      </c>
      <c r="BE1174">
        <f>AK1174*AZ1174/(AW1174*BD1174)</f>
        <v>188286.89578441071</v>
      </c>
      <c r="BF1174">
        <f>AM1174/BE1174-1</f>
        <v>1.273643715670536E-2</v>
      </c>
      <c r="BH1174">
        <f t="shared" si="73"/>
        <v>7.9523971574517738E-2</v>
      </c>
      <c r="BI1174">
        <f t="shared" si="74"/>
        <v>758.20142598434575</v>
      </c>
      <c r="BJ1174">
        <f t="shared" si="75"/>
        <v>-880.087807511086</v>
      </c>
      <c r="BK1174" s="15">
        <f t="shared" si="72"/>
        <v>0.77260273972602744</v>
      </c>
    </row>
    <row r="1175" spans="1:63" x14ac:dyDescent="0.25">
      <c r="A1175" s="1">
        <v>43019</v>
      </c>
      <c r="B1175">
        <v>4391</v>
      </c>
      <c r="C1175">
        <v>6</v>
      </c>
      <c r="D1175" s="2">
        <v>43009</v>
      </c>
      <c r="E1175">
        <v>2</v>
      </c>
      <c r="F1175">
        <v>1</v>
      </c>
      <c r="G1175" s="1">
        <v>43018</v>
      </c>
      <c r="H1175" s="1">
        <v>43020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 s="1">
        <v>43024</v>
      </c>
      <c r="AA1175" s="1">
        <v>43010</v>
      </c>
      <c r="AB1175" s="1">
        <v>43012</v>
      </c>
      <c r="AC1175" s="1">
        <v>43014</v>
      </c>
      <c r="AD1175" s="1">
        <v>43012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9534.25</v>
      </c>
      <c r="AK1175">
        <v>20</v>
      </c>
      <c r="AL1175">
        <v>31</v>
      </c>
      <c r="AM1175">
        <v>190685</v>
      </c>
      <c r="AN1175">
        <v>0.46055012192883499</v>
      </c>
      <c r="AO1175">
        <v>0.64516129032257996</v>
      </c>
      <c r="AP1175">
        <v>14</v>
      </c>
      <c r="AQ1175">
        <v>0.81686489588496303</v>
      </c>
      <c r="AR1175">
        <v>-0.35631477395612698</v>
      </c>
      <c r="AS1175">
        <v>5375.42991762786</v>
      </c>
      <c r="AT1175">
        <v>11</v>
      </c>
      <c r="AU1175">
        <v>10</v>
      </c>
      <c r="AV1175">
        <v>2017</v>
      </c>
      <c r="AW1175">
        <v>8.0833692391507608</v>
      </c>
      <c r="AX1175">
        <v>7.7081049899048102</v>
      </c>
      <c r="AY1175">
        <v>-0.37526424924595098</v>
      </c>
      <c r="AZ1175">
        <v>73491</v>
      </c>
      <c r="BA1175">
        <v>181832.59436932701</v>
      </c>
      <c r="BB1175">
        <v>4.8684371805706797E-2</v>
      </c>
      <c r="BC1175">
        <v>19.800109204015001</v>
      </c>
      <c r="BD1175">
        <v>1.01009543906678</v>
      </c>
      <c r="BE1175">
        <f>AK1175*AZ1175/(AW1175*BD1175)</f>
        <v>180015.26126810489</v>
      </c>
      <c r="BF1175">
        <f>AM1175/BE1175-1</f>
        <v>5.9271300981555086E-2</v>
      </c>
      <c r="BH1175">
        <f t="shared" si="73"/>
        <v>-0.36456138373832631</v>
      </c>
      <c r="BI1175">
        <f t="shared" si="74"/>
        <v>-3475.8193729071377</v>
      </c>
      <c r="BJ1175">
        <f t="shared" si="75"/>
        <v>-4355.907180418224</v>
      </c>
      <c r="BK1175" s="15">
        <f t="shared" si="72"/>
        <v>0.77534246575342469</v>
      </c>
    </row>
    <row r="1176" spans="1:63" x14ac:dyDescent="0.25">
      <c r="A1176" s="1">
        <v>43020</v>
      </c>
      <c r="B1176">
        <v>7456</v>
      </c>
      <c r="C1176">
        <v>7</v>
      </c>
      <c r="D1176" s="2">
        <v>43009</v>
      </c>
      <c r="E1176">
        <v>3</v>
      </c>
      <c r="F1176">
        <v>2</v>
      </c>
      <c r="G1176" s="1">
        <v>43019</v>
      </c>
      <c r="H1176" s="1">
        <v>43021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 s="1">
        <v>43024</v>
      </c>
      <c r="AA1176" s="1">
        <v>43010</v>
      </c>
      <c r="AB1176" s="1">
        <v>43012</v>
      </c>
      <c r="AC1176" s="1">
        <v>43014</v>
      </c>
      <c r="AD1176" s="1">
        <v>43012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9534.25</v>
      </c>
      <c r="AK1176">
        <v>20</v>
      </c>
      <c r="AL1176">
        <v>31</v>
      </c>
      <c r="AM1176">
        <v>190685</v>
      </c>
      <c r="AN1176">
        <v>0.78202270760678605</v>
      </c>
      <c r="AO1176">
        <v>0.64516129032257996</v>
      </c>
      <c r="AP1176">
        <v>13</v>
      </c>
      <c r="AQ1176">
        <v>0.36185942371142699</v>
      </c>
      <c r="AR1176">
        <v>0.42016328389535801</v>
      </c>
      <c r="AS1176">
        <v>20604.686547961599</v>
      </c>
      <c r="AT1176">
        <v>12</v>
      </c>
      <c r="AU1176">
        <v>10</v>
      </c>
      <c r="AV1176">
        <v>2017</v>
      </c>
      <c r="AW1176">
        <v>8.4452286628621902</v>
      </c>
      <c r="AX1176">
        <v>8.4901276975115998</v>
      </c>
      <c r="AY1176">
        <v>4.4899034649407803E-2</v>
      </c>
      <c r="AZ1176">
        <v>80947</v>
      </c>
      <c r="BA1176">
        <v>191698.77627106401</v>
      </c>
      <c r="BB1176">
        <v>-5.2883815472607402E-3</v>
      </c>
      <c r="BC1176">
        <v>19.800109204015001</v>
      </c>
      <c r="BD1176">
        <v>1.01009543906678</v>
      </c>
      <c r="BE1176">
        <f>AK1176*AZ1176/(AW1176*BD1176)</f>
        <v>189782.83522215841</v>
      </c>
      <c r="BF1176">
        <f>AM1176/BE1176-1</f>
        <v>4.7536689858465042E-3</v>
      </c>
      <c r="BH1176">
        <f t="shared" si="73"/>
        <v>0.41651015413254022</v>
      </c>
      <c r="BI1176">
        <f t="shared" si="74"/>
        <v>3971.1119370381716</v>
      </c>
      <c r="BJ1176">
        <f t="shared" si="75"/>
        <v>-384.7952433800524</v>
      </c>
      <c r="BK1176" s="15">
        <f t="shared" si="72"/>
        <v>0.77808219178082194</v>
      </c>
    </row>
    <row r="1177" spans="1:63" x14ac:dyDescent="0.25">
      <c r="A1177" s="1">
        <v>43021</v>
      </c>
      <c r="B1177">
        <v>7543</v>
      </c>
      <c r="C1177">
        <v>8</v>
      </c>
      <c r="D1177" s="2">
        <v>43009</v>
      </c>
      <c r="E1177">
        <v>4</v>
      </c>
      <c r="F1177">
        <v>3</v>
      </c>
      <c r="G1177" s="1">
        <v>43020</v>
      </c>
      <c r="H1177" s="1">
        <v>43024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 s="1">
        <v>43024</v>
      </c>
      <c r="AA1177" s="1">
        <v>43010</v>
      </c>
      <c r="AB1177" s="1">
        <v>43012</v>
      </c>
      <c r="AC1177" s="1">
        <v>43014</v>
      </c>
      <c r="AD1177" s="1">
        <v>43012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9534.25</v>
      </c>
      <c r="AK1177">
        <v>20</v>
      </c>
      <c r="AL1177">
        <v>31</v>
      </c>
      <c r="AM1177">
        <v>190685</v>
      </c>
      <c r="AN1177">
        <v>0.79114770432912895</v>
      </c>
      <c r="AO1177">
        <v>0.64516129032257996</v>
      </c>
      <c r="AP1177">
        <v>12</v>
      </c>
      <c r="AQ1177">
        <v>0.72086566554432696</v>
      </c>
      <c r="AR1177">
        <v>7.02820387848022E-2</v>
      </c>
      <c r="AS1177">
        <v>10463.8081136854</v>
      </c>
      <c r="AT1177">
        <v>13</v>
      </c>
      <c r="AU1177">
        <v>10</v>
      </c>
      <c r="AV1177">
        <v>2017</v>
      </c>
      <c r="AW1177">
        <v>9.1660943284065208</v>
      </c>
      <c r="AX1177">
        <v>9.2812754018407304</v>
      </c>
      <c r="AY1177">
        <v>0.115181073434209</v>
      </c>
      <c r="AZ1177">
        <v>88490</v>
      </c>
      <c r="BA1177">
        <v>193081.14629752701</v>
      </c>
      <c r="BB1177">
        <v>-1.24100480211336E-2</v>
      </c>
      <c r="BC1177">
        <v>19.800109204015001</v>
      </c>
      <c r="BD1177">
        <v>1.01009543906678</v>
      </c>
      <c r="BE1177">
        <f>AK1177*AZ1177/(AW1177*BD1177)</f>
        <v>191151.38909637506</v>
      </c>
      <c r="BF1177">
        <f>AM1177/BE1177-1</f>
        <v>-2.4398938379669444E-3</v>
      </c>
      <c r="BH1177">
        <f t="shared" si="73"/>
        <v>6.300458338296544E-2</v>
      </c>
      <c r="BI1177">
        <f t="shared" si="74"/>
        <v>600.70144911903822</v>
      </c>
      <c r="BJ1177">
        <f t="shared" si="75"/>
        <v>215.90620573898582</v>
      </c>
      <c r="BK1177" s="15">
        <f t="shared" si="72"/>
        <v>0.78082191780821919</v>
      </c>
    </row>
    <row r="1178" spans="1:63" x14ac:dyDescent="0.25">
      <c r="A1178" s="1">
        <v>43024</v>
      </c>
      <c r="B1178">
        <v>25305</v>
      </c>
      <c r="C1178">
        <v>9</v>
      </c>
      <c r="D1178" s="2">
        <v>43009</v>
      </c>
      <c r="E1178">
        <v>0</v>
      </c>
      <c r="F1178">
        <v>4</v>
      </c>
      <c r="G1178" s="1">
        <v>43021</v>
      </c>
      <c r="H1178" s="1">
        <v>43025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 s="1">
        <v>43024</v>
      </c>
      <c r="AA1178" s="1">
        <v>43010</v>
      </c>
      <c r="AB1178" s="1">
        <v>43012</v>
      </c>
      <c r="AC1178" s="1">
        <v>43014</v>
      </c>
      <c r="AD1178" s="1">
        <v>43012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9534.25</v>
      </c>
      <c r="AK1178">
        <v>20</v>
      </c>
      <c r="AL1178">
        <v>31</v>
      </c>
      <c r="AM1178">
        <v>190685</v>
      </c>
      <c r="AN1178">
        <v>2.6541154259642799</v>
      </c>
      <c r="AO1178">
        <v>0.64516129032257996</v>
      </c>
      <c r="AP1178">
        <v>11</v>
      </c>
      <c r="AQ1178">
        <v>2.5011071116238699</v>
      </c>
      <c r="AR1178">
        <v>0.15300831434041201</v>
      </c>
      <c r="AS1178">
        <v>10117.519510618</v>
      </c>
      <c r="AT1178">
        <v>16</v>
      </c>
      <c r="AU1178">
        <v>10</v>
      </c>
      <c r="AV1178">
        <v>2017</v>
      </c>
      <c r="AW1178">
        <v>11.667201440030301</v>
      </c>
      <c r="AX1178">
        <v>11.935390827805</v>
      </c>
      <c r="AY1178">
        <v>0.26818938777462198</v>
      </c>
      <c r="AZ1178">
        <v>113795</v>
      </c>
      <c r="BA1178">
        <v>195068.20137615301</v>
      </c>
      <c r="BB1178">
        <v>-2.2470096844239E-2</v>
      </c>
      <c r="BC1178">
        <v>19.800109204015001</v>
      </c>
      <c r="BD1178">
        <v>1.01009543906678</v>
      </c>
      <c r="BE1178">
        <f>AK1178*AZ1178/(AW1178*BD1178)</f>
        <v>193118.58447393592</v>
      </c>
      <c r="BF1178">
        <f>AM1178/BE1178-1</f>
        <v>-1.2601503270983083E-2</v>
      </c>
      <c r="BH1178">
        <f t="shared" si="73"/>
        <v>0.12775853989552122</v>
      </c>
      <c r="BI1178">
        <f t="shared" si="74"/>
        <v>1218.0818589988733</v>
      </c>
      <c r="BJ1178">
        <f t="shared" si="75"/>
        <v>1433.9880647378591</v>
      </c>
      <c r="BK1178" s="15">
        <f t="shared" si="72"/>
        <v>0.78904109589041094</v>
      </c>
    </row>
    <row r="1179" spans="1:63" x14ac:dyDescent="0.25">
      <c r="A1179" s="1">
        <v>43025</v>
      </c>
      <c r="B1179">
        <v>2544</v>
      </c>
      <c r="C1179">
        <v>10</v>
      </c>
      <c r="D1179" s="2">
        <v>43009</v>
      </c>
      <c r="E1179">
        <v>1</v>
      </c>
      <c r="F1179">
        <v>0</v>
      </c>
      <c r="G1179" s="1">
        <v>43024</v>
      </c>
      <c r="H1179" s="1">
        <v>43026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 s="1">
        <v>43024</v>
      </c>
      <c r="AA1179" s="1">
        <v>43010</v>
      </c>
      <c r="AB1179" s="1">
        <v>43012</v>
      </c>
      <c r="AC1179" s="1">
        <v>43014</v>
      </c>
      <c r="AD1179" s="1">
        <v>43012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9534.25</v>
      </c>
      <c r="AK1179">
        <v>20</v>
      </c>
      <c r="AL1179">
        <v>31</v>
      </c>
      <c r="AM1179">
        <v>190685</v>
      </c>
      <c r="AN1179">
        <v>0.26682749036368802</v>
      </c>
      <c r="AO1179">
        <v>0.64516129032257996</v>
      </c>
      <c r="AP1179">
        <v>10</v>
      </c>
      <c r="AQ1179">
        <v>0.23325592416607099</v>
      </c>
      <c r="AR1179">
        <v>3.3571566197617003E-2</v>
      </c>
      <c r="AS1179">
        <v>10906.475405052201</v>
      </c>
      <c r="AT1179">
        <v>17</v>
      </c>
      <c r="AU1179">
        <v>10</v>
      </c>
      <c r="AV1179">
        <v>2017</v>
      </c>
      <c r="AW1179">
        <v>11.9004573641964</v>
      </c>
      <c r="AX1179">
        <v>12.202218318168701</v>
      </c>
      <c r="AY1179">
        <v>0.30176095397223901</v>
      </c>
      <c r="AZ1179">
        <v>116339</v>
      </c>
      <c r="BA1179">
        <v>195520.21647506699</v>
      </c>
      <c r="BB1179">
        <v>-2.4730007782513299E-2</v>
      </c>
      <c r="BC1179">
        <v>19.800109204015001</v>
      </c>
      <c r="BD1179">
        <v>1.01009543906678</v>
      </c>
      <c r="BE1179">
        <f>AK1179*AZ1179/(AW1179*BD1179)</f>
        <v>193566.08188995285</v>
      </c>
      <c r="BF1179">
        <f>AM1179/BE1179-1</f>
        <v>-1.4884229002428362E-2</v>
      </c>
      <c r="BH1179">
        <f t="shared" si="73"/>
        <v>3.1216745228233006E-2</v>
      </c>
      <c r="BI1179">
        <f t="shared" si="74"/>
        <v>297.62825319228051</v>
      </c>
      <c r="BJ1179">
        <f t="shared" si="75"/>
        <v>1731.6163179301395</v>
      </c>
      <c r="BK1179" s="15">
        <f t="shared" si="72"/>
        <v>0.79178082191780819</v>
      </c>
    </row>
    <row r="1180" spans="1:63" x14ac:dyDescent="0.25">
      <c r="A1180" s="1">
        <v>43026</v>
      </c>
      <c r="B1180">
        <v>9889</v>
      </c>
      <c r="C1180">
        <v>11</v>
      </c>
      <c r="D1180" s="2">
        <v>43009</v>
      </c>
      <c r="E1180">
        <v>2</v>
      </c>
      <c r="F1180">
        <v>1</v>
      </c>
      <c r="G1180" s="1">
        <v>43025</v>
      </c>
      <c r="H1180" s="1">
        <v>43027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 s="1">
        <v>43024</v>
      </c>
      <c r="AA1180" s="1">
        <v>43010</v>
      </c>
      <c r="AB1180" s="1">
        <v>43012</v>
      </c>
      <c r="AC1180" s="1">
        <v>43014</v>
      </c>
      <c r="AD1180" s="1">
        <v>43012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9534.25</v>
      </c>
      <c r="AK1180">
        <v>20</v>
      </c>
      <c r="AL1180">
        <v>31</v>
      </c>
      <c r="AM1180">
        <v>190685</v>
      </c>
      <c r="AN1180">
        <v>1.037207960773</v>
      </c>
      <c r="AO1180">
        <v>0.64516129032257996</v>
      </c>
      <c r="AP1180">
        <v>9</v>
      </c>
      <c r="AQ1180">
        <v>0.96139601874192504</v>
      </c>
      <c r="AR1180">
        <v>7.5811942031076898E-2</v>
      </c>
      <c r="AS1180">
        <v>10286.0837856814</v>
      </c>
      <c r="AT1180">
        <v>18</v>
      </c>
      <c r="AU1180">
        <v>10</v>
      </c>
      <c r="AV1180">
        <v>2017</v>
      </c>
      <c r="AW1180">
        <v>12.8618533829383</v>
      </c>
      <c r="AX1180">
        <v>13.2394262789417</v>
      </c>
      <c r="AY1180">
        <v>0.37757289600331601</v>
      </c>
      <c r="AZ1180">
        <v>126228</v>
      </c>
      <c r="BA1180">
        <v>196282.75372419399</v>
      </c>
      <c r="BB1180">
        <v>-2.8518826121935001E-2</v>
      </c>
      <c r="BC1180">
        <v>19.800109204015001</v>
      </c>
      <c r="BD1180">
        <v>1.01009543906678</v>
      </c>
      <c r="BE1180">
        <f>AK1180*AZ1180/(AW1180*BD1180)</f>
        <v>194320.99793019617</v>
      </c>
      <c r="BF1180">
        <f>AM1180/BE1180-1</f>
        <v>-1.87112971265323E-2</v>
      </c>
      <c r="BH1180">
        <f t="shared" si="73"/>
        <v>6.6106227104820947E-2</v>
      </c>
      <c r="BI1180">
        <f t="shared" si="74"/>
        <v>630.27329577413911</v>
      </c>
      <c r="BJ1180">
        <f t="shared" si="75"/>
        <v>2361.8896137042784</v>
      </c>
      <c r="BK1180" s="15">
        <f t="shared" si="72"/>
        <v>0.79452054794520544</v>
      </c>
    </row>
    <row r="1181" spans="1:63" x14ac:dyDescent="0.25">
      <c r="A1181" s="1">
        <v>43027</v>
      </c>
      <c r="B1181">
        <v>2226</v>
      </c>
      <c r="C1181">
        <v>12</v>
      </c>
      <c r="D1181" s="2">
        <v>43009</v>
      </c>
      <c r="E1181">
        <v>3</v>
      </c>
      <c r="F1181">
        <v>2</v>
      </c>
      <c r="G1181" s="1">
        <v>43026</v>
      </c>
      <c r="H1181" s="1">
        <v>43028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 s="1">
        <v>43024</v>
      </c>
      <c r="AA1181" s="1">
        <v>43010</v>
      </c>
      <c r="AB1181" s="1">
        <v>43012</v>
      </c>
      <c r="AC1181" s="1">
        <v>43014</v>
      </c>
      <c r="AD1181" s="1">
        <v>43012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9534.25</v>
      </c>
      <c r="AK1181">
        <v>20</v>
      </c>
      <c r="AL1181">
        <v>31</v>
      </c>
      <c r="AM1181">
        <v>190685</v>
      </c>
      <c r="AN1181">
        <v>0.23347405406822699</v>
      </c>
      <c r="AO1181">
        <v>0.64516129032257996</v>
      </c>
      <c r="AP1181">
        <v>8</v>
      </c>
      <c r="AQ1181">
        <v>0.36185942371142699</v>
      </c>
      <c r="AR1181">
        <v>-0.12838536964319899</v>
      </c>
      <c r="AS1181">
        <v>6151.5601201398304</v>
      </c>
      <c r="AT1181">
        <v>19</v>
      </c>
      <c r="AU1181">
        <v>10</v>
      </c>
      <c r="AV1181">
        <v>2017</v>
      </c>
      <c r="AW1181">
        <v>13.2237128066498</v>
      </c>
      <c r="AX1181">
        <v>13.4729003330099</v>
      </c>
      <c r="AY1181">
        <v>0.24918752636011501</v>
      </c>
      <c r="AZ1181">
        <v>128454</v>
      </c>
      <c r="BA1181">
        <v>194278.266441788</v>
      </c>
      <c r="BB1181">
        <v>-1.8495462758644599E-2</v>
      </c>
      <c r="BC1181">
        <v>19.800109204015001</v>
      </c>
      <c r="BD1181">
        <v>1.01009543906678</v>
      </c>
      <c r="BE1181">
        <f>AK1181*AZ1181/(AW1181*BD1181)</f>
        <v>192336.54457570935</v>
      </c>
      <c r="BF1181">
        <f>AM1181/BE1181-1</f>
        <v>-8.5867435091580013E-3</v>
      </c>
      <c r="BH1181">
        <f t="shared" si="73"/>
        <v>-0.13203849940601883</v>
      </c>
      <c r="BI1181">
        <f t="shared" si="74"/>
        <v>-1258.888062961835</v>
      </c>
      <c r="BJ1181">
        <f t="shared" si="75"/>
        <v>1103.0015507424434</v>
      </c>
      <c r="BK1181" s="15">
        <f t="shared" si="72"/>
        <v>0.79726027397260268</v>
      </c>
    </row>
    <row r="1182" spans="1:63" x14ac:dyDescent="0.25">
      <c r="A1182" s="1">
        <v>43028</v>
      </c>
      <c r="B1182">
        <v>7587</v>
      </c>
      <c r="C1182">
        <v>13</v>
      </c>
      <c r="D1182" s="2">
        <v>43009</v>
      </c>
      <c r="E1182">
        <v>4</v>
      </c>
      <c r="F1182">
        <v>3</v>
      </c>
      <c r="G1182" s="1">
        <v>43027</v>
      </c>
      <c r="H1182" s="1">
        <v>43031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 s="1">
        <v>43024</v>
      </c>
      <c r="AA1182" s="1">
        <v>43010</v>
      </c>
      <c r="AB1182" s="1">
        <v>43012</v>
      </c>
      <c r="AC1182" s="1">
        <v>43014</v>
      </c>
      <c r="AD1182" s="1">
        <v>43012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9534.25</v>
      </c>
      <c r="AK1182">
        <v>20</v>
      </c>
      <c r="AL1182">
        <v>31</v>
      </c>
      <c r="AM1182">
        <v>190685</v>
      </c>
      <c r="AN1182">
        <v>0.79576264520019901</v>
      </c>
      <c r="AO1182">
        <v>0.64516129032257996</v>
      </c>
      <c r="AP1182">
        <v>7</v>
      </c>
      <c r="AQ1182">
        <v>0.72086566554432696</v>
      </c>
      <c r="AR1182">
        <v>7.4896979655872206E-2</v>
      </c>
      <c r="AS1182">
        <v>10524.845838331101</v>
      </c>
      <c r="AT1182">
        <v>20</v>
      </c>
      <c r="AU1182">
        <v>10</v>
      </c>
      <c r="AV1182">
        <v>2017</v>
      </c>
      <c r="AW1182">
        <v>13.944578472194101</v>
      </c>
      <c r="AX1182">
        <v>14.2686629782101</v>
      </c>
      <c r="AY1182">
        <v>0.32408450601598898</v>
      </c>
      <c r="AZ1182">
        <v>136041</v>
      </c>
      <c r="BA1182">
        <v>195116.69036288001</v>
      </c>
      <c r="BB1182">
        <v>-2.2713025495864798E-2</v>
      </c>
      <c r="BC1182">
        <v>19.800109204015001</v>
      </c>
      <c r="BD1182">
        <v>1.01009543906678</v>
      </c>
      <c r="BE1182">
        <f>AK1182*AZ1182/(AW1182*BD1182)</f>
        <v>193166.58883555443</v>
      </c>
      <c r="BF1182">
        <f>AM1182/BE1182-1</f>
        <v>-1.2846884394003832E-2</v>
      </c>
      <c r="BH1182">
        <f t="shared" si="73"/>
        <v>6.7619524254035501E-2</v>
      </c>
      <c r="BI1182">
        <f t="shared" si="74"/>
        <v>644.70144911903799</v>
      </c>
      <c r="BJ1182">
        <f t="shared" si="75"/>
        <v>1747.7029998614814</v>
      </c>
      <c r="BK1182" s="15">
        <f t="shared" si="72"/>
        <v>0.8</v>
      </c>
    </row>
    <row r="1183" spans="1:63" x14ac:dyDescent="0.25">
      <c r="A1183" s="1">
        <v>43031</v>
      </c>
      <c r="B1183">
        <v>16822</v>
      </c>
      <c r="C1183">
        <v>14</v>
      </c>
      <c r="D1183" s="2">
        <v>43009</v>
      </c>
      <c r="E1183">
        <v>0</v>
      </c>
      <c r="F1183">
        <v>4</v>
      </c>
      <c r="G1183" s="1">
        <v>43028</v>
      </c>
      <c r="H1183" s="1">
        <v>43032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 s="1">
        <v>43024</v>
      </c>
      <c r="AA1183" s="1">
        <v>43010</v>
      </c>
      <c r="AB1183" s="1">
        <v>43012</v>
      </c>
      <c r="AC1183" s="1">
        <v>43014</v>
      </c>
      <c r="AD1183" s="1">
        <v>43012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9534.25</v>
      </c>
      <c r="AK1183">
        <v>20</v>
      </c>
      <c r="AL1183">
        <v>31</v>
      </c>
      <c r="AM1183">
        <v>190685</v>
      </c>
      <c r="AN1183">
        <v>1.76437580302593</v>
      </c>
      <c r="AO1183">
        <v>0.64516129032257996</v>
      </c>
      <c r="AP1183">
        <v>6</v>
      </c>
      <c r="AQ1183">
        <v>1.63281185712905</v>
      </c>
      <c r="AR1183">
        <v>0.131563945896882</v>
      </c>
      <c r="AS1183">
        <v>10302.472955811199</v>
      </c>
      <c r="AT1183">
        <v>23</v>
      </c>
      <c r="AU1183">
        <v>10</v>
      </c>
      <c r="AV1183">
        <v>2017</v>
      </c>
      <c r="AW1183">
        <v>15.577390329323199</v>
      </c>
      <c r="AX1183">
        <v>16.033038781236002</v>
      </c>
      <c r="AY1183">
        <v>0.45564845191286901</v>
      </c>
      <c r="AZ1183">
        <v>152863</v>
      </c>
      <c r="BA1183">
        <v>196262.65602685299</v>
      </c>
      <c r="BB1183">
        <v>-2.84193444630178E-2</v>
      </c>
      <c r="BC1183">
        <v>19.800109204015001</v>
      </c>
      <c r="BD1183">
        <v>1.01009543906678</v>
      </c>
      <c r="BE1183">
        <f>AK1183*AZ1183/(AW1183*BD1183)</f>
        <v>194301.10110008973</v>
      </c>
      <c r="BF1183">
        <f>AM1183/BE1183-1</f>
        <v>-1.861081115658203E-2</v>
      </c>
      <c r="BH1183">
        <f t="shared" si="73"/>
        <v>0.11507999328571783</v>
      </c>
      <c r="BI1183">
        <f t="shared" si="74"/>
        <v>1097.2014259843552</v>
      </c>
      <c r="BJ1183">
        <f t="shared" si="75"/>
        <v>2844.9044258458366</v>
      </c>
      <c r="BK1183" s="15">
        <f t="shared" si="72"/>
        <v>0.80821917808219179</v>
      </c>
    </row>
    <row r="1184" spans="1:63" x14ac:dyDescent="0.25">
      <c r="A1184" s="1">
        <v>43032</v>
      </c>
      <c r="B1184">
        <v>1975</v>
      </c>
      <c r="C1184">
        <v>15</v>
      </c>
      <c r="D1184" s="2">
        <v>43009</v>
      </c>
      <c r="E1184">
        <v>1</v>
      </c>
      <c r="F1184">
        <v>0</v>
      </c>
      <c r="G1184" s="1">
        <v>43031</v>
      </c>
      <c r="H1184" s="1">
        <v>43033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 s="1">
        <v>43024</v>
      </c>
      <c r="AA1184" s="1">
        <v>43010</v>
      </c>
      <c r="AB1184" s="1">
        <v>43012</v>
      </c>
      <c r="AC1184" s="1">
        <v>43014</v>
      </c>
      <c r="AD1184" s="1">
        <v>43012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9534.25</v>
      </c>
      <c r="AK1184">
        <v>20</v>
      </c>
      <c r="AL1184">
        <v>31</v>
      </c>
      <c r="AM1184">
        <v>190685</v>
      </c>
      <c r="AN1184">
        <v>0.207147914099168</v>
      </c>
      <c r="AO1184">
        <v>0.64516129032257996</v>
      </c>
      <c r="AP1184">
        <v>5</v>
      </c>
      <c r="AQ1184">
        <v>0.23325592416607099</v>
      </c>
      <c r="AR1184">
        <v>-2.6108010066903001E-2</v>
      </c>
      <c r="AS1184">
        <v>8467.0947032147105</v>
      </c>
      <c r="AT1184">
        <v>24</v>
      </c>
      <c r="AU1184">
        <v>10</v>
      </c>
      <c r="AV1184">
        <v>2017</v>
      </c>
      <c r="AW1184">
        <v>15.8106462534892</v>
      </c>
      <c r="AX1184">
        <v>16.240186695335201</v>
      </c>
      <c r="AY1184">
        <v>0.42954044184596801</v>
      </c>
      <c r="AZ1184">
        <v>154838</v>
      </c>
      <c r="BA1184">
        <v>195865.49153969999</v>
      </c>
      <c r="BB1184">
        <v>-2.6449230535591398E-2</v>
      </c>
      <c r="BC1184">
        <v>19.800109204015001</v>
      </c>
      <c r="BD1184">
        <v>1.01009543906678</v>
      </c>
      <c r="BE1184">
        <f>AK1184*AZ1184/(AW1184*BD1184)</f>
        <v>193907.90608921082</v>
      </c>
      <c r="BF1184">
        <f>AM1184/BE1184-1</f>
        <v>-1.6620808064051085E-2</v>
      </c>
      <c r="BH1184">
        <f t="shared" si="73"/>
        <v>-2.8462831036287023E-2</v>
      </c>
      <c r="BI1184">
        <f t="shared" si="74"/>
        <v>-271.37174680771955</v>
      </c>
      <c r="BJ1184">
        <f t="shared" si="75"/>
        <v>2573.5326790381168</v>
      </c>
      <c r="BK1184" s="15">
        <f t="shared" si="72"/>
        <v>0.81095890410958904</v>
      </c>
    </row>
    <row r="1185" spans="1:63" x14ac:dyDescent="0.25">
      <c r="A1185" s="1">
        <v>43033</v>
      </c>
      <c r="B1185">
        <v>7680</v>
      </c>
      <c r="C1185">
        <v>16</v>
      </c>
      <c r="D1185" s="2">
        <v>43009</v>
      </c>
      <c r="E1185">
        <v>2</v>
      </c>
      <c r="F1185">
        <v>1</v>
      </c>
      <c r="G1185" s="1">
        <v>43032</v>
      </c>
      <c r="H1185" s="1">
        <v>43034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 s="1">
        <v>43024</v>
      </c>
      <c r="AA1185" s="1">
        <v>43010</v>
      </c>
      <c r="AB1185" s="1">
        <v>43012</v>
      </c>
      <c r="AC1185" s="1">
        <v>43014</v>
      </c>
      <c r="AD1185" s="1">
        <v>43012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9534.25</v>
      </c>
      <c r="AK1185">
        <v>20</v>
      </c>
      <c r="AL1185">
        <v>31</v>
      </c>
      <c r="AM1185">
        <v>190685</v>
      </c>
      <c r="AN1185">
        <v>0.80551695204132401</v>
      </c>
      <c r="AO1185">
        <v>0.64516129032257996</v>
      </c>
      <c r="AP1185">
        <v>4</v>
      </c>
      <c r="AQ1185">
        <v>0.81686489588496303</v>
      </c>
      <c r="AR1185">
        <v>-1.13479438436384E-2</v>
      </c>
      <c r="AS1185">
        <v>9401.7995370944991</v>
      </c>
      <c r="AT1185">
        <v>25</v>
      </c>
      <c r="AU1185">
        <v>10</v>
      </c>
      <c r="AV1185">
        <v>2017</v>
      </c>
      <c r="AW1185">
        <v>16.6275111493742</v>
      </c>
      <c r="AX1185">
        <v>17.045703647376499</v>
      </c>
      <c r="AY1185">
        <v>0.41819249800232999</v>
      </c>
      <c r="AZ1185">
        <v>162518</v>
      </c>
      <c r="BA1185">
        <v>195480.849226333</v>
      </c>
      <c r="BB1185">
        <v>-2.45336013492581E-2</v>
      </c>
      <c r="BC1185">
        <v>19.800109204015001</v>
      </c>
      <c r="BD1185">
        <v>1.01009543906678</v>
      </c>
      <c r="BE1185">
        <f>AK1185*AZ1185/(AW1185*BD1185)</f>
        <v>193527.10809875256</v>
      </c>
      <c r="BF1185">
        <f>AM1185/BE1185-1</f>
        <v>-1.468583975999016E-2</v>
      </c>
      <c r="BH1185">
        <f t="shared" si="73"/>
        <v>-1.9594553625837285E-2</v>
      </c>
      <c r="BI1185">
        <f t="shared" si="74"/>
        <v>-186.81937290713913</v>
      </c>
      <c r="BJ1185">
        <f t="shared" si="75"/>
        <v>2386.7133061309778</v>
      </c>
      <c r="BK1185" s="15">
        <f t="shared" si="72"/>
        <v>0.81369863013698629</v>
      </c>
    </row>
    <row r="1186" spans="1:63" x14ac:dyDescent="0.25">
      <c r="A1186" s="1">
        <v>43034</v>
      </c>
      <c r="B1186">
        <v>2910</v>
      </c>
      <c r="C1186">
        <v>17</v>
      </c>
      <c r="D1186" s="2">
        <v>43009</v>
      </c>
      <c r="E1186">
        <v>3</v>
      </c>
      <c r="F1186">
        <v>2</v>
      </c>
      <c r="G1186" s="1">
        <v>43033</v>
      </c>
      <c r="H1186" s="1">
        <v>43035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 s="1">
        <v>43024</v>
      </c>
      <c r="AA1186" s="1">
        <v>43010</v>
      </c>
      <c r="AB1186" s="1">
        <v>43012</v>
      </c>
      <c r="AC1186" s="1">
        <v>43014</v>
      </c>
      <c r="AD1186" s="1">
        <v>43012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9534.25</v>
      </c>
      <c r="AK1186">
        <v>20</v>
      </c>
      <c r="AL1186">
        <v>31</v>
      </c>
      <c r="AM1186">
        <v>190685</v>
      </c>
      <c r="AN1186">
        <v>0.30521540760940802</v>
      </c>
      <c r="AO1186">
        <v>0.64516129032257996</v>
      </c>
      <c r="AP1186">
        <v>3</v>
      </c>
      <c r="AQ1186">
        <v>0.36185942371142699</v>
      </c>
      <c r="AR1186">
        <v>-5.6644016102019003E-2</v>
      </c>
      <c r="AS1186">
        <v>8041.7969225547704</v>
      </c>
      <c r="AT1186">
        <v>26</v>
      </c>
      <c r="AU1186">
        <v>10</v>
      </c>
      <c r="AV1186">
        <v>2017</v>
      </c>
      <c r="AW1186">
        <v>16.989370573085601</v>
      </c>
      <c r="AX1186">
        <v>17.350919054985901</v>
      </c>
      <c r="AY1186">
        <v>0.36154848190031003</v>
      </c>
      <c r="AZ1186">
        <v>165428</v>
      </c>
      <c r="BA1186">
        <v>194742.94152140999</v>
      </c>
      <c r="BB1186">
        <v>-2.08374254271225E-2</v>
      </c>
      <c r="BC1186">
        <v>19.800109204015001</v>
      </c>
      <c r="BD1186">
        <v>1.01009543906678</v>
      </c>
      <c r="BE1186">
        <f>AK1186*AZ1186/(AW1186*BD1186)</f>
        <v>192796.5754417555</v>
      </c>
      <c r="BF1186">
        <f>AM1186/BE1186-1</f>
        <v>-1.09523493190542E-2</v>
      </c>
      <c r="BH1186">
        <f t="shared" si="73"/>
        <v>-6.0297145864837809E-2</v>
      </c>
      <c r="BI1186">
        <f t="shared" si="74"/>
        <v>-574.88806296182986</v>
      </c>
      <c r="BJ1186">
        <f t="shared" si="75"/>
        <v>1811.8252431691481</v>
      </c>
      <c r="BK1186" s="15">
        <f t="shared" si="72"/>
        <v>0.81643835616438354</v>
      </c>
    </row>
    <row r="1187" spans="1:63" x14ac:dyDescent="0.25">
      <c r="A1187" s="1">
        <v>43035</v>
      </c>
      <c r="B1187">
        <v>6279</v>
      </c>
      <c r="C1187">
        <v>18</v>
      </c>
      <c r="D1187" s="2">
        <v>43009</v>
      </c>
      <c r="E1187">
        <v>4</v>
      </c>
      <c r="F1187">
        <v>3</v>
      </c>
      <c r="G1187" s="1">
        <v>43034</v>
      </c>
      <c r="H1187" s="1">
        <v>43038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 s="1">
        <v>43024</v>
      </c>
      <c r="AA1187" s="1">
        <v>43010</v>
      </c>
      <c r="AB1187" s="1">
        <v>43012</v>
      </c>
      <c r="AC1187" s="1">
        <v>43014</v>
      </c>
      <c r="AD1187" s="1">
        <v>43012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9534.25</v>
      </c>
      <c r="AK1187">
        <v>20</v>
      </c>
      <c r="AL1187">
        <v>31</v>
      </c>
      <c r="AM1187">
        <v>190685</v>
      </c>
      <c r="AN1187">
        <v>0.65857303930566102</v>
      </c>
      <c r="AO1187">
        <v>0.64516129032257996</v>
      </c>
      <c r="AP1187">
        <v>2</v>
      </c>
      <c r="AQ1187">
        <v>0.72086566554432696</v>
      </c>
      <c r="AR1187">
        <v>-6.2292626238665799E-2</v>
      </c>
      <c r="AS1187">
        <v>8710.3607511376104</v>
      </c>
      <c r="AT1187">
        <v>27</v>
      </c>
      <c r="AU1187">
        <v>10</v>
      </c>
      <c r="AV1187">
        <v>2017</v>
      </c>
      <c r="AW1187">
        <v>17.7102362386299</v>
      </c>
      <c r="AX1187">
        <v>18.009492094291598</v>
      </c>
      <c r="AY1187">
        <v>0.29925585566164498</v>
      </c>
      <c r="AZ1187">
        <v>171707</v>
      </c>
      <c r="BA1187">
        <v>193907.06898134801</v>
      </c>
      <c r="BB1187">
        <v>-1.6616562760062199E-2</v>
      </c>
      <c r="BC1187">
        <v>19.800109204015001</v>
      </c>
      <c r="BD1187">
        <v>1.01009543906678</v>
      </c>
      <c r="BE1187">
        <f>AK1187*AZ1187/(AW1187*BD1187)</f>
        <v>191969.05706306195</v>
      </c>
      <c r="BF1187">
        <f>AM1187/BE1187-1</f>
        <v>-6.6888751901309496E-3</v>
      </c>
      <c r="BH1187">
        <f t="shared" si="73"/>
        <v>-6.957008164050249E-2</v>
      </c>
      <c r="BI1187">
        <f t="shared" si="74"/>
        <v>-663.29855088096087</v>
      </c>
      <c r="BJ1187">
        <f t="shared" si="75"/>
        <v>1148.5266922881872</v>
      </c>
      <c r="BK1187" s="15">
        <f t="shared" si="72"/>
        <v>0.81917808219178079</v>
      </c>
    </row>
    <row r="1188" spans="1:63" x14ac:dyDescent="0.25">
      <c r="A1188" s="1">
        <v>43038</v>
      </c>
      <c r="B1188">
        <v>13960</v>
      </c>
      <c r="C1188">
        <v>19</v>
      </c>
      <c r="D1188" s="2">
        <v>43009</v>
      </c>
      <c r="E1188">
        <v>0</v>
      </c>
      <c r="F1188">
        <v>4</v>
      </c>
      <c r="G1188" s="1">
        <v>43035</v>
      </c>
      <c r="H1188" s="1">
        <v>43039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 s="1">
        <v>43024</v>
      </c>
      <c r="AA1188" s="1">
        <v>43010</v>
      </c>
      <c r="AB1188" s="1">
        <v>43012</v>
      </c>
      <c r="AC1188" s="1">
        <v>43014</v>
      </c>
      <c r="AD1188" s="1">
        <v>43012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9534.25</v>
      </c>
      <c r="AK1188">
        <v>20</v>
      </c>
      <c r="AL1188">
        <v>31</v>
      </c>
      <c r="AM1188">
        <v>190685</v>
      </c>
      <c r="AN1188">
        <v>1.46419487636678</v>
      </c>
      <c r="AO1188">
        <v>0.64516129032257996</v>
      </c>
      <c r="AP1188">
        <v>1</v>
      </c>
      <c r="AQ1188">
        <v>1.63281185712905</v>
      </c>
      <c r="AR1188">
        <v>-0.168616980762267</v>
      </c>
      <c r="AS1188">
        <v>8549.6684379458493</v>
      </c>
      <c r="AT1188">
        <v>30</v>
      </c>
      <c r="AU1188">
        <v>10</v>
      </c>
      <c r="AV1188">
        <v>2017</v>
      </c>
      <c r="AW1188">
        <v>19.343048095758999</v>
      </c>
      <c r="AX1188">
        <v>19.473686970658399</v>
      </c>
      <c r="AY1188">
        <v>0.130638874899378</v>
      </c>
      <c r="AZ1188">
        <v>185667</v>
      </c>
      <c r="BA1188">
        <v>191972.84634856199</v>
      </c>
      <c r="BB1188">
        <v>-6.7084818142662999E-3</v>
      </c>
      <c r="BC1188">
        <v>19.800109204015001</v>
      </c>
      <c r="BD1188">
        <v>1.01009543906678</v>
      </c>
      <c r="BE1188">
        <f>AK1188*AZ1188/(AW1188*BD1188)</f>
        <v>190054.16609535928</v>
      </c>
      <c r="BF1188">
        <f>AM1188/BE1188-1</f>
        <v>3.3192321831250204E-3</v>
      </c>
      <c r="BH1188">
        <f t="shared" si="73"/>
        <v>-0.18510093337343214</v>
      </c>
      <c r="BI1188">
        <f t="shared" si="74"/>
        <v>-1764.7985740156455</v>
      </c>
      <c r="BJ1188">
        <f t="shared" si="75"/>
        <v>-616.27188172745832</v>
      </c>
      <c r="BK1188" s="15">
        <f t="shared" si="72"/>
        <v>0.82739726027397265</v>
      </c>
    </row>
    <row r="1189" spans="1:63" x14ac:dyDescent="0.25">
      <c r="A1189" s="1">
        <v>43039</v>
      </c>
      <c r="B1189">
        <v>5018</v>
      </c>
      <c r="C1189">
        <v>20</v>
      </c>
      <c r="D1189" s="2">
        <v>43009</v>
      </c>
      <c r="E1189">
        <v>1</v>
      </c>
      <c r="F1189">
        <v>0</v>
      </c>
      <c r="G1189" s="1">
        <v>43038</v>
      </c>
      <c r="H1189" s="1">
        <v>43040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 s="1">
        <v>43024</v>
      </c>
      <c r="AA1189" s="1">
        <v>43010</v>
      </c>
      <c r="AB1189" s="1">
        <v>43012</v>
      </c>
      <c r="AC1189" s="1">
        <v>43014</v>
      </c>
      <c r="AD1189" s="1">
        <v>43012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9534.25</v>
      </c>
      <c r="AK1189">
        <v>20</v>
      </c>
      <c r="AL1189">
        <v>31</v>
      </c>
      <c r="AM1189">
        <v>190685</v>
      </c>
      <c r="AN1189">
        <v>0.52631302934158397</v>
      </c>
      <c r="AO1189">
        <v>0.64516129032257996</v>
      </c>
      <c r="AP1189">
        <v>0</v>
      </c>
      <c r="AQ1189">
        <v>0.457061108256059</v>
      </c>
      <c r="AR1189">
        <v>6.9251921085525303E-2</v>
      </c>
      <c r="AS1189">
        <v>10978.838298332599</v>
      </c>
      <c r="AT1189">
        <v>31</v>
      </c>
      <c r="AU1189">
        <v>10</v>
      </c>
      <c r="AV1189">
        <v>2017</v>
      </c>
      <c r="AW1189">
        <v>19.800109204015001</v>
      </c>
      <c r="AX1189">
        <v>20</v>
      </c>
      <c r="AY1189">
        <v>0.199890795984902</v>
      </c>
      <c r="AZ1189">
        <v>190685</v>
      </c>
      <c r="BA1189">
        <v>192610.04879845001</v>
      </c>
      <c r="BB1189">
        <v>-9.99453979924525E-3</v>
      </c>
      <c r="BC1189">
        <v>19.800109204015001</v>
      </c>
      <c r="BD1189">
        <v>1.01009543906678</v>
      </c>
      <c r="BE1189">
        <f>AK1189*AZ1189/(AW1189*BD1189)</f>
        <v>190685.00000000262</v>
      </c>
      <c r="BF1189">
        <f>AM1189/BE1189-1</f>
        <v>-1.3766765505351941E-14</v>
      </c>
      <c r="BH1189">
        <f t="shared" si="73"/>
        <v>6.4637688517330982E-2</v>
      </c>
      <c r="BI1189">
        <f t="shared" si="74"/>
        <v>616.27188174636296</v>
      </c>
      <c r="BJ1189">
        <f t="shared" si="75"/>
        <v>1.8904643184214365E-8</v>
      </c>
      <c r="BK1189" s="15">
        <f t="shared" si="72"/>
        <v>0.83013698630136989</v>
      </c>
    </row>
    <row r="1190" spans="1:63" x14ac:dyDescent="0.25">
      <c r="A1190" s="1">
        <v>43040</v>
      </c>
      <c r="B1190">
        <v>21739</v>
      </c>
      <c r="C1190">
        <v>1</v>
      </c>
      <c r="D1190" s="2">
        <v>43040</v>
      </c>
      <c r="E1190">
        <v>2</v>
      </c>
      <c r="F1190">
        <v>1</v>
      </c>
      <c r="G1190" s="1">
        <v>43039</v>
      </c>
      <c r="H1190" s="1">
        <v>43041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 s="1">
        <v>43059</v>
      </c>
      <c r="AA1190" s="1">
        <v>43045</v>
      </c>
      <c r="AB1190" s="1">
        <v>43040</v>
      </c>
      <c r="AC1190" s="1">
        <v>43042</v>
      </c>
      <c r="AD1190" s="1">
        <v>43040</v>
      </c>
      <c r="AE1190">
        <v>0</v>
      </c>
      <c r="AF1190">
        <v>0</v>
      </c>
      <c r="AG1190">
        <v>1</v>
      </c>
      <c r="AH1190">
        <v>0</v>
      </c>
      <c r="AI1190">
        <v>1</v>
      </c>
      <c r="AJ1190">
        <v>9801.4736842105194</v>
      </c>
      <c r="AK1190">
        <v>19</v>
      </c>
      <c r="AL1190">
        <v>30</v>
      </c>
      <c r="AM1190">
        <v>186228</v>
      </c>
      <c r="AN1190">
        <v>2.21793178254612</v>
      </c>
      <c r="AO1190">
        <v>0.63333333333333297</v>
      </c>
      <c r="AP1190">
        <v>18</v>
      </c>
      <c r="AQ1190">
        <v>2.5561245537449899</v>
      </c>
      <c r="AR1190">
        <v>-0.33819277119887198</v>
      </c>
      <c r="AS1190">
        <v>8504.6716397876608</v>
      </c>
      <c r="AT1190">
        <v>1</v>
      </c>
      <c r="AU1190">
        <v>11</v>
      </c>
      <c r="AV1190">
        <v>2017</v>
      </c>
      <c r="AW1190">
        <v>2.5561245537449899</v>
      </c>
      <c r="AX1190">
        <v>2.21793178254612</v>
      </c>
      <c r="AY1190">
        <v>-0.33819277119887198</v>
      </c>
      <c r="AZ1190">
        <v>21739</v>
      </c>
      <c r="BA1190">
        <v>161588.76115596501</v>
      </c>
      <c r="BB1190">
        <v>0.15248114205326699</v>
      </c>
      <c r="BC1190">
        <v>18.617246397296899</v>
      </c>
      <c r="BD1190">
        <v>1.0205590877692099</v>
      </c>
      <c r="BE1190">
        <f>AK1190*AZ1190/(AW1190*BD1190)</f>
        <v>158333.5674460312</v>
      </c>
      <c r="BF1190">
        <f>AM1190/BE1190-1</f>
        <v>0.17617510300509553</v>
      </c>
      <c r="BH1190">
        <f t="shared" si="73"/>
        <v>-0.39074436024834558</v>
      </c>
      <c r="BI1190">
        <f t="shared" si="74"/>
        <v>-3829.8705642278342</v>
      </c>
      <c r="BJ1190">
        <f t="shared" si="75"/>
        <v>-3829.8705642089294</v>
      </c>
      <c r="BK1190" s="15">
        <f t="shared" si="72"/>
        <v>0.83287671232876714</v>
      </c>
    </row>
    <row r="1191" spans="1:63" x14ac:dyDescent="0.25">
      <c r="A1191" s="1">
        <v>43041</v>
      </c>
      <c r="B1191">
        <v>6697</v>
      </c>
      <c r="C1191">
        <v>2</v>
      </c>
      <c r="D1191" s="2">
        <v>43040</v>
      </c>
      <c r="E1191">
        <v>3</v>
      </c>
      <c r="F1191">
        <v>2</v>
      </c>
      <c r="G1191" s="1">
        <v>43040</v>
      </c>
      <c r="H1191" s="1">
        <v>43042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 s="1">
        <v>43059</v>
      </c>
      <c r="AA1191" s="1">
        <v>43045</v>
      </c>
      <c r="AB1191" s="1">
        <v>43040</v>
      </c>
      <c r="AC1191" s="1">
        <v>43042</v>
      </c>
      <c r="AD1191" s="1">
        <v>43040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9801.4736842105194</v>
      </c>
      <c r="AK1191">
        <v>19</v>
      </c>
      <c r="AL1191">
        <v>30</v>
      </c>
      <c r="AM1191">
        <v>186228</v>
      </c>
      <c r="AN1191">
        <v>0.68326460038232695</v>
      </c>
      <c r="AO1191">
        <v>0.63333333333333297</v>
      </c>
      <c r="AP1191">
        <v>17</v>
      </c>
      <c r="AQ1191">
        <v>0.58591799085977703</v>
      </c>
      <c r="AR1191">
        <v>9.7346609522549504E-2</v>
      </c>
      <c r="AS1191">
        <v>11429.927232943901</v>
      </c>
      <c r="AT1191">
        <v>2</v>
      </c>
      <c r="AU1191">
        <v>11</v>
      </c>
      <c r="AV1191">
        <v>2017</v>
      </c>
      <c r="AW1191">
        <v>3.1420425446047702</v>
      </c>
      <c r="AX1191">
        <v>2.9011963829284499</v>
      </c>
      <c r="AY1191">
        <v>-0.240846161676323</v>
      </c>
      <c r="AZ1191">
        <v>28436</v>
      </c>
      <c r="BA1191">
        <v>171953.11404287801</v>
      </c>
      <c r="BB1191">
        <v>8.3016152609846294E-2</v>
      </c>
      <c r="BC1191">
        <v>18.617246397296899</v>
      </c>
      <c r="BD1191">
        <v>1.0205590877692099</v>
      </c>
      <c r="BE1191">
        <f>AK1191*AZ1191/(AW1191*BD1191)</f>
        <v>168489.13120625122</v>
      </c>
      <c r="BF1191">
        <f>AM1191/BE1191-1</f>
        <v>0.10528197674682205</v>
      </c>
      <c r="BH1191">
        <f t="shared" si="73"/>
        <v>8.5300670122904654E-2</v>
      </c>
      <c r="BI1191">
        <f t="shared" si="74"/>
        <v>836.07227345517242</v>
      </c>
      <c r="BJ1191">
        <f t="shared" si="75"/>
        <v>-2993.7982907537571</v>
      </c>
      <c r="BK1191" s="15">
        <f t="shared" si="72"/>
        <v>0.83561643835616439</v>
      </c>
    </row>
    <row r="1192" spans="1:63" x14ac:dyDescent="0.25">
      <c r="A1192" s="1">
        <v>43042</v>
      </c>
      <c r="B1192">
        <v>11500</v>
      </c>
      <c r="C1192">
        <v>3</v>
      </c>
      <c r="D1192" s="2">
        <v>43040</v>
      </c>
      <c r="E1192">
        <v>4</v>
      </c>
      <c r="F1192">
        <v>3</v>
      </c>
      <c r="G1192" s="1">
        <v>43041</v>
      </c>
      <c r="H1192" s="1">
        <v>43045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 s="1">
        <v>43059</v>
      </c>
      <c r="AA1192" s="1">
        <v>43045</v>
      </c>
      <c r="AB1192" s="1">
        <v>43040</v>
      </c>
      <c r="AC1192" s="1">
        <v>43042</v>
      </c>
      <c r="AD1192" s="1">
        <v>43040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9801.4736842105194</v>
      </c>
      <c r="AK1192">
        <v>19</v>
      </c>
      <c r="AL1192">
        <v>30</v>
      </c>
      <c r="AM1192">
        <v>186228</v>
      </c>
      <c r="AN1192">
        <v>1.1732929527246101</v>
      </c>
      <c r="AO1192">
        <v>0.63333333333333297</v>
      </c>
      <c r="AP1192">
        <v>16</v>
      </c>
      <c r="AQ1192">
        <v>0.81742807058397904</v>
      </c>
      <c r="AR1192">
        <v>0.355864882140637</v>
      </c>
      <c r="AS1192">
        <v>14068.516134739801</v>
      </c>
      <c r="AT1192">
        <v>3</v>
      </c>
      <c r="AU1192">
        <v>11</v>
      </c>
      <c r="AV1192">
        <v>2017</v>
      </c>
      <c r="AW1192">
        <v>3.9594706151887502</v>
      </c>
      <c r="AX1192">
        <v>4.0744893356530696</v>
      </c>
      <c r="AY1192">
        <v>0.11501872046431399</v>
      </c>
      <c r="AZ1192">
        <v>39936</v>
      </c>
      <c r="BA1192">
        <v>191637.73992645901</v>
      </c>
      <c r="BB1192">
        <v>-2.8228990430251899E-2</v>
      </c>
      <c r="BC1192">
        <v>18.617246397296899</v>
      </c>
      <c r="BD1192">
        <v>1.0205590877692099</v>
      </c>
      <c r="BE1192">
        <f>AK1192*AZ1192/(AW1192*BD1192)</f>
        <v>187777.21174905312</v>
      </c>
      <c r="BF1192">
        <f>AM1192/BE1192-1</f>
        <v>-8.2502649529353489E-3</v>
      </c>
      <c r="BH1192">
        <f t="shared" si="73"/>
        <v>0.33905930669247908</v>
      </c>
      <c r="BI1192">
        <f t="shared" si="74"/>
        <v>3323.2808719329973</v>
      </c>
      <c r="BJ1192">
        <f t="shared" si="75"/>
        <v>329.48258117924024</v>
      </c>
      <c r="BK1192" s="15">
        <f t="shared" si="72"/>
        <v>0.83835616438356164</v>
      </c>
    </row>
    <row r="1193" spans="1:63" x14ac:dyDescent="0.25">
      <c r="A1193" s="1">
        <v>43045</v>
      </c>
      <c r="B1193">
        <v>15412</v>
      </c>
      <c r="C1193">
        <v>4</v>
      </c>
      <c r="D1193" s="2">
        <v>43040</v>
      </c>
      <c r="E1193">
        <v>0</v>
      </c>
      <c r="F1193">
        <v>4</v>
      </c>
      <c r="G1193" s="1">
        <v>43042</v>
      </c>
      <c r="H1193" s="1">
        <v>43046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 s="1">
        <v>43059</v>
      </c>
      <c r="AA1193" s="1">
        <v>43045</v>
      </c>
      <c r="AB1193" s="1">
        <v>43040</v>
      </c>
      <c r="AC1193" s="1">
        <v>43042</v>
      </c>
      <c r="AD1193" s="1">
        <v>43040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9801.4736842105194</v>
      </c>
      <c r="AK1193">
        <v>19</v>
      </c>
      <c r="AL1193">
        <v>30</v>
      </c>
      <c r="AM1193">
        <v>186228</v>
      </c>
      <c r="AN1193">
        <v>1.57241660759928</v>
      </c>
      <c r="AO1193">
        <v>0.63333333333333297</v>
      </c>
      <c r="AP1193">
        <v>15</v>
      </c>
      <c r="AQ1193">
        <v>1.6190085191893999</v>
      </c>
      <c r="AR1193">
        <v>-4.6591911590114103E-2</v>
      </c>
      <c r="AS1193">
        <v>9519.4063634182803</v>
      </c>
      <c r="AT1193">
        <v>6</v>
      </c>
      <c r="AU1193">
        <v>11</v>
      </c>
      <c r="AV1193">
        <v>2017</v>
      </c>
      <c r="AW1193">
        <v>5.5784791343781501</v>
      </c>
      <c r="AX1193">
        <v>5.6469059432523503</v>
      </c>
      <c r="AY1193">
        <v>6.8426808874200107E-2</v>
      </c>
      <c r="AZ1193">
        <v>55348</v>
      </c>
      <c r="BA1193">
        <v>188512.312167539</v>
      </c>
      <c r="BB1193">
        <v>-1.21175754584623E-2</v>
      </c>
      <c r="BC1193">
        <v>18.617246397296899</v>
      </c>
      <c r="BD1193">
        <v>1.0205590877692099</v>
      </c>
      <c r="BE1193">
        <f>AK1193*AZ1193/(AW1193*BD1193)</f>
        <v>184714.74550248671</v>
      </c>
      <c r="BF1193">
        <f>AM1193/BE1193-1</f>
        <v>8.1923860133457094E-3</v>
      </c>
      <c r="BH1193">
        <f t="shared" si="73"/>
        <v>-7.9877249835233366E-2</v>
      </c>
      <c r="BI1193">
        <f t="shared" si="74"/>
        <v>-782.91476222714891</v>
      </c>
      <c r="BJ1193">
        <f t="shared" si="75"/>
        <v>-453.43218104790867</v>
      </c>
      <c r="BK1193" s="15">
        <f t="shared" si="72"/>
        <v>0.84657534246575339</v>
      </c>
    </row>
    <row r="1194" spans="1:63" x14ac:dyDescent="0.25">
      <c r="A1194" s="1">
        <v>43046</v>
      </c>
      <c r="B1194">
        <v>2280</v>
      </c>
      <c r="C1194">
        <v>5</v>
      </c>
      <c r="D1194" s="2">
        <v>43040</v>
      </c>
      <c r="E1194">
        <v>1</v>
      </c>
      <c r="F1194">
        <v>0</v>
      </c>
      <c r="G1194" s="1">
        <v>43045</v>
      </c>
      <c r="H1194" s="1">
        <v>43047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 s="1">
        <v>43059</v>
      </c>
      <c r="AA1194" s="1">
        <v>43045</v>
      </c>
      <c r="AB1194" s="1">
        <v>43040</v>
      </c>
      <c r="AC1194" s="1">
        <v>43042</v>
      </c>
      <c r="AD1194" s="1">
        <v>43040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9801.4736842105194</v>
      </c>
      <c r="AK1194">
        <v>19</v>
      </c>
      <c r="AL1194">
        <v>30</v>
      </c>
      <c r="AM1194">
        <v>186228</v>
      </c>
      <c r="AN1194">
        <v>0.232618081061924</v>
      </c>
      <c r="AO1194">
        <v>0.63333333333333297</v>
      </c>
      <c r="AP1194">
        <v>14</v>
      </c>
      <c r="AQ1194">
        <v>0.219452586226422</v>
      </c>
      <c r="AR1194">
        <v>1.31654948355016E-2</v>
      </c>
      <c r="AS1194">
        <v>10389.487949107999</v>
      </c>
      <c r="AT1194">
        <v>7</v>
      </c>
      <c r="AU1194">
        <v>11</v>
      </c>
      <c r="AV1194">
        <v>2017</v>
      </c>
      <c r="AW1194">
        <v>5.7979317206045797</v>
      </c>
      <c r="AX1194">
        <v>5.8795240243142803</v>
      </c>
      <c r="AY1194">
        <v>8.1592303709701497E-2</v>
      </c>
      <c r="AZ1194">
        <v>57628</v>
      </c>
      <c r="BA1194">
        <v>188848.72274519</v>
      </c>
      <c r="BB1194">
        <v>-1.3877365475892901E-2</v>
      </c>
      <c r="BC1194">
        <v>18.617246397296899</v>
      </c>
      <c r="BD1194">
        <v>1.0205590877692099</v>
      </c>
      <c r="BE1194">
        <f>AK1194*AZ1194/(AW1194*BD1194)</f>
        <v>185044.37911379119</v>
      </c>
      <c r="BF1194">
        <f>AM1194/BE1194-1</f>
        <v>6.396416318492637E-3</v>
      </c>
      <c r="BH1194">
        <f t="shared" si="73"/>
        <v>8.6537498540928959E-3</v>
      </c>
      <c r="BI1194">
        <f t="shared" si="74"/>
        <v>84.81950146463214</v>
      </c>
      <c r="BJ1194">
        <f t="shared" si="75"/>
        <v>-368.61267958327653</v>
      </c>
      <c r="BK1194" s="15">
        <f t="shared" si="72"/>
        <v>0.84931506849315064</v>
      </c>
    </row>
    <row r="1195" spans="1:63" x14ac:dyDescent="0.25">
      <c r="A1195" s="1">
        <v>43047</v>
      </c>
      <c r="B1195">
        <v>8479</v>
      </c>
      <c r="C1195">
        <v>6</v>
      </c>
      <c r="D1195" s="2">
        <v>43040</v>
      </c>
      <c r="E1195">
        <v>2</v>
      </c>
      <c r="F1195">
        <v>1</v>
      </c>
      <c r="G1195" s="1">
        <v>43046</v>
      </c>
      <c r="H1195" s="1">
        <v>43048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 s="1">
        <v>43059</v>
      </c>
      <c r="AA1195" s="1">
        <v>43045</v>
      </c>
      <c r="AB1195" s="1">
        <v>43040</v>
      </c>
      <c r="AC1195" s="1">
        <v>43042</v>
      </c>
      <c r="AD1195" s="1">
        <v>43040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9801.4736842105194</v>
      </c>
      <c r="AK1195">
        <v>19</v>
      </c>
      <c r="AL1195">
        <v>30</v>
      </c>
      <c r="AM1195">
        <v>186228</v>
      </c>
      <c r="AN1195">
        <v>0.86507399531756701</v>
      </c>
      <c r="AO1195">
        <v>0.63333333333333297</v>
      </c>
      <c r="AP1195">
        <v>13</v>
      </c>
      <c r="AQ1195">
        <v>0.80306155794531298</v>
      </c>
      <c r="AR1195">
        <v>6.2012437372253898E-2</v>
      </c>
      <c r="AS1195">
        <v>10558.343773413901</v>
      </c>
      <c r="AT1195">
        <v>8</v>
      </c>
      <c r="AU1195">
        <v>11</v>
      </c>
      <c r="AV1195">
        <v>2017</v>
      </c>
      <c r="AW1195">
        <v>6.6009932785498897</v>
      </c>
      <c r="AX1195">
        <v>6.74459801963184</v>
      </c>
      <c r="AY1195">
        <v>0.14360474108195501</v>
      </c>
      <c r="AZ1195">
        <v>66107</v>
      </c>
      <c r="BA1195">
        <v>190279.393872663</v>
      </c>
      <c r="BB1195">
        <v>-2.1291816156271799E-2</v>
      </c>
      <c r="BC1195">
        <v>18.617246397296899</v>
      </c>
      <c r="BD1195">
        <v>1.0205590877692099</v>
      </c>
      <c r="BE1195">
        <f>AK1195*AZ1195/(AW1195*BD1195)</f>
        <v>186446.22947661567</v>
      </c>
      <c r="BF1195">
        <f>AM1195/BE1195-1</f>
        <v>-1.1704687041850237E-3</v>
      </c>
      <c r="BH1195">
        <f t="shared" si="73"/>
        <v>4.5502224318377915E-2</v>
      </c>
      <c r="BI1195">
        <f t="shared" si="74"/>
        <v>445.98885422962508</v>
      </c>
      <c r="BJ1195">
        <f t="shared" si="75"/>
        <v>77.376174646348545</v>
      </c>
      <c r="BK1195" s="15">
        <f t="shared" si="72"/>
        <v>0.852054794520548</v>
      </c>
    </row>
    <row r="1196" spans="1:63" x14ac:dyDescent="0.25">
      <c r="A1196" s="1">
        <v>43048</v>
      </c>
      <c r="B1196">
        <v>2844</v>
      </c>
      <c r="C1196">
        <v>7</v>
      </c>
      <c r="D1196" s="2">
        <v>43040</v>
      </c>
      <c r="E1196">
        <v>3</v>
      </c>
      <c r="F1196">
        <v>2</v>
      </c>
      <c r="G1196" s="1">
        <v>43047</v>
      </c>
      <c r="H1196" s="1">
        <v>43049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 s="1">
        <v>43059</v>
      </c>
      <c r="AA1196" s="1">
        <v>43045</v>
      </c>
      <c r="AB1196" s="1">
        <v>43040</v>
      </c>
      <c r="AC1196" s="1">
        <v>43042</v>
      </c>
      <c r="AD1196" s="1">
        <v>43040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9801.4736842105194</v>
      </c>
      <c r="AK1196">
        <v>19</v>
      </c>
      <c r="AL1196">
        <v>30</v>
      </c>
      <c r="AM1196">
        <v>186228</v>
      </c>
      <c r="AN1196">
        <v>0.290160448482505</v>
      </c>
      <c r="AO1196">
        <v>0.63333333333333297</v>
      </c>
      <c r="AP1196">
        <v>12</v>
      </c>
      <c r="AQ1196">
        <v>0.34805608577177699</v>
      </c>
      <c r="AR1196">
        <v>-5.7895637289272502E-2</v>
      </c>
      <c r="AS1196">
        <v>8171.0968900133603</v>
      </c>
      <c r="AT1196">
        <v>9</v>
      </c>
      <c r="AU1196">
        <v>11</v>
      </c>
      <c r="AV1196">
        <v>2017</v>
      </c>
      <c r="AW1196">
        <v>6.9490493643216702</v>
      </c>
      <c r="AX1196">
        <v>7.03475846811435</v>
      </c>
      <c r="AY1196">
        <v>8.5709103792683303E-2</v>
      </c>
      <c r="AZ1196">
        <v>68951</v>
      </c>
      <c r="BA1196">
        <v>188524.92352785001</v>
      </c>
      <c r="BB1196">
        <v>-1.21836597775413E-2</v>
      </c>
      <c r="BC1196">
        <v>18.617246397296899</v>
      </c>
      <c r="BD1196">
        <v>1.0205590877692099</v>
      </c>
      <c r="BE1196">
        <f>AK1196*AZ1196/(AW1196*BD1196)</f>
        <v>184727.10280787147</v>
      </c>
      <c r="BF1196">
        <f>AM1196/BE1196-1</f>
        <v>8.1249430609517947E-3</v>
      </c>
      <c r="BH1196">
        <f t="shared" si="73"/>
        <v>-6.5051352905261595E-2</v>
      </c>
      <c r="BI1196">
        <f t="shared" si="74"/>
        <v>-637.59912362321302</v>
      </c>
      <c r="BJ1196">
        <f t="shared" si="75"/>
        <v>-560.22294897686447</v>
      </c>
      <c r="BK1196" s="15">
        <f t="shared" si="72"/>
        <v>0.85479452054794525</v>
      </c>
    </row>
    <row r="1197" spans="1:63" x14ac:dyDescent="0.25">
      <c r="A1197" s="1">
        <v>43049</v>
      </c>
      <c r="B1197">
        <v>4501</v>
      </c>
      <c r="C1197">
        <v>8</v>
      </c>
      <c r="D1197" s="2">
        <v>43040</v>
      </c>
      <c r="E1197">
        <v>4</v>
      </c>
      <c r="F1197">
        <v>3</v>
      </c>
      <c r="G1197" s="1">
        <v>43048</v>
      </c>
      <c r="H1197" s="1">
        <v>43052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 s="1">
        <v>43059</v>
      </c>
      <c r="AA1197" s="1">
        <v>43045</v>
      </c>
      <c r="AB1197" s="1">
        <v>43040</v>
      </c>
      <c r="AC1197" s="1">
        <v>43042</v>
      </c>
      <c r="AD1197" s="1">
        <v>43040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9801.4736842105194</v>
      </c>
      <c r="AK1197">
        <v>19</v>
      </c>
      <c r="AL1197">
        <v>30</v>
      </c>
      <c r="AM1197">
        <v>186228</v>
      </c>
      <c r="AN1197">
        <v>0.45921665914900001</v>
      </c>
      <c r="AO1197">
        <v>0.63333333333333297</v>
      </c>
      <c r="AP1197">
        <v>11</v>
      </c>
      <c r="AQ1197">
        <v>0.70706232760467702</v>
      </c>
      <c r="AR1197">
        <v>-0.24784566845567699</v>
      </c>
      <c r="AS1197">
        <v>6365.7754405443802</v>
      </c>
      <c r="AT1197">
        <v>10</v>
      </c>
      <c r="AU1197">
        <v>11</v>
      </c>
      <c r="AV1197">
        <v>2017</v>
      </c>
      <c r="AW1197">
        <v>7.6561116919263403</v>
      </c>
      <c r="AX1197">
        <v>7.4939751272633499</v>
      </c>
      <c r="AY1197">
        <v>-0.162136564662993</v>
      </c>
      <c r="AZ1197">
        <v>73452</v>
      </c>
      <c r="BA1197">
        <v>182284.17454668201</v>
      </c>
      <c r="BB1197">
        <v>2.16355888443149E-2</v>
      </c>
      <c r="BC1197">
        <v>18.617246397296899</v>
      </c>
      <c r="BD1197">
        <v>1.0205590877692099</v>
      </c>
      <c r="BE1197">
        <f>AK1197*AZ1197/(AW1197*BD1197)</f>
        <v>178612.0732559727</v>
      </c>
      <c r="BF1197">
        <f>AM1197/BE1197-1</f>
        <v>4.2639484583512743E-2</v>
      </c>
      <c r="BH1197">
        <f t="shared" si="73"/>
        <v>-0.26238222490720342</v>
      </c>
      <c r="BI1197">
        <f t="shared" si="74"/>
        <v>-2571.7324726325601</v>
      </c>
      <c r="BJ1197">
        <f t="shared" si="75"/>
        <v>-3131.9554216094248</v>
      </c>
      <c r="BK1197" s="15">
        <f t="shared" si="72"/>
        <v>0.8575342465753425</v>
      </c>
    </row>
    <row r="1198" spans="1:63" x14ac:dyDescent="0.25">
      <c r="A1198" s="1">
        <v>43052</v>
      </c>
      <c r="B1198">
        <v>15212</v>
      </c>
      <c r="C1198">
        <v>9</v>
      </c>
      <c r="D1198" s="2">
        <v>43040</v>
      </c>
      <c r="E1198">
        <v>0</v>
      </c>
      <c r="F1198">
        <v>4</v>
      </c>
      <c r="G1198" s="1">
        <v>43049</v>
      </c>
      <c r="H1198" s="1">
        <v>43053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 s="1">
        <v>43059</v>
      </c>
      <c r="AA1198" s="1">
        <v>43045</v>
      </c>
      <c r="AB1198" s="1">
        <v>43040</v>
      </c>
      <c r="AC1198" s="1">
        <v>43042</v>
      </c>
      <c r="AD1198" s="1">
        <v>43040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9801.4736842105194</v>
      </c>
      <c r="AK1198">
        <v>19</v>
      </c>
      <c r="AL1198">
        <v>30</v>
      </c>
      <c r="AM1198">
        <v>186228</v>
      </c>
      <c r="AN1198">
        <v>1.5520115127692899</v>
      </c>
      <c r="AO1198">
        <v>0.63333333333333297</v>
      </c>
      <c r="AP1198">
        <v>10</v>
      </c>
      <c r="AQ1198">
        <v>1.6190085191893999</v>
      </c>
      <c r="AR1198">
        <v>-6.6997006420107502E-2</v>
      </c>
      <c r="AS1198">
        <v>9395.8739683570493</v>
      </c>
      <c r="AT1198">
        <v>13</v>
      </c>
      <c r="AU1198">
        <v>11</v>
      </c>
      <c r="AV1198">
        <v>2017</v>
      </c>
      <c r="AW1198">
        <v>9.27512021111575</v>
      </c>
      <c r="AX1198">
        <v>9.0459866400326394</v>
      </c>
      <c r="AY1198">
        <v>-0.22913357108310101</v>
      </c>
      <c r="AZ1198">
        <v>88664</v>
      </c>
      <c r="BA1198">
        <v>181627.403381907</v>
      </c>
      <c r="BB1198">
        <v>2.53298595499886E-2</v>
      </c>
      <c r="BC1198">
        <v>18.617246397296899</v>
      </c>
      <c r="BD1198">
        <v>1.0205590877692099</v>
      </c>
      <c r="BE1198">
        <f>AK1198*AZ1198/(AW1198*BD1198)</f>
        <v>177968.5326980112</v>
      </c>
      <c r="BF1198">
        <f>AM1198/BE1198-1</f>
        <v>4.6409706124868721E-2</v>
      </c>
      <c r="BH1198">
        <f t="shared" si="73"/>
        <v>-0.10028234466522346</v>
      </c>
      <c r="BI1198">
        <f t="shared" si="74"/>
        <v>-982.91476222711685</v>
      </c>
      <c r="BJ1198">
        <f t="shared" si="75"/>
        <v>-4114.8701838365414</v>
      </c>
      <c r="BK1198" s="15">
        <f t="shared" si="72"/>
        <v>0.86575342465753424</v>
      </c>
    </row>
    <row r="1199" spans="1:63" x14ac:dyDescent="0.25">
      <c r="A1199" s="1">
        <v>43053</v>
      </c>
      <c r="B1199">
        <v>2688</v>
      </c>
      <c r="C1199">
        <v>10</v>
      </c>
      <c r="D1199" s="2">
        <v>43040</v>
      </c>
      <c r="E1199">
        <v>1</v>
      </c>
      <c r="F1199">
        <v>0</v>
      </c>
      <c r="G1199" s="1">
        <v>43052</v>
      </c>
      <c r="H1199" s="1">
        <v>43054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 s="1">
        <v>43059</v>
      </c>
      <c r="AA1199" s="1">
        <v>43045</v>
      </c>
      <c r="AB1199" s="1">
        <v>43040</v>
      </c>
      <c r="AC1199" s="1">
        <v>43042</v>
      </c>
      <c r="AD1199" s="1">
        <v>43040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9801.4736842105194</v>
      </c>
      <c r="AK1199">
        <v>19</v>
      </c>
      <c r="AL1199">
        <v>30</v>
      </c>
      <c r="AM1199">
        <v>186228</v>
      </c>
      <c r="AN1199">
        <v>0.27424447451511003</v>
      </c>
      <c r="AO1199">
        <v>0.63333333333333297</v>
      </c>
      <c r="AP1199">
        <v>9</v>
      </c>
      <c r="AQ1199">
        <v>0.219452586226422</v>
      </c>
      <c r="AR1199">
        <v>5.4791888288688001E-2</v>
      </c>
      <c r="AS1199">
        <v>12248.6594768431</v>
      </c>
      <c r="AT1199">
        <v>14</v>
      </c>
      <c r="AU1199">
        <v>11</v>
      </c>
      <c r="AV1199">
        <v>2017</v>
      </c>
      <c r="AW1199">
        <v>9.4945727973421707</v>
      </c>
      <c r="AX1199">
        <v>9.3202311145477594</v>
      </c>
      <c r="AY1199">
        <v>-0.17434168279441301</v>
      </c>
      <c r="AZ1199">
        <v>91352</v>
      </c>
      <c r="BA1199">
        <v>182808.435623967</v>
      </c>
      <c r="BB1199">
        <v>1.8705725282100301E-2</v>
      </c>
      <c r="BC1199">
        <v>18.617246397296899</v>
      </c>
      <c r="BD1199">
        <v>1.0205590877692099</v>
      </c>
      <c r="BE1199">
        <f>AK1199*AZ1199/(AW1199*BD1199)</f>
        <v>179125.77313241077</v>
      </c>
      <c r="BF1199">
        <f>AM1199/BE1199-1</f>
        <v>3.9649385699171313E-2</v>
      </c>
      <c r="BH1199">
        <f t="shared" si="73"/>
        <v>5.0280143307278924E-2</v>
      </c>
      <c r="BI1199">
        <f t="shared" si="74"/>
        <v>492.81950146462805</v>
      </c>
      <c r="BJ1199">
        <f t="shared" si="75"/>
        <v>-3622.0506823719134</v>
      </c>
      <c r="BK1199" s="15">
        <f t="shared" si="72"/>
        <v>0.86849315068493149</v>
      </c>
    </row>
    <row r="1200" spans="1:63" x14ac:dyDescent="0.25">
      <c r="A1200" s="1">
        <v>43054</v>
      </c>
      <c r="B1200">
        <v>11486</v>
      </c>
      <c r="C1200">
        <v>11</v>
      </c>
      <c r="D1200" s="2">
        <v>43040</v>
      </c>
      <c r="E1200">
        <v>2</v>
      </c>
      <c r="F1200">
        <v>1</v>
      </c>
      <c r="G1200" s="1">
        <v>43053</v>
      </c>
      <c r="H1200" s="1">
        <v>43055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 s="1">
        <v>43059</v>
      </c>
      <c r="AA1200" s="1">
        <v>43045</v>
      </c>
      <c r="AB1200" s="1">
        <v>43040</v>
      </c>
      <c r="AC1200" s="1">
        <v>43042</v>
      </c>
      <c r="AD1200" s="1">
        <v>43040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9801.4736842105194</v>
      </c>
      <c r="AK1200">
        <v>19</v>
      </c>
      <c r="AL1200">
        <v>30</v>
      </c>
      <c r="AM1200">
        <v>186228</v>
      </c>
      <c r="AN1200">
        <v>1.1718645960865099</v>
      </c>
      <c r="AO1200">
        <v>0.63333333333333297</v>
      </c>
      <c r="AP1200">
        <v>8</v>
      </c>
      <c r="AQ1200">
        <v>0.94759268080227599</v>
      </c>
      <c r="AR1200">
        <v>0.22427191528424101</v>
      </c>
      <c r="AS1200">
        <v>12121.241787426399</v>
      </c>
      <c r="AT1200">
        <v>15</v>
      </c>
      <c r="AU1200">
        <v>11</v>
      </c>
      <c r="AV1200">
        <v>2017</v>
      </c>
      <c r="AW1200">
        <v>10.4421654781444</v>
      </c>
      <c r="AX1200">
        <v>10.492095710634199</v>
      </c>
      <c r="AY1200">
        <v>4.9930232489828003E-2</v>
      </c>
      <c r="AZ1200">
        <v>102838</v>
      </c>
      <c r="BA1200">
        <v>187118.46734181501</v>
      </c>
      <c r="BB1200">
        <v>-4.7588426437268298E-3</v>
      </c>
      <c r="BC1200">
        <v>18.617246397296899</v>
      </c>
      <c r="BD1200">
        <v>1.0205590877692099</v>
      </c>
      <c r="BE1200">
        <f>AK1200*AZ1200/(AW1200*BD1200)</f>
        <v>183348.97957827113</v>
      </c>
      <c r="BF1200">
        <f>AM1200/BE1200-1</f>
        <v>1.5702407661886353E-2</v>
      </c>
      <c r="BH1200">
        <f t="shared" si="73"/>
        <v>0.20479027419015905</v>
      </c>
      <c r="BI1200">
        <f t="shared" si="74"/>
        <v>2007.2464832571006</v>
      </c>
      <c r="BJ1200">
        <f t="shared" si="75"/>
        <v>-1614.8041991148127</v>
      </c>
      <c r="BK1200" s="15">
        <f t="shared" si="72"/>
        <v>0.87123287671232874</v>
      </c>
    </row>
    <row r="1201" spans="1:63" x14ac:dyDescent="0.25">
      <c r="A1201" s="1">
        <v>43055</v>
      </c>
      <c r="B1201">
        <v>11416</v>
      </c>
      <c r="C1201">
        <v>12</v>
      </c>
      <c r="D1201" s="2">
        <v>43040</v>
      </c>
      <c r="E1201">
        <v>3</v>
      </c>
      <c r="F1201">
        <v>2</v>
      </c>
      <c r="G1201" s="1">
        <v>43054</v>
      </c>
      <c r="H1201" s="1">
        <v>43056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 s="1">
        <v>43059</v>
      </c>
      <c r="AA1201" s="1">
        <v>43045</v>
      </c>
      <c r="AB1201" s="1">
        <v>43040</v>
      </c>
      <c r="AC1201" s="1">
        <v>43042</v>
      </c>
      <c r="AD1201" s="1">
        <v>43040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9801.4736842105194</v>
      </c>
      <c r="AK1201">
        <v>19</v>
      </c>
      <c r="AL1201">
        <v>30</v>
      </c>
      <c r="AM1201">
        <v>186228</v>
      </c>
      <c r="AN1201">
        <v>1.1647228128960101</v>
      </c>
      <c r="AO1201">
        <v>0.63333333333333297</v>
      </c>
      <c r="AP1201">
        <v>7</v>
      </c>
      <c r="AQ1201">
        <v>1.1111555956182999</v>
      </c>
      <c r="AR1201">
        <v>5.3567217277711E-2</v>
      </c>
      <c r="AS1201">
        <v>10273.988670009299</v>
      </c>
      <c r="AT1201">
        <v>16</v>
      </c>
      <c r="AU1201">
        <v>11</v>
      </c>
      <c r="AV1201">
        <v>2017</v>
      </c>
      <c r="AW1201">
        <v>11.553321073762699</v>
      </c>
      <c r="AX1201">
        <v>11.6568185235302</v>
      </c>
      <c r="AY1201">
        <v>0.103497449767539</v>
      </c>
      <c r="AZ1201">
        <v>114254</v>
      </c>
      <c r="BA1201">
        <v>187896.275550575</v>
      </c>
      <c r="BB1201">
        <v>-8.8787047305077804E-3</v>
      </c>
      <c r="BC1201">
        <v>18.617246397296899</v>
      </c>
      <c r="BD1201">
        <v>1.0205590877692099</v>
      </c>
      <c r="BE1201">
        <f>AK1201*AZ1201/(AW1201*BD1201)</f>
        <v>184111.11889786794</v>
      </c>
      <c r="BF1201">
        <f>AM1201/BE1201-1</f>
        <v>1.1497844968865634E-2</v>
      </c>
      <c r="BH1201">
        <f t="shared" si="73"/>
        <v>3.072287186214484E-2</v>
      </c>
      <c r="BI1201">
        <f t="shared" si="74"/>
        <v>301.12942006018449</v>
      </c>
      <c r="BJ1201">
        <f t="shared" si="75"/>
        <v>-1313.6747790546283</v>
      </c>
      <c r="BK1201" s="15">
        <f t="shared" si="72"/>
        <v>0.87397260273972599</v>
      </c>
    </row>
    <row r="1202" spans="1:63" x14ac:dyDescent="0.25">
      <c r="A1202" s="1">
        <v>43056</v>
      </c>
      <c r="B1202">
        <v>8613</v>
      </c>
      <c r="C1202">
        <v>13</v>
      </c>
      <c r="D1202" s="2">
        <v>43040</v>
      </c>
      <c r="E1202">
        <v>4</v>
      </c>
      <c r="F1202">
        <v>3</v>
      </c>
      <c r="G1202" s="1">
        <v>43055</v>
      </c>
      <c r="H1202" s="1">
        <v>43059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s="1">
        <v>43059</v>
      </c>
      <c r="AA1202" s="1">
        <v>43045</v>
      </c>
      <c r="AB1202" s="1">
        <v>43040</v>
      </c>
      <c r="AC1202" s="1">
        <v>43042</v>
      </c>
      <c r="AD1202" s="1">
        <v>43040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9801.4736842105194</v>
      </c>
      <c r="AK1202">
        <v>19</v>
      </c>
      <c r="AL1202">
        <v>30</v>
      </c>
      <c r="AM1202">
        <v>186228</v>
      </c>
      <c r="AN1202">
        <v>0.87874540885366303</v>
      </c>
      <c r="AO1202">
        <v>0.63333333333333297</v>
      </c>
      <c r="AP1202">
        <v>6</v>
      </c>
      <c r="AQ1202">
        <v>0.70706232760467702</v>
      </c>
      <c r="AR1202">
        <v>0.17168308124898499</v>
      </c>
      <c r="AS1202">
        <v>12181.387218264499</v>
      </c>
      <c r="AT1202">
        <v>17</v>
      </c>
      <c r="AU1202">
        <v>11</v>
      </c>
      <c r="AV1202">
        <v>2017</v>
      </c>
      <c r="AW1202">
        <v>12.260383401367401</v>
      </c>
      <c r="AX1202">
        <v>12.5355639323839</v>
      </c>
      <c r="AY1202">
        <v>0.27518053101652501</v>
      </c>
      <c r="AZ1202">
        <v>122867</v>
      </c>
      <c r="BA1202">
        <v>190407.83012867501</v>
      </c>
      <c r="BB1202">
        <v>-2.19519865640533E-2</v>
      </c>
      <c r="BC1202">
        <v>18.617246397296899</v>
      </c>
      <c r="BD1202">
        <v>1.0205590877692099</v>
      </c>
      <c r="BE1202">
        <f>AK1202*AZ1202/(AW1202*BD1202)</f>
        <v>186572.07839369585</v>
      </c>
      <c r="BF1202">
        <f>AM1202/BE1202-1</f>
        <v>-1.8442116133250419E-3</v>
      </c>
      <c r="BH1202">
        <f t="shared" si="73"/>
        <v>0.15714652479745961</v>
      </c>
      <c r="BI1202">
        <f t="shared" si="74"/>
        <v>1540.2675273674363</v>
      </c>
      <c r="BJ1202">
        <f t="shared" si="75"/>
        <v>226.592748312808</v>
      </c>
      <c r="BK1202" s="15">
        <f t="shared" si="72"/>
        <v>0.87671232876712324</v>
      </c>
    </row>
    <row r="1203" spans="1:63" x14ac:dyDescent="0.25">
      <c r="A1203" s="1">
        <v>43059</v>
      </c>
      <c r="B1203">
        <v>16717</v>
      </c>
      <c r="C1203">
        <v>14</v>
      </c>
      <c r="D1203" s="2">
        <v>43040</v>
      </c>
      <c r="E1203">
        <v>0</v>
      </c>
      <c r="F1203">
        <v>4</v>
      </c>
      <c r="G1203" s="1">
        <v>43056</v>
      </c>
      <c r="H1203" s="1">
        <v>43061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 s="1">
        <v>43059</v>
      </c>
      <c r="AA1203" s="1">
        <v>43045</v>
      </c>
      <c r="AB1203" s="1">
        <v>43040</v>
      </c>
      <c r="AC1203" s="1">
        <v>43042</v>
      </c>
      <c r="AD1203" s="1">
        <v>43040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9801.4736842105194</v>
      </c>
      <c r="AK1203">
        <v>19</v>
      </c>
      <c r="AL1203">
        <v>30</v>
      </c>
      <c r="AM1203">
        <v>186228</v>
      </c>
      <c r="AN1203">
        <v>1.7055598513649901</v>
      </c>
      <c r="AO1203">
        <v>0.63333333333333297</v>
      </c>
      <c r="AP1203">
        <v>5</v>
      </c>
      <c r="AQ1203">
        <v>1.72420426383769</v>
      </c>
      <c r="AR1203">
        <v>-1.8644412472699701E-2</v>
      </c>
      <c r="AS1203">
        <v>9695.4869852784705</v>
      </c>
      <c r="AT1203">
        <v>20</v>
      </c>
      <c r="AU1203">
        <v>11</v>
      </c>
      <c r="AV1203">
        <v>2017</v>
      </c>
      <c r="AW1203">
        <v>13.984587665205099</v>
      </c>
      <c r="AX1203">
        <v>14.2411237837489</v>
      </c>
      <c r="AY1203">
        <v>0.25653611854382402</v>
      </c>
      <c r="AZ1203">
        <v>139584</v>
      </c>
      <c r="BA1203">
        <v>189644.20428345099</v>
      </c>
      <c r="BB1203">
        <v>-1.8013755265337099E-2</v>
      </c>
      <c r="BC1203">
        <v>18.617246397296899</v>
      </c>
      <c r="BD1203">
        <v>1.0205590877692099</v>
      </c>
      <c r="BE1203">
        <f>AK1203*AZ1203/(AW1203*BD1203)</f>
        <v>185823.83573496569</v>
      </c>
      <c r="BF1203">
        <f>AM1203/BE1203-1</f>
        <v>2.1749861283175687E-3</v>
      </c>
      <c r="BH1203">
        <f t="shared" si="73"/>
        <v>-5.4092479264984838E-2</v>
      </c>
      <c r="BI1203">
        <f t="shared" si="74"/>
        <v>-530.18601202945206</v>
      </c>
      <c r="BJ1203">
        <f t="shared" si="75"/>
        <v>-303.59326371664406</v>
      </c>
      <c r="BK1203" s="15">
        <f t="shared" si="72"/>
        <v>0.8849315068493151</v>
      </c>
    </row>
    <row r="1204" spans="1:63" x14ac:dyDescent="0.25">
      <c r="A1204" s="1">
        <v>43061</v>
      </c>
      <c r="B1204">
        <v>11405</v>
      </c>
      <c r="C1204">
        <v>15</v>
      </c>
      <c r="D1204" s="2">
        <v>43040</v>
      </c>
      <c r="E1204">
        <v>2</v>
      </c>
      <c r="F1204">
        <v>0</v>
      </c>
      <c r="G1204" s="1">
        <v>43059</v>
      </c>
      <c r="H1204" s="1">
        <v>43063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 s="1">
        <v>43059</v>
      </c>
      <c r="AA1204" s="1">
        <v>43045</v>
      </c>
      <c r="AB1204" s="1">
        <v>43040</v>
      </c>
      <c r="AC1204" s="1">
        <v>43042</v>
      </c>
      <c r="AD1204" s="1">
        <v>43040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9801.4736842105194</v>
      </c>
      <c r="AK1204">
        <v>19</v>
      </c>
      <c r="AL1204">
        <v>30</v>
      </c>
      <c r="AM1204">
        <v>186228</v>
      </c>
      <c r="AN1204">
        <v>1.16360053268037</v>
      </c>
      <c r="AO1204">
        <v>0.63333333333333297</v>
      </c>
      <c r="AP1204">
        <v>4</v>
      </c>
      <c r="AQ1204">
        <v>0.80306155794531298</v>
      </c>
      <c r="AR1204">
        <v>0.36053897473505597</v>
      </c>
      <c r="AS1204">
        <v>14201.9000749836</v>
      </c>
      <c r="AT1204">
        <v>22</v>
      </c>
      <c r="AU1204">
        <v>11</v>
      </c>
      <c r="AV1204">
        <v>2017</v>
      </c>
      <c r="AW1204">
        <v>14.7876492231504</v>
      </c>
      <c r="AX1204">
        <v>15.4047243164293</v>
      </c>
      <c r="AY1204">
        <v>0.61707509327888099</v>
      </c>
      <c r="AZ1204">
        <v>150989</v>
      </c>
      <c r="BA1204">
        <v>193999.12431712501</v>
      </c>
      <c r="BB1204">
        <v>-4.0057522653668201E-2</v>
      </c>
      <c r="BC1204">
        <v>18.617246397296899</v>
      </c>
      <c r="BD1204">
        <v>1.0205590877692099</v>
      </c>
      <c r="BE1204">
        <f>AK1204*AZ1204/(AW1204*BD1204)</f>
        <v>190091.02622483013</v>
      </c>
      <c r="BF1204">
        <f>AM1204/BE1204-1</f>
        <v>-2.0321981008515011E-2</v>
      </c>
      <c r="BH1204">
        <f t="shared" si="73"/>
        <v>0.34402876168118091</v>
      </c>
      <c r="BI1204">
        <f t="shared" si="74"/>
        <v>3371.9888542296271</v>
      </c>
      <c r="BJ1204">
        <f t="shared" si="75"/>
        <v>3068.3955905129833</v>
      </c>
      <c r="BK1204" s="15">
        <f t="shared" si="72"/>
        <v>0.8904109589041096</v>
      </c>
    </row>
    <row r="1205" spans="1:63" x14ac:dyDescent="0.25">
      <c r="A1205" s="1">
        <v>43063</v>
      </c>
      <c r="B1205">
        <v>9774</v>
      </c>
      <c r="C1205">
        <v>16</v>
      </c>
      <c r="D1205" s="2">
        <v>43040</v>
      </c>
      <c r="E1205">
        <v>4</v>
      </c>
      <c r="F1205">
        <v>2</v>
      </c>
      <c r="G1205" s="1">
        <v>43061</v>
      </c>
      <c r="H1205" s="1">
        <v>43066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 s="1">
        <v>43059</v>
      </c>
      <c r="AA1205" s="1">
        <v>43045</v>
      </c>
      <c r="AB1205" s="1">
        <v>43040</v>
      </c>
      <c r="AC1205" s="1">
        <v>43042</v>
      </c>
      <c r="AD1205" s="1">
        <v>43040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9801.4736842105194</v>
      </c>
      <c r="AK1205">
        <v>19</v>
      </c>
      <c r="AL1205">
        <v>30</v>
      </c>
      <c r="AM1205">
        <v>186228</v>
      </c>
      <c r="AN1205">
        <v>0.99719698434177395</v>
      </c>
      <c r="AO1205">
        <v>0.63333333333333297</v>
      </c>
      <c r="AP1205">
        <v>3</v>
      </c>
      <c r="AQ1205">
        <v>0.83566582715003301</v>
      </c>
      <c r="AR1205">
        <v>0.16153115719174099</v>
      </c>
      <c r="AS1205">
        <v>11696.0628069875</v>
      </c>
      <c r="AT1205">
        <v>24</v>
      </c>
      <c r="AU1205">
        <v>11</v>
      </c>
      <c r="AV1205">
        <v>2017</v>
      </c>
      <c r="AW1205">
        <v>15.6233150503004</v>
      </c>
      <c r="AX1205">
        <v>16.401921300771001</v>
      </c>
      <c r="AY1205">
        <v>0.77860625047062104</v>
      </c>
      <c r="AZ1205">
        <v>160763</v>
      </c>
      <c r="BA1205">
        <v>195508.891049422</v>
      </c>
      <c r="BB1205">
        <v>-4.7470429603513498E-2</v>
      </c>
      <c r="BC1205">
        <v>18.617246397296899</v>
      </c>
      <c r="BD1205">
        <v>1.0205590877692099</v>
      </c>
      <c r="BE1205">
        <f>AK1205*AZ1205/(AW1205*BD1205)</f>
        <v>191570.3788173371</v>
      </c>
      <c r="BF1205">
        <f>AM1205/BE1205-1</f>
        <v>-2.7887290562968903E-2</v>
      </c>
      <c r="BH1205">
        <f t="shared" si="73"/>
        <v>0.14435063010563398</v>
      </c>
      <c r="BI1205">
        <f t="shared" si="74"/>
        <v>1414.8489022795782</v>
      </c>
      <c r="BJ1205">
        <f t="shared" si="75"/>
        <v>4483.2444927925617</v>
      </c>
      <c r="BK1205" s="15">
        <f t="shared" si="72"/>
        <v>0.89589041095890409</v>
      </c>
    </row>
    <row r="1206" spans="1:63" x14ac:dyDescent="0.25">
      <c r="A1206" s="1">
        <v>43066</v>
      </c>
      <c r="B1206">
        <v>12893</v>
      </c>
      <c r="C1206">
        <v>17</v>
      </c>
      <c r="D1206" s="2">
        <v>43040</v>
      </c>
      <c r="E1206">
        <v>0</v>
      </c>
      <c r="F1206">
        <v>4</v>
      </c>
      <c r="G1206" s="1">
        <v>43063</v>
      </c>
      <c r="H1206" s="1">
        <v>43067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 s="1">
        <v>43059</v>
      </c>
      <c r="AA1206" s="1">
        <v>43045</v>
      </c>
      <c r="AB1206" s="1">
        <v>43040</v>
      </c>
      <c r="AC1206" s="1">
        <v>43042</v>
      </c>
      <c r="AD1206" s="1">
        <v>43040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9801.4736842105194</v>
      </c>
      <c r="AK1206">
        <v>19</v>
      </c>
      <c r="AL1206">
        <v>30</v>
      </c>
      <c r="AM1206">
        <v>186228</v>
      </c>
      <c r="AN1206">
        <v>1.31541443821552</v>
      </c>
      <c r="AO1206">
        <v>0.63333333333333297</v>
      </c>
      <c r="AP1206">
        <v>2</v>
      </c>
      <c r="AQ1206">
        <v>1.6190085191893999</v>
      </c>
      <c r="AR1206">
        <v>-0.30359408097388002</v>
      </c>
      <c r="AS1206">
        <v>7963.5158476221004</v>
      </c>
      <c r="AT1206">
        <v>27</v>
      </c>
      <c r="AU1206">
        <v>11</v>
      </c>
      <c r="AV1206">
        <v>2017</v>
      </c>
      <c r="AW1206">
        <v>17.242323569489798</v>
      </c>
      <c r="AX1206">
        <v>17.717335738986598</v>
      </c>
      <c r="AY1206">
        <v>0.47501216949674302</v>
      </c>
      <c r="AZ1206">
        <v>173656</v>
      </c>
      <c r="BA1206">
        <v>191358.431866942</v>
      </c>
      <c r="BB1206">
        <v>-2.6810586901702502E-2</v>
      </c>
      <c r="BC1206">
        <v>18.617246397296899</v>
      </c>
      <c r="BD1206">
        <v>1.0205590877692099</v>
      </c>
      <c r="BE1206">
        <f>AK1206*AZ1206/(AW1206*BD1206)</f>
        <v>187503.53032985487</v>
      </c>
      <c r="BF1206">
        <f>AM1206/BE1206-1</f>
        <v>-6.8027003417533427E-3</v>
      </c>
      <c r="BH1206">
        <f t="shared" si="73"/>
        <v>-0.33687941921899345</v>
      </c>
      <c r="BI1206">
        <f t="shared" si="74"/>
        <v>-3301.914762227088</v>
      </c>
      <c r="BJ1206">
        <f t="shared" si="75"/>
        <v>1181.3297305654737</v>
      </c>
      <c r="BK1206" s="15">
        <f t="shared" si="72"/>
        <v>0.90410958904109584</v>
      </c>
    </row>
    <row r="1207" spans="1:63" x14ac:dyDescent="0.25">
      <c r="A1207" s="1">
        <v>43067</v>
      </c>
      <c r="B1207">
        <v>7898</v>
      </c>
      <c r="C1207">
        <v>18</v>
      </c>
      <c r="D1207" s="2">
        <v>43040</v>
      </c>
      <c r="E1207">
        <v>1</v>
      </c>
      <c r="F1207">
        <v>0</v>
      </c>
      <c r="G1207" s="1">
        <v>43066</v>
      </c>
      <c r="H1207" s="1">
        <v>43069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 s="1">
        <v>43059</v>
      </c>
      <c r="AA1207" s="1">
        <v>43045</v>
      </c>
      <c r="AB1207" s="1">
        <v>43040</v>
      </c>
      <c r="AC1207" s="1">
        <v>43042</v>
      </c>
      <c r="AD1207" s="1">
        <v>43040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9801.4736842105194</v>
      </c>
      <c r="AK1207">
        <v>19</v>
      </c>
      <c r="AL1207">
        <v>30</v>
      </c>
      <c r="AM1207">
        <v>186228</v>
      </c>
      <c r="AN1207">
        <v>0.80579719483643697</v>
      </c>
      <c r="AO1207">
        <v>0.63333333333333297</v>
      </c>
      <c r="AP1207">
        <v>1</v>
      </c>
      <c r="AQ1207">
        <v>0.219452586226422</v>
      </c>
      <c r="AR1207">
        <v>0.58634460861001403</v>
      </c>
      <c r="AS1207">
        <v>35989.550799146898</v>
      </c>
      <c r="AT1207">
        <v>28</v>
      </c>
      <c r="AU1207">
        <v>11</v>
      </c>
      <c r="AV1207">
        <v>2017</v>
      </c>
      <c r="AW1207">
        <v>17.461776155716201</v>
      </c>
      <c r="AX1207">
        <v>18.523132933823</v>
      </c>
      <c r="AY1207">
        <v>1.0613567781067501</v>
      </c>
      <c r="AZ1207">
        <v>181554</v>
      </c>
      <c r="BA1207">
        <v>197547.25803599</v>
      </c>
      <c r="BB1207">
        <v>-5.7298988346011798E-2</v>
      </c>
      <c r="BC1207">
        <v>18.617246397296899</v>
      </c>
      <c r="BD1207">
        <v>1.0205590877692099</v>
      </c>
      <c r="BE1207">
        <f>AK1207*AZ1207/(AW1207*BD1207)</f>
        <v>193567.68305086659</v>
      </c>
      <c r="BF1207">
        <f>AM1207/BE1207-1</f>
        <v>-3.791791550730006E-2</v>
      </c>
      <c r="BH1207">
        <f t="shared" si="73"/>
        <v>0.58183286362860587</v>
      </c>
      <c r="BI1207">
        <f t="shared" si="74"/>
        <v>5702.819501464628</v>
      </c>
      <c r="BJ1207">
        <f t="shared" si="75"/>
        <v>6884.1492320301022</v>
      </c>
      <c r="BK1207" s="15">
        <f t="shared" si="72"/>
        <v>0.9068493150684932</v>
      </c>
    </row>
    <row r="1208" spans="1:63" x14ac:dyDescent="0.25">
      <c r="A1208" s="1">
        <v>43069</v>
      </c>
      <c r="B1208">
        <v>4674</v>
      </c>
      <c r="C1208">
        <v>19</v>
      </c>
      <c r="D1208" s="2">
        <v>43040</v>
      </c>
      <c r="E1208">
        <v>3</v>
      </c>
      <c r="F1208">
        <v>1</v>
      </c>
      <c r="G1208" s="1">
        <v>43067</v>
      </c>
      <c r="H1208" s="1">
        <v>43070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 s="1">
        <v>43059</v>
      </c>
      <c r="AA1208" s="1">
        <v>43045</v>
      </c>
      <c r="AB1208" s="1">
        <v>43040</v>
      </c>
      <c r="AC1208" s="1">
        <v>43042</v>
      </c>
      <c r="AD1208" s="1">
        <v>43040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9801.4736842105194</v>
      </c>
      <c r="AK1208">
        <v>19</v>
      </c>
      <c r="AL1208">
        <v>30</v>
      </c>
      <c r="AM1208">
        <v>186228</v>
      </c>
      <c r="AN1208">
        <v>0.47686706617694402</v>
      </c>
      <c r="AO1208">
        <v>0.63333333333333297</v>
      </c>
      <c r="AP1208">
        <v>0</v>
      </c>
      <c r="AQ1208">
        <v>1.1554702415806499</v>
      </c>
      <c r="AR1208">
        <v>-0.67860317540371196</v>
      </c>
      <c r="AS1208">
        <v>4045.1063400871899</v>
      </c>
      <c r="AT1208">
        <v>30</v>
      </c>
      <c r="AU1208">
        <v>11</v>
      </c>
      <c r="AV1208">
        <v>2017</v>
      </c>
      <c r="AW1208">
        <v>18.617246397296899</v>
      </c>
      <c r="AX1208">
        <v>19</v>
      </c>
      <c r="AY1208">
        <v>0.38275360270304398</v>
      </c>
      <c r="AZ1208">
        <v>186228</v>
      </c>
      <c r="BA1208">
        <v>190056.677797084</v>
      </c>
      <c r="BB1208">
        <v>-2.01449264580549E-2</v>
      </c>
      <c r="BC1208">
        <v>18.617246397296899</v>
      </c>
      <c r="BD1208">
        <v>1.0205590877692099</v>
      </c>
      <c r="BE1208">
        <f>AK1208*AZ1208/(AW1208*BD1208)</f>
        <v>186228.00000000067</v>
      </c>
      <c r="BF1208">
        <f>AM1208/BE1208-1</f>
        <v>-3.5527136788005009E-15</v>
      </c>
      <c r="BH1208">
        <f t="shared" si="73"/>
        <v>-0.70235858951507257</v>
      </c>
      <c r="BI1208">
        <f t="shared" si="74"/>
        <v>-6884.149232011202</v>
      </c>
      <c r="BJ1208">
        <f t="shared" si="75"/>
        <v>1.8900209397543222E-8</v>
      </c>
      <c r="BK1208" s="15">
        <f t="shared" si="72"/>
        <v>0.9123287671232877</v>
      </c>
    </row>
    <row r="1209" spans="1:63" x14ac:dyDescent="0.25">
      <c r="A1209" s="1">
        <v>43070</v>
      </c>
      <c r="B1209">
        <v>22763</v>
      </c>
      <c r="C1209">
        <v>1</v>
      </c>
      <c r="D1209" s="2">
        <v>43070</v>
      </c>
      <c r="E1209">
        <v>4</v>
      </c>
      <c r="F1209">
        <v>3</v>
      </c>
      <c r="G1209" s="1">
        <v>43069</v>
      </c>
      <c r="H1209" s="1">
        <v>43073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 s="1">
        <v>43087</v>
      </c>
      <c r="AA1209" s="1">
        <v>43073</v>
      </c>
      <c r="AB1209" s="1">
        <v>43075</v>
      </c>
      <c r="AC1209" s="1">
        <v>43070</v>
      </c>
      <c r="AD1209" s="1">
        <v>43070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11519.7</v>
      </c>
      <c r="AK1209">
        <v>20</v>
      </c>
      <c r="AL1209">
        <v>31</v>
      </c>
      <c r="AM1209">
        <v>230394</v>
      </c>
      <c r="AN1209">
        <v>1.9760063196090101</v>
      </c>
      <c r="AO1209">
        <v>0.64516129032257996</v>
      </c>
      <c r="AP1209">
        <v>19</v>
      </c>
      <c r="AQ1209">
        <v>1.5496949972412299</v>
      </c>
      <c r="AR1209">
        <v>0.42631132236778302</v>
      </c>
      <c r="AS1209">
        <v>14688.696834230301</v>
      </c>
      <c r="AT1209">
        <v>1</v>
      </c>
      <c r="AU1209">
        <v>12</v>
      </c>
      <c r="AV1209">
        <v>2017</v>
      </c>
      <c r="AW1209">
        <v>1.5496949972412299</v>
      </c>
      <c r="AX1209">
        <v>1.9760063196090101</v>
      </c>
      <c r="AY1209">
        <v>0.42631132236778302</v>
      </c>
      <c r="AZ1209">
        <v>22763</v>
      </c>
      <c r="BA1209">
        <v>293773.93668460799</v>
      </c>
      <c r="BB1209">
        <v>-0.215743906351542</v>
      </c>
      <c r="BC1209">
        <v>19.5077670815371</v>
      </c>
      <c r="BD1209">
        <v>1.0252326632979201</v>
      </c>
      <c r="BE1209">
        <f>AK1209*AZ1209/(AW1209*BD1209)</f>
        <v>286543.67657348199</v>
      </c>
      <c r="BF1209">
        <f>AM1209/BE1209-1</f>
        <v>-0.19595503640117085</v>
      </c>
      <c r="BH1209">
        <f t="shared" si="73"/>
        <v>0.38720839028792109</v>
      </c>
      <c r="BI1209">
        <f t="shared" si="74"/>
        <v>4460.5244935997653</v>
      </c>
      <c r="BJ1209">
        <f t="shared" si="75"/>
        <v>4460.5244936186655</v>
      </c>
      <c r="BK1209" s="15">
        <f t="shared" si="72"/>
        <v>0.91506849315068495</v>
      </c>
    </row>
    <row r="1210" spans="1:63" x14ac:dyDescent="0.25">
      <c r="A1210" s="1">
        <v>43073</v>
      </c>
      <c r="B1210">
        <v>19823</v>
      </c>
      <c r="C1210">
        <v>2</v>
      </c>
      <c r="D1210" s="2">
        <v>43070</v>
      </c>
      <c r="E1210">
        <v>0</v>
      </c>
      <c r="F1210">
        <v>4</v>
      </c>
      <c r="G1210" s="1">
        <v>43070</v>
      </c>
      <c r="H1210" s="1">
        <v>43074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 s="1">
        <v>43087</v>
      </c>
      <c r="AA1210" s="1">
        <v>43073</v>
      </c>
      <c r="AB1210" s="1">
        <v>43075</v>
      </c>
      <c r="AC1210" s="1">
        <v>43070</v>
      </c>
      <c r="AD1210" s="1">
        <v>43070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11519.7</v>
      </c>
      <c r="AK1210">
        <v>20</v>
      </c>
      <c r="AL1210">
        <v>31</v>
      </c>
      <c r="AM1210">
        <v>230394</v>
      </c>
      <c r="AN1210">
        <v>1.7207913400522501</v>
      </c>
      <c r="AO1210">
        <v>0.64516129032257996</v>
      </c>
      <c r="AP1210">
        <v>18</v>
      </c>
      <c r="AQ1210">
        <v>1.87067376221705</v>
      </c>
      <c r="AR1210">
        <v>-0.149882422164792</v>
      </c>
      <c r="AS1210">
        <v>10596.7167554146</v>
      </c>
      <c r="AT1210">
        <v>4</v>
      </c>
      <c r="AU1210">
        <v>12</v>
      </c>
      <c r="AV1210">
        <v>2017</v>
      </c>
      <c r="AW1210">
        <v>3.4203687594582801</v>
      </c>
      <c r="AX1210">
        <v>3.6967976596612702</v>
      </c>
      <c r="AY1210">
        <v>0.27642890020299099</v>
      </c>
      <c r="AZ1210">
        <v>42586</v>
      </c>
      <c r="BA1210">
        <v>249014.08587736401</v>
      </c>
      <c r="BB1210">
        <v>-7.4775231335847597E-2</v>
      </c>
      <c r="BC1210">
        <v>19.5077670815371</v>
      </c>
      <c r="BD1210">
        <v>1.0252326632979201</v>
      </c>
      <c r="BE1210">
        <f>AK1210*AZ1210/(AW1210*BD1210)</f>
        <v>242885.43936587826</v>
      </c>
      <c r="BF1210">
        <f>AM1210/BE1210-1</f>
        <v>-5.1429346273250132E-2</v>
      </c>
      <c r="BH1210">
        <f t="shared" si="73"/>
        <v>-0.19708450334707606</v>
      </c>
      <c r="BI1210">
        <f t="shared" si="74"/>
        <v>-2270.3543532073122</v>
      </c>
      <c r="BJ1210">
        <f t="shared" si="75"/>
        <v>2190.1701404113533</v>
      </c>
      <c r="BK1210" s="15">
        <f t="shared" si="72"/>
        <v>0.92328767123287669</v>
      </c>
    </row>
    <row r="1211" spans="1:63" x14ac:dyDescent="0.25">
      <c r="A1211" s="1">
        <v>43074</v>
      </c>
      <c r="B1211">
        <v>3150</v>
      </c>
      <c r="C1211">
        <v>3</v>
      </c>
      <c r="D1211" s="2">
        <v>43070</v>
      </c>
      <c r="E1211">
        <v>1</v>
      </c>
      <c r="F1211">
        <v>0</v>
      </c>
      <c r="G1211" s="1">
        <v>43073</v>
      </c>
      <c r="H1211" s="1">
        <v>43075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 s="1">
        <v>43087</v>
      </c>
      <c r="AA1211" s="1">
        <v>43073</v>
      </c>
      <c r="AB1211" s="1">
        <v>43075</v>
      </c>
      <c r="AC1211" s="1">
        <v>43070</v>
      </c>
      <c r="AD1211" s="1">
        <v>43070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11519.7</v>
      </c>
      <c r="AK1211">
        <v>20</v>
      </c>
      <c r="AL1211">
        <v>31</v>
      </c>
      <c r="AM1211">
        <v>230394</v>
      </c>
      <c r="AN1211">
        <v>0.27344462095367</v>
      </c>
      <c r="AO1211">
        <v>0.64516129032257996</v>
      </c>
      <c r="AP1211">
        <v>17</v>
      </c>
      <c r="AQ1211">
        <v>0.23325592416607099</v>
      </c>
      <c r="AR1211">
        <v>4.0188696787598802E-2</v>
      </c>
      <c r="AS1211">
        <v>13504.480159557599</v>
      </c>
      <c r="AT1211">
        <v>5</v>
      </c>
      <c r="AU1211">
        <v>12</v>
      </c>
      <c r="AV1211">
        <v>2017</v>
      </c>
      <c r="AW1211">
        <v>3.6536246836243498</v>
      </c>
      <c r="AX1211">
        <v>3.97024228061494</v>
      </c>
      <c r="AY1211">
        <v>0.31661759699059</v>
      </c>
      <c r="AZ1211">
        <v>45736</v>
      </c>
      <c r="BA1211">
        <v>250359.596074495</v>
      </c>
      <c r="BB1211">
        <v>-7.9747676492314706E-2</v>
      </c>
      <c r="BC1211">
        <v>19.5077670815371</v>
      </c>
      <c r="BD1211">
        <v>1.0252326632979201</v>
      </c>
      <c r="BE1211">
        <f>AK1211*AZ1211/(AW1211*BD1211)</f>
        <v>244197.83434245153</v>
      </c>
      <c r="BF1211">
        <f>AM1211/BE1211-1</f>
        <v>-5.6527259464118296E-2</v>
      </c>
      <c r="BH1211">
        <f t="shared" si="73"/>
        <v>3.4303028590871365E-2</v>
      </c>
      <c r="BI1211">
        <f t="shared" si="74"/>
        <v>395.16059845826089</v>
      </c>
      <c r="BJ1211">
        <f t="shared" si="75"/>
        <v>2585.3307388696139</v>
      </c>
      <c r="BK1211" s="15">
        <f t="shared" si="72"/>
        <v>0.92602739726027394</v>
      </c>
    </row>
    <row r="1212" spans="1:63" x14ac:dyDescent="0.25">
      <c r="A1212" s="1">
        <v>43075</v>
      </c>
      <c r="B1212">
        <v>11053</v>
      </c>
      <c r="C1212">
        <v>4</v>
      </c>
      <c r="D1212" s="2">
        <v>43070</v>
      </c>
      <c r="E1212">
        <v>2</v>
      </c>
      <c r="F1212">
        <v>1</v>
      </c>
      <c r="G1212" s="1">
        <v>43074</v>
      </c>
      <c r="H1212" s="1">
        <v>43076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 s="1">
        <v>43087</v>
      </c>
      <c r="AA1212" s="1">
        <v>43073</v>
      </c>
      <c r="AB1212" s="1">
        <v>43075</v>
      </c>
      <c r="AC1212" s="1">
        <v>43070</v>
      </c>
      <c r="AD1212" s="1">
        <v>43070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11519.7</v>
      </c>
      <c r="AK1212">
        <v>20</v>
      </c>
      <c r="AL1212">
        <v>31</v>
      </c>
      <c r="AM1212">
        <v>230394</v>
      </c>
      <c r="AN1212">
        <v>0.95948679219076805</v>
      </c>
      <c r="AO1212">
        <v>0.64516129032257996</v>
      </c>
      <c r="AP1212">
        <v>16</v>
      </c>
      <c r="AQ1212">
        <v>0.94403784744799502</v>
      </c>
      <c r="AR1212">
        <v>1.5448944742773699E-2</v>
      </c>
      <c r="AS1212">
        <v>11708.2170273993</v>
      </c>
      <c r="AT1212">
        <v>6</v>
      </c>
      <c r="AU1212">
        <v>12</v>
      </c>
      <c r="AV1212">
        <v>2017</v>
      </c>
      <c r="AW1212">
        <v>4.5976625310723502</v>
      </c>
      <c r="AX1212">
        <v>4.9297290728057099</v>
      </c>
      <c r="AY1212">
        <v>0.33206654173336397</v>
      </c>
      <c r="AZ1212">
        <v>56789</v>
      </c>
      <c r="BA1212">
        <v>247034.224961937</v>
      </c>
      <c r="BB1212">
        <v>-6.7359998253285605E-2</v>
      </c>
      <c r="BC1212">
        <v>19.5077670815371</v>
      </c>
      <c r="BD1212">
        <v>1.0252326632979201</v>
      </c>
      <c r="BE1212">
        <f>AK1212*AZ1212/(AW1212*BD1212)</f>
        <v>240954.3060862789</v>
      </c>
      <c r="BF1212">
        <f>AM1212/BE1212-1</f>
        <v>-4.3827007111039373E-2</v>
      </c>
      <c r="BH1212">
        <f t="shared" si="73"/>
        <v>-8.3716444023754777E-3</v>
      </c>
      <c r="BI1212">
        <f t="shared" si="74"/>
        <v>-96.438832022044792</v>
      </c>
      <c r="BJ1212">
        <f t="shared" si="75"/>
        <v>2488.8919068475693</v>
      </c>
      <c r="BK1212" s="15">
        <f t="shared" si="72"/>
        <v>0.92876712328767119</v>
      </c>
    </row>
    <row r="1213" spans="1:63" x14ac:dyDescent="0.25">
      <c r="A1213" s="1">
        <v>43076</v>
      </c>
      <c r="B1213">
        <v>2986</v>
      </c>
      <c r="C1213">
        <v>5</v>
      </c>
      <c r="D1213" s="2">
        <v>43070</v>
      </c>
      <c r="E1213">
        <v>3</v>
      </c>
      <c r="F1213">
        <v>2</v>
      </c>
      <c r="G1213" s="1">
        <v>43075</v>
      </c>
      <c r="H1213" s="1">
        <v>43077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 s="1">
        <v>43087</v>
      </c>
      <c r="AA1213" s="1">
        <v>43073</v>
      </c>
      <c r="AB1213" s="1">
        <v>43075</v>
      </c>
      <c r="AC1213" s="1">
        <v>43070</v>
      </c>
      <c r="AD1213" s="1">
        <v>43070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11519.7</v>
      </c>
      <c r="AK1213">
        <v>20</v>
      </c>
      <c r="AL1213">
        <v>31</v>
      </c>
      <c r="AM1213">
        <v>230394</v>
      </c>
      <c r="AN1213">
        <v>0.259208139100844</v>
      </c>
      <c r="AO1213">
        <v>0.64516129032257996</v>
      </c>
      <c r="AP1213">
        <v>15</v>
      </c>
      <c r="AQ1213">
        <v>0.36185942371142699</v>
      </c>
      <c r="AR1213">
        <v>-0.102651284610582</v>
      </c>
      <c r="AS1213">
        <v>8251.8232339342103</v>
      </c>
      <c r="AT1213">
        <v>7</v>
      </c>
      <c r="AU1213">
        <v>12</v>
      </c>
      <c r="AV1213">
        <v>2017</v>
      </c>
      <c r="AW1213">
        <v>4.9595219547837699</v>
      </c>
      <c r="AX1213">
        <v>5.18893721190656</v>
      </c>
      <c r="AY1213">
        <v>0.22941525712278199</v>
      </c>
      <c r="AZ1213">
        <v>59775</v>
      </c>
      <c r="BA1213">
        <v>241051.45836623601</v>
      </c>
      <c r="BB1213">
        <v>-4.4212378711456397E-2</v>
      </c>
      <c r="BC1213">
        <v>19.5077670815371</v>
      </c>
      <c r="BD1213">
        <v>1.0252326632979201</v>
      </c>
      <c r="BE1213">
        <f>AK1213*AZ1213/(AW1213*BD1213)</f>
        <v>235118.78522367243</v>
      </c>
      <c r="BF1213">
        <f>AM1213/BE1213-1</f>
        <v>-2.0095311479164324E-2</v>
      </c>
      <c r="BH1213">
        <f t="shared" si="73"/>
        <v>-0.11178196161027282</v>
      </c>
      <c r="BI1213">
        <f t="shared" si="74"/>
        <v>-1287.6946631618598</v>
      </c>
      <c r="BJ1213">
        <f t="shared" si="75"/>
        <v>1201.1972436857095</v>
      </c>
      <c r="BK1213" s="15">
        <f t="shared" si="72"/>
        <v>0.93150684931506844</v>
      </c>
    </row>
    <row r="1214" spans="1:63" x14ac:dyDescent="0.25">
      <c r="A1214" s="1">
        <v>43077</v>
      </c>
      <c r="B1214">
        <v>7702</v>
      </c>
      <c r="C1214">
        <v>6</v>
      </c>
      <c r="D1214" s="2">
        <v>43070</v>
      </c>
      <c r="E1214">
        <v>4</v>
      </c>
      <c r="F1214">
        <v>3</v>
      </c>
      <c r="G1214" s="1">
        <v>43076</v>
      </c>
      <c r="H1214" s="1">
        <v>43080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 s="1">
        <v>43087</v>
      </c>
      <c r="AA1214" s="1">
        <v>43073</v>
      </c>
      <c r="AB1214" s="1">
        <v>43075</v>
      </c>
      <c r="AC1214" s="1">
        <v>43070</v>
      </c>
      <c r="AD1214" s="1">
        <v>43070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11519.7</v>
      </c>
      <c r="AK1214">
        <v>20</v>
      </c>
      <c r="AL1214">
        <v>31</v>
      </c>
      <c r="AM1214">
        <v>230394</v>
      </c>
      <c r="AN1214">
        <v>0.66859380018576797</v>
      </c>
      <c r="AO1214">
        <v>0.64516129032257996</v>
      </c>
      <c r="AP1214">
        <v>14</v>
      </c>
      <c r="AQ1214">
        <v>0.72086566554432696</v>
      </c>
      <c r="AR1214">
        <v>-5.2271865358558302E-2</v>
      </c>
      <c r="AS1214">
        <v>10684.3762550186</v>
      </c>
      <c r="AT1214">
        <v>8</v>
      </c>
      <c r="AU1214">
        <v>12</v>
      </c>
      <c r="AV1214">
        <v>2017</v>
      </c>
      <c r="AW1214">
        <v>5.6803876203280996</v>
      </c>
      <c r="AX1214">
        <v>5.8575310120923199</v>
      </c>
      <c r="AY1214">
        <v>0.177143391764222</v>
      </c>
      <c r="AZ1214">
        <v>67477</v>
      </c>
      <c r="BA1214">
        <v>237578.85732488899</v>
      </c>
      <c r="BB1214">
        <v>-3.02419895683913E-2</v>
      </c>
      <c r="BC1214">
        <v>19.5077670815371</v>
      </c>
      <c r="BD1214">
        <v>1.0252326632979201</v>
      </c>
      <c r="BE1214">
        <f>AK1214*AZ1214/(AW1214*BD1214)</f>
        <v>231731.65060958688</v>
      </c>
      <c r="BF1214">
        <f>AM1214/BE1214-1</f>
        <v>-5.7724122107105647E-3</v>
      </c>
      <c r="BH1214">
        <f t="shared" si="73"/>
        <v>-7.0461225980270048E-2</v>
      </c>
      <c r="BI1214">
        <f t="shared" si="74"/>
        <v>-811.69218492491689</v>
      </c>
      <c r="BJ1214">
        <f t="shared" si="75"/>
        <v>389.50505876079262</v>
      </c>
      <c r="BK1214" s="15">
        <f t="shared" si="72"/>
        <v>0.9342465753424658</v>
      </c>
    </row>
    <row r="1215" spans="1:63" x14ac:dyDescent="0.25">
      <c r="A1215" s="1">
        <v>43080</v>
      </c>
      <c r="B1215">
        <v>16063</v>
      </c>
      <c r="C1215">
        <v>7</v>
      </c>
      <c r="D1215" s="2">
        <v>43070</v>
      </c>
      <c r="E1215">
        <v>0</v>
      </c>
      <c r="F1215">
        <v>4</v>
      </c>
      <c r="G1215" s="1">
        <v>43077</v>
      </c>
      <c r="H1215" s="1">
        <v>43081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 s="1">
        <v>43087</v>
      </c>
      <c r="AA1215" s="1">
        <v>43073</v>
      </c>
      <c r="AB1215" s="1">
        <v>43075</v>
      </c>
      <c r="AC1215" s="1">
        <v>43070</v>
      </c>
      <c r="AD1215" s="1">
        <v>43070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11519.7</v>
      </c>
      <c r="AK1215">
        <v>20</v>
      </c>
      <c r="AL1215">
        <v>31</v>
      </c>
      <c r="AM1215">
        <v>230394</v>
      </c>
      <c r="AN1215">
        <v>1.3943939512313599</v>
      </c>
      <c r="AO1215">
        <v>0.64516129032257996</v>
      </c>
      <c r="AP1215">
        <v>13</v>
      </c>
      <c r="AQ1215">
        <v>1.63281185712905</v>
      </c>
      <c r="AR1215">
        <v>-0.238417905897681</v>
      </c>
      <c r="AS1215">
        <v>9837.6306675303895</v>
      </c>
      <c r="AT1215">
        <v>11</v>
      </c>
      <c r="AU1215">
        <v>12</v>
      </c>
      <c r="AV1215">
        <v>2017</v>
      </c>
      <c r="AW1215">
        <v>7.3131994774571503</v>
      </c>
      <c r="AX1215">
        <v>7.25192496332369</v>
      </c>
      <c r="AY1215">
        <v>-6.1274514133458503E-2</v>
      </c>
      <c r="AZ1215">
        <v>83540</v>
      </c>
      <c r="BA1215">
        <v>228463.61638981901</v>
      </c>
      <c r="BB1215">
        <v>8.4494136995833993E-3</v>
      </c>
      <c r="BC1215">
        <v>19.5077670815371</v>
      </c>
      <c r="BD1215">
        <v>1.0252326632979201</v>
      </c>
      <c r="BE1215">
        <f>AK1215*AZ1215/(AW1215*BD1215)</f>
        <v>222840.7507569147</v>
      </c>
      <c r="BF1215">
        <f>AM1215/BE1215-1</f>
        <v>3.3895278208449175E-2</v>
      </c>
      <c r="BH1215">
        <f t="shared" si="73"/>
        <v>-0.27961809771747892</v>
      </c>
      <c r="BI1215">
        <f t="shared" si="74"/>
        <v>-3221.1166002760419</v>
      </c>
      <c r="BJ1215">
        <f t="shared" si="75"/>
        <v>-2831.6115415152494</v>
      </c>
      <c r="BK1215" s="15">
        <f t="shared" si="72"/>
        <v>0.94246575342465755</v>
      </c>
    </row>
    <row r="1216" spans="1:63" x14ac:dyDescent="0.25">
      <c r="A1216" s="1">
        <v>43081</v>
      </c>
      <c r="B1216">
        <v>2667</v>
      </c>
      <c r="C1216">
        <v>8</v>
      </c>
      <c r="D1216" s="2">
        <v>43070</v>
      </c>
      <c r="E1216">
        <v>1</v>
      </c>
      <c r="F1216">
        <v>0</v>
      </c>
      <c r="G1216" s="1">
        <v>43080</v>
      </c>
      <c r="H1216" s="1">
        <v>43082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 s="1">
        <v>43087</v>
      </c>
      <c r="AA1216" s="1">
        <v>43073</v>
      </c>
      <c r="AB1216" s="1">
        <v>43075</v>
      </c>
      <c r="AC1216" s="1">
        <v>43070</v>
      </c>
      <c r="AD1216" s="1">
        <v>43070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11519.7</v>
      </c>
      <c r="AK1216">
        <v>20</v>
      </c>
      <c r="AL1216">
        <v>31</v>
      </c>
      <c r="AM1216">
        <v>230394</v>
      </c>
      <c r="AN1216">
        <v>0.23151644574077401</v>
      </c>
      <c r="AO1216">
        <v>0.64516129032257996</v>
      </c>
      <c r="AP1216">
        <v>12</v>
      </c>
      <c r="AQ1216">
        <v>0.23325592416607099</v>
      </c>
      <c r="AR1216">
        <v>-1.73947842529723E-3</v>
      </c>
      <c r="AS1216">
        <v>11433.793201758799</v>
      </c>
      <c r="AT1216">
        <v>12</v>
      </c>
      <c r="AU1216">
        <v>12</v>
      </c>
      <c r="AV1216">
        <v>2017</v>
      </c>
      <c r="AW1216">
        <v>7.5464554016232199</v>
      </c>
      <c r="AX1216">
        <v>7.4834414090644703</v>
      </c>
      <c r="AY1216">
        <v>-6.3013992558756698E-2</v>
      </c>
      <c r="AZ1216">
        <v>86207</v>
      </c>
      <c r="BA1216">
        <v>228470.17682356399</v>
      </c>
      <c r="BB1216">
        <v>8.4204564603698098E-3</v>
      </c>
      <c r="BC1216">
        <v>19.5077670815371</v>
      </c>
      <c r="BD1216">
        <v>1.0252326632979201</v>
      </c>
      <c r="BE1216">
        <f>AK1216*AZ1216/(AW1216*BD1216)</f>
        <v>222847.14972758704</v>
      </c>
      <c r="BF1216">
        <f>AM1216/BE1216-1</f>
        <v>3.386559030096814E-2</v>
      </c>
      <c r="BH1216">
        <f t="shared" si="73"/>
        <v>-7.6251466220246256E-3</v>
      </c>
      <c r="BI1216">
        <f t="shared" si="74"/>
        <v>-87.839401541737089</v>
      </c>
      <c r="BJ1216">
        <f t="shared" si="75"/>
        <v>-2919.4509430569865</v>
      </c>
      <c r="BK1216" s="15">
        <f t="shared" si="72"/>
        <v>0.9452054794520548</v>
      </c>
    </row>
    <row r="1217" spans="1:63" x14ac:dyDescent="0.25">
      <c r="A1217" s="1">
        <v>43082</v>
      </c>
      <c r="B1217">
        <v>8779</v>
      </c>
      <c r="C1217">
        <v>9</v>
      </c>
      <c r="D1217" s="2">
        <v>43070</v>
      </c>
      <c r="E1217">
        <v>2</v>
      </c>
      <c r="F1217">
        <v>1</v>
      </c>
      <c r="G1217" s="1">
        <v>43081</v>
      </c>
      <c r="H1217" s="1">
        <v>43083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 s="1">
        <v>43087</v>
      </c>
      <c r="AA1217" s="1">
        <v>43073</v>
      </c>
      <c r="AB1217" s="1">
        <v>43075</v>
      </c>
      <c r="AC1217" s="1">
        <v>43070</v>
      </c>
      <c r="AD1217" s="1">
        <v>43070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11519.7</v>
      </c>
      <c r="AK1217">
        <v>20</v>
      </c>
      <c r="AL1217">
        <v>31</v>
      </c>
      <c r="AM1217">
        <v>230394</v>
      </c>
      <c r="AN1217">
        <v>0.762085818207071</v>
      </c>
      <c r="AO1217">
        <v>0.64516129032257996</v>
      </c>
      <c r="AP1217">
        <v>11</v>
      </c>
      <c r="AQ1217">
        <v>0.81686489588496303</v>
      </c>
      <c r="AR1217">
        <v>-5.4779077677891697E-2</v>
      </c>
      <c r="AS1217">
        <v>10747.1872573115</v>
      </c>
      <c r="AT1217">
        <v>13</v>
      </c>
      <c r="AU1217">
        <v>12</v>
      </c>
      <c r="AV1217">
        <v>2017</v>
      </c>
      <c r="AW1217">
        <v>8.3633202975081904</v>
      </c>
      <c r="AX1217">
        <v>8.2455272272715394</v>
      </c>
      <c r="AY1217">
        <v>-0.11779307023664699</v>
      </c>
      <c r="AZ1217">
        <v>94986</v>
      </c>
      <c r="BA1217">
        <v>227149.01886108701</v>
      </c>
      <c r="BB1217">
        <v>1.4285692956910401E-2</v>
      </c>
      <c r="BC1217">
        <v>19.5077670815371</v>
      </c>
      <c r="BD1217">
        <v>1.0252326632979201</v>
      </c>
      <c r="BE1217">
        <f>AK1217*AZ1217/(AW1217*BD1217)</f>
        <v>221558.50763709066</v>
      </c>
      <c r="BF1217">
        <f>AM1217/BE1217-1</f>
        <v>3.9878822335189801E-2</v>
      </c>
      <c r="BH1217">
        <f t="shared" si="73"/>
        <v>-7.539075455564781E-2</v>
      </c>
      <c r="BI1217">
        <f t="shared" si="74"/>
        <v>-868.47887525469616</v>
      </c>
      <c r="BJ1217">
        <f t="shared" si="75"/>
        <v>-3787.9298183116825</v>
      </c>
      <c r="BK1217" s="15">
        <f t="shared" si="72"/>
        <v>0.94794520547945205</v>
      </c>
    </row>
    <row r="1218" spans="1:63" x14ac:dyDescent="0.25">
      <c r="A1218" s="1">
        <v>43083</v>
      </c>
      <c r="B1218">
        <v>3823</v>
      </c>
      <c r="C1218">
        <v>10</v>
      </c>
      <c r="D1218" s="2">
        <v>43070</v>
      </c>
      <c r="E1218">
        <v>3</v>
      </c>
      <c r="F1218">
        <v>2</v>
      </c>
      <c r="G1218" s="1">
        <v>43082</v>
      </c>
      <c r="H1218" s="1">
        <v>43084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 s="1">
        <v>43087</v>
      </c>
      <c r="AA1218" s="1">
        <v>43073</v>
      </c>
      <c r="AB1218" s="1">
        <v>43075</v>
      </c>
      <c r="AC1218" s="1">
        <v>43070</v>
      </c>
      <c r="AD1218" s="1">
        <v>43070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11519.7</v>
      </c>
      <c r="AK1218">
        <v>20</v>
      </c>
      <c r="AL1218">
        <v>31</v>
      </c>
      <c r="AM1218">
        <v>230394</v>
      </c>
      <c r="AN1218">
        <v>0.33186628123996198</v>
      </c>
      <c r="AO1218">
        <v>0.64516129032257996</v>
      </c>
      <c r="AP1218">
        <v>10</v>
      </c>
      <c r="AQ1218">
        <v>0.36185942371142699</v>
      </c>
      <c r="AR1218">
        <v>-2.9993142471464399E-2</v>
      </c>
      <c r="AS1218">
        <v>10564.876163205099</v>
      </c>
      <c r="AT1218">
        <v>14</v>
      </c>
      <c r="AU1218">
        <v>12</v>
      </c>
      <c r="AV1218">
        <v>2017</v>
      </c>
      <c r="AW1218">
        <v>8.7251797212196092</v>
      </c>
      <c r="AX1218">
        <v>8.5773935085115003</v>
      </c>
      <c r="AY1218">
        <v>-0.14778621270811201</v>
      </c>
      <c r="AZ1218">
        <v>98809</v>
      </c>
      <c r="BA1218">
        <v>226491.60970219699</v>
      </c>
      <c r="BB1218">
        <v>1.7229734483028999E-2</v>
      </c>
      <c r="BC1218">
        <v>19.5077670815371</v>
      </c>
      <c r="BD1218">
        <v>1.0252326632979201</v>
      </c>
      <c r="BE1218">
        <f>AK1218*AZ1218/(AW1218*BD1218)</f>
        <v>220917.27839964634</v>
      </c>
      <c r="BF1218">
        <f>AM1218/BE1218-1</f>
        <v>4.2897149869871143E-2</v>
      </c>
      <c r="BH1218">
        <f t="shared" si="73"/>
        <v>-3.9123819471154841E-2</v>
      </c>
      <c r="BI1218">
        <f t="shared" si="74"/>
        <v>-450.69466316186248</v>
      </c>
      <c r="BJ1218">
        <f t="shared" si="75"/>
        <v>-4238.6244814735446</v>
      </c>
      <c r="BK1218" s="15">
        <f t="shared" si="72"/>
        <v>0.9506849315068493</v>
      </c>
    </row>
    <row r="1219" spans="1:63" x14ac:dyDescent="0.25">
      <c r="A1219" s="1">
        <v>43084</v>
      </c>
      <c r="B1219">
        <v>15586</v>
      </c>
      <c r="C1219">
        <v>11</v>
      </c>
      <c r="D1219" s="2">
        <v>43070</v>
      </c>
      <c r="E1219">
        <v>4</v>
      </c>
      <c r="F1219">
        <v>3</v>
      </c>
      <c r="G1219" s="1">
        <v>43083</v>
      </c>
      <c r="H1219" s="1">
        <v>43087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 s="1">
        <v>43087</v>
      </c>
      <c r="AA1219" s="1">
        <v>43073</v>
      </c>
      <c r="AB1219" s="1">
        <v>43075</v>
      </c>
      <c r="AC1219" s="1">
        <v>43070</v>
      </c>
      <c r="AD1219" s="1">
        <v>43070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11519.7</v>
      </c>
      <c r="AK1219">
        <v>20</v>
      </c>
      <c r="AL1219">
        <v>31</v>
      </c>
      <c r="AM1219">
        <v>230394</v>
      </c>
      <c r="AN1219">
        <v>1.3529866229155201</v>
      </c>
      <c r="AO1219">
        <v>0.64516129032257996</v>
      </c>
      <c r="AP1219">
        <v>9</v>
      </c>
      <c r="AQ1219">
        <v>1.6284962982478199</v>
      </c>
      <c r="AR1219">
        <v>-0.27550967533229298</v>
      </c>
      <c r="AS1219">
        <v>9570.7924032555293</v>
      </c>
      <c r="AT1219">
        <v>15</v>
      </c>
      <c r="AU1219">
        <v>12</v>
      </c>
      <c r="AV1219">
        <v>2017</v>
      </c>
      <c r="AW1219">
        <v>10.3536760194674</v>
      </c>
      <c r="AX1219">
        <v>9.9303801314270306</v>
      </c>
      <c r="AY1219">
        <v>-0.42329588804040602</v>
      </c>
      <c r="AZ1219">
        <v>114395</v>
      </c>
      <c r="BA1219">
        <v>220974.656315128</v>
      </c>
      <c r="BB1219">
        <v>4.2626352912793902E-2</v>
      </c>
      <c r="BC1219">
        <v>19.5077670815371</v>
      </c>
      <c r="BD1219">
        <v>1.0252326632979201</v>
      </c>
      <c r="BE1219">
        <f>AK1219*AZ1219/(AW1219*BD1219)</f>
        <v>215536.10631591466</v>
      </c>
      <c r="BF1219">
        <f>AM1219/BE1219-1</f>
        <v>6.8934592621376911E-2</v>
      </c>
      <c r="BH1219">
        <f t="shared" si="73"/>
        <v>-0.31660097410789634</v>
      </c>
      <c r="BI1219">
        <f t="shared" si="74"/>
        <v>-3647.1482414307338</v>
      </c>
      <c r="BJ1219">
        <f t="shared" si="75"/>
        <v>-7885.7727229042785</v>
      </c>
      <c r="BK1219" s="15">
        <f t="shared" ref="BK1219:BK1282" si="76">YEARFRAC(DATE(YEAR(A1219),1,1),A1219,3)</f>
        <v>0.95342465753424654</v>
      </c>
    </row>
    <row r="1220" spans="1:63" x14ac:dyDescent="0.25">
      <c r="A1220" s="1">
        <v>43087</v>
      </c>
      <c r="B1220">
        <v>30681</v>
      </c>
      <c r="C1220">
        <v>12</v>
      </c>
      <c r="D1220" s="2">
        <v>43070</v>
      </c>
      <c r="E1220">
        <v>0</v>
      </c>
      <c r="F1220">
        <v>4</v>
      </c>
      <c r="G1220" s="1">
        <v>43084</v>
      </c>
      <c r="H1220" s="1">
        <v>43088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 s="1">
        <v>43087</v>
      </c>
      <c r="AA1220" s="1">
        <v>43073</v>
      </c>
      <c r="AB1220" s="1">
        <v>43075</v>
      </c>
      <c r="AC1220" s="1">
        <v>43070</v>
      </c>
      <c r="AD1220" s="1">
        <v>43070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11519.7</v>
      </c>
      <c r="AK1220">
        <v>20</v>
      </c>
      <c r="AL1220">
        <v>31</v>
      </c>
      <c r="AM1220">
        <v>230394</v>
      </c>
      <c r="AN1220">
        <v>2.6633506080887499</v>
      </c>
      <c r="AO1220">
        <v>0.64516129032257996</v>
      </c>
      <c r="AP1220">
        <v>8</v>
      </c>
      <c r="AQ1220">
        <v>2.5011071116238699</v>
      </c>
      <c r="AR1220">
        <v>0.16224349646487801</v>
      </c>
      <c r="AS1220">
        <v>12266.9676390148</v>
      </c>
      <c r="AT1220">
        <v>18</v>
      </c>
      <c r="AU1220">
        <v>12</v>
      </c>
      <c r="AV1220">
        <v>2017</v>
      </c>
      <c r="AW1220">
        <v>12.854783131091301</v>
      </c>
      <c r="AX1220">
        <v>12.593730739515699</v>
      </c>
      <c r="AY1220">
        <v>-0.26105239157552601</v>
      </c>
      <c r="AZ1220">
        <v>145076</v>
      </c>
      <c r="BA1220">
        <v>225715.20424815401</v>
      </c>
      <c r="BB1220">
        <v>2.07287575838359E-2</v>
      </c>
      <c r="BC1220">
        <v>19.5077670815371</v>
      </c>
      <c r="BD1220">
        <v>1.0252326632979201</v>
      </c>
      <c r="BE1220">
        <f>AK1220*AZ1220/(AW1220*BD1220)</f>
        <v>220159.98156173073</v>
      </c>
      <c r="BF1220">
        <f>AM1220/BE1220-1</f>
        <v>4.6484462642452318E-2</v>
      </c>
      <c r="BH1220">
        <f t="shared" ref="BH1220:BH1283" si="77">AN1220-BD1220*AQ1220</f>
        <v>9.9133902845241373E-2</v>
      </c>
      <c r="BI1220">
        <f t="shared" ref="BI1220:BI1283" si="78">BH1220*AJ1220</f>
        <v>1141.9928206063271</v>
      </c>
      <c r="BJ1220">
        <f t="shared" ref="BJ1220:BJ1283" si="79">BJ1219+BI1220</f>
        <v>-6743.7799022979516</v>
      </c>
      <c r="BK1220" s="15">
        <f t="shared" si="76"/>
        <v>0.9616438356164384</v>
      </c>
    </row>
    <row r="1221" spans="1:63" x14ac:dyDescent="0.25">
      <c r="A1221" s="1">
        <v>43088</v>
      </c>
      <c r="B1221">
        <v>3364</v>
      </c>
      <c r="C1221">
        <v>13</v>
      </c>
      <c r="D1221" s="2">
        <v>43070</v>
      </c>
      <c r="E1221">
        <v>1</v>
      </c>
      <c r="F1221">
        <v>0</v>
      </c>
      <c r="G1221" s="1">
        <v>43087</v>
      </c>
      <c r="H1221" s="1">
        <v>43089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 s="1">
        <v>43087</v>
      </c>
      <c r="AA1221" s="1">
        <v>43073</v>
      </c>
      <c r="AB1221" s="1">
        <v>43075</v>
      </c>
      <c r="AC1221" s="1">
        <v>43070</v>
      </c>
      <c r="AD1221" s="1">
        <v>43070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11519.7</v>
      </c>
      <c r="AK1221">
        <v>20</v>
      </c>
      <c r="AL1221">
        <v>31</v>
      </c>
      <c r="AM1221">
        <v>230394</v>
      </c>
      <c r="AN1221">
        <v>0.29202149361528501</v>
      </c>
      <c r="AO1221">
        <v>0.64516129032257996</v>
      </c>
      <c r="AP1221">
        <v>7</v>
      </c>
      <c r="AQ1221">
        <v>0.23325592416607099</v>
      </c>
      <c r="AR1221">
        <v>5.8765569449213399E-2</v>
      </c>
      <c r="AS1221">
        <v>14421.927383095801</v>
      </c>
      <c r="AT1221">
        <v>19</v>
      </c>
      <c r="AU1221">
        <v>12</v>
      </c>
      <c r="AV1221">
        <v>2017</v>
      </c>
      <c r="AW1221">
        <v>13.088039055257299</v>
      </c>
      <c r="AX1221">
        <v>12.885752233131001</v>
      </c>
      <c r="AY1221">
        <v>-0.20228682212631399</v>
      </c>
      <c r="AZ1221">
        <v>148440</v>
      </c>
      <c r="BA1221">
        <v>226833.06394990001</v>
      </c>
      <c r="BB1221">
        <v>1.56984876370822E-2</v>
      </c>
      <c r="BC1221">
        <v>19.5077670815371</v>
      </c>
      <c r="BD1221">
        <v>1.0252326632979201</v>
      </c>
      <c r="BE1221">
        <f>AK1221*AZ1221/(AW1221*BD1221)</f>
        <v>221250.32889630785</v>
      </c>
      <c r="BF1221">
        <f>AM1221/BE1221-1</f>
        <v>4.1327265587828732E-2</v>
      </c>
      <c r="BH1221">
        <f t="shared" si="77"/>
        <v>5.2879901252486372E-2</v>
      </c>
      <c r="BI1221">
        <f t="shared" si="78"/>
        <v>609.16059845826726</v>
      </c>
      <c r="BJ1221">
        <f t="shared" si="79"/>
        <v>-6134.6193038396841</v>
      </c>
      <c r="BK1221" s="15">
        <f t="shared" si="76"/>
        <v>0.96438356164383565</v>
      </c>
    </row>
    <row r="1222" spans="1:63" x14ac:dyDescent="0.25">
      <c r="A1222" s="1">
        <v>43089</v>
      </c>
      <c r="B1222">
        <v>12328</v>
      </c>
      <c r="C1222">
        <v>14</v>
      </c>
      <c r="D1222" s="2">
        <v>43070</v>
      </c>
      <c r="E1222">
        <v>2</v>
      </c>
      <c r="F1222">
        <v>1</v>
      </c>
      <c r="G1222" s="1">
        <v>43088</v>
      </c>
      <c r="H1222" s="1">
        <v>43090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 s="1">
        <v>43087</v>
      </c>
      <c r="AA1222" s="1">
        <v>43073</v>
      </c>
      <c r="AB1222" s="1">
        <v>43075</v>
      </c>
      <c r="AC1222" s="1">
        <v>43070</v>
      </c>
      <c r="AD1222" s="1">
        <v>43070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11519.7</v>
      </c>
      <c r="AK1222">
        <v>20</v>
      </c>
      <c r="AL1222">
        <v>31</v>
      </c>
      <c r="AM1222">
        <v>230394</v>
      </c>
      <c r="AN1222">
        <v>1.0701667578148699</v>
      </c>
      <c r="AO1222">
        <v>0.64516129032257996</v>
      </c>
      <c r="AP1222">
        <v>6</v>
      </c>
      <c r="AQ1222">
        <v>0.81686489588496203</v>
      </c>
      <c r="AR1222">
        <v>0.25330186192991</v>
      </c>
      <c r="AS1222">
        <v>15091.8469652735</v>
      </c>
      <c r="AT1222">
        <v>20</v>
      </c>
      <c r="AU1222">
        <v>12</v>
      </c>
      <c r="AV1222">
        <v>2017</v>
      </c>
      <c r="AW1222">
        <v>13.9049039511423</v>
      </c>
      <c r="AX1222">
        <v>13.9559189909459</v>
      </c>
      <c r="AY1222">
        <v>5.10150398035982E-2</v>
      </c>
      <c r="AZ1222">
        <v>160768</v>
      </c>
      <c r="BA1222">
        <v>231239.281572732</v>
      </c>
      <c r="BB1222">
        <v>-3.6554410954016099E-3</v>
      </c>
      <c r="BC1222">
        <v>19.5077670815371</v>
      </c>
      <c r="BD1222">
        <v>1.0252326632979201</v>
      </c>
      <c r="BE1222">
        <f>AK1222*AZ1222/(AW1222*BD1222)</f>
        <v>225548.10225114488</v>
      </c>
      <c r="BF1222">
        <f>AM1222/BE1222-1</f>
        <v>2.1484985688149383E-2</v>
      </c>
      <c r="BH1222">
        <f t="shared" si="77"/>
        <v>0.23269018505215211</v>
      </c>
      <c r="BI1222">
        <f t="shared" si="78"/>
        <v>2680.5211247452767</v>
      </c>
      <c r="BJ1222">
        <f t="shared" si="79"/>
        <v>-3454.0981790944074</v>
      </c>
      <c r="BK1222" s="15">
        <f t="shared" si="76"/>
        <v>0.9671232876712329</v>
      </c>
    </row>
    <row r="1223" spans="1:63" x14ac:dyDescent="0.25">
      <c r="A1223" s="1">
        <v>43090</v>
      </c>
      <c r="B1223">
        <v>5812</v>
      </c>
      <c r="C1223">
        <v>15</v>
      </c>
      <c r="D1223" s="2">
        <v>43070</v>
      </c>
      <c r="E1223">
        <v>3</v>
      </c>
      <c r="F1223">
        <v>2</v>
      </c>
      <c r="G1223" s="1">
        <v>43089</v>
      </c>
      <c r="H1223" s="1">
        <v>43091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 s="1">
        <v>43087</v>
      </c>
      <c r="AA1223" s="1">
        <v>43073</v>
      </c>
      <c r="AB1223" s="1">
        <v>43075</v>
      </c>
      <c r="AC1223" s="1">
        <v>43070</v>
      </c>
      <c r="AD1223" s="1">
        <v>43070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11519.7</v>
      </c>
      <c r="AK1223">
        <v>20</v>
      </c>
      <c r="AL1223">
        <v>31</v>
      </c>
      <c r="AM1223">
        <v>230394</v>
      </c>
      <c r="AN1223">
        <v>0.50452702761356605</v>
      </c>
      <c r="AO1223">
        <v>0.64516129032257996</v>
      </c>
      <c r="AP1223">
        <v>5</v>
      </c>
      <c r="AQ1223">
        <v>0.36185942371142699</v>
      </c>
      <c r="AR1223">
        <v>0.14266760390213801</v>
      </c>
      <c r="AS1223">
        <v>16061.485812332699</v>
      </c>
      <c r="AT1223">
        <v>21</v>
      </c>
      <c r="AU1223">
        <v>12</v>
      </c>
      <c r="AV1223">
        <v>2017</v>
      </c>
      <c r="AW1223">
        <v>14.266763374853699</v>
      </c>
      <c r="AX1223">
        <v>14.4604460185595</v>
      </c>
      <c r="AY1223">
        <v>0.19368264370573601</v>
      </c>
      <c r="AZ1223">
        <v>166580</v>
      </c>
      <c r="BA1223">
        <v>233521.78153260599</v>
      </c>
      <c r="BB1223">
        <v>-1.3393960563675001E-2</v>
      </c>
      <c r="BC1223">
        <v>19.5077670815371</v>
      </c>
      <c r="BD1223">
        <v>1.0252326632979201</v>
      </c>
      <c r="BE1223">
        <f>AK1223*AZ1223/(AW1223*BD1223)</f>
        <v>227774.42613018811</v>
      </c>
      <c r="BF1223">
        <f>AM1223/BE1223-1</f>
        <v>1.1500737437110775E-2</v>
      </c>
      <c r="BH1223">
        <f t="shared" si="77"/>
        <v>0.13353692690244923</v>
      </c>
      <c r="BI1223">
        <f t="shared" si="78"/>
        <v>1538.3053368381445</v>
      </c>
      <c r="BJ1223">
        <f t="shared" si="79"/>
        <v>-1915.7928422562629</v>
      </c>
      <c r="BK1223" s="15">
        <f t="shared" si="76"/>
        <v>0.96986301369863015</v>
      </c>
    </row>
    <row r="1224" spans="1:63" x14ac:dyDescent="0.25">
      <c r="A1224" s="1">
        <v>43091</v>
      </c>
      <c r="B1224">
        <v>10489</v>
      </c>
      <c r="C1224">
        <v>16</v>
      </c>
      <c r="D1224" s="2">
        <v>43070</v>
      </c>
      <c r="E1224">
        <v>4</v>
      </c>
      <c r="F1224">
        <v>3</v>
      </c>
      <c r="G1224" s="1">
        <v>43090</v>
      </c>
      <c r="H1224" s="1">
        <v>43095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 s="1">
        <v>43087</v>
      </c>
      <c r="AA1224" s="1">
        <v>43073</v>
      </c>
      <c r="AB1224" s="1">
        <v>43075</v>
      </c>
      <c r="AC1224" s="1">
        <v>43070</v>
      </c>
      <c r="AD1224" s="1">
        <v>43070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11519.7</v>
      </c>
      <c r="AK1224">
        <v>20</v>
      </c>
      <c r="AL1224">
        <v>31</v>
      </c>
      <c r="AM1224">
        <v>230394</v>
      </c>
      <c r="AN1224">
        <v>0.91052718386763498</v>
      </c>
      <c r="AO1224">
        <v>0.64516129032257996</v>
      </c>
      <c r="AP1224">
        <v>4</v>
      </c>
      <c r="AQ1224">
        <v>0.98961553205105002</v>
      </c>
      <c r="AR1224">
        <v>-7.9088348183415397E-2</v>
      </c>
      <c r="AS1224">
        <v>10599.065657610199</v>
      </c>
      <c r="AT1224">
        <v>22</v>
      </c>
      <c r="AU1224">
        <v>12</v>
      </c>
      <c r="AV1224">
        <v>2017</v>
      </c>
      <c r="AW1224">
        <v>15.2563789069048</v>
      </c>
      <c r="AX1224">
        <v>15.3709732024271</v>
      </c>
      <c r="AY1224">
        <v>0.11459429552231901</v>
      </c>
      <c r="AZ1224">
        <v>177069</v>
      </c>
      <c r="BA1224">
        <v>232124.544206044</v>
      </c>
      <c r="BB1224">
        <v>-7.4552400822755997E-3</v>
      </c>
      <c r="BC1224">
        <v>19.5077670815371</v>
      </c>
      <c r="BD1224">
        <v>1.0252326632979201</v>
      </c>
      <c r="BE1224">
        <f>AK1224*AZ1224/(AW1224*BD1224)</f>
        <v>226411.57711397723</v>
      </c>
      <c r="BF1224">
        <f>AM1224/BE1224-1</f>
        <v>1.7589307652841502E-2</v>
      </c>
      <c r="BH1224">
        <f t="shared" si="77"/>
        <v>-0.10405898369805122</v>
      </c>
      <c r="BI1224">
        <f t="shared" si="78"/>
        <v>-1198.7282745064408</v>
      </c>
      <c r="BJ1224">
        <f t="shared" si="79"/>
        <v>-3114.521116762704</v>
      </c>
      <c r="BK1224" s="15">
        <f t="shared" si="76"/>
        <v>0.9726027397260274</v>
      </c>
    </row>
    <row r="1225" spans="1:63" x14ac:dyDescent="0.25">
      <c r="A1225" s="1">
        <v>43095</v>
      </c>
      <c r="B1225">
        <v>20086</v>
      </c>
      <c r="C1225">
        <v>17</v>
      </c>
      <c r="D1225" s="2">
        <v>43070</v>
      </c>
      <c r="E1225">
        <v>1</v>
      </c>
      <c r="F1225">
        <v>4</v>
      </c>
      <c r="G1225" s="1">
        <v>43091</v>
      </c>
      <c r="H1225" s="1">
        <v>43096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 s="1">
        <v>43087</v>
      </c>
      <c r="AA1225" s="1">
        <v>43073</v>
      </c>
      <c r="AB1225" s="1">
        <v>43075</v>
      </c>
      <c r="AC1225" s="1">
        <v>43070</v>
      </c>
      <c r="AD1225" s="1">
        <v>43070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11519.7</v>
      </c>
      <c r="AK1225">
        <v>20</v>
      </c>
      <c r="AL1225">
        <v>31</v>
      </c>
      <c r="AM1225">
        <v>230394</v>
      </c>
      <c r="AN1225">
        <v>1.7436217957064799</v>
      </c>
      <c r="AO1225">
        <v>0.64516129032257996</v>
      </c>
      <c r="AP1225">
        <v>3</v>
      </c>
      <c r="AQ1225">
        <v>1.63281185712905</v>
      </c>
      <c r="AR1225">
        <v>0.110809938577434</v>
      </c>
      <c r="AS1225">
        <v>12301.478527548699</v>
      </c>
      <c r="AT1225">
        <v>26</v>
      </c>
      <c r="AU1225">
        <v>12</v>
      </c>
      <c r="AV1225">
        <v>2017</v>
      </c>
      <c r="AW1225">
        <v>16.889190764033799</v>
      </c>
      <c r="AX1225">
        <v>17.114594998133601</v>
      </c>
      <c r="AY1225">
        <v>0.22540423409975499</v>
      </c>
      <c r="AZ1225">
        <v>197155</v>
      </c>
      <c r="BA1225">
        <v>233468.85325002999</v>
      </c>
      <c r="BB1225">
        <v>-1.31702931985442E-2</v>
      </c>
      <c r="BC1225">
        <v>19.5077670815371</v>
      </c>
      <c r="BD1225">
        <v>1.0252326632979201</v>
      </c>
      <c r="BE1225">
        <f>AK1225*AZ1225/(AW1225*BD1225)</f>
        <v>227722.80049976191</v>
      </c>
      <c r="BF1225">
        <f>AM1225/BE1225-1</f>
        <v>1.173004852555759E-2</v>
      </c>
      <c r="BH1225">
        <f t="shared" si="77"/>
        <v>6.9609746757641089E-2</v>
      </c>
      <c r="BI1225">
        <f t="shared" si="78"/>
        <v>801.88339972399808</v>
      </c>
      <c r="BJ1225">
        <f t="shared" si="79"/>
        <v>-2312.6377170387059</v>
      </c>
      <c r="BK1225" s="15">
        <f t="shared" si="76"/>
        <v>0.98356164383561639</v>
      </c>
    </row>
    <row r="1226" spans="1:63" x14ac:dyDescent="0.25">
      <c r="A1226" s="1">
        <v>43096</v>
      </c>
      <c r="B1226">
        <v>5177</v>
      </c>
      <c r="C1226">
        <v>18</v>
      </c>
      <c r="D1226" s="2">
        <v>43070</v>
      </c>
      <c r="E1226">
        <v>2</v>
      </c>
      <c r="F1226">
        <v>1</v>
      </c>
      <c r="G1226" s="1">
        <v>43095</v>
      </c>
      <c r="H1226" s="1">
        <v>43097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 s="1">
        <v>43087</v>
      </c>
      <c r="AA1226" s="1">
        <v>43073</v>
      </c>
      <c r="AB1226" s="1">
        <v>43075</v>
      </c>
      <c r="AC1226" s="1">
        <v>43070</v>
      </c>
      <c r="AD1226" s="1">
        <v>43070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11519.7</v>
      </c>
      <c r="AK1226">
        <v>20</v>
      </c>
      <c r="AL1226">
        <v>31</v>
      </c>
      <c r="AM1226">
        <v>230394</v>
      </c>
      <c r="AN1226">
        <v>0.44940406434195301</v>
      </c>
      <c r="AO1226">
        <v>0.64516129032257996</v>
      </c>
      <c r="AP1226">
        <v>2</v>
      </c>
      <c r="AQ1226">
        <v>0.81686489588496303</v>
      </c>
      <c r="AR1226">
        <v>-0.36746083154300901</v>
      </c>
      <c r="AS1226">
        <v>6337.6453390023798</v>
      </c>
      <c r="AT1226">
        <v>27</v>
      </c>
      <c r="AU1226">
        <v>12</v>
      </c>
      <c r="AV1226">
        <v>2017</v>
      </c>
      <c r="AW1226">
        <v>17.7060556599188</v>
      </c>
      <c r="AX1226">
        <v>17.563999062475499</v>
      </c>
      <c r="AY1226">
        <v>-0.142056597443254</v>
      </c>
      <c r="AZ1226">
        <v>202332</v>
      </c>
      <c r="BA1226">
        <v>228545.53705941199</v>
      </c>
      <c r="BB1226">
        <v>8.0879415296000092E-3</v>
      </c>
      <c r="BC1226">
        <v>19.5077670815371</v>
      </c>
      <c r="BD1226">
        <v>1.0252326632979201</v>
      </c>
      <c r="BE1226">
        <f>AK1226*AZ1226/(AW1226*BD1226)</f>
        <v>222920.65522399414</v>
      </c>
      <c r="BF1226">
        <f>AM1226/BE1226-1</f>
        <v>3.3524685132907628E-2</v>
      </c>
      <c r="BH1226">
        <f t="shared" si="77"/>
        <v>-0.38807250842076579</v>
      </c>
      <c r="BI1226">
        <f t="shared" si="78"/>
        <v>-4470.4788752546956</v>
      </c>
      <c r="BJ1226">
        <f t="shared" si="79"/>
        <v>-6783.1165922934015</v>
      </c>
      <c r="BK1226" s="15">
        <f t="shared" si="76"/>
        <v>0.98630136986301364</v>
      </c>
    </row>
    <row r="1227" spans="1:63" x14ac:dyDescent="0.25">
      <c r="A1227" s="1">
        <v>43097</v>
      </c>
      <c r="B1227">
        <v>11617</v>
      </c>
      <c r="C1227">
        <v>19</v>
      </c>
      <c r="D1227" s="2">
        <v>43070</v>
      </c>
      <c r="E1227">
        <v>3</v>
      </c>
      <c r="F1227">
        <v>2</v>
      </c>
      <c r="G1227" s="1">
        <v>43096</v>
      </c>
      <c r="H1227" s="1">
        <v>43098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 s="1">
        <v>43087</v>
      </c>
      <c r="AA1227" s="1">
        <v>43073</v>
      </c>
      <c r="AB1227" s="1">
        <v>43075</v>
      </c>
      <c r="AC1227" s="1">
        <v>43070</v>
      </c>
      <c r="AD1227" s="1">
        <v>43070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11519.7</v>
      </c>
      <c r="AK1227">
        <v>20</v>
      </c>
      <c r="AL1227">
        <v>31</v>
      </c>
      <c r="AM1227">
        <v>230394</v>
      </c>
      <c r="AN1227">
        <v>1.0084464005139</v>
      </c>
      <c r="AO1227">
        <v>0.64516129032257996</v>
      </c>
      <c r="AP1227">
        <v>1</v>
      </c>
      <c r="AQ1227">
        <v>0.36185942371142699</v>
      </c>
      <c r="AR1227">
        <v>0.64658697680247401</v>
      </c>
      <c r="AS1227">
        <v>32103.627095985801</v>
      </c>
      <c r="AT1227">
        <v>28</v>
      </c>
      <c r="AU1227">
        <v>12</v>
      </c>
      <c r="AV1227">
        <v>2017</v>
      </c>
      <c r="AW1227">
        <v>18.067915083630201</v>
      </c>
      <c r="AX1227">
        <v>18.5724454629894</v>
      </c>
      <c r="AY1227">
        <v>0.50453037935921996</v>
      </c>
      <c r="AZ1227">
        <v>213949</v>
      </c>
      <c r="BA1227">
        <v>236827.54652067201</v>
      </c>
      <c r="BB1227">
        <v>-2.7165532959277199E-2</v>
      </c>
      <c r="BC1227">
        <v>19.5077670815371</v>
      </c>
      <c r="BD1227">
        <v>1.0252326632979201</v>
      </c>
      <c r="BE1227">
        <f>AK1227*AZ1227/(AW1227*BD1227)</f>
        <v>230998.83080086161</v>
      </c>
      <c r="BF1227">
        <f>AM1227/BE1227-1</f>
        <v>-2.6183284078308278E-3</v>
      </c>
      <c r="BH1227">
        <f t="shared" si="77"/>
        <v>0.63745629980278318</v>
      </c>
      <c r="BI1227">
        <f t="shared" si="78"/>
        <v>7343.3053368381215</v>
      </c>
      <c r="BJ1227">
        <f t="shared" si="79"/>
        <v>560.18874454472007</v>
      </c>
      <c r="BK1227" s="15">
        <f t="shared" si="76"/>
        <v>0.989041095890411</v>
      </c>
    </row>
    <row r="1228" spans="1:63" x14ac:dyDescent="0.25">
      <c r="A1228" s="1">
        <v>43098</v>
      </c>
      <c r="B1228">
        <v>16445</v>
      </c>
      <c r="C1228">
        <v>20</v>
      </c>
      <c r="D1228" s="2">
        <v>43070</v>
      </c>
      <c r="E1228">
        <v>4</v>
      </c>
      <c r="F1228">
        <v>3</v>
      </c>
      <c r="G1228" s="1">
        <v>43097</v>
      </c>
      <c r="H1228" s="1">
        <v>43102</v>
      </c>
      <c r="I1228">
        <v>0</v>
      </c>
      <c r="J1228">
        <v>1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 s="1">
        <v>43087</v>
      </c>
      <c r="AA1228" s="1">
        <v>43073</v>
      </c>
      <c r="AB1228" s="1">
        <v>43075</v>
      </c>
      <c r="AC1228" s="1">
        <v>43070</v>
      </c>
      <c r="AD1228" s="1">
        <v>43070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11519.7</v>
      </c>
      <c r="AK1228">
        <v>20</v>
      </c>
      <c r="AL1228">
        <v>31</v>
      </c>
      <c r="AM1228">
        <v>230394</v>
      </c>
      <c r="AN1228">
        <v>1.42755453701051</v>
      </c>
      <c r="AO1228">
        <v>0.64516129032257996</v>
      </c>
      <c r="AP1228">
        <v>0</v>
      </c>
      <c r="AQ1228">
        <v>1.43985199790688</v>
      </c>
      <c r="AR1228">
        <v>-1.22974608963711E-2</v>
      </c>
      <c r="AS1228">
        <v>11421.3127626354</v>
      </c>
      <c r="AT1228">
        <v>29</v>
      </c>
      <c r="AU1228">
        <v>12</v>
      </c>
      <c r="AV1228">
        <v>2017</v>
      </c>
      <c r="AW1228">
        <v>19.5077670815371</v>
      </c>
      <c r="AX1228">
        <v>20</v>
      </c>
      <c r="AY1228">
        <v>0.49223291846285</v>
      </c>
      <c r="AZ1228">
        <v>230394</v>
      </c>
      <c r="BA1228">
        <v>236207.454227863</v>
      </c>
      <c r="BB1228">
        <v>-2.4611645923142401E-2</v>
      </c>
      <c r="BC1228">
        <v>19.5077670815371</v>
      </c>
      <c r="BD1228">
        <v>1.0252326632979201</v>
      </c>
      <c r="BE1228">
        <f>AK1228*AZ1228/(AW1228*BD1228)</f>
        <v>230394.00000000259</v>
      </c>
      <c r="BF1228">
        <f>AM1228/BE1228-1</f>
        <v>-1.1213252548714081E-14</v>
      </c>
      <c r="BH1228">
        <f t="shared" si="77"/>
        <v>-4.8628761558391798E-2</v>
      </c>
      <c r="BI1228">
        <f t="shared" si="78"/>
        <v>-560.18874452420607</v>
      </c>
      <c r="BJ1228">
        <f t="shared" si="79"/>
        <v>2.0513994059001561E-8</v>
      </c>
      <c r="BK1228" s="15">
        <f t="shared" si="76"/>
        <v>0.99178082191780825</v>
      </c>
    </row>
    <row r="1229" spans="1:63" x14ac:dyDescent="0.25">
      <c r="A1229" s="1">
        <v>43102</v>
      </c>
      <c r="B1229">
        <v>46295</v>
      </c>
      <c r="C1229">
        <v>1</v>
      </c>
      <c r="D1229" s="2">
        <v>43101</v>
      </c>
      <c r="E1229">
        <v>1</v>
      </c>
      <c r="F1229">
        <v>4</v>
      </c>
      <c r="G1229" s="1">
        <v>43098</v>
      </c>
      <c r="H1229" s="1">
        <v>43103</v>
      </c>
      <c r="I1229">
        <v>1</v>
      </c>
      <c r="J1229">
        <v>0</v>
      </c>
      <c r="K1229">
        <v>1</v>
      </c>
      <c r="L1229">
        <v>0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 s="1">
        <v>43115</v>
      </c>
      <c r="AA1229" s="1">
        <v>43101</v>
      </c>
      <c r="AB1229" s="1">
        <v>43103</v>
      </c>
      <c r="AC1229" s="1">
        <v>43105</v>
      </c>
      <c r="AD1229" s="1">
        <v>43103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11304.9523809523</v>
      </c>
      <c r="AK1229">
        <v>21</v>
      </c>
      <c r="AL1229">
        <v>31</v>
      </c>
      <c r="AM1229">
        <v>237404</v>
      </c>
      <c r="AN1229">
        <v>4.09510791730552</v>
      </c>
      <c r="AO1229">
        <v>0.67741935483870896</v>
      </c>
      <c r="AP1229">
        <v>20</v>
      </c>
      <c r="AQ1229">
        <v>3.7451509061535799</v>
      </c>
      <c r="AR1229">
        <v>0.349957011151937</v>
      </c>
      <c r="AS1229">
        <v>12361.317650494</v>
      </c>
      <c r="AT1229">
        <v>2</v>
      </c>
      <c r="AU1229">
        <v>1</v>
      </c>
      <c r="AV1229">
        <v>2018</v>
      </c>
      <c r="AW1229">
        <v>3.7451509061535799</v>
      </c>
      <c r="AX1229">
        <v>4.09510791730552</v>
      </c>
      <c r="AY1229">
        <v>0.349957011151937</v>
      </c>
      <c r="AZ1229">
        <v>46295</v>
      </c>
      <c r="BA1229">
        <v>259587.67066037399</v>
      </c>
      <c r="BB1229">
        <v>-8.5457335488780206E-2</v>
      </c>
      <c r="BC1229">
        <v>21.9615281914989</v>
      </c>
      <c r="BD1229">
        <v>0.95621761003539196</v>
      </c>
      <c r="BE1229">
        <f>AK1229*AZ1229/(AW1229*BD1229)</f>
        <v>271473.42606539832</v>
      </c>
      <c r="BF1229">
        <f>AM1229/BE1229-1</f>
        <v>-0.12549819906568294</v>
      </c>
      <c r="BH1229">
        <f t="shared" si="77"/>
        <v>0.51392866860146125</v>
      </c>
      <c r="BI1229">
        <f t="shared" si="78"/>
        <v>5809.9391257457346</v>
      </c>
      <c r="BJ1229">
        <f t="shared" si="79"/>
        <v>5809.9391257662483</v>
      </c>
      <c r="BK1229" s="15">
        <f t="shared" si="76"/>
        <v>2.7397260273972603E-3</v>
      </c>
    </row>
    <row r="1230" spans="1:63" x14ac:dyDescent="0.25">
      <c r="A1230" s="1">
        <v>43103</v>
      </c>
      <c r="B1230">
        <v>8097</v>
      </c>
      <c r="C1230">
        <v>2</v>
      </c>
      <c r="D1230" s="2">
        <v>43101</v>
      </c>
      <c r="E1230">
        <v>2</v>
      </c>
      <c r="F1230">
        <v>1</v>
      </c>
      <c r="G1230" s="1">
        <v>43102</v>
      </c>
      <c r="H1230" s="1">
        <v>43104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 s="1">
        <v>43115</v>
      </c>
      <c r="AA1230" s="1">
        <v>43101</v>
      </c>
      <c r="AB1230" s="1">
        <v>43103</v>
      </c>
      <c r="AC1230" s="1">
        <v>43105</v>
      </c>
      <c r="AD1230" s="1">
        <v>43103</v>
      </c>
      <c r="AE1230">
        <v>0</v>
      </c>
      <c r="AF1230">
        <v>0</v>
      </c>
      <c r="AG1230">
        <v>1</v>
      </c>
      <c r="AH1230">
        <v>0</v>
      </c>
      <c r="AI1230">
        <v>1</v>
      </c>
      <c r="AJ1230">
        <v>11304.9523809523</v>
      </c>
      <c r="AK1230">
        <v>21</v>
      </c>
      <c r="AL1230">
        <v>31</v>
      </c>
      <c r="AM1230">
        <v>237404</v>
      </c>
      <c r="AN1230">
        <v>0.71623477279237002</v>
      </c>
      <c r="AO1230">
        <v>0.67741935483870896</v>
      </c>
      <c r="AP1230">
        <v>19</v>
      </c>
      <c r="AQ1230">
        <v>1.2195452196441201</v>
      </c>
      <c r="AR1230">
        <v>-0.50331044685175796</v>
      </c>
      <c r="AS1230">
        <v>6639.3602054073499</v>
      </c>
      <c r="AT1230">
        <v>3</v>
      </c>
      <c r="AU1230">
        <v>1</v>
      </c>
      <c r="AV1230">
        <v>2018</v>
      </c>
      <c r="AW1230">
        <v>4.96469612579771</v>
      </c>
      <c r="AX1230">
        <v>4.8113426900978897</v>
      </c>
      <c r="AY1230">
        <v>-0.15335343569982099</v>
      </c>
      <c r="AZ1230">
        <v>54392</v>
      </c>
      <c r="BA1230">
        <v>230070.878671646</v>
      </c>
      <c r="BB1230">
        <v>3.18733138704572E-2</v>
      </c>
      <c r="BC1230">
        <v>21.9615281914989</v>
      </c>
      <c r="BD1230">
        <v>0.95621761003539196</v>
      </c>
      <c r="BE1230">
        <f>AK1230*AZ1230/(AW1230*BD1230)</f>
        <v>240605.14704715731</v>
      </c>
      <c r="BF1230">
        <f>AM1230/BE1230-1</f>
        <v>-1.3304565951491876E-2</v>
      </c>
      <c r="BH1230">
        <f t="shared" si="77"/>
        <v>-0.44991584246581773</v>
      </c>
      <c r="BI1230">
        <f t="shared" si="78"/>
        <v>-5086.2771745121063</v>
      </c>
      <c r="BJ1230">
        <f t="shared" si="79"/>
        <v>723.66195125414197</v>
      </c>
      <c r="BK1230" s="15">
        <f t="shared" si="76"/>
        <v>5.4794520547945206E-3</v>
      </c>
    </row>
    <row r="1231" spans="1:63" x14ac:dyDescent="0.25">
      <c r="A1231" s="1">
        <v>43104</v>
      </c>
      <c r="B1231">
        <v>11473</v>
      </c>
      <c r="C1231">
        <v>3</v>
      </c>
      <c r="D1231" s="2">
        <v>43101</v>
      </c>
      <c r="E1231">
        <v>3</v>
      </c>
      <c r="F1231">
        <v>2</v>
      </c>
      <c r="G1231" s="1">
        <v>43103</v>
      </c>
      <c r="H1231" s="1">
        <v>43105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 s="1">
        <v>43115</v>
      </c>
      <c r="AA1231" s="1">
        <v>43101</v>
      </c>
      <c r="AB1231" s="1">
        <v>43103</v>
      </c>
      <c r="AC1231" s="1">
        <v>43105</v>
      </c>
      <c r="AD1231" s="1">
        <v>43103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11304.9523809523</v>
      </c>
      <c r="AK1231">
        <v>21</v>
      </c>
      <c r="AL1231">
        <v>31</v>
      </c>
      <c r="AM1231">
        <v>237404</v>
      </c>
      <c r="AN1231">
        <v>1.01486495594008</v>
      </c>
      <c r="AO1231">
        <v>0.67741935483870896</v>
      </c>
      <c r="AP1231">
        <v>18</v>
      </c>
      <c r="AQ1231">
        <v>0.39950489081956098</v>
      </c>
      <c r="AR1231">
        <v>0.61536006512052299</v>
      </c>
      <c r="AS1231">
        <v>28718.046421068299</v>
      </c>
      <c r="AT1231">
        <v>4</v>
      </c>
      <c r="AU1231">
        <v>1</v>
      </c>
      <c r="AV1231">
        <v>2018</v>
      </c>
      <c r="AW1231">
        <v>5.3642010166172698</v>
      </c>
      <c r="AX1231">
        <v>5.8262076460379699</v>
      </c>
      <c r="AY1231">
        <v>0.46200662942070098</v>
      </c>
      <c r="AZ1231">
        <v>65865</v>
      </c>
      <c r="BA1231">
        <v>257851.07525150801</v>
      </c>
      <c r="BB1231">
        <v>-7.9298002661282202E-2</v>
      </c>
      <c r="BC1231">
        <v>21.9615281914989</v>
      </c>
      <c r="BD1231">
        <v>0.95621761003539196</v>
      </c>
      <c r="BE1231">
        <f>AK1231*AZ1231/(AW1231*BD1231)</f>
        <v>269657.31706401554</v>
      </c>
      <c r="BF1231">
        <f>AM1231/BE1231-1</f>
        <v>-0.11960853654996029</v>
      </c>
      <c r="BH1231">
        <f t="shared" si="77"/>
        <v>0.63285134404314913</v>
      </c>
      <c r="BI1231">
        <f t="shared" si="78"/>
        <v>7154.3543086294621</v>
      </c>
      <c r="BJ1231">
        <f t="shared" si="79"/>
        <v>7878.0162598836041</v>
      </c>
      <c r="BK1231" s="15">
        <f t="shared" si="76"/>
        <v>8.21917808219178E-3</v>
      </c>
    </row>
    <row r="1232" spans="1:63" x14ac:dyDescent="0.25">
      <c r="A1232" s="1">
        <v>43105</v>
      </c>
      <c r="B1232">
        <v>6913</v>
      </c>
      <c r="C1232">
        <v>4</v>
      </c>
      <c r="D1232" s="2">
        <v>43101</v>
      </c>
      <c r="E1232">
        <v>4</v>
      </c>
      <c r="F1232">
        <v>3</v>
      </c>
      <c r="G1232" s="1">
        <v>43104</v>
      </c>
      <c r="H1232" s="1">
        <v>43108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 s="1">
        <v>43115</v>
      </c>
      <c r="AA1232" s="1">
        <v>43101</v>
      </c>
      <c r="AB1232" s="1">
        <v>43103</v>
      </c>
      <c r="AC1232" s="1">
        <v>43105</v>
      </c>
      <c r="AD1232" s="1">
        <v>43103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11304.9523809523</v>
      </c>
      <c r="AK1232">
        <v>21</v>
      </c>
      <c r="AL1232">
        <v>31</v>
      </c>
      <c r="AM1232">
        <v>237404</v>
      </c>
      <c r="AN1232">
        <v>0.61150191235193996</v>
      </c>
      <c r="AO1232">
        <v>0.67741935483870896</v>
      </c>
      <c r="AP1232">
        <v>17</v>
      </c>
      <c r="AQ1232">
        <v>0.86887687563176297</v>
      </c>
      <c r="AR1232">
        <v>-0.25737496327982301</v>
      </c>
      <c r="AS1232">
        <v>7956.2481104972703</v>
      </c>
      <c r="AT1232">
        <v>5</v>
      </c>
      <c r="AU1232">
        <v>1</v>
      </c>
      <c r="AV1232">
        <v>2018</v>
      </c>
      <c r="AW1232">
        <v>6.23307789224903</v>
      </c>
      <c r="AX1232">
        <v>6.4377095583899102</v>
      </c>
      <c r="AY1232">
        <v>0.20463166614087799</v>
      </c>
      <c r="AZ1232">
        <v>72778</v>
      </c>
      <c r="BA1232">
        <v>245197.962614989</v>
      </c>
      <c r="BB1232">
        <v>-3.1786408548704001E-2</v>
      </c>
      <c r="BC1232">
        <v>21.9615281914989</v>
      </c>
      <c r="BD1232">
        <v>0.95621761003539196</v>
      </c>
      <c r="BE1232">
        <f>AK1232*AZ1232/(AW1232*BD1232)</f>
        <v>256424.85564129578</v>
      </c>
      <c r="BF1232">
        <f>AM1232/BE1232-1</f>
        <v>-7.4177113578659526E-2</v>
      </c>
      <c r="BH1232">
        <f t="shared" si="77"/>
        <v>-0.21933345707968288</v>
      </c>
      <c r="BI1232">
        <f t="shared" si="78"/>
        <v>-2479.5542878354599</v>
      </c>
      <c r="BJ1232">
        <f t="shared" si="79"/>
        <v>5398.4619720481442</v>
      </c>
      <c r="BK1232" s="15">
        <f t="shared" si="76"/>
        <v>1.0958904109589041E-2</v>
      </c>
    </row>
    <row r="1233" spans="1:63" x14ac:dyDescent="0.25">
      <c r="A1233" s="1">
        <v>43108</v>
      </c>
      <c r="B1233">
        <v>15684</v>
      </c>
      <c r="C1233">
        <v>5</v>
      </c>
      <c r="D1233" s="2">
        <v>43101</v>
      </c>
      <c r="E1233">
        <v>0</v>
      </c>
      <c r="F1233">
        <v>4</v>
      </c>
      <c r="G1233" s="1">
        <v>43105</v>
      </c>
      <c r="H1233" s="1">
        <v>43109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 s="1">
        <v>43115</v>
      </c>
      <c r="AA1233" s="1">
        <v>43101</v>
      </c>
      <c r="AB1233" s="1">
        <v>43103</v>
      </c>
      <c r="AC1233" s="1">
        <v>43105</v>
      </c>
      <c r="AD1233" s="1">
        <v>43103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11304.9523809523</v>
      </c>
      <c r="AK1233">
        <v>21</v>
      </c>
      <c r="AL1233">
        <v>31</v>
      </c>
      <c r="AM1233">
        <v>237404</v>
      </c>
      <c r="AN1233">
        <v>1.3873565736044799</v>
      </c>
      <c r="AO1233">
        <v>0.67741935483870896</v>
      </c>
      <c r="AP1233">
        <v>16</v>
      </c>
      <c r="AQ1233">
        <v>1.6704573242371801</v>
      </c>
      <c r="AR1233">
        <v>-0.28310075063269602</v>
      </c>
      <c r="AS1233">
        <v>9389.0456059163898</v>
      </c>
      <c r="AT1233">
        <v>8</v>
      </c>
      <c r="AU1233">
        <v>1</v>
      </c>
      <c r="AV1233">
        <v>2018</v>
      </c>
      <c r="AW1233">
        <v>7.9035352164862198</v>
      </c>
      <c r="AX1233">
        <v>7.8250661319943999</v>
      </c>
      <c r="AY1233">
        <v>-7.8469084491818095E-2</v>
      </c>
      <c r="AZ1233">
        <v>88462</v>
      </c>
      <c r="BA1233">
        <v>235046.96937706499</v>
      </c>
      <c r="BB1233">
        <v>1.0027913268487201E-2</v>
      </c>
      <c r="BC1233">
        <v>21.9615281914989</v>
      </c>
      <c r="BD1233">
        <v>0.95621761003539196</v>
      </c>
      <c r="BE1233">
        <f>AK1233*AZ1233/(AW1233*BD1233)</f>
        <v>245809.07830003928</v>
      </c>
      <c r="BF1233">
        <f>AM1233/BE1233-1</f>
        <v>-3.4193522705373347E-2</v>
      </c>
      <c r="BH1233">
        <f t="shared" si="77"/>
        <v>-0.20996413664371216</v>
      </c>
      <c r="BI1233">
        <f t="shared" si="78"/>
        <v>-2373.634566464928</v>
      </c>
      <c r="BJ1233">
        <f t="shared" si="79"/>
        <v>3024.8274055832162</v>
      </c>
      <c r="BK1233" s="15">
        <f t="shared" si="76"/>
        <v>1.9178082191780823E-2</v>
      </c>
    </row>
    <row r="1234" spans="1:63" x14ac:dyDescent="0.25">
      <c r="A1234" s="1">
        <v>43109</v>
      </c>
      <c r="B1234">
        <v>2343</v>
      </c>
      <c r="C1234">
        <v>6</v>
      </c>
      <c r="D1234" s="2">
        <v>43101</v>
      </c>
      <c r="E1234">
        <v>1</v>
      </c>
      <c r="F1234">
        <v>0</v>
      </c>
      <c r="G1234" s="1">
        <v>43108</v>
      </c>
      <c r="H1234" s="1">
        <v>43110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 s="1">
        <v>43115</v>
      </c>
      <c r="AA1234" s="1">
        <v>43101</v>
      </c>
      <c r="AB1234" s="1">
        <v>43103</v>
      </c>
      <c r="AC1234" s="1">
        <v>43105</v>
      </c>
      <c r="AD1234" s="1">
        <v>43103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11304.9523809523</v>
      </c>
      <c r="AK1234">
        <v>21</v>
      </c>
      <c r="AL1234">
        <v>31</v>
      </c>
      <c r="AM1234">
        <v>237404</v>
      </c>
      <c r="AN1234">
        <v>0.20725430068574999</v>
      </c>
      <c r="AO1234">
        <v>0.67741935483870896</v>
      </c>
      <c r="AP1234">
        <v>15</v>
      </c>
      <c r="AQ1234">
        <v>0.27090139127420598</v>
      </c>
      <c r="AR1234">
        <v>-6.3647090588455593E-2</v>
      </c>
      <c r="AS1234">
        <v>8648.9035326821704</v>
      </c>
      <c r="AT1234">
        <v>9</v>
      </c>
      <c r="AU1234">
        <v>1</v>
      </c>
      <c r="AV1234">
        <v>2018</v>
      </c>
      <c r="AW1234">
        <v>8.1744366077604305</v>
      </c>
      <c r="AX1234">
        <v>8.0323204326801498</v>
      </c>
      <c r="AY1234">
        <v>-0.14211617508027299</v>
      </c>
      <c r="AZ1234">
        <v>90805</v>
      </c>
      <c r="BA1234">
        <v>233276.627063163</v>
      </c>
      <c r="BB1234">
        <v>1.7693041042294799E-2</v>
      </c>
      <c r="BC1234">
        <v>21.9615281914989</v>
      </c>
      <c r="BD1234">
        <v>0.95621761003539196</v>
      </c>
      <c r="BE1234">
        <f>AK1234*AZ1234/(AW1234*BD1234)</f>
        <v>243957.67722216411</v>
      </c>
      <c r="BF1234">
        <f>AM1234/BE1234-1</f>
        <v>-2.6863992544886806E-2</v>
      </c>
      <c r="BH1234">
        <f t="shared" si="77"/>
        <v>-5.1786380233733859E-2</v>
      </c>
      <c r="BI1234">
        <f t="shared" si="78"/>
        <v>-585.44256252425066</v>
      </c>
      <c r="BJ1234">
        <f t="shared" si="79"/>
        <v>2439.3848430589655</v>
      </c>
      <c r="BK1234" s="15">
        <f t="shared" si="76"/>
        <v>2.1917808219178082E-2</v>
      </c>
    </row>
    <row r="1235" spans="1:63" x14ac:dyDescent="0.25">
      <c r="A1235" s="1">
        <v>43110</v>
      </c>
      <c r="B1235">
        <v>7929</v>
      </c>
      <c r="C1235">
        <v>7</v>
      </c>
      <c r="D1235" s="2">
        <v>43101</v>
      </c>
      <c r="E1235">
        <v>2</v>
      </c>
      <c r="F1235">
        <v>1</v>
      </c>
      <c r="G1235" s="1">
        <v>43109</v>
      </c>
      <c r="H1235" s="1">
        <v>43111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 s="1">
        <v>43115</v>
      </c>
      <c r="AA1235" s="1">
        <v>43101</v>
      </c>
      <c r="AB1235" s="1">
        <v>43103</v>
      </c>
      <c r="AC1235" s="1">
        <v>43105</v>
      </c>
      <c r="AD1235" s="1">
        <v>43103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11304.9523809523</v>
      </c>
      <c r="AK1235">
        <v>21</v>
      </c>
      <c r="AL1235">
        <v>31</v>
      </c>
      <c r="AM1235">
        <v>237404</v>
      </c>
      <c r="AN1235">
        <v>0.70137402908122803</v>
      </c>
      <c r="AO1235">
        <v>0.67741935483870896</v>
      </c>
      <c r="AP1235">
        <v>14</v>
      </c>
      <c r="AQ1235">
        <v>0.85451036299309702</v>
      </c>
      <c r="AR1235">
        <v>-0.15313633391186901</v>
      </c>
      <c r="AS1235">
        <v>9278.9980594583394</v>
      </c>
      <c r="AT1235">
        <v>10</v>
      </c>
      <c r="AU1235">
        <v>1</v>
      </c>
      <c r="AV1235">
        <v>2018</v>
      </c>
      <c r="AW1235">
        <v>9.0289469707535197</v>
      </c>
      <c r="AX1235">
        <v>8.7336944617613792</v>
      </c>
      <c r="AY1235">
        <v>-0.295252508992144</v>
      </c>
      <c r="AZ1235">
        <v>98734</v>
      </c>
      <c r="BA1235">
        <v>229640.73293554399</v>
      </c>
      <c r="BB1235">
        <v>3.3806141293909901E-2</v>
      </c>
      <c r="BC1235">
        <v>21.9615281914989</v>
      </c>
      <c r="BD1235">
        <v>0.95621761003539196</v>
      </c>
      <c r="BE1235">
        <f>AK1235*AZ1235/(AW1235*BD1235)</f>
        <v>240155.30620383014</v>
      </c>
      <c r="BF1235">
        <f>AM1235/BE1235-1</f>
        <v>-1.1456362332027736E-2</v>
      </c>
      <c r="BH1235">
        <f t="shared" si="77"/>
        <v>-0.1157238279705064</v>
      </c>
      <c r="BI1235">
        <f t="shared" si="78"/>
        <v>-1308.2523645480906</v>
      </c>
      <c r="BJ1235">
        <f t="shared" si="79"/>
        <v>1131.132478510875</v>
      </c>
      <c r="BK1235" s="15">
        <f t="shared" si="76"/>
        <v>2.4657534246575342E-2</v>
      </c>
    </row>
    <row r="1236" spans="1:63" x14ac:dyDescent="0.25">
      <c r="A1236" s="1">
        <v>43111</v>
      </c>
      <c r="B1236">
        <v>3447</v>
      </c>
      <c r="C1236">
        <v>8</v>
      </c>
      <c r="D1236" s="2">
        <v>43101</v>
      </c>
      <c r="E1236">
        <v>3</v>
      </c>
      <c r="F1236">
        <v>2</v>
      </c>
      <c r="G1236" s="1">
        <v>43110</v>
      </c>
      <c r="H1236" s="1">
        <v>43112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 s="1">
        <v>43115</v>
      </c>
      <c r="AA1236" s="1">
        <v>43101</v>
      </c>
      <c r="AB1236" s="1">
        <v>43103</v>
      </c>
      <c r="AC1236" s="1">
        <v>43105</v>
      </c>
      <c r="AD1236" s="1">
        <v>43103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11304.9523809523</v>
      </c>
      <c r="AK1236">
        <v>21</v>
      </c>
      <c r="AL1236">
        <v>31</v>
      </c>
      <c r="AM1236">
        <v>237404</v>
      </c>
      <c r="AN1236">
        <v>0.30491061650182799</v>
      </c>
      <c r="AO1236">
        <v>0.67741935483870896</v>
      </c>
      <c r="AP1236">
        <v>13</v>
      </c>
      <c r="AQ1236">
        <v>0.39950489081956198</v>
      </c>
      <c r="AR1236">
        <v>-9.4594274317733804E-2</v>
      </c>
      <c r="AS1236">
        <v>8628.1797274838591</v>
      </c>
      <c r="AT1236">
        <v>11</v>
      </c>
      <c r="AU1236">
        <v>1</v>
      </c>
      <c r="AV1236">
        <v>2018</v>
      </c>
      <c r="AW1236">
        <v>9.4284518615730892</v>
      </c>
      <c r="AX1236">
        <v>9.0386050782632097</v>
      </c>
      <c r="AY1236">
        <v>-0.38984678330987599</v>
      </c>
      <c r="AZ1236">
        <v>102181</v>
      </c>
      <c r="BA1236">
        <v>227587.84066613199</v>
      </c>
      <c r="BB1236">
        <v>4.3131299568272198E-2</v>
      </c>
      <c r="BC1236">
        <v>21.9615281914989</v>
      </c>
      <c r="BD1236">
        <v>0.95621761003539196</v>
      </c>
      <c r="BE1236">
        <f>AK1236*AZ1236/(AW1236*BD1236)</f>
        <v>238008.41803960217</v>
      </c>
      <c r="BF1236">
        <f>AM1236/BE1236-1</f>
        <v>-2.539481773714436E-3</v>
      </c>
      <c r="BH1236">
        <f t="shared" si="77"/>
        <v>-7.7102995395103791E-2</v>
      </c>
      <c r="BI1236">
        <f t="shared" si="78"/>
        <v>-871.64569137043281</v>
      </c>
      <c r="BJ1236">
        <f t="shared" si="79"/>
        <v>259.48678714044217</v>
      </c>
      <c r="BK1236" s="15">
        <f t="shared" si="76"/>
        <v>2.7397260273972601E-2</v>
      </c>
    </row>
    <row r="1237" spans="1:63" x14ac:dyDescent="0.25">
      <c r="A1237" s="1">
        <v>43112</v>
      </c>
      <c r="B1237">
        <v>9434</v>
      </c>
      <c r="C1237">
        <v>9</v>
      </c>
      <c r="D1237" s="2">
        <v>43101</v>
      </c>
      <c r="E1237">
        <v>4</v>
      </c>
      <c r="F1237">
        <v>3</v>
      </c>
      <c r="G1237" s="1">
        <v>43111</v>
      </c>
      <c r="H1237" s="1">
        <v>43116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 s="1">
        <v>43115</v>
      </c>
      <c r="AA1237" s="1">
        <v>43101</v>
      </c>
      <c r="AB1237" s="1">
        <v>43103</v>
      </c>
      <c r="AC1237" s="1">
        <v>43105</v>
      </c>
      <c r="AD1237" s="1">
        <v>43103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11304.9523809523</v>
      </c>
      <c r="AK1237">
        <v>21</v>
      </c>
      <c r="AL1237">
        <v>31</v>
      </c>
      <c r="AM1237">
        <v>237404</v>
      </c>
      <c r="AN1237">
        <v>0.83450152482687701</v>
      </c>
      <c r="AO1237">
        <v>0.67741935483870896</v>
      </c>
      <c r="AP1237">
        <v>12</v>
      </c>
      <c r="AQ1237">
        <v>0.86370687730075302</v>
      </c>
      <c r="AR1237">
        <v>-2.92053524738763E-2</v>
      </c>
      <c r="AS1237">
        <v>10922.687138353</v>
      </c>
      <c r="AT1237">
        <v>12</v>
      </c>
      <c r="AU1237">
        <v>1</v>
      </c>
      <c r="AV1237">
        <v>2018</v>
      </c>
      <c r="AW1237">
        <v>10.2921587388738</v>
      </c>
      <c r="AX1237">
        <v>9.8731066030900898</v>
      </c>
      <c r="AY1237">
        <v>-0.419052135783752</v>
      </c>
      <c r="AZ1237">
        <v>111615</v>
      </c>
      <c r="BA1237">
        <v>227737.93714888499</v>
      </c>
      <c r="BB1237">
        <v>4.2443797340605501E-2</v>
      </c>
      <c r="BC1237">
        <v>21.9615281914989</v>
      </c>
      <c r="BD1237">
        <v>0.95621761003539196</v>
      </c>
      <c r="BE1237">
        <f>AK1237*AZ1237/(AW1237*BD1237)</f>
        <v>238165.38699852739</v>
      </c>
      <c r="BF1237">
        <f>AM1237/BE1237-1</f>
        <v>-3.1968835107517579E-3</v>
      </c>
      <c r="BH1237">
        <f t="shared" si="77"/>
        <v>8.6097988432194406E-3</v>
      </c>
      <c r="BI1237">
        <f t="shared" si="78"/>
        <v>97.333365932173976</v>
      </c>
      <c r="BJ1237">
        <f t="shared" si="79"/>
        <v>356.82015307261616</v>
      </c>
      <c r="BK1237" s="15">
        <f t="shared" si="76"/>
        <v>3.0136986301369864E-2</v>
      </c>
    </row>
    <row r="1238" spans="1:63" x14ac:dyDescent="0.25">
      <c r="A1238" s="1">
        <v>43116</v>
      </c>
      <c r="B1238">
        <v>32098</v>
      </c>
      <c r="C1238">
        <v>10</v>
      </c>
      <c r="D1238" s="2">
        <v>43101</v>
      </c>
      <c r="E1238">
        <v>1</v>
      </c>
      <c r="F1238">
        <v>4</v>
      </c>
      <c r="G1238" s="1">
        <v>43112</v>
      </c>
      <c r="H1238" s="1">
        <v>43117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 s="1">
        <v>43115</v>
      </c>
      <c r="AA1238" s="1">
        <v>43101</v>
      </c>
      <c r="AB1238" s="1">
        <v>43103</v>
      </c>
      <c r="AC1238" s="1">
        <v>43105</v>
      </c>
      <c r="AD1238" s="1">
        <v>43103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11304.9523809523</v>
      </c>
      <c r="AK1238">
        <v>21</v>
      </c>
      <c r="AL1238">
        <v>31</v>
      </c>
      <c r="AM1238">
        <v>237404</v>
      </c>
      <c r="AN1238">
        <v>2.8392866169061999</v>
      </c>
      <c r="AO1238">
        <v>0.67741935483870896</v>
      </c>
      <c r="AP1238">
        <v>11</v>
      </c>
      <c r="AQ1238">
        <v>2.5387525787320002</v>
      </c>
      <c r="AR1238">
        <v>0.300534038174194</v>
      </c>
      <c r="AS1238">
        <v>12643.2170936608</v>
      </c>
      <c r="AT1238">
        <v>16</v>
      </c>
      <c r="AU1238">
        <v>1</v>
      </c>
      <c r="AV1238">
        <v>2018</v>
      </c>
      <c r="AW1238">
        <v>12.8309113176058</v>
      </c>
      <c r="AX1238">
        <v>12.7123932199962</v>
      </c>
      <c r="AY1238">
        <v>-0.118518097609559</v>
      </c>
      <c r="AZ1238">
        <v>143713</v>
      </c>
      <c r="BA1238">
        <v>235211.118313857</v>
      </c>
      <c r="BB1238">
        <v>9.3230358405789193E-3</v>
      </c>
      <c r="BC1238">
        <v>21.9615281914989</v>
      </c>
      <c r="BD1238">
        <v>0.95621761003539196</v>
      </c>
      <c r="BE1238">
        <f>AK1238*AZ1238/(AW1238*BD1238)</f>
        <v>245980.74313351378</v>
      </c>
      <c r="BF1238">
        <f>AM1238/BE1238-1</f>
        <v>-3.4867538914859164E-2</v>
      </c>
      <c r="BH1238">
        <f t="shared" si="77"/>
        <v>0.4116866935998984</v>
      </c>
      <c r="BI1238">
        <f t="shared" si="78"/>
        <v>4654.0984670185517</v>
      </c>
      <c r="BJ1238">
        <f t="shared" si="79"/>
        <v>5010.9186200911681</v>
      </c>
      <c r="BK1238" s="15">
        <f t="shared" si="76"/>
        <v>4.1095890410958902E-2</v>
      </c>
    </row>
    <row r="1239" spans="1:63" x14ac:dyDescent="0.25">
      <c r="A1239" s="1">
        <v>43117</v>
      </c>
      <c r="B1239">
        <v>5571</v>
      </c>
      <c r="C1239">
        <v>11</v>
      </c>
      <c r="D1239" s="2">
        <v>43101</v>
      </c>
      <c r="E1239">
        <v>2</v>
      </c>
      <c r="F1239">
        <v>1</v>
      </c>
      <c r="G1239" s="1">
        <v>43116</v>
      </c>
      <c r="H1239" s="1">
        <v>43118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 s="1">
        <v>43115</v>
      </c>
      <c r="AA1239" s="1">
        <v>43101</v>
      </c>
      <c r="AB1239" s="1">
        <v>43103</v>
      </c>
      <c r="AC1239" s="1">
        <v>43105</v>
      </c>
      <c r="AD1239" s="1">
        <v>43103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11304.9523809523</v>
      </c>
      <c r="AK1239">
        <v>21</v>
      </c>
      <c r="AL1239">
        <v>31</v>
      </c>
      <c r="AM1239">
        <v>237404</v>
      </c>
      <c r="AN1239">
        <v>0.49279287627841101</v>
      </c>
      <c r="AO1239">
        <v>0.67741935483870896</v>
      </c>
      <c r="AP1239">
        <v>10</v>
      </c>
      <c r="AQ1239">
        <v>0.99904148585006003</v>
      </c>
      <c r="AR1239">
        <v>-0.50624860957164897</v>
      </c>
      <c r="AS1239">
        <v>5576.3450055927997</v>
      </c>
      <c r="AT1239">
        <v>17</v>
      </c>
      <c r="AU1239">
        <v>1</v>
      </c>
      <c r="AV1239">
        <v>2018</v>
      </c>
      <c r="AW1239">
        <v>13.8299528034559</v>
      </c>
      <c r="AX1239">
        <v>13.2051860962747</v>
      </c>
      <c r="AY1239">
        <v>-0.62476670718120797</v>
      </c>
      <c r="AZ1239">
        <v>149284</v>
      </c>
      <c r="BA1239">
        <v>226679.29851623299</v>
      </c>
      <c r="BB1239">
        <v>4.7312222836258098E-2</v>
      </c>
      <c r="BC1239">
        <v>21.9615281914989</v>
      </c>
      <c r="BD1239">
        <v>0.95621761003539196</v>
      </c>
      <c r="BE1239">
        <f>AK1239*AZ1239/(AW1239*BD1239)</f>
        <v>237058.27641873644</v>
      </c>
      <c r="BF1239">
        <f>AM1239/BE1239-1</f>
        <v>1.458390681339905E-3</v>
      </c>
      <c r="BH1239">
        <f t="shared" si="77"/>
        <v>-0.46250818564734025</v>
      </c>
      <c r="BI1239">
        <f t="shared" si="78"/>
        <v>-5228.6330145438278</v>
      </c>
      <c r="BJ1239">
        <f t="shared" si="79"/>
        <v>-217.71439445265969</v>
      </c>
      <c r="BK1239" s="15">
        <f t="shared" si="76"/>
        <v>4.3835616438356165E-2</v>
      </c>
    </row>
    <row r="1240" spans="1:63" x14ac:dyDescent="0.25">
      <c r="A1240" s="1">
        <v>43118</v>
      </c>
      <c r="B1240">
        <v>8676</v>
      </c>
      <c r="C1240">
        <v>12</v>
      </c>
      <c r="D1240" s="2">
        <v>43101</v>
      </c>
      <c r="E1240">
        <v>3</v>
      </c>
      <c r="F1240">
        <v>2</v>
      </c>
      <c r="G1240" s="1">
        <v>43117</v>
      </c>
      <c r="H1240" s="1">
        <v>43119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 s="1">
        <v>43115</v>
      </c>
      <c r="AA1240" s="1">
        <v>43101</v>
      </c>
      <c r="AB1240" s="1">
        <v>43103</v>
      </c>
      <c r="AC1240" s="1">
        <v>43105</v>
      </c>
      <c r="AD1240" s="1">
        <v>43103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11304.9523809523</v>
      </c>
      <c r="AK1240">
        <v>21</v>
      </c>
      <c r="AL1240">
        <v>31</v>
      </c>
      <c r="AM1240">
        <v>237404</v>
      </c>
      <c r="AN1240">
        <v>0.767451264511128</v>
      </c>
      <c r="AO1240">
        <v>0.67741935483870896</v>
      </c>
      <c r="AP1240">
        <v>9</v>
      </c>
      <c r="AQ1240">
        <v>0.39950489081956198</v>
      </c>
      <c r="AR1240">
        <v>0.36794637369156602</v>
      </c>
      <c r="AS1240">
        <v>21716.880567348398</v>
      </c>
      <c r="AT1240">
        <v>18</v>
      </c>
      <c r="AU1240">
        <v>1</v>
      </c>
      <c r="AV1240">
        <v>2018</v>
      </c>
      <c r="AW1240">
        <v>14.2294576942754</v>
      </c>
      <c r="AX1240">
        <v>13.9726373607858</v>
      </c>
      <c r="AY1240">
        <v>-0.25682033348964201</v>
      </c>
      <c r="AZ1240">
        <v>157960</v>
      </c>
      <c r="BA1240">
        <v>233119.214468341</v>
      </c>
      <c r="BB1240">
        <v>1.8380233227150499E-2</v>
      </c>
      <c r="BC1240">
        <v>21.9615281914989</v>
      </c>
      <c r="BD1240">
        <v>0.95621761003539196</v>
      </c>
      <c r="BE1240">
        <f>AK1240*AZ1240/(AW1240*BD1240)</f>
        <v>243793.05716793344</v>
      </c>
      <c r="BF1240">
        <f>AM1240/BE1240-1</f>
        <v>-2.6206887276254198E-2</v>
      </c>
      <c r="BH1240">
        <f t="shared" si="77"/>
        <v>0.38543765261419621</v>
      </c>
      <c r="BI1240">
        <f t="shared" si="78"/>
        <v>4357.3543086295231</v>
      </c>
      <c r="BJ1240">
        <f t="shared" si="79"/>
        <v>4139.6399141768634</v>
      </c>
      <c r="BK1240" s="15">
        <f t="shared" si="76"/>
        <v>4.6575342465753428E-2</v>
      </c>
    </row>
    <row r="1241" spans="1:63" x14ac:dyDescent="0.25">
      <c r="A1241" s="1">
        <v>43119</v>
      </c>
      <c r="B1241">
        <v>7254</v>
      </c>
      <c r="C1241">
        <v>13</v>
      </c>
      <c r="D1241" s="2">
        <v>43101</v>
      </c>
      <c r="E1241">
        <v>4</v>
      </c>
      <c r="F1241">
        <v>3</v>
      </c>
      <c r="G1241" s="1">
        <v>43118</v>
      </c>
      <c r="H1241" s="1">
        <v>43122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 s="1">
        <v>43115</v>
      </c>
      <c r="AA1241" s="1">
        <v>43101</v>
      </c>
      <c r="AB1241" s="1">
        <v>43103</v>
      </c>
      <c r="AC1241" s="1">
        <v>43105</v>
      </c>
      <c r="AD1241" s="1">
        <v>43103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11304.9523809523</v>
      </c>
      <c r="AK1241">
        <v>21</v>
      </c>
      <c r="AL1241">
        <v>31</v>
      </c>
      <c r="AM1241">
        <v>237404</v>
      </c>
      <c r="AN1241">
        <v>0.64166568381324596</v>
      </c>
      <c r="AO1241">
        <v>0.67741935483870896</v>
      </c>
      <c r="AP1241">
        <v>8</v>
      </c>
      <c r="AQ1241">
        <v>0.75851113265246095</v>
      </c>
      <c r="AR1241">
        <v>-0.11684544883921399</v>
      </c>
      <c r="AS1241">
        <v>9563.47202793617</v>
      </c>
      <c r="AT1241">
        <v>19</v>
      </c>
      <c r="AU1241">
        <v>1</v>
      </c>
      <c r="AV1241">
        <v>2018</v>
      </c>
      <c r="AW1241">
        <v>14.987968826927901</v>
      </c>
      <c r="AX1241">
        <v>14.614303044599</v>
      </c>
      <c r="AY1241">
        <v>-0.373665782328856</v>
      </c>
      <c r="AZ1241">
        <v>165214</v>
      </c>
      <c r="BA1241">
        <v>231485.26928923</v>
      </c>
      <c r="BB1241">
        <v>2.55684982847641E-2</v>
      </c>
      <c r="BC1241">
        <v>21.9615281914989</v>
      </c>
      <c r="BD1241">
        <v>0.95621761003539196</v>
      </c>
      <c r="BE1241">
        <f>AK1241*AZ1241/(AW1241*BD1241)</f>
        <v>242084.29844819824</v>
      </c>
      <c r="BF1241">
        <f>AM1241/BE1241-1</f>
        <v>-1.9333341642559065E-2</v>
      </c>
      <c r="BH1241">
        <f t="shared" si="77"/>
        <v>-8.3636018636928378E-2</v>
      </c>
      <c r="BI1241">
        <f t="shared" si="78"/>
        <v>-945.5012080229144</v>
      </c>
      <c r="BJ1241">
        <f t="shared" si="79"/>
        <v>3194.138706153949</v>
      </c>
      <c r="BK1241" s="15">
        <f t="shared" si="76"/>
        <v>4.9315068493150684E-2</v>
      </c>
    </row>
    <row r="1242" spans="1:63" x14ac:dyDescent="0.25">
      <c r="A1242" s="1">
        <v>43122</v>
      </c>
      <c r="B1242">
        <v>16677</v>
      </c>
      <c r="C1242">
        <v>14</v>
      </c>
      <c r="D1242" s="2">
        <v>43101</v>
      </c>
      <c r="E1242">
        <v>0</v>
      </c>
      <c r="F1242">
        <v>4</v>
      </c>
      <c r="G1242" s="1">
        <v>43119</v>
      </c>
      <c r="H1242" s="1">
        <v>43123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 s="1">
        <v>43115</v>
      </c>
      <c r="AA1242" s="1">
        <v>43101</v>
      </c>
      <c r="AB1242" s="1">
        <v>43103</v>
      </c>
      <c r="AC1242" s="1">
        <v>43105</v>
      </c>
      <c r="AD1242" s="1">
        <v>43103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11304.9523809523</v>
      </c>
      <c r="AK1242">
        <v>21</v>
      </c>
      <c r="AL1242">
        <v>31</v>
      </c>
      <c r="AM1242">
        <v>237404</v>
      </c>
      <c r="AN1242">
        <v>1.4751941837542699</v>
      </c>
      <c r="AO1242">
        <v>0.67741935483870896</v>
      </c>
      <c r="AP1242">
        <v>7</v>
      </c>
      <c r="AQ1242">
        <v>1.6704573242371801</v>
      </c>
      <c r="AR1242">
        <v>-0.19526314048290899</v>
      </c>
      <c r="AS1242">
        <v>9983.49359665058</v>
      </c>
      <c r="AT1242">
        <v>22</v>
      </c>
      <c r="AU1242">
        <v>1</v>
      </c>
      <c r="AV1242">
        <v>2018</v>
      </c>
      <c r="AW1242">
        <v>16.658426151165099</v>
      </c>
      <c r="AX1242">
        <v>16.089497228353299</v>
      </c>
      <c r="AY1242">
        <v>-0.56892892281176399</v>
      </c>
      <c r="AZ1242">
        <v>181891</v>
      </c>
      <c r="BA1242">
        <v>229296.03104989801</v>
      </c>
      <c r="BB1242">
        <v>3.5360267305878303E-2</v>
      </c>
      <c r="BC1242">
        <v>21.9615281914989</v>
      </c>
      <c r="BD1242">
        <v>0.95621761003539196</v>
      </c>
      <c r="BE1242">
        <f>AK1242*AZ1242/(AW1242*BD1242)</f>
        <v>239794.82143338909</v>
      </c>
      <c r="BF1242">
        <f>AM1242/BE1242-1</f>
        <v>-9.9702796711697017E-3</v>
      </c>
      <c r="BH1242">
        <f t="shared" si="77"/>
        <v>-0.12212652649392219</v>
      </c>
      <c r="BI1242">
        <f t="shared" si="78"/>
        <v>-1380.6345664648998</v>
      </c>
      <c r="BJ1242">
        <f t="shared" si="79"/>
        <v>1813.5041396890492</v>
      </c>
      <c r="BK1242" s="15">
        <f t="shared" si="76"/>
        <v>5.7534246575342465E-2</v>
      </c>
    </row>
    <row r="1243" spans="1:63" x14ac:dyDescent="0.25">
      <c r="A1243" s="1">
        <v>43123</v>
      </c>
      <c r="B1243">
        <v>2920</v>
      </c>
      <c r="C1243">
        <v>15</v>
      </c>
      <c r="D1243" s="2">
        <v>43101</v>
      </c>
      <c r="E1243">
        <v>1</v>
      </c>
      <c r="F1243">
        <v>0</v>
      </c>
      <c r="G1243" s="1">
        <v>43122</v>
      </c>
      <c r="H1243" s="1">
        <v>43124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 s="1">
        <v>43115</v>
      </c>
      <c r="AA1243" s="1">
        <v>43101</v>
      </c>
      <c r="AB1243" s="1">
        <v>43103</v>
      </c>
      <c r="AC1243" s="1">
        <v>43105</v>
      </c>
      <c r="AD1243" s="1">
        <v>43103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11304.9523809523</v>
      </c>
      <c r="AK1243">
        <v>21</v>
      </c>
      <c r="AL1243">
        <v>31</v>
      </c>
      <c r="AM1243">
        <v>237404</v>
      </c>
      <c r="AN1243">
        <v>0.25829387878889898</v>
      </c>
      <c r="AO1243">
        <v>0.67741935483870896</v>
      </c>
      <c r="AP1243">
        <v>6</v>
      </c>
      <c r="AQ1243">
        <v>0.27090139127420598</v>
      </c>
      <c r="AR1243">
        <v>-1.2607512485306499E-2</v>
      </c>
      <c r="AS1243">
        <v>10778.829840133099</v>
      </c>
      <c r="AT1243">
        <v>23</v>
      </c>
      <c r="AU1243">
        <v>1</v>
      </c>
      <c r="AV1243">
        <v>2018</v>
      </c>
      <c r="AW1243">
        <v>16.929327542439299</v>
      </c>
      <c r="AX1243">
        <v>16.3477911071422</v>
      </c>
      <c r="AY1243">
        <v>-0.58153643529707399</v>
      </c>
      <c r="AZ1243">
        <v>184811</v>
      </c>
      <c r="BA1243">
        <v>229248.975794864</v>
      </c>
      <c r="BB1243">
        <v>3.55727835941703E-2</v>
      </c>
      <c r="BC1243">
        <v>21.9615281914989</v>
      </c>
      <c r="BD1243">
        <v>0.95621761003539196</v>
      </c>
      <c r="BE1243">
        <f>AK1243*AZ1243/(AW1243*BD1243)</f>
        <v>239745.61165672264</v>
      </c>
      <c r="BF1243">
        <f>AM1243/BE1243-1</f>
        <v>-9.7670678538861466E-3</v>
      </c>
      <c r="BH1243">
        <f t="shared" si="77"/>
        <v>-7.4680213058486711E-4</v>
      </c>
      <c r="BI1243">
        <f t="shared" si="78"/>
        <v>-8.4425625242556439</v>
      </c>
      <c r="BJ1243">
        <f t="shared" si="79"/>
        <v>1805.0615771647936</v>
      </c>
      <c r="BK1243" s="15">
        <f t="shared" si="76"/>
        <v>6.0273972602739728E-2</v>
      </c>
    </row>
    <row r="1244" spans="1:63" x14ac:dyDescent="0.25">
      <c r="A1244" s="1">
        <v>43124</v>
      </c>
      <c r="B1244">
        <v>9833</v>
      </c>
      <c r="C1244">
        <v>16</v>
      </c>
      <c r="D1244" s="2">
        <v>43101</v>
      </c>
      <c r="E1244">
        <v>2</v>
      </c>
      <c r="F1244">
        <v>1</v>
      </c>
      <c r="G1244" s="1">
        <v>43123</v>
      </c>
      <c r="H1244" s="1">
        <v>43125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 s="1">
        <v>43115</v>
      </c>
      <c r="AA1244" s="1">
        <v>43101</v>
      </c>
      <c r="AB1244" s="1">
        <v>43103</v>
      </c>
      <c r="AC1244" s="1">
        <v>43105</v>
      </c>
      <c r="AD1244" s="1">
        <v>43103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11304.9523809523</v>
      </c>
      <c r="AK1244">
        <v>21</v>
      </c>
      <c r="AL1244">
        <v>31</v>
      </c>
      <c r="AM1244">
        <v>237404</v>
      </c>
      <c r="AN1244">
        <v>0.86979579114084005</v>
      </c>
      <c r="AO1244">
        <v>0.67741935483870896</v>
      </c>
      <c r="AP1244">
        <v>5</v>
      </c>
      <c r="AQ1244">
        <v>0.85451036299309702</v>
      </c>
      <c r="AR1244">
        <v>1.5285428147742201E-2</v>
      </c>
      <c r="AS1244">
        <v>11507.1746649834</v>
      </c>
      <c r="AT1244">
        <v>24</v>
      </c>
      <c r="AU1244">
        <v>1</v>
      </c>
      <c r="AV1244">
        <v>2018</v>
      </c>
      <c r="AW1244">
        <v>17.783837905432399</v>
      </c>
      <c r="AX1244">
        <v>17.217586898282999</v>
      </c>
      <c r="AY1244">
        <v>-0.56625100714932897</v>
      </c>
      <c r="AZ1244">
        <v>194644</v>
      </c>
      <c r="BA1244">
        <v>229844.874977823</v>
      </c>
      <c r="BB1244">
        <v>3.2887942456430702E-2</v>
      </c>
      <c r="BC1244">
        <v>21.9615281914989</v>
      </c>
      <c r="BD1244">
        <v>0.95621761003539196</v>
      </c>
      <c r="BE1244">
        <f>AK1244*AZ1244/(AW1244*BD1244)</f>
        <v>240368.79530938261</v>
      </c>
      <c r="BF1244">
        <f>AM1244/BE1244-1</f>
        <v>-1.2334360229939834E-2</v>
      </c>
      <c r="BH1244">
        <f t="shared" si="77"/>
        <v>5.2697934089105614E-2</v>
      </c>
      <c r="BI1244">
        <f t="shared" si="78"/>
        <v>595.74763545190183</v>
      </c>
      <c r="BJ1244">
        <f t="shared" si="79"/>
        <v>2400.8092126166953</v>
      </c>
      <c r="BK1244" s="15">
        <f t="shared" si="76"/>
        <v>6.3013698630136991E-2</v>
      </c>
    </row>
    <row r="1245" spans="1:63" x14ac:dyDescent="0.25">
      <c r="A1245" s="1">
        <v>43125</v>
      </c>
      <c r="B1245">
        <v>2427</v>
      </c>
      <c r="C1245">
        <v>17</v>
      </c>
      <c r="D1245" s="2">
        <v>43101</v>
      </c>
      <c r="E1245">
        <v>3</v>
      </c>
      <c r="F1245">
        <v>2</v>
      </c>
      <c r="G1245" s="1">
        <v>43124</v>
      </c>
      <c r="H1245" s="1">
        <v>43126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 s="1">
        <v>43115</v>
      </c>
      <c r="AA1245" s="1">
        <v>43101</v>
      </c>
      <c r="AB1245" s="1">
        <v>43103</v>
      </c>
      <c r="AC1245" s="1">
        <v>43105</v>
      </c>
      <c r="AD1245" s="1">
        <v>43103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11304.9523809523</v>
      </c>
      <c r="AK1245">
        <v>21</v>
      </c>
      <c r="AL1245">
        <v>31</v>
      </c>
      <c r="AM1245">
        <v>237404</v>
      </c>
      <c r="AN1245">
        <v>0.21468467254132101</v>
      </c>
      <c r="AO1245">
        <v>0.67741935483870896</v>
      </c>
      <c r="AP1245">
        <v>4</v>
      </c>
      <c r="AQ1245">
        <v>0.39950489081956098</v>
      </c>
      <c r="AR1245">
        <v>-0.184820218278239</v>
      </c>
      <c r="AS1245">
        <v>6075.0194948080498</v>
      </c>
      <c r="AT1245">
        <v>25</v>
      </c>
      <c r="AU1245">
        <v>1</v>
      </c>
      <c r="AV1245">
        <v>2018</v>
      </c>
      <c r="AW1245">
        <v>18.1833427962519</v>
      </c>
      <c r="AX1245">
        <v>17.432271570824401</v>
      </c>
      <c r="AY1245">
        <v>-0.75107122542757299</v>
      </c>
      <c r="AZ1245">
        <v>197071</v>
      </c>
      <c r="BA1245">
        <v>227597.92005092901</v>
      </c>
      <c r="BB1245">
        <v>4.3085103532037802E-2</v>
      </c>
      <c r="BC1245">
        <v>21.9615281914989</v>
      </c>
      <c r="BD1245">
        <v>0.95621761003539196</v>
      </c>
      <c r="BE1245">
        <f>AK1245*AZ1245/(AW1245*BD1245)</f>
        <v>238018.95892976326</v>
      </c>
      <c r="BF1245">
        <f>AM1245/BE1245-1</f>
        <v>-2.5836552370802623E-3</v>
      </c>
      <c r="BH1245">
        <f t="shared" si="77"/>
        <v>-0.16732893935560977</v>
      </c>
      <c r="BI1245">
        <f t="shared" si="78"/>
        <v>-1891.6456913704237</v>
      </c>
      <c r="BJ1245">
        <f t="shared" si="79"/>
        <v>509.16352124627156</v>
      </c>
      <c r="BK1245" s="15">
        <f t="shared" si="76"/>
        <v>6.575342465753424E-2</v>
      </c>
    </row>
    <row r="1246" spans="1:63" x14ac:dyDescent="0.25">
      <c r="A1246" s="1">
        <v>43126</v>
      </c>
      <c r="B1246">
        <v>8317</v>
      </c>
      <c r="C1246">
        <v>18</v>
      </c>
      <c r="D1246" s="2">
        <v>43101</v>
      </c>
      <c r="E1246">
        <v>4</v>
      </c>
      <c r="F1246">
        <v>3</v>
      </c>
      <c r="G1246" s="1">
        <v>43125</v>
      </c>
      <c r="H1246" s="1">
        <v>43129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 s="1">
        <v>43115</v>
      </c>
      <c r="AA1246" s="1">
        <v>43101</v>
      </c>
      <c r="AB1246" s="1">
        <v>43103</v>
      </c>
      <c r="AC1246" s="1">
        <v>43105</v>
      </c>
      <c r="AD1246" s="1">
        <v>43103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11304.9523809523</v>
      </c>
      <c r="AK1246">
        <v>21</v>
      </c>
      <c r="AL1246">
        <v>31</v>
      </c>
      <c r="AM1246">
        <v>237404</v>
      </c>
      <c r="AN1246">
        <v>0.73569527050934203</v>
      </c>
      <c r="AO1246">
        <v>0.67741935483870896</v>
      </c>
      <c r="AP1246">
        <v>3</v>
      </c>
      <c r="AQ1246">
        <v>0.75851113265246095</v>
      </c>
      <c r="AR1246">
        <v>-2.2815862143118801E-2</v>
      </c>
      <c r="AS1246">
        <v>10964.9016895981</v>
      </c>
      <c r="AT1246">
        <v>26</v>
      </c>
      <c r="AU1246">
        <v>1</v>
      </c>
      <c r="AV1246">
        <v>2018</v>
      </c>
      <c r="AW1246">
        <v>18.941853928904401</v>
      </c>
      <c r="AX1246">
        <v>18.167966841333701</v>
      </c>
      <c r="AY1246">
        <v>-0.77388708757069202</v>
      </c>
      <c r="AZ1246">
        <v>205388</v>
      </c>
      <c r="BA1246">
        <v>227704.63842603701</v>
      </c>
      <c r="BB1246">
        <v>4.2596240643175902E-2</v>
      </c>
      <c r="BC1246">
        <v>21.9615281914989</v>
      </c>
      <c r="BD1246">
        <v>0.95621761003539196</v>
      </c>
      <c r="BE1246">
        <f>AK1246*AZ1246/(AW1246*BD1246)</f>
        <v>238130.56362516675</v>
      </c>
      <c r="BF1246">
        <f>AM1246/BE1246-1</f>
        <v>-3.0511145403007145E-3</v>
      </c>
      <c r="BH1246">
        <f t="shared" si="77"/>
        <v>1.039356805916769E-2</v>
      </c>
      <c r="BI1246">
        <f t="shared" si="78"/>
        <v>117.49879197707756</v>
      </c>
      <c r="BJ1246">
        <f t="shared" si="79"/>
        <v>626.66231322334909</v>
      </c>
      <c r="BK1246" s="15">
        <f t="shared" si="76"/>
        <v>6.8493150684931503E-2</v>
      </c>
    </row>
    <row r="1247" spans="1:63" x14ac:dyDescent="0.25">
      <c r="A1247" s="1">
        <v>43129</v>
      </c>
      <c r="B1247">
        <v>18294</v>
      </c>
      <c r="C1247">
        <v>19</v>
      </c>
      <c r="D1247" s="2">
        <v>43101</v>
      </c>
      <c r="E1247">
        <v>0</v>
      </c>
      <c r="F1247">
        <v>4</v>
      </c>
      <c r="G1247" s="1">
        <v>43126</v>
      </c>
      <c r="H1247" s="1">
        <v>43130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 s="1">
        <v>43115</v>
      </c>
      <c r="AA1247" s="1">
        <v>43101</v>
      </c>
      <c r="AB1247" s="1">
        <v>43103</v>
      </c>
      <c r="AC1247" s="1">
        <v>43105</v>
      </c>
      <c r="AD1247" s="1">
        <v>43103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11304.9523809523</v>
      </c>
      <c r="AK1247">
        <v>21</v>
      </c>
      <c r="AL1247">
        <v>31</v>
      </c>
      <c r="AM1247">
        <v>237404</v>
      </c>
      <c r="AN1247">
        <v>1.6182288419740101</v>
      </c>
      <c r="AO1247">
        <v>0.67741935483870896</v>
      </c>
      <c r="AP1247">
        <v>2</v>
      </c>
      <c r="AQ1247">
        <v>1.6704573242371801</v>
      </c>
      <c r="AR1247">
        <v>-5.22284822631661E-2</v>
      </c>
      <c r="AS1247">
        <v>10951.4919863959</v>
      </c>
      <c r="AT1247">
        <v>29</v>
      </c>
      <c r="AU1247">
        <v>1</v>
      </c>
      <c r="AV1247">
        <v>2018</v>
      </c>
      <c r="AW1247">
        <v>20.612311253141598</v>
      </c>
      <c r="AX1247">
        <v>19.7861956833077</v>
      </c>
      <c r="AY1247">
        <v>-0.82611556983385603</v>
      </c>
      <c r="AZ1247">
        <v>223682</v>
      </c>
      <c r="BA1247">
        <v>227889.14558448899</v>
      </c>
      <c r="BB1247">
        <v>4.1752117640825301E-2</v>
      </c>
      <c r="BC1247">
        <v>21.9615281914989</v>
      </c>
      <c r="BD1247">
        <v>0.95621761003539196</v>
      </c>
      <c r="BE1247">
        <f>AK1247*AZ1247/(AW1247*BD1247)</f>
        <v>238323.51882335122</v>
      </c>
      <c r="BF1247">
        <f>AM1247/BE1247-1</f>
        <v>-3.8582798201832746E-3</v>
      </c>
      <c r="BH1247">
        <f t="shared" si="77"/>
        <v>2.0908131725817958E-2</v>
      </c>
      <c r="BI1247">
        <f t="shared" si="78"/>
        <v>236.36543353505004</v>
      </c>
      <c r="BJ1247">
        <f t="shared" si="79"/>
        <v>863.02774675839919</v>
      </c>
      <c r="BK1247" s="15">
        <f t="shared" si="76"/>
        <v>7.6712328767123292E-2</v>
      </c>
    </row>
    <row r="1248" spans="1:63" x14ac:dyDescent="0.25">
      <c r="A1248" s="1">
        <v>43130</v>
      </c>
      <c r="B1248">
        <v>2860</v>
      </c>
      <c r="C1248">
        <v>20</v>
      </c>
      <c r="D1248" s="2">
        <v>43101</v>
      </c>
      <c r="E1248">
        <v>1</v>
      </c>
      <c r="F1248">
        <v>0</v>
      </c>
      <c r="G1248" s="1">
        <v>43129</v>
      </c>
      <c r="H1248" s="1">
        <v>43131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 s="1">
        <v>43115</v>
      </c>
      <c r="AA1248" s="1">
        <v>43101</v>
      </c>
      <c r="AB1248" s="1">
        <v>43103</v>
      </c>
      <c r="AC1248" s="1">
        <v>43105</v>
      </c>
      <c r="AD1248" s="1">
        <v>43103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11304.9523809523</v>
      </c>
      <c r="AK1248">
        <v>21</v>
      </c>
      <c r="AL1248">
        <v>31</v>
      </c>
      <c r="AM1248">
        <v>237404</v>
      </c>
      <c r="AN1248">
        <v>0.25298647032063398</v>
      </c>
      <c r="AO1248">
        <v>0.67741935483870896</v>
      </c>
      <c r="AP1248">
        <v>1</v>
      </c>
      <c r="AQ1248">
        <v>0.27090139127420598</v>
      </c>
      <c r="AR1248">
        <v>-1.7914920953571601E-2</v>
      </c>
      <c r="AS1248">
        <v>10557.3470351988</v>
      </c>
      <c r="AT1248">
        <v>30</v>
      </c>
      <c r="AU1248">
        <v>1</v>
      </c>
      <c r="AV1248">
        <v>2018</v>
      </c>
      <c r="AW1248">
        <v>20.883212644415799</v>
      </c>
      <c r="AX1248">
        <v>20.039182153628399</v>
      </c>
      <c r="AY1248">
        <v>-0.84403049078742798</v>
      </c>
      <c r="AZ1248">
        <v>226542</v>
      </c>
      <c r="BA1248">
        <v>227808.91431817701</v>
      </c>
      <c r="BB1248">
        <v>4.2119008865568901E-2</v>
      </c>
      <c r="BC1248">
        <v>21.9615281914989</v>
      </c>
      <c r="BD1248">
        <v>0.95621761003539196</v>
      </c>
      <c r="BE1248">
        <f>AK1248*AZ1248/(AW1248*BD1248)</f>
        <v>238239.61400349627</v>
      </c>
      <c r="BF1248">
        <f>AM1248/BE1248-1</f>
        <v>-3.5074519701161488E-3</v>
      </c>
      <c r="BH1248">
        <f t="shared" si="77"/>
        <v>-6.0542105988498629E-3</v>
      </c>
      <c r="BI1248">
        <f t="shared" si="78"/>
        <v>-68.442562524254413</v>
      </c>
      <c r="BJ1248">
        <f t="shared" si="79"/>
        <v>794.58518423414478</v>
      </c>
      <c r="BK1248" s="15">
        <f t="shared" si="76"/>
        <v>7.9452054794520555E-2</v>
      </c>
    </row>
    <row r="1249" spans="1:63" x14ac:dyDescent="0.25">
      <c r="A1249" s="1">
        <v>43131</v>
      </c>
      <c r="B1249">
        <v>10862</v>
      </c>
      <c r="C1249">
        <v>21</v>
      </c>
      <c r="D1249" s="2">
        <v>43101</v>
      </c>
      <c r="E1249">
        <v>2</v>
      </c>
      <c r="F1249">
        <v>1</v>
      </c>
      <c r="G1249" s="1">
        <v>43130</v>
      </c>
      <c r="H1249" s="1">
        <v>43132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 s="1">
        <v>43115</v>
      </c>
      <c r="AA1249" s="1">
        <v>43101</v>
      </c>
      <c r="AB1249" s="1">
        <v>43103</v>
      </c>
      <c r="AC1249" s="1">
        <v>43105</v>
      </c>
      <c r="AD1249" s="1">
        <v>43103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11304.9523809523</v>
      </c>
      <c r="AK1249">
        <v>21</v>
      </c>
      <c r="AL1249">
        <v>31</v>
      </c>
      <c r="AM1249">
        <v>237404</v>
      </c>
      <c r="AN1249">
        <v>0.96081784637158596</v>
      </c>
      <c r="AO1249">
        <v>0.67741935483870896</v>
      </c>
      <c r="AP1249">
        <v>0</v>
      </c>
      <c r="AQ1249">
        <v>1.0783155470830801</v>
      </c>
      <c r="AR1249">
        <v>-0.117497700711499</v>
      </c>
      <c r="AS1249">
        <v>10073.1182346229</v>
      </c>
      <c r="AT1249">
        <v>31</v>
      </c>
      <c r="AU1249">
        <v>1</v>
      </c>
      <c r="AV1249">
        <v>2018</v>
      </c>
      <c r="AW1249">
        <v>21.9615281914989</v>
      </c>
      <c r="AX1249">
        <v>21</v>
      </c>
      <c r="AY1249">
        <v>-0.96152819149892399</v>
      </c>
      <c r="AZ1249">
        <v>237404</v>
      </c>
      <c r="BA1249">
        <v>227009.885492842</v>
      </c>
      <c r="BB1249">
        <v>4.5787056738044001E-2</v>
      </c>
      <c r="BC1249">
        <v>21.9615281914989</v>
      </c>
      <c r="BD1249">
        <v>0.95621761003539196</v>
      </c>
      <c r="BE1249">
        <f>AK1249*AZ1249/(AW1249*BD1249)</f>
        <v>237404.00000000044</v>
      </c>
      <c r="BF1249">
        <f>AM1249/BE1249-1</f>
        <v>-1.8873791418627661E-15</v>
      </c>
      <c r="BH1249">
        <f t="shared" si="77"/>
        <v>-7.0286468924203094E-2</v>
      </c>
      <c r="BI1249">
        <f t="shared" si="78"/>
        <v>-794.58518421339954</v>
      </c>
      <c r="BJ1249">
        <f t="shared" si="79"/>
        <v>2.0745233086927328E-8</v>
      </c>
      <c r="BK1249" s="15">
        <f t="shared" si="76"/>
        <v>8.2191780821917804E-2</v>
      </c>
    </row>
    <row r="1250" spans="1:63" x14ac:dyDescent="0.25">
      <c r="A1250" s="1">
        <v>43132</v>
      </c>
      <c r="B1250">
        <v>20516</v>
      </c>
      <c r="C1250">
        <v>1</v>
      </c>
      <c r="D1250" s="2">
        <v>43132</v>
      </c>
      <c r="E1250">
        <v>3</v>
      </c>
      <c r="F1250">
        <v>2</v>
      </c>
      <c r="G1250" s="1">
        <v>43131</v>
      </c>
      <c r="H1250" s="1">
        <v>43133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 s="1">
        <v>43150</v>
      </c>
      <c r="AA1250" s="1">
        <v>43136</v>
      </c>
      <c r="AB1250" s="1">
        <v>43138</v>
      </c>
      <c r="AC1250" s="1">
        <v>43133</v>
      </c>
      <c r="AD1250" s="1">
        <v>43133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10562.368421052601</v>
      </c>
      <c r="AK1250">
        <v>19</v>
      </c>
      <c r="AL1250">
        <v>28</v>
      </c>
      <c r="AM1250">
        <v>200685</v>
      </c>
      <c r="AN1250">
        <v>1.94236739168348</v>
      </c>
      <c r="AO1250">
        <v>0.67857142857142805</v>
      </c>
      <c r="AP1250">
        <v>18</v>
      </c>
      <c r="AQ1250">
        <v>2.0267394160243599</v>
      </c>
      <c r="AR1250">
        <v>-8.4372024340878496E-2</v>
      </c>
      <c r="AS1250">
        <v>10122.662952025599</v>
      </c>
      <c r="AT1250">
        <v>1</v>
      </c>
      <c r="AU1250">
        <v>2</v>
      </c>
      <c r="AV1250">
        <v>2018</v>
      </c>
      <c r="AW1250">
        <v>2.0267394160243599</v>
      </c>
      <c r="AX1250">
        <v>1.94236739168348</v>
      </c>
      <c r="AY1250">
        <v>-8.4372024340878496E-2</v>
      </c>
      <c r="AZ1250">
        <v>20516</v>
      </c>
      <c r="BA1250">
        <v>192330.596088488</v>
      </c>
      <c r="BB1250">
        <v>4.3437726921348098E-2</v>
      </c>
      <c r="BC1250">
        <v>19.013302104983701</v>
      </c>
      <c r="BD1250">
        <v>0.99930037902357705</v>
      </c>
      <c r="BE1250">
        <f>AK1250*AZ1250/(AW1250*BD1250)</f>
        <v>192465.248813791</v>
      </c>
      <c r="BF1250">
        <f>AM1250/BE1250-1</f>
        <v>4.2707716000001561E-2</v>
      </c>
      <c r="BH1250">
        <f t="shared" si="77"/>
        <v>-8.2954074931685939E-2</v>
      </c>
      <c r="BI1250">
        <f t="shared" si="78"/>
        <v>-876.1915014560708</v>
      </c>
      <c r="BJ1250">
        <f t="shared" si="79"/>
        <v>-876.19150143532556</v>
      </c>
      <c r="BK1250" s="15">
        <f t="shared" si="76"/>
        <v>8.4931506849315067E-2</v>
      </c>
    </row>
    <row r="1251" spans="1:63" x14ac:dyDescent="0.25">
      <c r="A1251" s="1">
        <v>43133</v>
      </c>
      <c r="B1251">
        <v>11940</v>
      </c>
      <c r="C1251">
        <v>2</v>
      </c>
      <c r="D1251" s="2">
        <v>43132</v>
      </c>
      <c r="E1251">
        <v>4</v>
      </c>
      <c r="F1251">
        <v>3</v>
      </c>
      <c r="G1251" s="1">
        <v>43132</v>
      </c>
      <c r="H1251" s="1">
        <v>43136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 s="1">
        <v>43150</v>
      </c>
      <c r="AA1251" s="1">
        <v>43136</v>
      </c>
      <c r="AB1251" s="1">
        <v>43138</v>
      </c>
      <c r="AC1251" s="1">
        <v>43133</v>
      </c>
      <c r="AD1251" s="1">
        <v>43133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10562.368421052601</v>
      </c>
      <c r="AK1251">
        <v>19</v>
      </c>
      <c r="AL1251">
        <v>28</v>
      </c>
      <c r="AM1251">
        <v>200685</v>
      </c>
      <c r="AN1251">
        <v>1.1304282831302701</v>
      </c>
      <c r="AO1251">
        <v>0.67857142857142805</v>
      </c>
      <c r="AP1251">
        <v>17</v>
      </c>
      <c r="AQ1251">
        <v>1.1080832616879099</v>
      </c>
      <c r="AR1251">
        <v>2.2345021442367601E-2</v>
      </c>
      <c r="AS1251">
        <v>10775.3635605073</v>
      </c>
      <c r="AT1251">
        <v>2</v>
      </c>
      <c r="AU1251">
        <v>2</v>
      </c>
      <c r="AV1251">
        <v>2018</v>
      </c>
      <c r="AW1251">
        <v>3.1348226777122701</v>
      </c>
      <c r="AX1251">
        <v>3.0727956748137601</v>
      </c>
      <c r="AY1251">
        <v>-6.2027002898510798E-2</v>
      </c>
      <c r="AZ1251">
        <v>32456</v>
      </c>
      <c r="BA1251">
        <v>196714.156875382</v>
      </c>
      <c r="BB1251">
        <v>2.0185853360480802E-2</v>
      </c>
      <c r="BC1251">
        <v>19.013302104983701</v>
      </c>
      <c r="BD1251">
        <v>0.99930037902357705</v>
      </c>
      <c r="BE1251">
        <f>AK1251*AZ1251/(AW1251*BD1251)</f>
        <v>196851.87857888514</v>
      </c>
      <c r="BF1251">
        <f>AM1251/BE1251-1</f>
        <v>1.9472109937618942E-2</v>
      </c>
      <c r="BH1251">
        <f t="shared" si="77"/>
        <v>2.3120259735860182E-2</v>
      </c>
      <c r="BI1251">
        <f t="shared" si="78"/>
        <v>244.20470132058352</v>
      </c>
      <c r="BJ1251">
        <f t="shared" si="79"/>
        <v>-631.98680011474198</v>
      </c>
      <c r="BK1251" s="15">
        <f t="shared" si="76"/>
        <v>8.7671232876712329E-2</v>
      </c>
    </row>
    <row r="1252" spans="1:63" x14ac:dyDescent="0.25">
      <c r="A1252" s="1">
        <v>43136</v>
      </c>
      <c r="B1252">
        <v>14625</v>
      </c>
      <c r="C1252">
        <v>3</v>
      </c>
      <c r="D1252" s="2">
        <v>43132</v>
      </c>
      <c r="E1252">
        <v>0</v>
      </c>
      <c r="F1252">
        <v>4</v>
      </c>
      <c r="G1252" s="1">
        <v>43133</v>
      </c>
      <c r="H1252" s="1">
        <v>43137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 s="1">
        <v>43150</v>
      </c>
      <c r="AA1252" s="1">
        <v>43136</v>
      </c>
      <c r="AB1252" s="1">
        <v>43138</v>
      </c>
      <c r="AC1252" s="1">
        <v>43133</v>
      </c>
      <c r="AD1252" s="1">
        <v>43133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10562.368421052601</v>
      </c>
      <c r="AK1252">
        <v>19</v>
      </c>
      <c r="AL1252">
        <v>28</v>
      </c>
      <c r="AM1252">
        <v>200685</v>
      </c>
      <c r="AN1252">
        <v>1.38463263323118</v>
      </c>
      <c r="AO1252">
        <v>0.67857142857142805</v>
      </c>
      <c r="AP1252">
        <v>16</v>
      </c>
      <c r="AQ1252">
        <v>1.6718018052053301</v>
      </c>
      <c r="AR1252">
        <v>-0.28716917197414898</v>
      </c>
      <c r="AS1252">
        <v>8748.0465414402006</v>
      </c>
      <c r="AT1252">
        <v>5</v>
      </c>
      <c r="AU1252">
        <v>2</v>
      </c>
      <c r="AV1252">
        <v>2018</v>
      </c>
      <c r="AW1252">
        <v>4.8066244829176004</v>
      </c>
      <c r="AX1252">
        <v>4.4574283080449399</v>
      </c>
      <c r="AY1252">
        <v>-0.34919617487266003</v>
      </c>
      <c r="AZ1252">
        <v>47081</v>
      </c>
      <c r="BA1252">
        <v>186105.44742555299</v>
      </c>
      <c r="BB1252">
        <v>7.8340278461106694E-2</v>
      </c>
      <c r="BC1252">
        <v>19.013302104983701</v>
      </c>
      <c r="BD1252">
        <v>0.99930037902357705</v>
      </c>
      <c r="BE1252">
        <f>AK1252*AZ1252/(AW1252*BD1252)</f>
        <v>186235.74185711649</v>
      </c>
      <c r="BF1252">
        <f>AM1252/BE1252-1</f>
        <v>7.7585848982572037E-2</v>
      </c>
      <c r="BH1252">
        <f t="shared" si="77"/>
        <v>-0.28599954436280672</v>
      </c>
      <c r="BI1252">
        <f t="shared" si="78"/>
        <v>-3020.8325558131419</v>
      </c>
      <c r="BJ1252">
        <f t="shared" si="79"/>
        <v>-3652.8193559278839</v>
      </c>
      <c r="BK1252" s="15">
        <f t="shared" si="76"/>
        <v>9.5890410958904104E-2</v>
      </c>
    </row>
    <row r="1253" spans="1:63" x14ac:dyDescent="0.25">
      <c r="A1253" s="1">
        <v>43137</v>
      </c>
      <c r="B1253">
        <v>2687</v>
      </c>
      <c r="C1253">
        <v>4</v>
      </c>
      <c r="D1253" s="2">
        <v>43132</v>
      </c>
      <c r="E1253">
        <v>1</v>
      </c>
      <c r="F1253">
        <v>0</v>
      </c>
      <c r="G1253" s="1">
        <v>43136</v>
      </c>
      <c r="H1253" s="1">
        <v>43138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 s="1">
        <v>43150</v>
      </c>
      <c r="AA1253" s="1">
        <v>43136</v>
      </c>
      <c r="AB1253" s="1">
        <v>43138</v>
      </c>
      <c r="AC1253" s="1">
        <v>43133</v>
      </c>
      <c r="AD1253" s="1">
        <v>43133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10562.368421052601</v>
      </c>
      <c r="AK1253">
        <v>19</v>
      </c>
      <c r="AL1253">
        <v>28</v>
      </c>
      <c r="AM1253">
        <v>200685</v>
      </c>
      <c r="AN1253">
        <v>0.25439370157211499</v>
      </c>
      <c r="AO1253">
        <v>0.67857142857142805</v>
      </c>
      <c r="AP1253">
        <v>15</v>
      </c>
      <c r="AQ1253">
        <v>0.27224587224235403</v>
      </c>
      <c r="AR1253">
        <v>-1.7852170670238601E-2</v>
      </c>
      <c r="AS1253">
        <v>9869.7547840432399</v>
      </c>
      <c r="AT1253">
        <v>6</v>
      </c>
      <c r="AU1253">
        <v>2</v>
      </c>
      <c r="AV1253">
        <v>2018</v>
      </c>
      <c r="AW1253">
        <v>5.0788703551599603</v>
      </c>
      <c r="AX1253">
        <v>4.7118220096170598</v>
      </c>
      <c r="AY1253">
        <v>-0.367048345542898</v>
      </c>
      <c r="AZ1253">
        <v>49768</v>
      </c>
      <c r="BA1253">
        <v>186181.558865606</v>
      </c>
      <c r="BB1253">
        <v>7.7899450529696296E-2</v>
      </c>
      <c r="BC1253">
        <v>19.013302104983701</v>
      </c>
      <c r="BD1253">
        <v>0.99930037902357705</v>
      </c>
      <c r="BE1253">
        <f>AK1253*AZ1253/(AW1253*BD1253)</f>
        <v>186311.90658361017</v>
      </c>
      <c r="BF1253">
        <f>AM1253/BE1253-1</f>
        <v>7.7145329463630841E-2</v>
      </c>
      <c r="BH1253">
        <f t="shared" si="77"/>
        <v>-1.7661701747273717E-2</v>
      </c>
      <c r="BI1253">
        <f t="shared" si="78"/>
        <v>-186.54940079745344</v>
      </c>
      <c r="BJ1253">
        <f t="shared" si="79"/>
        <v>-3839.3687567253373</v>
      </c>
      <c r="BK1253" s="15">
        <f t="shared" si="76"/>
        <v>9.8630136986301367E-2</v>
      </c>
    </row>
    <row r="1254" spans="1:63" x14ac:dyDescent="0.25">
      <c r="A1254" s="1">
        <v>43138</v>
      </c>
      <c r="B1254">
        <v>10339</v>
      </c>
      <c r="C1254">
        <v>5</v>
      </c>
      <c r="D1254" s="2">
        <v>43132</v>
      </c>
      <c r="E1254">
        <v>2</v>
      </c>
      <c r="F1254">
        <v>1</v>
      </c>
      <c r="G1254" s="1">
        <v>43137</v>
      </c>
      <c r="H1254" s="1">
        <v>43139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 s="1">
        <v>43150</v>
      </c>
      <c r="AA1254" s="1">
        <v>43136</v>
      </c>
      <c r="AB1254" s="1">
        <v>43138</v>
      </c>
      <c r="AC1254" s="1">
        <v>43133</v>
      </c>
      <c r="AD1254" s="1">
        <v>43133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10562.368421052601</v>
      </c>
      <c r="AK1254">
        <v>19</v>
      </c>
      <c r="AL1254">
        <v>28</v>
      </c>
      <c r="AM1254">
        <v>200685</v>
      </c>
      <c r="AN1254">
        <v>0.97885243042579095</v>
      </c>
      <c r="AO1254">
        <v>0.67857142857142805</v>
      </c>
      <c r="AP1254">
        <v>14</v>
      </c>
      <c r="AQ1254">
        <v>0.98302779552427699</v>
      </c>
      <c r="AR1254">
        <v>-4.1753650984858804E-3</v>
      </c>
      <c r="AS1254">
        <v>10517.5052496719</v>
      </c>
      <c r="AT1254">
        <v>7</v>
      </c>
      <c r="AU1254">
        <v>2</v>
      </c>
      <c r="AV1254">
        <v>2018</v>
      </c>
      <c r="AW1254">
        <v>6.0618981506842298</v>
      </c>
      <c r="AX1254">
        <v>5.6906744400428497</v>
      </c>
      <c r="AY1254">
        <v>-0.37122371064138499</v>
      </c>
      <c r="AZ1254">
        <v>60107</v>
      </c>
      <c r="BA1254">
        <v>188395.28009408899</v>
      </c>
      <c r="BB1254">
        <v>6.5233693220831904E-2</v>
      </c>
      <c r="BC1254">
        <v>19.013302104983701</v>
      </c>
      <c r="BD1254">
        <v>0.99930037902357705</v>
      </c>
      <c r="BE1254">
        <f>AK1254*AZ1254/(AW1254*BD1254)</f>
        <v>188527.17766220801</v>
      </c>
      <c r="BF1254">
        <f>AM1254/BE1254-1</f>
        <v>6.4488433384260802E-2</v>
      </c>
      <c r="BH1254">
        <f t="shared" si="77"/>
        <v>-3.4876182323304583E-3</v>
      </c>
      <c r="BI1254">
        <f t="shared" si="78"/>
        <v>-36.837508681854523</v>
      </c>
      <c r="BJ1254">
        <f t="shared" si="79"/>
        <v>-3876.2062654071919</v>
      </c>
      <c r="BK1254" s="15">
        <f t="shared" si="76"/>
        <v>0.10136986301369863</v>
      </c>
    </row>
    <row r="1255" spans="1:63" x14ac:dyDescent="0.25">
      <c r="A1255" s="1">
        <v>43139</v>
      </c>
      <c r="B1255">
        <v>2650</v>
      </c>
      <c r="C1255">
        <v>6</v>
      </c>
      <c r="D1255" s="2">
        <v>43132</v>
      </c>
      <c r="E1255">
        <v>3</v>
      </c>
      <c r="F1255">
        <v>2</v>
      </c>
      <c r="G1255" s="1">
        <v>43138</v>
      </c>
      <c r="H1255" s="1">
        <v>43140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 s="1">
        <v>43150</v>
      </c>
      <c r="AA1255" s="1">
        <v>43136</v>
      </c>
      <c r="AB1255" s="1">
        <v>43138</v>
      </c>
      <c r="AC1255" s="1">
        <v>43133</v>
      </c>
      <c r="AD1255" s="1">
        <v>43133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10562.368421052601</v>
      </c>
      <c r="AK1255">
        <v>19</v>
      </c>
      <c r="AL1255">
        <v>28</v>
      </c>
      <c r="AM1255">
        <v>200685</v>
      </c>
      <c r="AN1255">
        <v>0.25089069935470998</v>
      </c>
      <c r="AO1255">
        <v>0.67857142857142805</v>
      </c>
      <c r="AP1255">
        <v>13</v>
      </c>
      <c r="AQ1255">
        <v>0.40084937178770902</v>
      </c>
      <c r="AR1255">
        <v>-0.14995867243299901</v>
      </c>
      <c r="AS1255">
        <v>6610.9620882814897</v>
      </c>
      <c r="AT1255">
        <v>8</v>
      </c>
      <c r="AU1255">
        <v>2</v>
      </c>
      <c r="AV1255">
        <v>2018</v>
      </c>
      <c r="AW1255">
        <v>6.4627475224719397</v>
      </c>
      <c r="AX1255">
        <v>5.9415651393975599</v>
      </c>
      <c r="AY1255">
        <v>-0.52118238307438403</v>
      </c>
      <c r="AZ1255">
        <v>62757</v>
      </c>
      <c r="BA1255">
        <v>184500.94110189201</v>
      </c>
      <c r="BB1255">
        <v>8.77180289783423E-2</v>
      </c>
      <c r="BC1255">
        <v>19.013302104983701</v>
      </c>
      <c r="BD1255">
        <v>0.99930037902357705</v>
      </c>
      <c r="BE1255">
        <f>AK1255*AZ1255/(AW1255*BD1255)</f>
        <v>184630.11220126829</v>
      </c>
      <c r="BF1255">
        <f>AM1255/BE1255-1</f>
        <v>8.6957038628834304E-2</v>
      </c>
      <c r="BH1255">
        <f t="shared" si="77"/>
        <v>-0.14967822980411039</v>
      </c>
      <c r="BI1255">
        <f t="shared" si="78"/>
        <v>-1580.9566078019898</v>
      </c>
      <c r="BJ1255">
        <f t="shared" si="79"/>
        <v>-5457.1628732091813</v>
      </c>
      <c r="BK1255" s="15">
        <f t="shared" si="76"/>
        <v>0.10410958904109589</v>
      </c>
    </row>
    <row r="1256" spans="1:63" x14ac:dyDescent="0.25">
      <c r="A1256" s="1">
        <v>43140</v>
      </c>
      <c r="B1256">
        <v>7838</v>
      </c>
      <c r="C1256">
        <v>7</v>
      </c>
      <c r="D1256" s="2">
        <v>43132</v>
      </c>
      <c r="E1256">
        <v>4</v>
      </c>
      <c r="F1256">
        <v>3</v>
      </c>
      <c r="G1256" s="1">
        <v>43139</v>
      </c>
      <c r="H1256" s="1">
        <v>43143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 s="1">
        <v>43150</v>
      </c>
      <c r="AA1256" s="1">
        <v>43136</v>
      </c>
      <c r="AB1256" s="1">
        <v>43138</v>
      </c>
      <c r="AC1256" s="1">
        <v>43133</v>
      </c>
      <c r="AD1256" s="1">
        <v>43133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10562.368421052601</v>
      </c>
      <c r="AK1256">
        <v>19</v>
      </c>
      <c r="AL1256">
        <v>28</v>
      </c>
      <c r="AM1256">
        <v>200685</v>
      </c>
      <c r="AN1256">
        <v>0.74206841567630799</v>
      </c>
      <c r="AO1256">
        <v>0.67857142857142805</v>
      </c>
      <c r="AP1256">
        <v>12</v>
      </c>
      <c r="AQ1256">
        <v>0.75985561362060905</v>
      </c>
      <c r="AR1256">
        <v>-1.7787197944300601E-2</v>
      </c>
      <c r="AS1256">
        <v>10315.1175822114</v>
      </c>
      <c r="AT1256">
        <v>9</v>
      </c>
      <c r="AU1256">
        <v>2</v>
      </c>
      <c r="AV1256">
        <v>2018</v>
      </c>
      <c r="AW1256">
        <v>7.22260313609255</v>
      </c>
      <c r="AX1256">
        <v>6.6836335550738699</v>
      </c>
      <c r="AY1256">
        <v>-0.53896958101868497</v>
      </c>
      <c r="AZ1256">
        <v>70595</v>
      </c>
      <c r="BA1256">
        <v>185709.35917789399</v>
      </c>
      <c r="BB1256">
        <v>8.0640205148519301E-2</v>
      </c>
      <c r="BC1256">
        <v>19.013302104983701</v>
      </c>
      <c r="BD1256">
        <v>0.99930037902357705</v>
      </c>
      <c r="BE1256">
        <f>AK1256*AZ1256/(AW1256*BD1256)</f>
        <v>185839.37630380222</v>
      </c>
      <c r="BF1256">
        <f>AM1256/BE1256-1</f>
        <v>7.9884166593030326E-2</v>
      </c>
      <c r="BH1256">
        <f t="shared" si="77"/>
        <v>-1.7255587017959373E-2</v>
      </c>
      <c r="BI1256">
        <f t="shared" si="78"/>
        <v>-182.2598674052193</v>
      </c>
      <c r="BJ1256">
        <f t="shared" si="79"/>
        <v>-5639.4227406144009</v>
      </c>
      <c r="BK1256" s="15">
        <f t="shared" si="76"/>
        <v>0.10684931506849316</v>
      </c>
    </row>
    <row r="1257" spans="1:63" x14ac:dyDescent="0.25">
      <c r="A1257" s="1">
        <v>43143</v>
      </c>
      <c r="B1257">
        <v>17687</v>
      </c>
      <c r="C1257">
        <v>8</v>
      </c>
      <c r="D1257" s="2">
        <v>43132</v>
      </c>
      <c r="E1257">
        <v>0</v>
      </c>
      <c r="F1257">
        <v>4</v>
      </c>
      <c r="G1257" s="1">
        <v>43140</v>
      </c>
      <c r="H1257" s="1">
        <v>43144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 s="1">
        <v>43150</v>
      </c>
      <c r="AA1257" s="1">
        <v>43136</v>
      </c>
      <c r="AB1257" s="1">
        <v>43138</v>
      </c>
      <c r="AC1257" s="1">
        <v>43133</v>
      </c>
      <c r="AD1257" s="1">
        <v>43133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10562.368421052601</v>
      </c>
      <c r="AK1257">
        <v>19</v>
      </c>
      <c r="AL1257">
        <v>28</v>
      </c>
      <c r="AM1257">
        <v>200685</v>
      </c>
      <c r="AN1257">
        <v>1.6745297356553801</v>
      </c>
      <c r="AO1257">
        <v>0.67857142857142805</v>
      </c>
      <c r="AP1257">
        <v>11</v>
      </c>
      <c r="AQ1257">
        <v>1.6718018052053301</v>
      </c>
      <c r="AR1257">
        <v>2.7279304500474801E-3</v>
      </c>
      <c r="AS1257">
        <v>10579.603362629199</v>
      </c>
      <c r="AT1257">
        <v>12</v>
      </c>
      <c r="AU1257">
        <v>2</v>
      </c>
      <c r="AV1257">
        <v>2018</v>
      </c>
      <c r="AW1257">
        <v>8.8944049412978892</v>
      </c>
      <c r="AX1257">
        <v>8.3581632907292498</v>
      </c>
      <c r="AY1257">
        <v>-0.53624165056863904</v>
      </c>
      <c r="AZ1257">
        <v>88282</v>
      </c>
      <c r="BA1257">
        <v>188585.74700279301</v>
      </c>
      <c r="BB1257">
        <v>6.4157833714906007E-2</v>
      </c>
      <c r="BC1257">
        <v>19.013302104983701</v>
      </c>
      <c r="BD1257">
        <v>0.99930037902357705</v>
      </c>
      <c r="BE1257">
        <f>AK1257*AZ1257/(AW1257*BD1257)</f>
        <v>188717.77791884946</v>
      </c>
      <c r="BF1257">
        <f>AM1257/BE1257-1</f>
        <v>6.3413326572213879E-2</v>
      </c>
      <c r="BH1257">
        <f t="shared" si="77"/>
        <v>3.897558061393358E-3</v>
      </c>
      <c r="BI1257">
        <f t="shared" si="78"/>
        <v>41.167444186880196</v>
      </c>
      <c r="BJ1257">
        <f t="shared" si="79"/>
        <v>-5598.255296427521</v>
      </c>
      <c r="BK1257" s="15">
        <f t="shared" si="76"/>
        <v>0.11506849315068493</v>
      </c>
    </row>
    <row r="1258" spans="1:63" x14ac:dyDescent="0.25">
      <c r="A1258" s="1">
        <v>43144</v>
      </c>
      <c r="B1258">
        <v>2263</v>
      </c>
      <c r="C1258">
        <v>9</v>
      </c>
      <c r="D1258" s="2">
        <v>43132</v>
      </c>
      <c r="E1258">
        <v>1</v>
      </c>
      <c r="F1258">
        <v>0</v>
      </c>
      <c r="G1258" s="1">
        <v>43143</v>
      </c>
      <c r="H1258" s="1">
        <v>43145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 s="1">
        <v>43150</v>
      </c>
      <c r="AA1258" s="1">
        <v>43136</v>
      </c>
      <c r="AB1258" s="1">
        <v>43138</v>
      </c>
      <c r="AC1258" s="1">
        <v>43133</v>
      </c>
      <c r="AD1258" s="1">
        <v>43133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10562.368421052601</v>
      </c>
      <c r="AK1258">
        <v>19</v>
      </c>
      <c r="AL1258">
        <v>28</v>
      </c>
      <c r="AM1258">
        <v>200685</v>
      </c>
      <c r="AN1258">
        <v>0.214251189675361</v>
      </c>
      <c r="AO1258">
        <v>0.67857142857142805</v>
      </c>
      <c r="AP1258">
        <v>10</v>
      </c>
      <c r="AQ1258">
        <v>0.27224587224235403</v>
      </c>
      <c r="AR1258">
        <v>-5.7994682566992299E-2</v>
      </c>
      <c r="AS1258">
        <v>8312.3390682135596</v>
      </c>
      <c r="AT1258">
        <v>13</v>
      </c>
      <c r="AU1258">
        <v>2</v>
      </c>
      <c r="AV1258">
        <v>2018</v>
      </c>
      <c r="AW1258">
        <v>9.1666508135402403</v>
      </c>
      <c r="AX1258">
        <v>8.5724144804046105</v>
      </c>
      <c r="AY1258">
        <v>-0.59423633313562896</v>
      </c>
      <c r="AZ1258">
        <v>90545</v>
      </c>
      <c r="BA1258">
        <v>187675.41548095501</v>
      </c>
      <c r="BB1258">
        <v>6.9319598870770202E-2</v>
      </c>
      <c r="BC1258">
        <v>19.013302104983701</v>
      </c>
      <c r="BD1258">
        <v>0.99930037902357705</v>
      </c>
      <c r="BE1258">
        <f>AK1258*AZ1258/(AW1258*BD1258)</f>
        <v>187806.80906409142</v>
      </c>
      <c r="BF1258">
        <f>AM1258/BE1258-1</f>
        <v>6.8571480448899713E-2</v>
      </c>
      <c r="BH1258">
        <f t="shared" si="77"/>
        <v>-5.7804213644027713E-2</v>
      </c>
      <c r="BI1258">
        <f t="shared" si="78"/>
        <v>-610.5494007974562</v>
      </c>
      <c r="BJ1258">
        <f t="shared" si="79"/>
        <v>-6208.8046972249776</v>
      </c>
      <c r="BK1258" s="15">
        <f t="shared" si="76"/>
        <v>0.11780821917808219</v>
      </c>
    </row>
    <row r="1259" spans="1:63" x14ac:dyDescent="0.25">
      <c r="A1259" s="1">
        <v>43145</v>
      </c>
      <c r="B1259">
        <v>8050</v>
      </c>
      <c r="C1259">
        <v>10</v>
      </c>
      <c r="D1259" s="2">
        <v>43132</v>
      </c>
      <c r="E1259">
        <v>2</v>
      </c>
      <c r="F1259">
        <v>1</v>
      </c>
      <c r="G1259" s="1">
        <v>43144</v>
      </c>
      <c r="H1259" s="1">
        <v>43146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 s="1">
        <v>43150</v>
      </c>
      <c r="AA1259" s="1">
        <v>43136</v>
      </c>
      <c r="AB1259" s="1">
        <v>43138</v>
      </c>
      <c r="AC1259" s="1">
        <v>43133</v>
      </c>
      <c r="AD1259" s="1">
        <v>43133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10562.368421052601</v>
      </c>
      <c r="AK1259">
        <v>19</v>
      </c>
      <c r="AL1259">
        <v>28</v>
      </c>
      <c r="AM1259">
        <v>200685</v>
      </c>
      <c r="AN1259">
        <v>0.76213967162468499</v>
      </c>
      <c r="AO1259">
        <v>0.67857142857142805</v>
      </c>
      <c r="AP1259">
        <v>9</v>
      </c>
      <c r="AQ1259">
        <v>0.855854843961245</v>
      </c>
      <c r="AR1259">
        <v>-9.3715172336560001E-2</v>
      </c>
      <c r="AS1259">
        <v>9405.8005943406406</v>
      </c>
      <c r="AT1259">
        <v>14</v>
      </c>
      <c r="AU1259">
        <v>2</v>
      </c>
      <c r="AV1259">
        <v>2018</v>
      </c>
      <c r="AW1259">
        <v>10.0225056575014</v>
      </c>
      <c r="AX1259">
        <v>9.3345541520293001</v>
      </c>
      <c r="AY1259">
        <v>-0.68795150547218997</v>
      </c>
      <c r="AZ1259">
        <v>98595</v>
      </c>
      <c r="BA1259">
        <v>186909.847099751</v>
      </c>
      <c r="BB1259">
        <v>7.3699449836351405E-2</v>
      </c>
      <c r="BC1259">
        <v>19.013302104983701</v>
      </c>
      <c r="BD1259">
        <v>0.99930037902357705</v>
      </c>
      <c r="BE1259">
        <f>AK1259*AZ1259/(AW1259*BD1259)</f>
        <v>187040.70470020661</v>
      </c>
      <c r="BF1259">
        <f>AM1259/BE1259-1</f>
        <v>7.294826717886238E-2</v>
      </c>
      <c r="BH1259">
        <f t="shared" si="77"/>
        <v>-9.3116398334951556E-2</v>
      </c>
      <c r="BI1259">
        <f t="shared" si="78"/>
        <v>-983.52970525524734</v>
      </c>
      <c r="BJ1259">
        <f t="shared" si="79"/>
        <v>-7192.3344024802245</v>
      </c>
      <c r="BK1259" s="15">
        <f t="shared" si="76"/>
        <v>0.12054794520547946</v>
      </c>
    </row>
    <row r="1260" spans="1:63" x14ac:dyDescent="0.25">
      <c r="A1260" s="1">
        <v>43146</v>
      </c>
      <c r="B1260">
        <v>5960</v>
      </c>
      <c r="C1260">
        <v>11</v>
      </c>
      <c r="D1260" s="2">
        <v>43132</v>
      </c>
      <c r="E1260">
        <v>3</v>
      </c>
      <c r="F1260">
        <v>2</v>
      </c>
      <c r="G1260" s="1">
        <v>43145</v>
      </c>
      <c r="H1260" s="1">
        <v>43147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 s="1">
        <v>43150</v>
      </c>
      <c r="AA1260" s="1">
        <v>43136</v>
      </c>
      <c r="AB1260" s="1">
        <v>43138</v>
      </c>
      <c r="AC1260" s="1">
        <v>43133</v>
      </c>
      <c r="AD1260" s="1">
        <v>43133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10562.368421052601</v>
      </c>
      <c r="AK1260">
        <v>19</v>
      </c>
      <c r="AL1260">
        <v>28</v>
      </c>
      <c r="AM1260">
        <v>200685</v>
      </c>
      <c r="AN1260">
        <v>0.56426738420908296</v>
      </c>
      <c r="AO1260">
        <v>0.67857142857142805</v>
      </c>
      <c r="AP1260">
        <v>8</v>
      </c>
      <c r="AQ1260">
        <v>0.54538049464467198</v>
      </c>
      <c r="AR1260">
        <v>1.88868895644114E-2</v>
      </c>
      <c r="AS1260">
        <v>10928.1502703595</v>
      </c>
      <c r="AT1260">
        <v>15</v>
      </c>
      <c r="AU1260">
        <v>2</v>
      </c>
      <c r="AV1260">
        <v>2018</v>
      </c>
      <c r="AW1260">
        <v>10.5678861521461</v>
      </c>
      <c r="AX1260">
        <v>9.8988215362383798</v>
      </c>
      <c r="AY1260">
        <v>-0.66906461590777799</v>
      </c>
      <c r="AZ1260">
        <v>104555</v>
      </c>
      <c r="BA1260">
        <v>187979.409637807</v>
      </c>
      <c r="BB1260">
        <v>6.7590330167930798E-2</v>
      </c>
      <c r="BC1260">
        <v>19.013302104983701</v>
      </c>
      <c r="BD1260">
        <v>0.99930037902357705</v>
      </c>
      <c r="BE1260">
        <f>AK1260*AZ1260/(AW1260*BD1260)</f>
        <v>188111.01605053412</v>
      </c>
      <c r="BF1260">
        <f>AM1260/BE1260-1</f>
        <v>6.6843421578712814E-2</v>
      </c>
      <c r="BH1260">
        <f t="shared" si="77"/>
        <v>1.9268449198596271E-2</v>
      </c>
      <c r="BI1260">
        <f t="shared" si="78"/>
        <v>203.52045933790956</v>
      </c>
      <c r="BJ1260">
        <f t="shared" si="79"/>
        <v>-6988.8139431423151</v>
      </c>
      <c r="BK1260" s="15">
        <f t="shared" si="76"/>
        <v>0.12328767123287671</v>
      </c>
    </row>
    <row r="1261" spans="1:63" x14ac:dyDescent="0.25">
      <c r="A1261" s="1">
        <v>43147</v>
      </c>
      <c r="B1261">
        <v>18511</v>
      </c>
      <c r="C1261">
        <v>12</v>
      </c>
      <c r="D1261" s="2">
        <v>43132</v>
      </c>
      <c r="E1261">
        <v>4</v>
      </c>
      <c r="F1261">
        <v>3</v>
      </c>
      <c r="G1261" s="1">
        <v>43146</v>
      </c>
      <c r="H1261" s="1">
        <v>43151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 s="1">
        <v>43150</v>
      </c>
      <c r="AA1261" s="1">
        <v>43136</v>
      </c>
      <c r="AB1261" s="1">
        <v>43138</v>
      </c>
      <c r="AC1261" s="1">
        <v>43133</v>
      </c>
      <c r="AD1261" s="1">
        <v>43133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10562.368421052601</v>
      </c>
      <c r="AK1261">
        <v>19</v>
      </c>
      <c r="AL1261">
        <v>28</v>
      </c>
      <c r="AM1261">
        <v>200685</v>
      </c>
      <c r="AN1261">
        <v>1.7525425417943501</v>
      </c>
      <c r="AO1261">
        <v>0.67857142857142805</v>
      </c>
      <c r="AP1261">
        <v>7</v>
      </c>
      <c r="AQ1261">
        <v>1.62815086811543</v>
      </c>
      <c r="AR1261">
        <v>0.124391673678921</v>
      </c>
      <c r="AS1261">
        <v>11369.3395142345</v>
      </c>
      <c r="AT1261">
        <v>16</v>
      </c>
      <c r="AU1261">
        <v>2</v>
      </c>
      <c r="AV1261">
        <v>2018</v>
      </c>
      <c r="AW1261">
        <v>12.1960370202615</v>
      </c>
      <c r="AX1261">
        <v>11.651364078032699</v>
      </c>
      <c r="AY1261">
        <v>-0.54467294222885798</v>
      </c>
      <c r="AZ1261">
        <v>123066</v>
      </c>
      <c r="BA1261">
        <v>191722.44197975099</v>
      </c>
      <c r="BB1261">
        <v>4.67475686607179E-2</v>
      </c>
      <c r="BC1261">
        <v>19.013302104983701</v>
      </c>
      <c r="BD1261">
        <v>0.99930037902357705</v>
      </c>
      <c r="BE1261">
        <f>AK1261*AZ1261/(AW1261*BD1261)</f>
        <v>191856.66892980252</v>
      </c>
      <c r="BF1261">
        <f>AM1261/BE1261-1</f>
        <v>4.6015242104654908E-2</v>
      </c>
      <c r="BH1261">
        <f t="shared" si="77"/>
        <v>0.12553076217903492</v>
      </c>
      <c r="BI1261">
        <f t="shared" si="78"/>
        <v>1325.9021583105025</v>
      </c>
      <c r="BJ1261">
        <f t="shared" si="79"/>
        <v>-5662.9117848318128</v>
      </c>
      <c r="BK1261" s="15">
        <f t="shared" si="76"/>
        <v>0.12602739726027398</v>
      </c>
    </row>
    <row r="1262" spans="1:63" x14ac:dyDescent="0.25">
      <c r="A1262" s="1">
        <v>43151</v>
      </c>
      <c r="B1262">
        <v>18652</v>
      </c>
      <c r="C1262">
        <v>13</v>
      </c>
      <c r="D1262" s="2">
        <v>43132</v>
      </c>
      <c r="E1262">
        <v>1</v>
      </c>
      <c r="F1262">
        <v>4</v>
      </c>
      <c r="G1262" s="1">
        <v>43147</v>
      </c>
      <c r="H1262" s="1">
        <v>43152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 s="1">
        <v>43150</v>
      </c>
      <c r="AA1262" s="1">
        <v>43136</v>
      </c>
      <c r="AB1262" s="1">
        <v>43138</v>
      </c>
      <c r="AC1262" s="1">
        <v>43133</v>
      </c>
      <c r="AD1262" s="1">
        <v>43133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10562.368421052601</v>
      </c>
      <c r="AK1262">
        <v>19</v>
      </c>
      <c r="AL1262">
        <v>28</v>
      </c>
      <c r="AM1262">
        <v>200685</v>
      </c>
      <c r="AN1262">
        <v>1.76589182051473</v>
      </c>
      <c r="AO1262">
        <v>0.67857142857142805</v>
      </c>
      <c r="AP1262">
        <v>6</v>
      </c>
      <c r="AQ1262">
        <v>1.7769975498536199</v>
      </c>
      <c r="AR1262">
        <v>-1.1105729338887999E-2</v>
      </c>
      <c r="AS1262">
        <v>10496.3566221779</v>
      </c>
      <c r="AT1262">
        <v>20</v>
      </c>
      <c r="AU1262">
        <v>2</v>
      </c>
      <c r="AV1262">
        <v>2018</v>
      </c>
      <c r="AW1262">
        <v>13.9730345701152</v>
      </c>
      <c r="AX1262">
        <v>13.417255898547401</v>
      </c>
      <c r="AY1262">
        <v>-0.55577867156774496</v>
      </c>
      <c r="AZ1262">
        <v>141718</v>
      </c>
      <c r="BA1262">
        <v>192702.736580848</v>
      </c>
      <c r="BB1262">
        <v>4.1422678062502397E-2</v>
      </c>
      <c r="BC1262">
        <v>19.013302104983701</v>
      </c>
      <c r="BD1262">
        <v>0.99930037902357705</v>
      </c>
      <c r="BE1262">
        <f>AK1262*AZ1262/(AW1262*BD1262)</f>
        <v>192837.64984572475</v>
      </c>
      <c r="BF1262">
        <f>AM1262/BE1262-1</f>
        <v>4.0694076911605981E-2</v>
      </c>
      <c r="BH1262">
        <f t="shared" si="77"/>
        <v>-9.8625045779601184E-3</v>
      </c>
      <c r="BI1262">
        <f t="shared" si="78"/>
        <v>-104.17140690673266</v>
      </c>
      <c r="BJ1262">
        <f t="shared" si="79"/>
        <v>-5767.0831917385458</v>
      </c>
      <c r="BK1262" s="15">
        <f t="shared" si="76"/>
        <v>0.13698630136986301</v>
      </c>
    </row>
    <row r="1263" spans="1:63" x14ac:dyDescent="0.25">
      <c r="A1263" s="1">
        <v>43152</v>
      </c>
      <c r="B1263">
        <v>5543</v>
      </c>
      <c r="C1263">
        <v>14</v>
      </c>
      <c r="D1263" s="2">
        <v>43132</v>
      </c>
      <c r="E1263">
        <v>2</v>
      </c>
      <c r="F1263">
        <v>1</v>
      </c>
      <c r="G1263" s="1">
        <v>43151</v>
      </c>
      <c r="H1263" s="1">
        <v>43153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 s="1">
        <v>43150</v>
      </c>
      <c r="AA1263" s="1">
        <v>43136</v>
      </c>
      <c r="AB1263" s="1">
        <v>43138</v>
      </c>
      <c r="AC1263" s="1">
        <v>43133</v>
      </c>
      <c r="AD1263" s="1">
        <v>43133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10562.368421052601</v>
      </c>
      <c r="AK1263">
        <v>19</v>
      </c>
      <c r="AL1263">
        <v>28</v>
      </c>
      <c r="AM1263">
        <v>200685</v>
      </c>
      <c r="AN1263">
        <v>0.52478760246156897</v>
      </c>
      <c r="AO1263">
        <v>0.67857142857142805</v>
      </c>
      <c r="AP1263">
        <v>5</v>
      </c>
      <c r="AQ1263">
        <v>0.855854843961245</v>
      </c>
      <c r="AR1263">
        <v>-0.33106724149967598</v>
      </c>
      <c r="AS1263">
        <v>6476.5655521031204</v>
      </c>
      <c r="AT1263">
        <v>21</v>
      </c>
      <c r="AU1263">
        <v>2</v>
      </c>
      <c r="AV1263">
        <v>2018</v>
      </c>
      <c r="AW1263">
        <v>14.8288894140764</v>
      </c>
      <c r="AX1263">
        <v>13.942043501009</v>
      </c>
      <c r="AY1263">
        <v>-0.886845913067421</v>
      </c>
      <c r="AZ1263">
        <v>147261</v>
      </c>
      <c r="BA1263">
        <v>188682.97698302401</v>
      </c>
      <c r="BB1263">
        <v>6.3609463921356899E-2</v>
      </c>
      <c r="BC1263">
        <v>19.013302104983701</v>
      </c>
      <c r="BD1263">
        <v>0.99930037902357705</v>
      </c>
      <c r="BE1263">
        <f>AK1263*AZ1263/(AW1263*BD1263)</f>
        <v>188815.07597083907</v>
      </c>
      <c r="BF1263">
        <f>AM1263/BE1263-1</f>
        <v>6.2865340429670624E-2</v>
      </c>
      <c r="BH1263">
        <f t="shared" si="77"/>
        <v>-0.33046846749806758</v>
      </c>
      <c r="BI1263">
        <f t="shared" si="78"/>
        <v>-3490.5297052552369</v>
      </c>
      <c r="BJ1263">
        <f t="shared" si="79"/>
        <v>-9257.6128969937818</v>
      </c>
      <c r="BK1263" s="15">
        <f t="shared" si="76"/>
        <v>0.13972602739726028</v>
      </c>
    </row>
    <row r="1264" spans="1:63" x14ac:dyDescent="0.25">
      <c r="A1264" s="1">
        <v>43153</v>
      </c>
      <c r="B1264">
        <v>9472</v>
      </c>
      <c r="C1264">
        <v>15</v>
      </c>
      <c r="D1264" s="2">
        <v>43132</v>
      </c>
      <c r="E1264">
        <v>3</v>
      </c>
      <c r="F1264">
        <v>2</v>
      </c>
      <c r="G1264" s="1">
        <v>43152</v>
      </c>
      <c r="H1264" s="1">
        <v>43154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 s="1">
        <v>43150</v>
      </c>
      <c r="AA1264" s="1">
        <v>43136</v>
      </c>
      <c r="AB1264" s="1">
        <v>43138</v>
      </c>
      <c r="AC1264" s="1">
        <v>43133</v>
      </c>
      <c r="AD1264" s="1">
        <v>43133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10562.368421052601</v>
      </c>
      <c r="AK1264">
        <v>19</v>
      </c>
      <c r="AL1264">
        <v>28</v>
      </c>
      <c r="AM1264">
        <v>200685</v>
      </c>
      <c r="AN1264">
        <v>0.89676856765577895</v>
      </c>
      <c r="AO1264">
        <v>0.67857142857142805</v>
      </c>
      <c r="AP1264">
        <v>4</v>
      </c>
      <c r="AQ1264">
        <v>0.40084937178771002</v>
      </c>
      <c r="AR1264">
        <v>0.49591919586806799</v>
      </c>
      <c r="AS1264">
        <v>23629.8237359253</v>
      </c>
      <c r="AT1264">
        <v>22</v>
      </c>
      <c r="AU1264">
        <v>2</v>
      </c>
      <c r="AV1264">
        <v>2018</v>
      </c>
      <c r="AW1264">
        <v>15.2297387858641</v>
      </c>
      <c r="AX1264">
        <v>14.838812068664801</v>
      </c>
      <c r="AY1264">
        <v>-0.39092671719935201</v>
      </c>
      <c r="AZ1264">
        <v>156733</v>
      </c>
      <c r="BA1264">
        <v>195533.68852025401</v>
      </c>
      <c r="BB1264">
        <v>2.6344879589443201E-2</v>
      </c>
      <c r="BC1264">
        <v>19.013302104983701</v>
      </c>
      <c r="BD1264">
        <v>0.99930037902357705</v>
      </c>
      <c r="BE1264">
        <f>AK1264*AZ1264/(AW1264*BD1264)</f>
        <v>195670.58376512615</v>
      </c>
      <c r="BF1264">
        <f>AM1264/BE1264-1</f>
        <v>2.5626827182633205E-2</v>
      </c>
      <c r="BH1264">
        <f t="shared" si="77"/>
        <v>0.49619963849695758</v>
      </c>
      <c r="BI1264">
        <f t="shared" si="78"/>
        <v>5241.0433921979811</v>
      </c>
      <c r="BJ1264">
        <f t="shared" si="79"/>
        <v>-4016.5695047958006</v>
      </c>
      <c r="BK1264" s="15">
        <f t="shared" si="76"/>
        <v>0.14246575342465753</v>
      </c>
    </row>
    <row r="1265" spans="1:63" x14ac:dyDescent="0.25">
      <c r="A1265" s="1">
        <v>43154</v>
      </c>
      <c r="B1265">
        <v>9266</v>
      </c>
      <c r="C1265">
        <v>16</v>
      </c>
      <c r="D1265" s="2">
        <v>43132</v>
      </c>
      <c r="E1265">
        <v>4</v>
      </c>
      <c r="F1265">
        <v>3</v>
      </c>
      <c r="G1265" s="1">
        <v>43153</v>
      </c>
      <c r="H1265" s="1">
        <v>43157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 s="1">
        <v>43150</v>
      </c>
      <c r="AA1265" s="1">
        <v>43136</v>
      </c>
      <c r="AB1265" s="1">
        <v>43138</v>
      </c>
      <c r="AC1265" s="1">
        <v>43133</v>
      </c>
      <c r="AD1265" s="1">
        <v>43133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10562.368421052601</v>
      </c>
      <c r="AK1265">
        <v>19</v>
      </c>
      <c r="AL1265">
        <v>28</v>
      </c>
      <c r="AM1265">
        <v>200685</v>
      </c>
      <c r="AN1265">
        <v>0.87726536612103501</v>
      </c>
      <c r="AO1265">
        <v>0.67857142857142805</v>
      </c>
      <c r="AP1265">
        <v>3</v>
      </c>
      <c r="AQ1265">
        <v>0.75985561362060905</v>
      </c>
      <c r="AR1265">
        <v>0.117409752500426</v>
      </c>
      <c r="AS1265">
        <v>12194.4219847883</v>
      </c>
      <c r="AT1265">
        <v>23</v>
      </c>
      <c r="AU1265">
        <v>2</v>
      </c>
      <c r="AV1265">
        <v>2018</v>
      </c>
      <c r="AW1265">
        <v>15.9895943994847</v>
      </c>
      <c r="AX1265">
        <v>15.716077434785801</v>
      </c>
      <c r="AY1265">
        <v>-0.273516964698927</v>
      </c>
      <c r="AZ1265">
        <v>165999</v>
      </c>
      <c r="BA1265">
        <v>197252.09540659899</v>
      </c>
      <c r="BB1265">
        <v>1.7403640687944501E-2</v>
      </c>
      <c r="BC1265">
        <v>19.013302104983701</v>
      </c>
      <c r="BD1265">
        <v>0.99930037902357705</v>
      </c>
      <c r="BE1265">
        <f>AK1265*AZ1265/(AW1265*BD1265)</f>
        <v>197390.1937266718</v>
      </c>
      <c r="BF1265">
        <f>AM1265/BE1265-1</f>
        <v>1.6691843759424785E-2</v>
      </c>
      <c r="BH1265">
        <f t="shared" si="77"/>
        <v>0.11794136342676764</v>
      </c>
      <c r="BI1265">
        <f t="shared" si="78"/>
        <v>1245.7401325947787</v>
      </c>
      <c r="BJ1265">
        <f t="shared" si="79"/>
        <v>-2770.8293722010221</v>
      </c>
      <c r="BK1265" s="15">
        <f t="shared" si="76"/>
        <v>0.14520547945205478</v>
      </c>
    </row>
    <row r="1266" spans="1:63" x14ac:dyDescent="0.25">
      <c r="A1266" s="1">
        <v>43157</v>
      </c>
      <c r="B1266">
        <v>20828</v>
      </c>
      <c r="C1266">
        <v>17</v>
      </c>
      <c r="D1266" s="2">
        <v>43132</v>
      </c>
      <c r="E1266">
        <v>0</v>
      </c>
      <c r="F1266">
        <v>4</v>
      </c>
      <c r="G1266" s="1">
        <v>43154</v>
      </c>
      <c r="H1266" s="1">
        <v>43158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 s="1">
        <v>43150</v>
      </c>
      <c r="AA1266" s="1">
        <v>43136</v>
      </c>
      <c r="AB1266" s="1">
        <v>43138</v>
      </c>
      <c r="AC1266" s="1">
        <v>43133</v>
      </c>
      <c r="AD1266" s="1">
        <v>43133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10562.368421052601</v>
      </c>
      <c r="AK1266">
        <v>19</v>
      </c>
      <c r="AL1266">
        <v>28</v>
      </c>
      <c r="AM1266">
        <v>200685</v>
      </c>
      <c r="AN1266">
        <v>1.9719062211924101</v>
      </c>
      <c r="AO1266">
        <v>0.67857142857142805</v>
      </c>
      <c r="AP1266">
        <v>2</v>
      </c>
      <c r="AQ1266">
        <v>1.6718018052053301</v>
      </c>
      <c r="AR1266">
        <v>0.30010441598708198</v>
      </c>
      <c r="AS1266">
        <v>12458.414589067699</v>
      </c>
      <c r="AT1266">
        <v>26</v>
      </c>
      <c r="AU1266">
        <v>2</v>
      </c>
      <c r="AV1266">
        <v>2018</v>
      </c>
      <c r="AW1266">
        <v>17.661396204690099</v>
      </c>
      <c r="AX1266">
        <v>17.687983655978201</v>
      </c>
      <c r="AY1266">
        <v>2.6587451288157999E-2</v>
      </c>
      <c r="AZ1266">
        <v>186827</v>
      </c>
      <c r="BA1266">
        <v>200987.11103357401</v>
      </c>
      <c r="BB1266">
        <v>-1.50313635546417E-3</v>
      </c>
      <c r="BC1266">
        <v>19.013302104983701</v>
      </c>
      <c r="BD1266">
        <v>0.99930037902357705</v>
      </c>
      <c r="BE1266">
        <f>AK1266*AZ1266/(AW1266*BD1266)</f>
        <v>201127.82427838194</v>
      </c>
      <c r="BF1266">
        <f>AM1266/BE1266-1</f>
        <v>-2.2017057061634038E-3</v>
      </c>
      <c r="BH1266">
        <f t="shared" si="77"/>
        <v>0.30127404359842336</v>
      </c>
      <c r="BI1266">
        <f t="shared" si="78"/>
        <v>3182.1674441868113</v>
      </c>
      <c r="BJ1266">
        <f t="shared" si="79"/>
        <v>411.33807198578916</v>
      </c>
      <c r="BK1266" s="15">
        <f t="shared" si="76"/>
        <v>0.15342465753424658</v>
      </c>
    </row>
    <row r="1267" spans="1:63" x14ac:dyDescent="0.25">
      <c r="A1267" s="1">
        <v>43158</v>
      </c>
      <c r="B1267">
        <v>3002</v>
      </c>
      <c r="C1267">
        <v>18</v>
      </c>
      <c r="D1267" s="2">
        <v>43132</v>
      </c>
      <c r="E1267">
        <v>1</v>
      </c>
      <c r="F1267">
        <v>0</v>
      </c>
      <c r="G1267" s="1">
        <v>43157</v>
      </c>
      <c r="H1267" s="1">
        <v>43159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 s="1">
        <v>43150</v>
      </c>
      <c r="AA1267" s="1">
        <v>43136</v>
      </c>
      <c r="AB1267" s="1">
        <v>43138</v>
      </c>
      <c r="AC1267" s="1">
        <v>43133</v>
      </c>
      <c r="AD1267" s="1">
        <v>43133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10562.368421052601</v>
      </c>
      <c r="AK1267">
        <v>19</v>
      </c>
      <c r="AL1267">
        <v>28</v>
      </c>
      <c r="AM1267">
        <v>200685</v>
      </c>
      <c r="AN1267">
        <v>0.28421655828786402</v>
      </c>
      <c r="AO1267">
        <v>0.67857142857142805</v>
      </c>
      <c r="AP1267">
        <v>1</v>
      </c>
      <c r="AQ1267">
        <v>0.27224587224235403</v>
      </c>
      <c r="AR1267">
        <v>1.1970686045509899E-2</v>
      </c>
      <c r="AS1267">
        <v>11026.7971200959</v>
      </c>
      <c r="AT1267">
        <v>27</v>
      </c>
      <c r="AU1267">
        <v>2</v>
      </c>
      <c r="AV1267">
        <v>2018</v>
      </c>
      <c r="AW1267">
        <v>17.933642076932401</v>
      </c>
      <c r="AX1267">
        <v>17.972200214266099</v>
      </c>
      <c r="AY1267">
        <v>3.8558137333666302E-2</v>
      </c>
      <c r="AZ1267">
        <v>189829</v>
      </c>
      <c r="BA1267">
        <v>201116.48177919499</v>
      </c>
      <c r="BB1267">
        <v>-2.1454322160878699E-3</v>
      </c>
      <c r="BC1267">
        <v>19.013302104983701</v>
      </c>
      <c r="BD1267">
        <v>0.99930037902357705</v>
      </c>
      <c r="BE1267">
        <f>AK1267*AZ1267/(AW1267*BD1267)</f>
        <v>201257.28559785831</v>
      </c>
      <c r="BF1267">
        <f>AM1267/BE1267-1</f>
        <v>-2.8435522031328153E-3</v>
      </c>
      <c r="BH1267">
        <f t="shared" si="77"/>
        <v>1.2161154968475307E-2</v>
      </c>
      <c r="BI1267">
        <f t="shared" si="78"/>
        <v>128.45059920255053</v>
      </c>
      <c r="BJ1267">
        <f t="shared" si="79"/>
        <v>539.78867118833966</v>
      </c>
      <c r="BK1267" s="15">
        <f t="shared" si="76"/>
        <v>0.15616438356164383</v>
      </c>
    </row>
    <row r="1268" spans="1:63" x14ac:dyDescent="0.25">
      <c r="A1268" s="1">
        <v>43159</v>
      </c>
      <c r="B1268">
        <v>10856</v>
      </c>
      <c r="C1268">
        <v>19</v>
      </c>
      <c r="D1268" s="2">
        <v>43132</v>
      </c>
      <c r="E1268">
        <v>2</v>
      </c>
      <c r="F1268">
        <v>1</v>
      </c>
      <c r="G1268" s="1">
        <v>43158</v>
      </c>
      <c r="H1268" s="1">
        <v>43160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 s="1">
        <v>43150</v>
      </c>
      <c r="AA1268" s="1">
        <v>43136</v>
      </c>
      <c r="AB1268" s="1">
        <v>43138</v>
      </c>
      <c r="AC1268" s="1">
        <v>43133</v>
      </c>
      <c r="AD1268" s="1">
        <v>43133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10562.368421052601</v>
      </c>
      <c r="AK1268">
        <v>19</v>
      </c>
      <c r="AL1268">
        <v>28</v>
      </c>
      <c r="AM1268">
        <v>200685</v>
      </c>
      <c r="AN1268">
        <v>1.0277997857338601</v>
      </c>
      <c r="AO1268">
        <v>0.67857142857142805</v>
      </c>
      <c r="AP1268">
        <v>0</v>
      </c>
      <c r="AQ1268">
        <v>1.0796600280512301</v>
      </c>
      <c r="AR1268">
        <v>-5.1860242317371297E-2</v>
      </c>
      <c r="AS1268">
        <v>10055.017059022601</v>
      </c>
      <c r="AT1268">
        <v>28</v>
      </c>
      <c r="AU1268">
        <v>2</v>
      </c>
      <c r="AV1268">
        <v>2018</v>
      </c>
      <c r="AW1268">
        <v>19.013302104983701</v>
      </c>
      <c r="AX1268">
        <v>19</v>
      </c>
      <c r="AY1268">
        <v>-1.33021049837047E-2</v>
      </c>
      <c r="AZ1268">
        <v>200685</v>
      </c>
      <c r="BA1268">
        <v>200544.59656434599</v>
      </c>
      <c r="BB1268" s="3">
        <v>7.0011078861620304E-4</v>
      </c>
      <c r="BC1268">
        <v>19.013302104983701</v>
      </c>
      <c r="BD1268">
        <v>0.99930037902357705</v>
      </c>
      <c r="BE1268">
        <f>AK1268*AZ1268/(AW1268*BD1268)</f>
        <v>200685.00000000012</v>
      </c>
      <c r="BF1268">
        <f>AM1268/BE1268-1</f>
        <v>0</v>
      </c>
      <c r="BH1268">
        <f t="shared" si="77"/>
        <v>-5.1104889514340002E-2</v>
      </c>
      <c r="BI1268">
        <f t="shared" si="78"/>
        <v>-539.78867116764707</v>
      </c>
      <c r="BJ1268">
        <f t="shared" si="79"/>
        <v>2.069259608106222E-8</v>
      </c>
      <c r="BK1268" s="15">
        <f t="shared" si="76"/>
        <v>0.15890410958904111</v>
      </c>
    </row>
    <row r="1269" spans="1:63" x14ac:dyDescent="0.25">
      <c r="A1269" s="1">
        <v>43160</v>
      </c>
      <c r="B1269">
        <v>23405</v>
      </c>
      <c r="C1269">
        <v>1</v>
      </c>
      <c r="D1269" s="2">
        <v>43160</v>
      </c>
      <c r="E1269">
        <v>3</v>
      </c>
      <c r="F1269">
        <v>2</v>
      </c>
      <c r="G1269" s="1">
        <v>43159</v>
      </c>
      <c r="H1269" s="1">
        <v>43161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 s="1">
        <v>43178</v>
      </c>
      <c r="AA1269" s="1">
        <v>43164</v>
      </c>
      <c r="AB1269" s="1">
        <v>43166</v>
      </c>
      <c r="AC1269" s="1">
        <v>43161</v>
      </c>
      <c r="AD1269" s="1">
        <v>43161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10425.8181818181</v>
      </c>
      <c r="AK1269">
        <v>22</v>
      </c>
      <c r="AL1269">
        <v>31</v>
      </c>
      <c r="AM1269">
        <v>229368</v>
      </c>
      <c r="AN1269">
        <v>2.2449077465034302</v>
      </c>
      <c r="AO1269">
        <v>0.70967741935483797</v>
      </c>
      <c r="AP1269">
        <v>21</v>
      </c>
      <c r="AQ1269">
        <v>2.06304040216434</v>
      </c>
      <c r="AR1269">
        <v>0.181867344339085</v>
      </c>
      <c r="AS1269">
        <v>11344.9062730161</v>
      </c>
      <c r="AT1269">
        <v>1</v>
      </c>
      <c r="AU1269">
        <v>3</v>
      </c>
      <c r="AV1269">
        <v>2018</v>
      </c>
      <c r="AW1269">
        <v>2.06304040216434</v>
      </c>
      <c r="AX1269">
        <v>2.2449077465034302</v>
      </c>
      <c r="AY1269">
        <v>0.181867344339086</v>
      </c>
      <c r="AZ1269">
        <v>23405</v>
      </c>
      <c r="BA1269">
        <v>249587.938006354</v>
      </c>
      <c r="BB1269">
        <v>-8.1013282003393805E-2</v>
      </c>
      <c r="BC1269">
        <v>21.555138066663499</v>
      </c>
      <c r="BD1269">
        <v>1.02063832446633</v>
      </c>
      <c r="BE1269">
        <f>AK1269*AZ1269/(AW1269*BD1269)</f>
        <v>244541.02106822192</v>
      </c>
      <c r="BF1269">
        <f>AM1269/BE1269-1</f>
        <v>-6.2046935937136505E-2</v>
      </c>
      <c r="BH1269">
        <f t="shared" si="77"/>
        <v>0.13928964713207481</v>
      </c>
      <c r="BI1269">
        <f t="shared" si="78"/>
        <v>1452.2085356086129</v>
      </c>
      <c r="BJ1269">
        <f t="shared" si="79"/>
        <v>1452.2085356293055</v>
      </c>
      <c r="BK1269" s="15">
        <f t="shared" si="76"/>
        <v>0.16164383561643836</v>
      </c>
    </row>
    <row r="1270" spans="1:63" x14ac:dyDescent="0.25">
      <c r="A1270" s="1">
        <v>43161</v>
      </c>
      <c r="B1270">
        <v>11275</v>
      </c>
      <c r="C1270">
        <v>2</v>
      </c>
      <c r="D1270" s="2">
        <v>43160</v>
      </c>
      <c r="E1270">
        <v>4</v>
      </c>
      <c r="F1270">
        <v>3</v>
      </c>
      <c r="G1270" s="1">
        <v>43160</v>
      </c>
      <c r="H1270" s="1">
        <v>43164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 s="1">
        <v>43178</v>
      </c>
      <c r="AA1270" s="1">
        <v>43164</v>
      </c>
      <c r="AB1270" s="1">
        <v>43166</v>
      </c>
      <c r="AC1270" s="1">
        <v>43161</v>
      </c>
      <c r="AD1270" s="1">
        <v>43161</v>
      </c>
      <c r="AE1270">
        <v>0</v>
      </c>
      <c r="AF1270">
        <v>0</v>
      </c>
      <c r="AG1270">
        <v>0</v>
      </c>
      <c r="AH1270">
        <v>1</v>
      </c>
      <c r="AI1270">
        <v>1</v>
      </c>
      <c r="AJ1270">
        <v>10425.8181818181</v>
      </c>
      <c r="AK1270">
        <v>22</v>
      </c>
      <c r="AL1270">
        <v>31</v>
      </c>
      <c r="AM1270">
        <v>229368</v>
      </c>
      <c r="AN1270">
        <v>1.08144989710857</v>
      </c>
      <c r="AO1270">
        <v>0.70967741935483797</v>
      </c>
      <c r="AP1270">
        <v>20</v>
      </c>
      <c r="AQ1270">
        <v>1.1443842478278901</v>
      </c>
      <c r="AR1270">
        <v>-6.2934350719321394E-2</v>
      </c>
      <c r="AS1270">
        <v>9852.4599769706201</v>
      </c>
      <c r="AT1270">
        <v>2</v>
      </c>
      <c r="AU1270">
        <v>3</v>
      </c>
      <c r="AV1270">
        <v>2018</v>
      </c>
      <c r="AW1270">
        <v>3.2074246499922401</v>
      </c>
      <c r="AX1270">
        <v>3.3263576436120101</v>
      </c>
      <c r="AY1270">
        <v>0.118932993619765</v>
      </c>
      <c r="AZ1270">
        <v>34680</v>
      </c>
      <c r="BA1270">
        <v>237873.08612280001</v>
      </c>
      <c r="BB1270">
        <v>-3.5754722240455901E-2</v>
      </c>
      <c r="BC1270">
        <v>21.555138066663499</v>
      </c>
      <c r="BD1270">
        <v>1.02063832446633</v>
      </c>
      <c r="BE1270">
        <f>AK1270*AZ1270/(AW1270*BD1270)</f>
        <v>233063.05516910713</v>
      </c>
      <c r="BF1270">
        <f>AM1270/BE1270-1</f>
        <v>-1.5854315332930247E-2</v>
      </c>
      <c r="BH1270">
        <f t="shared" si="77"/>
        <v>-8.6552524140149023E-2</v>
      </c>
      <c r="BI1270">
        <f t="shared" si="78"/>
        <v>-902.38087986261576</v>
      </c>
      <c r="BJ1270">
        <f t="shared" si="79"/>
        <v>549.82765576668976</v>
      </c>
      <c r="BK1270" s="15">
        <f t="shared" si="76"/>
        <v>0.16438356164383561</v>
      </c>
    </row>
    <row r="1271" spans="1:63" x14ac:dyDescent="0.25">
      <c r="A1271" s="1">
        <v>43164</v>
      </c>
      <c r="B1271">
        <v>16863</v>
      </c>
      <c r="C1271">
        <v>3</v>
      </c>
      <c r="D1271" s="2">
        <v>43160</v>
      </c>
      <c r="E1271">
        <v>0</v>
      </c>
      <c r="F1271">
        <v>4</v>
      </c>
      <c r="G1271" s="1">
        <v>43161</v>
      </c>
      <c r="H1271" s="1">
        <v>43165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 s="1">
        <v>43178</v>
      </c>
      <c r="AA1271" s="1">
        <v>43164</v>
      </c>
      <c r="AB1271" s="1">
        <v>43166</v>
      </c>
      <c r="AC1271" s="1">
        <v>43161</v>
      </c>
      <c r="AD1271" s="1">
        <v>43161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10425.8181818181</v>
      </c>
      <c r="AK1271">
        <v>22</v>
      </c>
      <c r="AL1271">
        <v>31</v>
      </c>
      <c r="AM1271">
        <v>229368</v>
      </c>
      <c r="AN1271">
        <v>1.6174270168462901</v>
      </c>
      <c r="AO1271">
        <v>0.70967741935483797</v>
      </c>
      <c r="AP1271">
        <v>19</v>
      </c>
      <c r="AQ1271">
        <v>1.70810279134531</v>
      </c>
      <c r="AR1271">
        <v>-9.0675774499028999E-2</v>
      </c>
      <c r="AS1271">
        <v>9872.3566786741903</v>
      </c>
      <c r="AT1271">
        <v>5</v>
      </c>
      <c r="AU1271">
        <v>3</v>
      </c>
      <c r="AV1271">
        <v>2018</v>
      </c>
      <c r="AW1271">
        <v>4.9155274413375603</v>
      </c>
      <c r="AX1271">
        <v>4.9437846604582996</v>
      </c>
      <c r="AY1271">
        <v>2.8257219120735699E-2</v>
      </c>
      <c r="AZ1271">
        <v>51543</v>
      </c>
      <c r="BA1271">
        <v>230686.53639566299</v>
      </c>
      <c r="BB1271">
        <v>-5.7157058936534401E-3</v>
      </c>
      <c r="BC1271">
        <v>21.555138066663499</v>
      </c>
      <c r="BD1271">
        <v>1.02063832446633</v>
      </c>
      <c r="BE1271">
        <f>AK1271*AZ1271/(AW1271*BD1271)</f>
        <v>226021.82464222537</v>
      </c>
      <c r="BF1271">
        <f>AM1271/BE1271-1</f>
        <v>1.480465597988756E-2</v>
      </c>
      <c r="BH1271">
        <f t="shared" si="77"/>
        <v>-0.12592815412864833</v>
      </c>
      <c r="BI1271">
        <f t="shared" si="78"/>
        <v>-1312.9040389172537</v>
      </c>
      <c r="BJ1271">
        <f t="shared" si="79"/>
        <v>-763.07638315056397</v>
      </c>
      <c r="BK1271" s="15">
        <f t="shared" si="76"/>
        <v>0.17260273972602741</v>
      </c>
    </row>
    <row r="1272" spans="1:63" x14ac:dyDescent="0.25">
      <c r="A1272" s="1">
        <v>43165</v>
      </c>
      <c r="B1272">
        <v>2852</v>
      </c>
      <c r="C1272">
        <v>4</v>
      </c>
      <c r="D1272" s="2">
        <v>43160</v>
      </c>
      <c r="E1272">
        <v>1</v>
      </c>
      <c r="F1272">
        <v>0</v>
      </c>
      <c r="G1272" s="1">
        <v>43164</v>
      </c>
      <c r="H1272" s="1">
        <v>43166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 s="1">
        <v>43178</v>
      </c>
      <c r="AA1272" s="1">
        <v>43164</v>
      </c>
      <c r="AB1272" s="1">
        <v>43166</v>
      </c>
      <c r="AC1272" s="1">
        <v>43161</v>
      </c>
      <c r="AD1272" s="1">
        <v>43161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10425.8181818181</v>
      </c>
      <c r="AK1272">
        <v>22</v>
      </c>
      <c r="AL1272">
        <v>31</v>
      </c>
      <c r="AM1272">
        <v>229368</v>
      </c>
      <c r="AN1272">
        <v>0.27355167242160999</v>
      </c>
      <c r="AO1272">
        <v>0.70967741935483797</v>
      </c>
      <c r="AP1272">
        <v>18</v>
      </c>
      <c r="AQ1272">
        <v>0.30854685838234103</v>
      </c>
      <c r="AR1272">
        <v>-3.49951859607305E-2</v>
      </c>
      <c r="AS1272">
        <v>9243.3285982963807</v>
      </c>
      <c r="AT1272">
        <v>6</v>
      </c>
      <c r="AU1272">
        <v>3</v>
      </c>
      <c r="AV1272">
        <v>2018</v>
      </c>
      <c r="AW1272">
        <v>5.2240742997199003</v>
      </c>
      <c r="AX1272">
        <v>5.2173363328799098</v>
      </c>
      <c r="AY1272">
        <v>-6.7379668399949397E-3</v>
      </c>
      <c r="AZ1272">
        <v>54395</v>
      </c>
      <c r="BA1272">
        <v>229072.163093882</v>
      </c>
      <c r="BB1272">
        <v>1.2914572513815701E-3</v>
      </c>
      <c r="BC1272">
        <v>21.555138066663499</v>
      </c>
      <c r="BD1272">
        <v>1.02063832446633</v>
      </c>
      <c r="BE1272">
        <f>AK1272*AZ1272/(AW1272*BD1272)</f>
        <v>224440.09557808837</v>
      </c>
      <c r="BF1272">
        <f>AM1272/BE1272-1</f>
        <v>2.1956435231498483E-2</v>
      </c>
      <c r="BH1272">
        <f t="shared" si="77"/>
        <v>-4.1363076137092558E-2</v>
      </c>
      <c r="BI1272">
        <f t="shared" si="78"/>
        <v>-431.24391124602596</v>
      </c>
      <c r="BJ1272">
        <f t="shared" si="79"/>
        <v>-1194.3202943965898</v>
      </c>
      <c r="BK1272" s="15">
        <f t="shared" si="76"/>
        <v>0.17534246575342466</v>
      </c>
    </row>
    <row r="1273" spans="1:63" x14ac:dyDescent="0.25">
      <c r="A1273" s="1">
        <v>43166</v>
      </c>
      <c r="B1273">
        <v>11140</v>
      </c>
      <c r="C1273">
        <v>5</v>
      </c>
      <c r="D1273" s="2">
        <v>43160</v>
      </c>
      <c r="E1273">
        <v>2</v>
      </c>
      <c r="F1273">
        <v>1</v>
      </c>
      <c r="G1273" s="1">
        <v>43165</v>
      </c>
      <c r="H1273" s="1">
        <v>43167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 s="1">
        <v>43178</v>
      </c>
      <c r="AA1273" s="1">
        <v>43164</v>
      </c>
      <c r="AB1273" s="1">
        <v>43166</v>
      </c>
      <c r="AC1273" s="1">
        <v>43161</v>
      </c>
      <c r="AD1273" s="1">
        <v>43161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10425.8181818181</v>
      </c>
      <c r="AK1273">
        <v>22</v>
      </c>
      <c r="AL1273">
        <v>31</v>
      </c>
      <c r="AM1273">
        <v>229368</v>
      </c>
      <c r="AN1273">
        <v>1.0685012730633701</v>
      </c>
      <c r="AO1273">
        <v>0.70967741935483797</v>
      </c>
      <c r="AP1273">
        <v>17</v>
      </c>
      <c r="AQ1273">
        <v>1.01932878166426</v>
      </c>
      <c r="AR1273">
        <v>4.9172491399109501E-2</v>
      </c>
      <c r="AS1273">
        <v>10928.7603768154</v>
      </c>
      <c r="AT1273">
        <v>7</v>
      </c>
      <c r="AU1273">
        <v>3</v>
      </c>
      <c r="AV1273">
        <v>2018</v>
      </c>
      <c r="AW1273">
        <v>6.2434030813841703</v>
      </c>
      <c r="AX1273">
        <v>6.2858376059432803</v>
      </c>
      <c r="AY1273">
        <v>4.2434524559114402E-2</v>
      </c>
      <c r="AZ1273">
        <v>65535</v>
      </c>
      <c r="BA1273">
        <v>230926.94500198</v>
      </c>
      <c r="BB1273">
        <v>-6.7508146438579599E-3</v>
      </c>
      <c r="BC1273">
        <v>21.555138066663499</v>
      </c>
      <c r="BD1273">
        <v>1.02063832446633</v>
      </c>
      <c r="BE1273">
        <f>AK1273*AZ1273/(AW1273*BD1273)</f>
        <v>226257.37194684282</v>
      </c>
      <c r="BF1273">
        <f>AM1273/BE1273-1</f>
        <v>1.3748184319439583E-2</v>
      </c>
      <c r="BH1273">
        <f t="shared" si="77"/>
        <v>2.8135253265254345E-2</v>
      </c>
      <c r="BI1273">
        <f t="shared" si="78"/>
        <v>293.33303504294582</v>
      </c>
      <c r="BJ1273">
        <f t="shared" si="79"/>
        <v>-900.98725935364405</v>
      </c>
      <c r="BK1273" s="15">
        <f t="shared" si="76"/>
        <v>0.17808219178082191</v>
      </c>
    </row>
    <row r="1274" spans="1:63" x14ac:dyDescent="0.25">
      <c r="A1274" s="1">
        <v>43167</v>
      </c>
      <c r="B1274">
        <v>3615</v>
      </c>
      <c r="C1274">
        <v>6</v>
      </c>
      <c r="D1274" s="2">
        <v>43160</v>
      </c>
      <c r="E1274">
        <v>3</v>
      </c>
      <c r="F1274">
        <v>2</v>
      </c>
      <c r="G1274" s="1">
        <v>43166</v>
      </c>
      <c r="H1274" s="1">
        <v>43168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 s="1">
        <v>43178</v>
      </c>
      <c r="AA1274" s="1">
        <v>43164</v>
      </c>
      <c r="AB1274" s="1">
        <v>43166</v>
      </c>
      <c r="AC1274" s="1">
        <v>43161</v>
      </c>
      <c r="AD1274" s="1">
        <v>43161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10425.8181818181</v>
      </c>
      <c r="AK1274">
        <v>22</v>
      </c>
      <c r="AL1274">
        <v>31</v>
      </c>
      <c r="AM1274">
        <v>229368</v>
      </c>
      <c r="AN1274">
        <v>0.34673537721042103</v>
      </c>
      <c r="AO1274">
        <v>0.70967741935483797</v>
      </c>
      <c r="AP1274">
        <v>16</v>
      </c>
      <c r="AQ1274">
        <v>0.43715035792769602</v>
      </c>
      <c r="AR1274">
        <v>-9.0414980717274898E-2</v>
      </c>
      <c r="AS1274">
        <v>8269.4659501981005</v>
      </c>
      <c r="AT1274">
        <v>8</v>
      </c>
      <c r="AU1274">
        <v>3</v>
      </c>
      <c r="AV1274">
        <v>2018</v>
      </c>
      <c r="AW1274">
        <v>6.6805534393118604</v>
      </c>
      <c r="AX1274">
        <v>6.6325729831537004</v>
      </c>
      <c r="AY1274">
        <v>-4.7980456158159997E-2</v>
      </c>
      <c r="AZ1274">
        <v>69150</v>
      </c>
      <c r="BA1274">
        <v>227720.654257157</v>
      </c>
      <c r="BB1274">
        <v>7.2340638060110997E-3</v>
      </c>
      <c r="BC1274">
        <v>21.555138066663499</v>
      </c>
      <c r="BD1274">
        <v>1.02063832446633</v>
      </c>
      <c r="BE1274">
        <f>AK1274*AZ1274/(AW1274*BD1274)</f>
        <v>223115.91559745485</v>
      </c>
      <c r="BF1274">
        <f>AM1274/BE1274-1</f>
        <v>2.80216872283785E-2</v>
      </c>
      <c r="BH1274">
        <f t="shared" si="77"/>
        <v>-9.9437031644759089E-2</v>
      </c>
      <c r="BI1274">
        <f t="shared" si="78"/>
        <v>-1036.712412467951</v>
      </c>
      <c r="BJ1274">
        <f t="shared" si="79"/>
        <v>-1937.6996718215951</v>
      </c>
      <c r="BK1274" s="15">
        <f t="shared" si="76"/>
        <v>0.18082191780821918</v>
      </c>
    </row>
    <row r="1275" spans="1:63" x14ac:dyDescent="0.25">
      <c r="A1275" s="1">
        <v>43168</v>
      </c>
      <c r="B1275">
        <v>10272</v>
      </c>
      <c r="C1275">
        <v>7</v>
      </c>
      <c r="D1275" s="2">
        <v>43160</v>
      </c>
      <c r="E1275">
        <v>4</v>
      </c>
      <c r="F1275">
        <v>3</v>
      </c>
      <c r="G1275" s="1">
        <v>43167</v>
      </c>
      <c r="H1275" s="1">
        <v>43171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 s="1">
        <v>43178</v>
      </c>
      <c r="AA1275" s="1">
        <v>43164</v>
      </c>
      <c r="AB1275" s="1">
        <v>43166</v>
      </c>
      <c r="AC1275" s="1">
        <v>43161</v>
      </c>
      <c r="AD1275" s="1">
        <v>43161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10425.8181818181</v>
      </c>
      <c r="AK1275">
        <v>22</v>
      </c>
      <c r="AL1275">
        <v>31</v>
      </c>
      <c r="AM1275">
        <v>229368</v>
      </c>
      <c r="AN1275">
        <v>0.98524641623940501</v>
      </c>
      <c r="AO1275">
        <v>0.70967741935483797</v>
      </c>
      <c r="AP1275">
        <v>15</v>
      </c>
      <c r="AQ1275">
        <v>0.79615659976059605</v>
      </c>
      <c r="AR1275">
        <v>0.18908981647880899</v>
      </c>
      <c r="AS1275">
        <v>12901.984362233199</v>
      </c>
      <c r="AT1275">
        <v>9</v>
      </c>
      <c r="AU1275">
        <v>3</v>
      </c>
      <c r="AV1275">
        <v>2018</v>
      </c>
      <c r="AW1275">
        <v>7.4767100390724597</v>
      </c>
      <c r="AX1275">
        <v>7.6178193993931096</v>
      </c>
      <c r="AY1275">
        <v>0.141109360320649</v>
      </c>
      <c r="AZ1275">
        <v>79422</v>
      </c>
      <c r="BA1275">
        <v>233696.90557329101</v>
      </c>
      <c r="BB1275">
        <v>-1.8523589615670102E-2</v>
      </c>
      <c r="BC1275">
        <v>21.555138066663499</v>
      </c>
      <c r="BD1275">
        <v>1.02063832446633</v>
      </c>
      <c r="BE1275">
        <f>AK1275*AZ1275/(AW1275*BD1275)</f>
        <v>228971.32115383478</v>
      </c>
      <c r="BF1275">
        <f>AM1275/BE1275-1</f>
        <v>1.7324389978896626E-3</v>
      </c>
      <c r="BH1275">
        <f t="shared" si="77"/>
        <v>0.17265847824693981</v>
      </c>
      <c r="BI1275">
        <f t="shared" si="78"/>
        <v>1800.1059017519899</v>
      </c>
      <c r="BJ1275">
        <f t="shared" si="79"/>
        <v>-137.59377006960517</v>
      </c>
      <c r="BK1275" s="15">
        <f t="shared" si="76"/>
        <v>0.18356164383561643</v>
      </c>
    </row>
    <row r="1276" spans="1:63" x14ac:dyDescent="0.25">
      <c r="A1276" s="1">
        <v>43171</v>
      </c>
      <c r="B1276">
        <v>25371</v>
      </c>
      <c r="C1276">
        <v>8</v>
      </c>
      <c r="D1276" s="2">
        <v>43160</v>
      </c>
      <c r="E1276">
        <v>0</v>
      </c>
      <c r="F1276">
        <v>4</v>
      </c>
      <c r="G1276" s="1">
        <v>43168</v>
      </c>
      <c r="H1276" s="1">
        <v>43172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 s="1">
        <v>43178</v>
      </c>
      <c r="AA1276" s="1">
        <v>43164</v>
      </c>
      <c r="AB1276" s="1">
        <v>43166</v>
      </c>
      <c r="AC1276" s="1">
        <v>43161</v>
      </c>
      <c r="AD1276" s="1">
        <v>43161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10425.8181818181</v>
      </c>
      <c r="AK1276">
        <v>22</v>
      </c>
      <c r="AL1276">
        <v>31</v>
      </c>
      <c r="AM1276">
        <v>229368</v>
      </c>
      <c r="AN1276">
        <v>2.4334780788950501</v>
      </c>
      <c r="AO1276">
        <v>0.70967741935483797</v>
      </c>
      <c r="AP1276">
        <v>14</v>
      </c>
      <c r="AQ1276">
        <v>1.7081027913453199</v>
      </c>
      <c r="AR1276">
        <v>0.72537528754973002</v>
      </c>
      <c r="AS1276">
        <v>14853.3215498216</v>
      </c>
      <c r="AT1276">
        <v>12</v>
      </c>
      <c r="AU1276">
        <v>3</v>
      </c>
      <c r="AV1276">
        <v>2018</v>
      </c>
      <c r="AW1276">
        <v>9.1848128304177798</v>
      </c>
      <c r="AX1276">
        <v>10.051297478288101</v>
      </c>
      <c r="AY1276">
        <v>0.86648464787038104</v>
      </c>
      <c r="AZ1276">
        <v>104793</v>
      </c>
      <c r="BA1276">
        <v>251006.31254726701</v>
      </c>
      <c r="BB1276">
        <v>-8.6206248471112898E-2</v>
      </c>
      <c r="BC1276">
        <v>21.555138066663499</v>
      </c>
      <c r="BD1276">
        <v>1.02063832446633</v>
      </c>
      <c r="BE1276">
        <f>AK1276*AZ1276/(AW1276*BD1276)</f>
        <v>245930.71466184029</v>
      </c>
      <c r="BF1276">
        <f>AM1276/BE1276-1</f>
        <v>-6.7347076531755534E-2</v>
      </c>
      <c r="BH1276">
        <f t="shared" si="77"/>
        <v>0.69012290792010145</v>
      </c>
      <c r="BI1276">
        <f t="shared" si="78"/>
        <v>7195.0959610825721</v>
      </c>
      <c r="BJ1276">
        <f t="shared" si="79"/>
        <v>7057.5021910129672</v>
      </c>
      <c r="BK1276" s="15">
        <f t="shared" si="76"/>
        <v>0.19178082191780821</v>
      </c>
    </row>
    <row r="1277" spans="1:63" x14ac:dyDescent="0.25">
      <c r="A1277" s="1">
        <v>43172</v>
      </c>
      <c r="B1277">
        <v>3090</v>
      </c>
      <c r="C1277">
        <v>9</v>
      </c>
      <c r="D1277" s="2">
        <v>43160</v>
      </c>
      <c r="E1277">
        <v>1</v>
      </c>
      <c r="F1277">
        <v>0</v>
      </c>
      <c r="G1277" s="1">
        <v>43171</v>
      </c>
      <c r="H1277" s="1">
        <v>43173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 s="1">
        <v>43178</v>
      </c>
      <c r="AA1277" s="1">
        <v>43164</v>
      </c>
      <c r="AB1277" s="1">
        <v>43166</v>
      </c>
      <c r="AC1277" s="1">
        <v>43161</v>
      </c>
      <c r="AD1277" s="1">
        <v>43161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10425.8181818181</v>
      </c>
      <c r="AK1277">
        <v>22</v>
      </c>
      <c r="AL1277">
        <v>31</v>
      </c>
      <c r="AM1277">
        <v>229368</v>
      </c>
      <c r="AN1277">
        <v>0.296379617034634</v>
      </c>
      <c r="AO1277">
        <v>0.70967741935483797</v>
      </c>
      <c r="AP1277">
        <v>13</v>
      </c>
      <c r="AQ1277">
        <v>0.30854685838234103</v>
      </c>
      <c r="AR1277">
        <v>-1.21672413477069E-2</v>
      </c>
      <c r="AS1277">
        <v>10014.686314423499</v>
      </c>
      <c r="AT1277">
        <v>13</v>
      </c>
      <c r="AU1277">
        <v>3</v>
      </c>
      <c r="AV1277">
        <v>2018</v>
      </c>
      <c r="AW1277">
        <v>9.4933596888001208</v>
      </c>
      <c r="AX1277">
        <v>10.347677095322799</v>
      </c>
      <c r="AY1277">
        <v>0.85431740652267096</v>
      </c>
      <c r="AZ1277">
        <v>107883</v>
      </c>
      <c r="BA1277">
        <v>250009.06715881301</v>
      </c>
      <c r="BB1277">
        <v>-8.2561274250510602E-2</v>
      </c>
      <c r="BC1277">
        <v>21.555138066663499</v>
      </c>
      <c r="BD1277">
        <v>1.02063832446633</v>
      </c>
      <c r="BE1277">
        <f>AK1277*AZ1277/(AW1277*BD1277)</f>
        <v>244953.63456936393</v>
      </c>
      <c r="BF1277">
        <f>AM1277/BE1277-1</f>
        <v>-6.3626876150517098E-2</v>
      </c>
      <c r="BH1277">
        <f t="shared" si="77"/>
        <v>-1.8535131524068549E-2</v>
      </c>
      <c r="BI1277">
        <f t="shared" si="78"/>
        <v>-193.24391124602371</v>
      </c>
      <c r="BJ1277">
        <f t="shared" si="79"/>
        <v>6864.2582797669438</v>
      </c>
      <c r="BK1277" s="15">
        <f t="shared" si="76"/>
        <v>0.19452054794520549</v>
      </c>
    </row>
    <row r="1278" spans="1:63" x14ac:dyDescent="0.25">
      <c r="A1278" s="1">
        <v>43173</v>
      </c>
      <c r="B1278">
        <v>8922</v>
      </c>
      <c r="C1278">
        <v>10</v>
      </c>
      <c r="D1278" s="2">
        <v>43160</v>
      </c>
      <c r="E1278">
        <v>2</v>
      </c>
      <c r="F1278">
        <v>1</v>
      </c>
      <c r="G1278" s="1">
        <v>43172</v>
      </c>
      <c r="H1278" s="1">
        <v>43174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 s="1">
        <v>43178</v>
      </c>
      <c r="AA1278" s="1">
        <v>43164</v>
      </c>
      <c r="AB1278" s="1">
        <v>43166</v>
      </c>
      <c r="AC1278" s="1">
        <v>43161</v>
      </c>
      <c r="AD1278" s="1">
        <v>43161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10425.8181818181</v>
      </c>
      <c r="AK1278">
        <v>22</v>
      </c>
      <c r="AL1278">
        <v>31</v>
      </c>
      <c r="AM1278">
        <v>229368</v>
      </c>
      <c r="AN1278">
        <v>0.85576017578738095</v>
      </c>
      <c r="AO1278">
        <v>0.70967741935483797</v>
      </c>
      <c r="AP1278">
        <v>12</v>
      </c>
      <c r="AQ1278">
        <v>0.89215583010123201</v>
      </c>
      <c r="AR1278">
        <v>-3.63956543138515E-2</v>
      </c>
      <c r="AS1278">
        <v>10000.495091745999</v>
      </c>
      <c r="AT1278">
        <v>14</v>
      </c>
      <c r="AU1278">
        <v>3</v>
      </c>
      <c r="AV1278">
        <v>2018</v>
      </c>
      <c r="AW1278">
        <v>10.3855155189013</v>
      </c>
      <c r="AX1278">
        <v>11.203437271110101</v>
      </c>
      <c r="AY1278">
        <v>0.81792175220882102</v>
      </c>
      <c r="AZ1278">
        <v>116805</v>
      </c>
      <c r="BA1278">
        <v>247432.108239903</v>
      </c>
      <c r="BB1278">
        <v>-7.3006322293423395E-2</v>
      </c>
      <c r="BC1278">
        <v>21.555138066663499</v>
      </c>
      <c r="BD1278">
        <v>1.02063832446633</v>
      </c>
      <c r="BE1278">
        <f>AK1278*AZ1278/(AW1278*BD1278)</f>
        <v>242428.78432894632</v>
      </c>
      <c r="BF1278">
        <f>AM1278/BE1278-1</f>
        <v>-5.3874725994684014E-2</v>
      </c>
      <c r="BH1278">
        <f t="shared" si="77"/>
        <v>-5.4808255810008255E-2</v>
      </c>
      <c r="BI1278">
        <f t="shared" si="78"/>
        <v>-571.4209099377216</v>
      </c>
      <c r="BJ1278">
        <f t="shared" si="79"/>
        <v>6292.8373698292226</v>
      </c>
      <c r="BK1278" s="15">
        <f t="shared" si="76"/>
        <v>0.19726027397260273</v>
      </c>
    </row>
    <row r="1279" spans="1:63" x14ac:dyDescent="0.25">
      <c r="A1279" s="1">
        <v>43174</v>
      </c>
      <c r="B1279">
        <v>7806</v>
      </c>
      <c r="C1279">
        <v>11</v>
      </c>
      <c r="D1279" s="2">
        <v>43160</v>
      </c>
      <c r="E1279">
        <v>3</v>
      </c>
      <c r="F1279">
        <v>2</v>
      </c>
      <c r="G1279" s="1">
        <v>43173</v>
      </c>
      <c r="H1279" s="1">
        <v>43175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 s="1">
        <v>43178</v>
      </c>
      <c r="AA1279" s="1">
        <v>43164</v>
      </c>
      <c r="AB1279" s="1">
        <v>43166</v>
      </c>
      <c r="AC1279" s="1">
        <v>43161</v>
      </c>
      <c r="AD1279" s="1">
        <v>43161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10425.8181818181</v>
      </c>
      <c r="AK1279">
        <v>22</v>
      </c>
      <c r="AL1279">
        <v>31</v>
      </c>
      <c r="AM1279">
        <v>229368</v>
      </c>
      <c r="AN1279">
        <v>0.748718217013707</v>
      </c>
      <c r="AO1279">
        <v>0.70967741935483797</v>
      </c>
      <c r="AP1279">
        <v>11</v>
      </c>
      <c r="AQ1279">
        <v>0.58168148078465898</v>
      </c>
      <c r="AR1279">
        <v>0.16703673622904699</v>
      </c>
      <c r="AS1279">
        <v>13419.7155279382</v>
      </c>
      <c r="AT1279">
        <v>15</v>
      </c>
      <c r="AU1279">
        <v>3</v>
      </c>
      <c r="AV1279">
        <v>2018</v>
      </c>
      <c r="AW1279">
        <v>10.967196999685999</v>
      </c>
      <c r="AX1279">
        <v>11.9521554881238</v>
      </c>
      <c r="AY1279">
        <v>0.98495848843786804</v>
      </c>
      <c r="AZ1279">
        <v>124611</v>
      </c>
      <c r="BA1279">
        <v>249967.42559456901</v>
      </c>
      <c r="BB1279">
        <v>-8.24084400020198E-2</v>
      </c>
      <c r="BC1279">
        <v>21.555138066663499</v>
      </c>
      <c r="BD1279">
        <v>1.02063832446633</v>
      </c>
      <c r="BE1279">
        <f>AK1279*AZ1279/(AW1279*BD1279)</f>
        <v>244912.83503906493</v>
      </c>
      <c r="BF1279">
        <f>AM1279/BE1279-1</f>
        <v>-6.3470887659217379E-2</v>
      </c>
      <c r="BH1279">
        <f t="shared" si="77"/>
        <v>0.15503180509255898</v>
      </c>
      <c r="BI1279">
        <f t="shared" si="78"/>
        <v>1616.3334122940814</v>
      </c>
      <c r="BJ1279">
        <f t="shared" si="79"/>
        <v>7909.170782123304</v>
      </c>
      <c r="BK1279" s="15">
        <f t="shared" si="76"/>
        <v>0.2</v>
      </c>
    </row>
    <row r="1280" spans="1:63" x14ac:dyDescent="0.25">
      <c r="A1280" s="1">
        <v>43175</v>
      </c>
      <c r="B1280">
        <v>23827</v>
      </c>
      <c r="C1280">
        <v>12</v>
      </c>
      <c r="D1280" s="2">
        <v>43160</v>
      </c>
      <c r="E1280">
        <v>4</v>
      </c>
      <c r="F1280">
        <v>3</v>
      </c>
      <c r="G1280" s="1">
        <v>43174</v>
      </c>
      <c r="H1280" s="1">
        <v>43178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 s="1">
        <v>43178</v>
      </c>
      <c r="AA1280" s="1">
        <v>43164</v>
      </c>
      <c r="AB1280" s="1">
        <v>43166</v>
      </c>
      <c r="AC1280" s="1">
        <v>43161</v>
      </c>
      <c r="AD1280" s="1">
        <v>43161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10425.8181818181</v>
      </c>
      <c r="AK1280">
        <v>22</v>
      </c>
      <c r="AL1280">
        <v>31</v>
      </c>
      <c r="AM1280">
        <v>229368</v>
      </c>
      <c r="AN1280">
        <v>2.2853841861114002</v>
      </c>
      <c r="AO1280">
        <v>0.70967741935483797</v>
      </c>
      <c r="AP1280">
        <v>10</v>
      </c>
      <c r="AQ1280">
        <v>1.9747152632048699</v>
      </c>
      <c r="AR1280">
        <v>0.31066892290652398</v>
      </c>
      <c r="AS1280">
        <v>12066.0433653253</v>
      </c>
      <c r="AT1280">
        <v>16</v>
      </c>
      <c r="AU1280">
        <v>3</v>
      </c>
      <c r="AV1280">
        <v>2018</v>
      </c>
      <c r="AW1280">
        <v>12.941912262890799</v>
      </c>
      <c r="AX1280">
        <v>14.237539674235199</v>
      </c>
      <c r="AY1280">
        <v>1.29562741134439</v>
      </c>
      <c r="AZ1280">
        <v>148438</v>
      </c>
      <c r="BA1280">
        <v>252330.25334005299</v>
      </c>
      <c r="BB1280">
        <v>-9.10007937459167E-2</v>
      </c>
      <c r="BC1280">
        <v>21.555138066663499</v>
      </c>
      <c r="BD1280">
        <v>1.02063832446633</v>
      </c>
      <c r="BE1280">
        <f>AK1280*AZ1280/(AW1280*BD1280)</f>
        <v>247227.88405186834</v>
      </c>
      <c r="BF1280">
        <f>AM1280/BE1280-1</f>
        <v>-7.2240573187615564E-2</v>
      </c>
      <c r="BH1280">
        <f t="shared" si="77"/>
        <v>0.26991410857589404</v>
      </c>
      <c r="BI1280">
        <f t="shared" si="78"/>
        <v>2814.0754207197811</v>
      </c>
      <c r="BJ1280">
        <f t="shared" si="79"/>
        <v>10723.246202843085</v>
      </c>
      <c r="BK1280" s="15">
        <f t="shared" si="76"/>
        <v>0.20273972602739726</v>
      </c>
    </row>
    <row r="1281" spans="1:63" x14ac:dyDescent="0.25">
      <c r="A1281" s="1">
        <v>43178</v>
      </c>
      <c r="B1281">
        <v>14670</v>
      </c>
      <c r="C1281">
        <v>13</v>
      </c>
      <c r="D1281" s="2">
        <v>43160</v>
      </c>
      <c r="E1281">
        <v>0</v>
      </c>
      <c r="F1281">
        <v>4</v>
      </c>
      <c r="G1281" s="1">
        <v>43175</v>
      </c>
      <c r="H1281" s="1">
        <v>43179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 s="1">
        <v>43178</v>
      </c>
      <c r="AA1281" s="1">
        <v>43164</v>
      </c>
      <c r="AB1281" s="1">
        <v>43166</v>
      </c>
      <c r="AC1281" s="1">
        <v>43161</v>
      </c>
      <c r="AD1281" s="1">
        <v>43161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10425.8181818181</v>
      </c>
      <c r="AK1281">
        <v>22</v>
      </c>
      <c r="AL1281">
        <v>31</v>
      </c>
      <c r="AM1281">
        <v>229368</v>
      </c>
      <c r="AN1281">
        <v>1.407083812912</v>
      </c>
      <c r="AO1281">
        <v>0.70967741935483797</v>
      </c>
      <c r="AP1281">
        <v>9</v>
      </c>
      <c r="AQ1281">
        <v>1.81329853599361</v>
      </c>
      <c r="AR1281">
        <v>-0.40621472308161</v>
      </c>
      <c r="AS1281">
        <v>8090.2287785510398</v>
      </c>
      <c r="AT1281">
        <v>19</v>
      </c>
      <c r="AU1281">
        <v>3</v>
      </c>
      <c r="AV1281">
        <v>2018</v>
      </c>
      <c r="AW1281">
        <v>14.7552107988845</v>
      </c>
      <c r="AX1281">
        <v>15.6446234871472</v>
      </c>
      <c r="AY1281">
        <v>0.88941268826278197</v>
      </c>
      <c r="AZ1281">
        <v>163108</v>
      </c>
      <c r="BA1281">
        <v>243193.81464013201</v>
      </c>
      <c r="BB1281">
        <v>-5.6851012681351697E-2</v>
      </c>
      <c r="BC1281">
        <v>21.555138066663499</v>
      </c>
      <c r="BD1281">
        <v>1.02063832446633</v>
      </c>
      <c r="BE1281">
        <f>AK1281*AZ1281/(AW1281*BD1281)</f>
        <v>238276.19325121216</v>
      </c>
      <c r="BF1281">
        <f>AM1281/BE1281-1</f>
        <v>-3.7385997860979514E-2</v>
      </c>
      <c r="BH1281">
        <f t="shared" si="77"/>
        <v>-0.44363816662176725</v>
      </c>
      <c r="BI1281">
        <f t="shared" si="78"/>
        <v>-4625.2908637136688</v>
      </c>
      <c r="BJ1281">
        <f t="shared" si="79"/>
        <v>6097.9553391294166</v>
      </c>
      <c r="BK1281" s="15">
        <f t="shared" si="76"/>
        <v>0.21095890410958903</v>
      </c>
    </row>
    <row r="1282" spans="1:63" x14ac:dyDescent="0.25">
      <c r="A1282" s="1">
        <v>43179</v>
      </c>
      <c r="B1282">
        <v>2049</v>
      </c>
      <c r="C1282">
        <v>14</v>
      </c>
      <c r="D1282" s="2">
        <v>43160</v>
      </c>
      <c r="E1282">
        <v>1</v>
      </c>
      <c r="F1282">
        <v>0</v>
      </c>
      <c r="G1282" s="1">
        <v>43178</v>
      </c>
      <c r="H1282" s="1">
        <v>43180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 s="1">
        <v>43178</v>
      </c>
      <c r="AA1282" s="1">
        <v>43164</v>
      </c>
      <c r="AB1282" s="1">
        <v>43166</v>
      </c>
      <c r="AC1282" s="1">
        <v>43161</v>
      </c>
      <c r="AD1282" s="1">
        <v>43161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10425.8181818181</v>
      </c>
      <c r="AK1282">
        <v>22</v>
      </c>
      <c r="AL1282">
        <v>31</v>
      </c>
      <c r="AM1282">
        <v>229368</v>
      </c>
      <c r="AN1282">
        <v>0.196531338286073</v>
      </c>
      <c r="AO1282">
        <v>0.70967741935483797</v>
      </c>
      <c r="AP1282">
        <v>8</v>
      </c>
      <c r="AQ1282">
        <v>0.30854685838234103</v>
      </c>
      <c r="AR1282">
        <v>-0.112015520096268</v>
      </c>
      <c r="AS1282">
        <v>6640.8065560691803</v>
      </c>
      <c r="AT1282">
        <v>20</v>
      </c>
      <c r="AU1282">
        <v>3</v>
      </c>
      <c r="AV1282">
        <v>2018</v>
      </c>
      <c r="AW1282">
        <v>15.0637576572668</v>
      </c>
      <c r="AX1282">
        <v>15.8411548254333</v>
      </c>
      <c r="AY1282">
        <v>0.77739716816651405</v>
      </c>
      <c r="AZ1282">
        <v>165157</v>
      </c>
      <c r="BA1282">
        <v>241205.02219094001</v>
      </c>
      <c r="BB1282">
        <v>-4.9074526240876298E-2</v>
      </c>
      <c r="BC1282">
        <v>21.555138066663499</v>
      </c>
      <c r="BD1282">
        <v>1.02063832446633</v>
      </c>
      <c r="BE1282">
        <f>AK1282*AZ1282/(AW1282*BD1282)</f>
        <v>236327.61616810953</v>
      </c>
      <c r="BF1282">
        <f>AM1282/BE1282-1</f>
        <v>-2.9449017770140196E-2</v>
      </c>
      <c r="BH1282">
        <f t="shared" si="77"/>
        <v>-0.11838341027262955</v>
      </c>
      <c r="BI1282">
        <f t="shared" si="78"/>
        <v>-1234.2439112460129</v>
      </c>
      <c r="BJ1282">
        <f t="shared" si="79"/>
        <v>4863.7114278834033</v>
      </c>
      <c r="BK1282" s="15">
        <f t="shared" si="76"/>
        <v>0.21369863013698631</v>
      </c>
    </row>
    <row r="1283" spans="1:63" x14ac:dyDescent="0.25">
      <c r="A1283" s="1">
        <v>43180</v>
      </c>
      <c r="B1283">
        <v>10303</v>
      </c>
      <c r="C1283">
        <v>15</v>
      </c>
      <c r="D1283" s="2">
        <v>43160</v>
      </c>
      <c r="E1283">
        <v>2</v>
      </c>
      <c r="F1283">
        <v>1</v>
      </c>
      <c r="G1283" s="1">
        <v>43179</v>
      </c>
      <c r="H1283" s="1">
        <v>43181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 s="1">
        <v>43178</v>
      </c>
      <c r="AA1283" s="1">
        <v>43164</v>
      </c>
      <c r="AB1283" s="1">
        <v>43166</v>
      </c>
      <c r="AC1283" s="1">
        <v>43161</v>
      </c>
      <c r="AD1283" s="1">
        <v>43161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10425.8181818181</v>
      </c>
      <c r="AK1283">
        <v>22</v>
      </c>
      <c r="AL1283">
        <v>31</v>
      </c>
      <c r="AM1283">
        <v>229368</v>
      </c>
      <c r="AN1283">
        <v>0.98821980398311804</v>
      </c>
      <c r="AO1283">
        <v>0.70967741935483797</v>
      </c>
      <c r="AP1283">
        <v>7</v>
      </c>
      <c r="AQ1283">
        <v>0.89215583010123201</v>
      </c>
      <c r="AR1283">
        <v>9.6063973881886297E-2</v>
      </c>
      <c r="AS1283">
        <v>11548.430949367799</v>
      </c>
      <c r="AT1283">
        <v>21</v>
      </c>
      <c r="AU1283">
        <v>3</v>
      </c>
      <c r="AV1283">
        <v>2018</v>
      </c>
      <c r="AW1283">
        <v>15.955913487368001</v>
      </c>
      <c r="AX1283">
        <v>16.8293746294164</v>
      </c>
      <c r="AY1283">
        <v>0.87346114204840197</v>
      </c>
      <c r="AZ1283">
        <v>175460</v>
      </c>
      <c r="BA1283">
        <v>241924.09936641701</v>
      </c>
      <c r="BB1283">
        <v>-5.1900986298186999E-2</v>
      </c>
      <c r="BC1283">
        <v>21.555138066663499</v>
      </c>
      <c r="BD1283">
        <v>1.02063832446633</v>
      </c>
      <c r="BE1283">
        <f>AK1283*AZ1283/(AW1283*BD1283)</f>
        <v>237032.15288620078</v>
      </c>
      <c r="BF1283">
        <f>AM1283/BE1283-1</f>
        <v>-3.2333811227206577E-2</v>
      </c>
      <c r="BH1283">
        <f t="shared" si="77"/>
        <v>7.7651372385728834E-2</v>
      </c>
      <c r="BI1283">
        <f t="shared" si="78"/>
        <v>809.57909006225964</v>
      </c>
      <c r="BJ1283">
        <f t="shared" si="79"/>
        <v>5673.2905179456629</v>
      </c>
      <c r="BK1283" s="15">
        <f t="shared" ref="BK1283:BK1346" si="80">YEARFRAC(DATE(YEAR(A1283),1,1),A1283,3)</f>
        <v>0.21643835616438356</v>
      </c>
    </row>
    <row r="1284" spans="1:63" x14ac:dyDescent="0.25">
      <c r="A1284" s="1">
        <v>43181</v>
      </c>
      <c r="B1284">
        <v>2393</v>
      </c>
      <c r="C1284">
        <v>16</v>
      </c>
      <c r="D1284" s="2">
        <v>43160</v>
      </c>
      <c r="E1284">
        <v>3</v>
      </c>
      <c r="F1284">
        <v>2</v>
      </c>
      <c r="G1284" s="1">
        <v>43180</v>
      </c>
      <c r="H1284" s="1">
        <v>43182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 s="1">
        <v>43178</v>
      </c>
      <c r="AA1284" s="1">
        <v>43164</v>
      </c>
      <c r="AB1284" s="1">
        <v>43166</v>
      </c>
      <c r="AC1284" s="1">
        <v>43161</v>
      </c>
      <c r="AD1284" s="1">
        <v>43161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10425.8181818181</v>
      </c>
      <c r="AK1284">
        <v>22</v>
      </c>
      <c r="AL1284">
        <v>31</v>
      </c>
      <c r="AM1284">
        <v>229368</v>
      </c>
      <c r="AN1284">
        <v>0.22952635066792201</v>
      </c>
      <c r="AO1284">
        <v>0.70967741935483797</v>
      </c>
      <c r="AP1284">
        <v>6</v>
      </c>
      <c r="AQ1284">
        <v>0.43715035792769602</v>
      </c>
      <c r="AR1284">
        <v>-0.20762400725977401</v>
      </c>
      <c r="AS1284">
        <v>5474.0890785128704</v>
      </c>
      <c r="AT1284">
        <v>22</v>
      </c>
      <c r="AU1284">
        <v>3</v>
      </c>
      <c r="AV1284">
        <v>2018</v>
      </c>
      <c r="AW1284">
        <v>16.3930638452957</v>
      </c>
      <c r="AX1284">
        <v>17.058900980084399</v>
      </c>
      <c r="AY1284">
        <v>0.66583713478862805</v>
      </c>
      <c r="AZ1284">
        <v>177853</v>
      </c>
      <c r="BA1284">
        <v>238684.24090368001</v>
      </c>
      <c r="BB1284">
        <v>-3.9031654827351797E-2</v>
      </c>
      <c r="BC1284">
        <v>21.555138066663499</v>
      </c>
      <c r="BD1284">
        <v>1.02063832446633</v>
      </c>
      <c r="BE1284">
        <f>AK1284*AZ1284/(AW1284*BD1284)</f>
        <v>233857.80759162165</v>
      </c>
      <c r="BF1284">
        <f>AM1284/BE1284-1</f>
        <v>-1.9198878317811197E-2</v>
      </c>
      <c r="BH1284">
        <f t="shared" ref="BH1284:BH1347" si="81">AN1284-BD1284*AQ1284</f>
        <v>-0.2166460581872581</v>
      </c>
      <c r="BI1284">
        <f t="shared" ref="BI1284:BI1347" si="82">BH1284*AJ1284</f>
        <v>-2258.7124124679376</v>
      </c>
      <c r="BJ1284">
        <f t="shared" ref="BJ1284:BJ1347" si="83">BJ1283+BI1284</f>
        <v>3414.5781054777253</v>
      </c>
      <c r="BK1284" s="15">
        <f t="shared" si="80"/>
        <v>0.21917808219178081</v>
      </c>
    </row>
    <row r="1285" spans="1:63" x14ac:dyDescent="0.25">
      <c r="A1285" s="1">
        <v>43182</v>
      </c>
      <c r="B1285">
        <v>8578</v>
      </c>
      <c r="C1285">
        <v>17</v>
      </c>
      <c r="D1285" s="2">
        <v>43160</v>
      </c>
      <c r="E1285">
        <v>4</v>
      </c>
      <c r="F1285">
        <v>3</v>
      </c>
      <c r="G1285" s="1">
        <v>43181</v>
      </c>
      <c r="H1285" s="1">
        <v>43185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 s="1">
        <v>43178</v>
      </c>
      <c r="AA1285" s="1">
        <v>43164</v>
      </c>
      <c r="AB1285" s="1">
        <v>43166</v>
      </c>
      <c r="AC1285" s="1">
        <v>43161</v>
      </c>
      <c r="AD1285" s="1">
        <v>43161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10425.8181818181</v>
      </c>
      <c r="AK1285">
        <v>22</v>
      </c>
      <c r="AL1285">
        <v>31</v>
      </c>
      <c r="AM1285">
        <v>229368</v>
      </c>
      <c r="AN1285">
        <v>0.82276516340553096</v>
      </c>
      <c r="AO1285">
        <v>0.70967741935483797</v>
      </c>
      <c r="AP1285">
        <v>5</v>
      </c>
      <c r="AQ1285">
        <v>0.79615659976059605</v>
      </c>
      <c r="AR1285">
        <v>2.6608563644935301E-2</v>
      </c>
      <c r="AS1285">
        <v>10774.262252651501</v>
      </c>
      <c r="AT1285">
        <v>23</v>
      </c>
      <c r="AU1285">
        <v>3</v>
      </c>
      <c r="AV1285">
        <v>2018</v>
      </c>
      <c r="AW1285">
        <v>17.1892204450563</v>
      </c>
      <c r="AX1285">
        <v>17.881666143489898</v>
      </c>
      <c r="AY1285">
        <v>0.69244569843356196</v>
      </c>
      <c r="AZ1285">
        <v>186431</v>
      </c>
      <c r="BA1285">
        <v>238607.79568858101</v>
      </c>
      <c r="BB1285">
        <v>-3.8723779589501899E-2</v>
      </c>
      <c r="BC1285">
        <v>21.555138066663499</v>
      </c>
      <c r="BD1285">
        <v>1.02063832446633</v>
      </c>
      <c r="BE1285">
        <f>AK1285*AZ1285/(AW1285*BD1285)</f>
        <v>233782.90817498503</v>
      </c>
      <c r="BF1285">
        <f>AM1285/BE1285-1</f>
        <v>-1.8884649050907143E-2</v>
      </c>
      <c r="BH1285">
        <f t="shared" si="81"/>
        <v>1.017722541306576E-2</v>
      </c>
      <c r="BI1285">
        <f t="shared" si="82"/>
        <v>106.10590175200223</v>
      </c>
      <c r="BJ1285">
        <f t="shared" si="83"/>
        <v>3520.6840072297277</v>
      </c>
      <c r="BK1285" s="15">
        <f t="shared" si="80"/>
        <v>0.22191780821917809</v>
      </c>
    </row>
    <row r="1286" spans="1:63" x14ac:dyDescent="0.25">
      <c r="A1286" s="1">
        <v>43185</v>
      </c>
      <c r="B1286">
        <v>17515</v>
      </c>
      <c r="C1286">
        <v>18</v>
      </c>
      <c r="D1286" s="2">
        <v>43160</v>
      </c>
      <c r="E1286">
        <v>0</v>
      </c>
      <c r="F1286">
        <v>4</v>
      </c>
      <c r="G1286" s="1">
        <v>43182</v>
      </c>
      <c r="H1286" s="1">
        <v>43186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 s="1">
        <v>43178</v>
      </c>
      <c r="AA1286" s="1">
        <v>43164</v>
      </c>
      <c r="AB1286" s="1">
        <v>43166</v>
      </c>
      <c r="AC1286" s="1">
        <v>43161</v>
      </c>
      <c r="AD1286" s="1">
        <v>43161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10425.8181818181</v>
      </c>
      <c r="AK1286">
        <v>22</v>
      </c>
      <c r="AL1286">
        <v>31</v>
      </c>
      <c r="AM1286">
        <v>229368</v>
      </c>
      <c r="AN1286">
        <v>1.6799640751979299</v>
      </c>
      <c r="AO1286">
        <v>0.70967741935483797</v>
      </c>
      <c r="AP1286">
        <v>4</v>
      </c>
      <c r="AQ1286">
        <v>1.7081027913453199</v>
      </c>
      <c r="AR1286">
        <v>-2.8138716147384599E-2</v>
      </c>
      <c r="AS1286">
        <v>10254.066727567901</v>
      </c>
      <c r="AT1286">
        <v>26</v>
      </c>
      <c r="AU1286">
        <v>3</v>
      </c>
      <c r="AV1286">
        <v>2018</v>
      </c>
      <c r="AW1286">
        <v>18.897323236401601</v>
      </c>
      <c r="AX1286">
        <v>19.561630218687799</v>
      </c>
      <c r="AY1286">
        <v>0.66430698228617702</v>
      </c>
      <c r="AZ1286">
        <v>203946</v>
      </c>
      <c r="BA1286">
        <v>237431.08713709799</v>
      </c>
      <c r="BB1286">
        <v>-3.3959694302550601E-2</v>
      </c>
      <c r="BC1286">
        <v>21.555138066663499</v>
      </c>
      <c r="BD1286">
        <v>1.02063832446633</v>
      </c>
      <c r="BE1286">
        <f>AK1286*AZ1286/(AW1286*BD1286)</f>
        <v>232629.99384355568</v>
      </c>
      <c r="BF1286">
        <f>AM1286/BE1286-1</f>
        <v>-1.4022241026019122E-2</v>
      </c>
      <c r="BH1286">
        <f t="shared" si="81"/>
        <v>-6.3391095777018736E-2</v>
      </c>
      <c r="BI1286">
        <f t="shared" si="82"/>
        <v>-660.90403891741448</v>
      </c>
      <c r="BJ1286">
        <f t="shared" si="83"/>
        <v>2859.779968312313</v>
      </c>
      <c r="BK1286" s="15">
        <f t="shared" si="80"/>
        <v>0.23013698630136986</v>
      </c>
    </row>
    <row r="1287" spans="1:63" x14ac:dyDescent="0.25">
      <c r="A1287" s="1">
        <v>43186</v>
      </c>
      <c r="B1287">
        <v>1972</v>
      </c>
      <c r="C1287">
        <v>19</v>
      </c>
      <c r="D1287" s="2">
        <v>43160</v>
      </c>
      <c r="E1287">
        <v>1</v>
      </c>
      <c r="F1287">
        <v>0</v>
      </c>
      <c r="G1287" s="1">
        <v>43185</v>
      </c>
      <c r="H1287" s="1">
        <v>43187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 s="1">
        <v>43178</v>
      </c>
      <c r="AA1287" s="1">
        <v>43164</v>
      </c>
      <c r="AB1287" s="1">
        <v>43166</v>
      </c>
      <c r="AC1287" s="1">
        <v>43161</v>
      </c>
      <c r="AD1287" s="1">
        <v>43161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10425.8181818181</v>
      </c>
      <c r="AK1287">
        <v>22</v>
      </c>
      <c r="AL1287">
        <v>31</v>
      </c>
      <c r="AM1287">
        <v>229368</v>
      </c>
      <c r="AN1287">
        <v>0.18914582679362399</v>
      </c>
      <c r="AO1287">
        <v>0.70967741935483797</v>
      </c>
      <c r="AP1287">
        <v>3</v>
      </c>
      <c r="AQ1287">
        <v>0.30854685838234103</v>
      </c>
      <c r="AR1287">
        <v>-0.119401031588716</v>
      </c>
      <c r="AS1287">
        <v>6391.2496479104002</v>
      </c>
      <c r="AT1287">
        <v>27</v>
      </c>
      <c r="AU1287">
        <v>3</v>
      </c>
      <c r="AV1287">
        <v>2018</v>
      </c>
      <c r="AW1287">
        <v>19.205870094784</v>
      </c>
      <c r="AX1287">
        <v>19.750776045481398</v>
      </c>
      <c r="AY1287">
        <v>0.54490595069746195</v>
      </c>
      <c r="AZ1287">
        <v>205918</v>
      </c>
      <c r="BA1287">
        <v>235875.59312037201</v>
      </c>
      <c r="BB1287">
        <v>-2.7589090648522701E-2</v>
      </c>
      <c r="BC1287">
        <v>21.555138066663499</v>
      </c>
      <c r="BD1287">
        <v>1.02063832446633</v>
      </c>
      <c r="BE1287">
        <f>AK1287*AZ1287/(AW1287*BD1287)</f>
        <v>231105.95346662763</v>
      </c>
      <c r="BF1287">
        <f>AM1287/BE1287-1</f>
        <v>-7.5201587867298469E-3</v>
      </c>
      <c r="BH1287">
        <f t="shared" si="81"/>
        <v>-0.12576892176507856</v>
      </c>
      <c r="BI1287">
        <f t="shared" si="82"/>
        <v>-1311.2439112460142</v>
      </c>
      <c r="BJ1287">
        <f t="shared" si="83"/>
        <v>1548.5360570662988</v>
      </c>
      <c r="BK1287" s="15">
        <f t="shared" si="80"/>
        <v>0.23287671232876711</v>
      </c>
    </row>
    <row r="1288" spans="1:63" x14ac:dyDescent="0.25">
      <c r="A1288" s="1">
        <v>43187</v>
      </c>
      <c r="B1288">
        <v>7593</v>
      </c>
      <c r="C1288">
        <v>20</v>
      </c>
      <c r="D1288" s="2">
        <v>43160</v>
      </c>
      <c r="E1288">
        <v>2</v>
      </c>
      <c r="F1288">
        <v>1</v>
      </c>
      <c r="G1288" s="1">
        <v>43186</v>
      </c>
      <c r="H1288" s="1">
        <v>43188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 s="1">
        <v>43178</v>
      </c>
      <c r="AA1288" s="1">
        <v>43164</v>
      </c>
      <c r="AB1288" s="1">
        <v>43166</v>
      </c>
      <c r="AC1288" s="1">
        <v>43161</v>
      </c>
      <c r="AD1288" s="1">
        <v>43161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10425.8181818181</v>
      </c>
      <c r="AK1288">
        <v>22</v>
      </c>
      <c r="AL1288">
        <v>31</v>
      </c>
      <c r="AM1288">
        <v>229368</v>
      </c>
      <c r="AN1288">
        <v>0.72828816574238697</v>
      </c>
      <c r="AO1288">
        <v>0.70967741935483797</v>
      </c>
      <c r="AP1288">
        <v>2</v>
      </c>
      <c r="AQ1288">
        <v>0.89215583010123201</v>
      </c>
      <c r="AR1288">
        <v>-0.16386766435884401</v>
      </c>
      <c r="AS1288">
        <v>8510.8450158739906</v>
      </c>
      <c r="AT1288">
        <v>28</v>
      </c>
      <c r="AU1288">
        <v>3</v>
      </c>
      <c r="AV1288">
        <v>2018</v>
      </c>
      <c r="AW1288">
        <v>20.098025924885199</v>
      </c>
      <c r="AX1288">
        <v>20.4790642112238</v>
      </c>
      <c r="AY1288">
        <v>0.38103828633861497</v>
      </c>
      <c r="AZ1288">
        <v>213511</v>
      </c>
      <c r="BA1288">
        <v>233716.58577591399</v>
      </c>
      <c r="BB1288">
        <v>-1.86062352463243E-2</v>
      </c>
      <c r="BC1288">
        <v>21.555138066663499</v>
      </c>
      <c r="BD1288">
        <v>1.02063832446633</v>
      </c>
      <c r="BE1288">
        <f>AK1288*AZ1288/(AW1288*BD1288)</f>
        <v>228990.60340314056</v>
      </c>
      <c r="BF1288">
        <f>AM1288/BE1288-1</f>
        <v>1.6480876998914429E-3</v>
      </c>
      <c r="BH1288">
        <f t="shared" si="81"/>
        <v>-0.18228026585500223</v>
      </c>
      <c r="BI1288">
        <f t="shared" si="82"/>
        <v>-1900.4209099377192</v>
      </c>
      <c r="BJ1288">
        <f t="shared" si="83"/>
        <v>-351.88485287142043</v>
      </c>
      <c r="BK1288" s="15">
        <f t="shared" si="80"/>
        <v>0.23561643835616439</v>
      </c>
    </row>
    <row r="1289" spans="1:63" x14ac:dyDescent="0.25">
      <c r="A1289" s="1">
        <v>43188</v>
      </c>
      <c r="B1289">
        <v>4699</v>
      </c>
      <c r="C1289">
        <v>21</v>
      </c>
      <c r="D1289" s="2">
        <v>43160</v>
      </c>
      <c r="E1289">
        <v>3</v>
      </c>
      <c r="F1289">
        <v>2</v>
      </c>
      <c r="G1289" s="1">
        <v>43187</v>
      </c>
      <c r="H1289" s="1">
        <v>43189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 s="1">
        <v>43178</v>
      </c>
      <c r="AA1289" s="1">
        <v>43164</v>
      </c>
      <c r="AB1289" s="1">
        <v>43166</v>
      </c>
      <c r="AC1289" s="1">
        <v>43161</v>
      </c>
      <c r="AD1289" s="1">
        <v>43161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10425.8181818181</v>
      </c>
      <c r="AK1289">
        <v>22</v>
      </c>
      <c r="AL1289">
        <v>31</v>
      </c>
      <c r="AM1289">
        <v>229368</v>
      </c>
      <c r="AN1289">
        <v>0.45070803250671398</v>
      </c>
      <c r="AO1289">
        <v>0.70967741935483797</v>
      </c>
      <c r="AP1289">
        <v>1</v>
      </c>
      <c r="AQ1289">
        <v>0.43715035792769602</v>
      </c>
      <c r="AR1289">
        <v>1.35576745790173E-2</v>
      </c>
      <c r="AS1289">
        <v>10749.161964033399</v>
      </c>
      <c r="AT1289">
        <v>29</v>
      </c>
      <c r="AU1289">
        <v>3</v>
      </c>
      <c r="AV1289">
        <v>2018</v>
      </c>
      <c r="AW1289">
        <v>20.535176282812898</v>
      </c>
      <c r="AX1289">
        <v>20.9297722437306</v>
      </c>
      <c r="AY1289">
        <v>0.39459596091763399</v>
      </c>
      <c r="AZ1289">
        <v>218210</v>
      </c>
      <c r="BA1289">
        <v>233775.446282285</v>
      </c>
      <c r="BB1289">
        <v>-1.8853332770299599E-2</v>
      </c>
      <c r="BC1289">
        <v>21.555138066663499</v>
      </c>
      <c r="BD1289">
        <v>1.02063832446633</v>
      </c>
      <c r="BE1289">
        <f>AK1289*AZ1289/(AW1289*BD1289)</f>
        <v>229048.27369139032</v>
      </c>
      <c r="BF1289">
        <f>AM1289/BE1289-1</f>
        <v>1.3958904970419184E-3</v>
      </c>
      <c r="BH1289">
        <f t="shared" si="81"/>
        <v>4.535623651533871E-3</v>
      </c>
      <c r="BI1289">
        <f t="shared" si="82"/>
        <v>47.287587532046032</v>
      </c>
      <c r="BJ1289">
        <f t="shared" si="83"/>
        <v>-304.59726533937442</v>
      </c>
      <c r="BK1289" s="15">
        <f t="shared" si="80"/>
        <v>0.23835616438356164</v>
      </c>
    </row>
    <row r="1290" spans="1:63" x14ac:dyDescent="0.25">
      <c r="A1290" s="1">
        <v>43189</v>
      </c>
      <c r="B1290">
        <v>11158</v>
      </c>
      <c r="C1290">
        <v>22</v>
      </c>
      <c r="D1290" s="2">
        <v>43160</v>
      </c>
      <c r="E1290">
        <v>4</v>
      </c>
      <c r="F1290">
        <v>3</v>
      </c>
      <c r="G1290" s="1">
        <v>43188</v>
      </c>
      <c r="H1290" s="1">
        <v>43192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 s="1">
        <v>43178</v>
      </c>
      <c r="AA1290" s="1">
        <v>43164</v>
      </c>
      <c r="AB1290" s="1">
        <v>43166</v>
      </c>
      <c r="AC1290" s="1">
        <v>43161</v>
      </c>
      <c r="AD1290" s="1">
        <v>43161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10425.8181818181</v>
      </c>
      <c r="AK1290">
        <v>22</v>
      </c>
      <c r="AL1290">
        <v>31</v>
      </c>
      <c r="AM1290">
        <v>229368</v>
      </c>
      <c r="AN1290">
        <v>1.0702277562694</v>
      </c>
      <c r="AO1290">
        <v>0.70967741935483797</v>
      </c>
      <c r="AP1290">
        <v>0</v>
      </c>
      <c r="AQ1290">
        <v>1.0199617838505799</v>
      </c>
      <c r="AR1290">
        <v>5.0265972418817501E-2</v>
      </c>
      <c r="AS1290">
        <v>10939.625559181301</v>
      </c>
      <c r="AT1290">
        <v>30</v>
      </c>
      <c r="AU1290">
        <v>3</v>
      </c>
      <c r="AV1290">
        <v>2018</v>
      </c>
      <c r="AW1290">
        <v>21.555138066663499</v>
      </c>
      <c r="AX1290">
        <v>22</v>
      </c>
      <c r="AY1290">
        <v>0.44486193333645102</v>
      </c>
      <c r="AZ1290">
        <v>229368</v>
      </c>
      <c r="BA1290">
        <v>234101.77120619401</v>
      </c>
      <c r="BB1290">
        <v>-2.02209969698387E-2</v>
      </c>
      <c r="BC1290">
        <v>21.555138066663499</v>
      </c>
      <c r="BD1290">
        <v>1.02063832446633</v>
      </c>
      <c r="BE1290">
        <f>AK1290*AZ1290/(AW1290*BD1290)</f>
        <v>229368.00000000166</v>
      </c>
      <c r="BF1290">
        <f>AM1290/BE1290-1</f>
        <v>-7.2164496600635175E-15</v>
      </c>
      <c r="BH1290">
        <f t="shared" si="81"/>
        <v>2.9215670180455122E-2</v>
      </c>
      <c r="BI1290">
        <f t="shared" si="82"/>
        <v>304.59726536138993</v>
      </c>
      <c r="BJ1290">
        <f t="shared" si="83"/>
        <v>2.2015512968209805E-8</v>
      </c>
      <c r="BK1290" s="15">
        <f t="shared" si="80"/>
        <v>0.24109589041095891</v>
      </c>
    </row>
    <row r="1291" spans="1:63" x14ac:dyDescent="0.25">
      <c r="A1291" s="1">
        <v>43192</v>
      </c>
      <c r="B1291">
        <v>28432</v>
      </c>
      <c r="C1291">
        <v>1</v>
      </c>
      <c r="D1291" s="2">
        <v>43191</v>
      </c>
      <c r="E1291">
        <v>0</v>
      </c>
      <c r="F1291">
        <v>4</v>
      </c>
      <c r="G1291" s="1">
        <v>43189</v>
      </c>
      <c r="H1291" s="1">
        <v>43193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 s="1">
        <v>43206</v>
      </c>
      <c r="AA1291" s="1">
        <v>43192</v>
      </c>
      <c r="AB1291" s="1">
        <v>43194</v>
      </c>
      <c r="AC1291" s="1">
        <v>43196</v>
      </c>
      <c r="AD1291" s="1">
        <v>43194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9282.4285714285706</v>
      </c>
      <c r="AK1291">
        <v>21</v>
      </c>
      <c r="AL1291">
        <v>30</v>
      </c>
      <c r="AM1291">
        <v>194931</v>
      </c>
      <c r="AN1291">
        <v>3.0629915200763298</v>
      </c>
      <c r="AO1291">
        <v>0.7</v>
      </c>
      <c r="AP1291">
        <v>20</v>
      </c>
      <c r="AQ1291">
        <v>3.32269919544953</v>
      </c>
      <c r="AR1291">
        <v>-0.259707675373197</v>
      </c>
      <c r="AS1291">
        <v>8556.8985717809992</v>
      </c>
      <c r="AT1291">
        <v>2</v>
      </c>
      <c r="AU1291">
        <v>4</v>
      </c>
      <c r="AV1291">
        <v>2018</v>
      </c>
      <c r="AW1291">
        <v>3.32269919544953</v>
      </c>
      <c r="AX1291">
        <v>3.0629915200763298</v>
      </c>
      <c r="AY1291">
        <v>-0.259707675373197</v>
      </c>
      <c r="AZ1291">
        <v>28432</v>
      </c>
      <c r="BA1291">
        <v>179694.87000740101</v>
      </c>
      <c r="BB1291">
        <v>8.4788897935546795E-2</v>
      </c>
      <c r="BC1291">
        <v>21.7014549131721</v>
      </c>
      <c r="BD1291">
        <v>0.96767705594032105</v>
      </c>
      <c r="BE1291">
        <f>AK1291*AZ1291/(AW1291*BD1291)</f>
        <v>185697.1485520924</v>
      </c>
      <c r="BF1291">
        <f>AM1291/BE1291-1</f>
        <v>4.9725327071014735E-2</v>
      </c>
      <c r="BH1291">
        <f t="shared" si="81"/>
        <v>-0.15230825515154489</v>
      </c>
      <c r="BI1291">
        <f t="shared" si="82"/>
        <v>-1413.7904992831332</v>
      </c>
      <c r="BJ1291">
        <f t="shared" si="83"/>
        <v>-1413.7904992611177</v>
      </c>
      <c r="BK1291" s="15">
        <f t="shared" si="80"/>
        <v>0.24931506849315069</v>
      </c>
    </row>
    <row r="1292" spans="1:63" x14ac:dyDescent="0.25">
      <c r="A1292" s="1">
        <v>43193</v>
      </c>
      <c r="B1292">
        <v>4550</v>
      </c>
      <c r="C1292">
        <v>2</v>
      </c>
      <c r="D1292" s="2">
        <v>43191</v>
      </c>
      <c r="E1292">
        <v>1</v>
      </c>
      <c r="F1292">
        <v>0</v>
      </c>
      <c r="G1292" s="1">
        <v>43192</v>
      </c>
      <c r="H1292" s="1">
        <v>43194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 s="1">
        <v>43206</v>
      </c>
      <c r="AA1292" s="1">
        <v>43192</v>
      </c>
      <c r="AB1292" s="1">
        <v>43194</v>
      </c>
      <c r="AC1292" s="1">
        <v>43196</v>
      </c>
      <c r="AD1292" s="1">
        <v>43194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9282.4285714285706</v>
      </c>
      <c r="AK1292">
        <v>21</v>
      </c>
      <c r="AL1292">
        <v>30</v>
      </c>
      <c r="AM1292">
        <v>194931</v>
      </c>
      <c r="AN1292">
        <v>0.49017344598857998</v>
      </c>
      <c r="AO1292">
        <v>0.7</v>
      </c>
      <c r="AP1292">
        <v>19</v>
      </c>
      <c r="AQ1292">
        <v>0.53511512333790001</v>
      </c>
      <c r="AR1292">
        <v>-4.49416773493196E-2</v>
      </c>
      <c r="AS1292">
        <v>8502.8432230028502</v>
      </c>
      <c r="AT1292">
        <v>3</v>
      </c>
      <c r="AU1292">
        <v>4</v>
      </c>
      <c r="AV1292">
        <v>2018</v>
      </c>
      <c r="AW1292">
        <v>3.8578143187874301</v>
      </c>
      <c r="AX1292">
        <v>3.5531649660649101</v>
      </c>
      <c r="AY1292">
        <v>-0.30464935272251698</v>
      </c>
      <c r="AZ1292">
        <v>32982</v>
      </c>
      <c r="BA1292">
        <v>179537.41231840799</v>
      </c>
      <c r="BB1292">
        <v>8.5740278211713095E-2</v>
      </c>
      <c r="BC1292">
        <v>21.7014549131721</v>
      </c>
      <c r="BD1292">
        <v>0.96767705594032105</v>
      </c>
      <c r="BE1292">
        <f>AK1292*AZ1292/(AW1292*BD1292)</f>
        <v>185534.43136454941</v>
      </c>
      <c r="BF1292">
        <f>AM1292/BE1292-1</f>
        <v>5.0645955935734843E-2</v>
      </c>
      <c r="BH1292">
        <f t="shared" si="81"/>
        <v>-2.7645181152180898E-2</v>
      </c>
      <c r="BI1292">
        <f t="shared" si="82"/>
        <v>-256.61441938932256</v>
      </c>
      <c r="BJ1292">
        <f t="shared" si="83"/>
        <v>-1670.4049186504403</v>
      </c>
      <c r="BK1292" s="15">
        <f t="shared" si="80"/>
        <v>0.25205479452054796</v>
      </c>
    </row>
    <row r="1293" spans="1:63" x14ac:dyDescent="0.25">
      <c r="A1293" s="1">
        <v>43194</v>
      </c>
      <c r="B1293">
        <v>10328</v>
      </c>
      <c r="C1293">
        <v>3</v>
      </c>
      <c r="D1293" s="2">
        <v>43191</v>
      </c>
      <c r="E1293">
        <v>2</v>
      </c>
      <c r="F1293">
        <v>1</v>
      </c>
      <c r="G1293" s="1">
        <v>43193</v>
      </c>
      <c r="H1293" s="1">
        <v>43195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 s="1">
        <v>43206</v>
      </c>
      <c r="AA1293" s="1">
        <v>43192</v>
      </c>
      <c r="AB1293" s="1">
        <v>43194</v>
      </c>
      <c r="AC1293" s="1">
        <v>43196</v>
      </c>
      <c r="AD1293" s="1">
        <v>43194</v>
      </c>
      <c r="AE1293">
        <v>0</v>
      </c>
      <c r="AF1293">
        <v>0</v>
      </c>
      <c r="AG1293">
        <v>1</v>
      </c>
      <c r="AH1293">
        <v>0</v>
      </c>
      <c r="AI1293">
        <v>1</v>
      </c>
      <c r="AJ1293">
        <v>9282.4285714285706</v>
      </c>
      <c r="AK1293">
        <v>21</v>
      </c>
      <c r="AL1293">
        <v>30</v>
      </c>
      <c r="AM1293">
        <v>194931</v>
      </c>
      <c r="AN1293">
        <v>1.1126398571802301</v>
      </c>
      <c r="AO1293">
        <v>0.7</v>
      </c>
      <c r="AP1293">
        <v>18</v>
      </c>
      <c r="AQ1293">
        <v>1.0080351415318201</v>
      </c>
      <c r="AR1293">
        <v>0.10460471564840899</v>
      </c>
      <c r="AS1293">
        <v>10245.6745548626</v>
      </c>
      <c r="AT1293">
        <v>4</v>
      </c>
      <c r="AU1293">
        <v>4</v>
      </c>
      <c r="AV1293">
        <v>2018</v>
      </c>
      <c r="AW1293">
        <v>4.8658494603192501</v>
      </c>
      <c r="AX1293">
        <v>4.6658048232451401</v>
      </c>
      <c r="AY1293">
        <v>-0.20004463707410799</v>
      </c>
      <c r="AZ1293">
        <v>43310</v>
      </c>
      <c r="BA1293">
        <v>186917.00337567</v>
      </c>
      <c r="BB1293">
        <v>4.2874626061828E-2</v>
      </c>
      <c r="BC1293">
        <v>21.7014549131721</v>
      </c>
      <c r="BD1293">
        <v>0.96767705594032105</v>
      </c>
      <c r="BE1293">
        <f>AK1293*AZ1293/(AW1293*BD1293)</f>
        <v>193160.52006011247</v>
      </c>
      <c r="BF1293">
        <f>AM1293/BE1293-1</f>
        <v>9.1658478623715123E-3</v>
      </c>
      <c r="BH1293">
        <f t="shared" si="81"/>
        <v>0.13718737913833357</v>
      </c>
      <c r="BI1293">
        <f t="shared" si="82"/>
        <v>1273.4320477530714</v>
      </c>
      <c r="BJ1293">
        <f t="shared" si="83"/>
        <v>-396.97287089736892</v>
      </c>
      <c r="BK1293" s="15">
        <f t="shared" si="80"/>
        <v>0.25479452054794521</v>
      </c>
    </row>
    <row r="1294" spans="1:63" x14ac:dyDescent="0.25">
      <c r="A1294" s="1">
        <v>43195</v>
      </c>
      <c r="B1294">
        <v>2264</v>
      </c>
      <c r="C1294">
        <v>4</v>
      </c>
      <c r="D1294" s="2">
        <v>43191</v>
      </c>
      <c r="E1294">
        <v>3</v>
      </c>
      <c r="F1294">
        <v>2</v>
      </c>
      <c r="G1294" s="1">
        <v>43194</v>
      </c>
      <c r="H1294" s="1">
        <v>43196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 s="1">
        <v>43206</v>
      </c>
      <c r="AA1294" s="1">
        <v>43192</v>
      </c>
      <c r="AB1294" s="1">
        <v>43194</v>
      </c>
      <c r="AC1294" s="1">
        <v>43196</v>
      </c>
      <c r="AD1294" s="1">
        <v>43194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9282.4285714285706</v>
      </c>
      <c r="AK1294">
        <v>21</v>
      </c>
      <c r="AL1294">
        <v>30</v>
      </c>
      <c r="AM1294">
        <v>194931</v>
      </c>
      <c r="AN1294">
        <v>0.24390168828970199</v>
      </c>
      <c r="AO1294">
        <v>0.7</v>
      </c>
      <c r="AP1294">
        <v>17</v>
      </c>
      <c r="AQ1294">
        <v>0.42585671779525602</v>
      </c>
      <c r="AR1294">
        <v>-0.18195502950555301</v>
      </c>
      <c r="AS1294">
        <v>5316.3421061458703</v>
      </c>
      <c r="AT1294">
        <v>5</v>
      </c>
      <c r="AU1294">
        <v>4</v>
      </c>
      <c r="AV1294">
        <v>2018</v>
      </c>
      <c r="AW1294">
        <v>5.2917061781145103</v>
      </c>
      <c r="AX1294">
        <v>4.9097065115348499</v>
      </c>
      <c r="AY1294">
        <v>-0.381999666579662</v>
      </c>
      <c r="AZ1294">
        <v>45574</v>
      </c>
      <c r="BA1294">
        <v>180859.24799796901</v>
      </c>
      <c r="BB1294">
        <v>7.7804990111362798E-2</v>
      </c>
      <c r="BC1294">
        <v>21.7014549131721</v>
      </c>
      <c r="BD1294">
        <v>0.96767705594032105</v>
      </c>
      <c r="BE1294">
        <f>AK1294*AZ1294/(AW1294*BD1294)</f>
        <v>186900.41981229285</v>
      </c>
      <c r="BF1294">
        <f>AM1294/BE1294-1</f>
        <v>4.2967159708749758E-2</v>
      </c>
      <c r="BH1294">
        <f t="shared" si="81"/>
        <v>-0.16819008663881951</v>
      </c>
      <c r="BI1294">
        <f t="shared" si="82"/>
        <v>-1561.2124656472249</v>
      </c>
      <c r="BJ1294">
        <f t="shared" si="83"/>
        <v>-1958.1853365445938</v>
      </c>
      <c r="BK1294" s="15">
        <f t="shared" si="80"/>
        <v>0.25753424657534246</v>
      </c>
    </row>
    <row r="1295" spans="1:63" x14ac:dyDescent="0.25">
      <c r="A1295" s="1">
        <v>43196</v>
      </c>
      <c r="B1295">
        <v>7711</v>
      </c>
      <c r="C1295">
        <v>5</v>
      </c>
      <c r="D1295" s="2">
        <v>43191</v>
      </c>
      <c r="E1295">
        <v>4</v>
      </c>
      <c r="F1295">
        <v>3</v>
      </c>
      <c r="G1295" s="1">
        <v>43195</v>
      </c>
      <c r="H1295" s="1">
        <v>43199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 s="1">
        <v>43206</v>
      </c>
      <c r="AA1295" s="1">
        <v>43192</v>
      </c>
      <c r="AB1295" s="1">
        <v>43194</v>
      </c>
      <c r="AC1295" s="1">
        <v>43196</v>
      </c>
      <c r="AD1295" s="1">
        <v>43194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9282.4285714285706</v>
      </c>
      <c r="AK1295">
        <v>21</v>
      </c>
      <c r="AL1295">
        <v>30</v>
      </c>
      <c r="AM1295">
        <v>194931</v>
      </c>
      <c r="AN1295">
        <v>0.83070932791603103</v>
      </c>
      <c r="AO1295">
        <v>0.7</v>
      </c>
      <c r="AP1295">
        <v>16</v>
      </c>
      <c r="AQ1295">
        <v>0.89522870260745802</v>
      </c>
      <c r="AR1295">
        <v>-6.4519374691426004E-2</v>
      </c>
      <c r="AS1295">
        <v>8613.4414340612693</v>
      </c>
      <c r="AT1295">
        <v>6</v>
      </c>
      <c r="AU1295">
        <v>4</v>
      </c>
      <c r="AV1295">
        <v>2018</v>
      </c>
      <c r="AW1295">
        <v>6.18693488072197</v>
      </c>
      <c r="AX1295">
        <v>5.74041583945088</v>
      </c>
      <c r="AY1295">
        <v>-0.44651904127108799</v>
      </c>
      <c r="AZ1295">
        <v>53285</v>
      </c>
      <c r="BA1295">
        <v>180862.579221041</v>
      </c>
      <c r="BB1295">
        <v>7.7785138526445599E-2</v>
      </c>
      <c r="BC1295">
        <v>21.7014549131721</v>
      </c>
      <c r="BD1295">
        <v>0.96767705594032105</v>
      </c>
      <c r="BE1295">
        <f>AK1295*AZ1295/(AW1295*BD1295)</f>
        <v>186903.86230692582</v>
      </c>
      <c r="BF1295">
        <f>AM1295/BE1295-1</f>
        <v>4.2947949785501649E-2</v>
      </c>
      <c r="BH1295">
        <f t="shared" si="81"/>
        <v>-3.5582947416427202E-2</v>
      </c>
      <c r="BI1295">
        <f t="shared" si="82"/>
        <v>-330.29616775388428</v>
      </c>
      <c r="BJ1295">
        <f t="shared" si="83"/>
        <v>-2288.4815042984783</v>
      </c>
      <c r="BK1295" s="15">
        <f t="shared" si="80"/>
        <v>0.26027397260273971</v>
      </c>
    </row>
    <row r="1296" spans="1:63" x14ac:dyDescent="0.25">
      <c r="A1296" s="1">
        <v>43199</v>
      </c>
      <c r="B1296">
        <v>16325</v>
      </c>
      <c r="C1296">
        <v>6</v>
      </c>
      <c r="D1296" s="2">
        <v>43191</v>
      </c>
      <c r="E1296">
        <v>0</v>
      </c>
      <c r="F1296">
        <v>4</v>
      </c>
      <c r="G1296" s="1">
        <v>43196</v>
      </c>
      <c r="H1296" s="1">
        <v>43200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 s="1">
        <v>43206</v>
      </c>
      <c r="AA1296" s="1">
        <v>43192</v>
      </c>
      <c r="AB1296" s="1">
        <v>43194</v>
      </c>
      <c r="AC1296" s="1">
        <v>43196</v>
      </c>
      <c r="AD1296" s="1">
        <v>43194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9282.4285714285706</v>
      </c>
      <c r="AK1296">
        <v>21</v>
      </c>
      <c r="AL1296">
        <v>30</v>
      </c>
      <c r="AM1296">
        <v>194931</v>
      </c>
      <c r="AN1296">
        <v>1.75869923203595</v>
      </c>
      <c r="AO1296">
        <v>0.7</v>
      </c>
      <c r="AP1296">
        <v>15</v>
      </c>
      <c r="AQ1296">
        <v>1.69680915121287</v>
      </c>
      <c r="AR1296">
        <v>6.1890080823071902E-2</v>
      </c>
      <c r="AS1296">
        <v>9620.9995027023997</v>
      </c>
      <c r="AT1296">
        <v>9</v>
      </c>
      <c r="AU1296">
        <v>4</v>
      </c>
      <c r="AV1296">
        <v>2018</v>
      </c>
      <c r="AW1296">
        <v>7.8837440319348504</v>
      </c>
      <c r="AX1296">
        <v>7.4991150714868304</v>
      </c>
      <c r="AY1296">
        <v>-0.38462896044801598</v>
      </c>
      <c r="AZ1296">
        <v>69610</v>
      </c>
      <c r="BA1296">
        <v>185420.78409428499</v>
      </c>
      <c r="BB1296">
        <v>5.1289913113942598E-2</v>
      </c>
      <c r="BC1296">
        <v>21.7014549131721</v>
      </c>
      <c r="BD1296">
        <v>0.96767705594032105</v>
      </c>
      <c r="BE1296">
        <f>AK1296*AZ1296/(AW1296*BD1296)</f>
        <v>191614.32314224506</v>
      </c>
      <c r="BF1296">
        <f>AM1296/BE1296-1</f>
        <v>1.7309128061855805E-2</v>
      </c>
      <c r="BH1296">
        <f t="shared" si="81"/>
        <v>0.11673594809768484</v>
      </c>
      <c r="BI1296">
        <f t="shared" si="82"/>
        <v>1083.5930999347524</v>
      </c>
      <c r="BJ1296">
        <f t="shared" si="83"/>
        <v>-1204.8884043637258</v>
      </c>
      <c r="BK1296" s="15">
        <f t="shared" si="80"/>
        <v>0.26849315068493151</v>
      </c>
    </row>
    <row r="1297" spans="1:63" x14ac:dyDescent="0.25">
      <c r="A1297" s="1">
        <v>43200</v>
      </c>
      <c r="B1297">
        <v>2123</v>
      </c>
      <c r="C1297">
        <v>7</v>
      </c>
      <c r="D1297" s="2">
        <v>43191</v>
      </c>
      <c r="E1297">
        <v>1</v>
      </c>
      <c r="F1297">
        <v>0</v>
      </c>
      <c r="G1297" s="1">
        <v>43199</v>
      </c>
      <c r="H1297" s="1">
        <v>43201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 s="1">
        <v>43206</v>
      </c>
      <c r="AA1297" s="1">
        <v>43192</v>
      </c>
      <c r="AB1297" s="1">
        <v>43194</v>
      </c>
      <c r="AC1297" s="1">
        <v>43196</v>
      </c>
      <c r="AD1297" s="1">
        <v>43194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9282.4285714285706</v>
      </c>
      <c r="AK1297">
        <v>21</v>
      </c>
      <c r="AL1297">
        <v>30</v>
      </c>
      <c r="AM1297">
        <v>194931</v>
      </c>
      <c r="AN1297">
        <v>0.228711697985441</v>
      </c>
      <c r="AO1297">
        <v>0.7</v>
      </c>
      <c r="AP1297">
        <v>14</v>
      </c>
      <c r="AQ1297">
        <v>0.29725321824989998</v>
      </c>
      <c r="AR1297">
        <v>-6.8541520264459505E-2</v>
      </c>
      <c r="AS1297">
        <v>7142.05892369917</v>
      </c>
      <c r="AT1297">
        <v>10</v>
      </c>
      <c r="AU1297">
        <v>4</v>
      </c>
      <c r="AV1297">
        <v>2018</v>
      </c>
      <c r="AW1297">
        <v>8.1809972501847508</v>
      </c>
      <c r="AX1297">
        <v>7.7278267694722702</v>
      </c>
      <c r="AY1297">
        <v>-0.45317048071247501</v>
      </c>
      <c r="AZ1297">
        <v>71733</v>
      </c>
      <c r="BA1297">
        <v>184133.175202568</v>
      </c>
      <c r="BB1297">
        <v>5.8641387058864201E-2</v>
      </c>
      <c r="BC1297">
        <v>21.7014549131721</v>
      </c>
      <c r="BD1297">
        <v>0.96767705594032105</v>
      </c>
      <c r="BE1297">
        <f>AK1297*AZ1297/(AW1297*BD1297)</f>
        <v>190283.70474656005</v>
      </c>
      <c r="BF1297">
        <f>AM1297/BE1297-1</f>
        <v>2.4422980725699706E-2</v>
      </c>
      <c r="BH1297">
        <f t="shared" si="81"/>
        <v>-5.8933421119407914E-2</v>
      </c>
      <c r="BI1297">
        <f t="shared" si="82"/>
        <v>-547.04527201082396</v>
      </c>
      <c r="BJ1297">
        <f t="shared" si="83"/>
        <v>-1751.9336763745498</v>
      </c>
      <c r="BK1297" s="15">
        <f t="shared" si="80"/>
        <v>0.27123287671232876</v>
      </c>
    </row>
    <row r="1298" spans="1:63" x14ac:dyDescent="0.25">
      <c r="A1298" s="1">
        <v>43201</v>
      </c>
      <c r="B1298">
        <v>9007</v>
      </c>
      <c r="C1298">
        <v>8</v>
      </c>
      <c r="D1298" s="2">
        <v>43191</v>
      </c>
      <c r="E1298">
        <v>2</v>
      </c>
      <c r="F1298">
        <v>1</v>
      </c>
      <c r="G1298" s="1">
        <v>43200</v>
      </c>
      <c r="H1298" s="1">
        <v>43202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 s="1">
        <v>43206</v>
      </c>
      <c r="AA1298" s="1">
        <v>43192</v>
      </c>
      <c r="AB1298" s="1">
        <v>43194</v>
      </c>
      <c r="AC1298" s="1">
        <v>43196</v>
      </c>
      <c r="AD1298" s="1">
        <v>43194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9282.4285714285706</v>
      </c>
      <c r="AK1298">
        <v>21</v>
      </c>
      <c r="AL1298">
        <v>30</v>
      </c>
      <c r="AM1298">
        <v>194931</v>
      </c>
      <c r="AN1298">
        <v>0.97032796220201001</v>
      </c>
      <c r="AO1298">
        <v>0.7</v>
      </c>
      <c r="AP1298">
        <v>13</v>
      </c>
      <c r="AQ1298">
        <v>0.88086218996879195</v>
      </c>
      <c r="AR1298">
        <v>8.9465772233217902E-2</v>
      </c>
      <c r="AS1298">
        <v>10225.2090083683</v>
      </c>
      <c r="AT1298">
        <v>11</v>
      </c>
      <c r="AU1298">
        <v>4</v>
      </c>
      <c r="AV1298">
        <v>2018</v>
      </c>
      <c r="AW1298">
        <v>9.0618594401535404</v>
      </c>
      <c r="AX1298">
        <v>8.6981547316742809</v>
      </c>
      <c r="AY1298">
        <v>-0.36370470847925701</v>
      </c>
      <c r="AZ1298">
        <v>80740</v>
      </c>
      <c r="BA1298">
        <v>187107.29417044099</v>
      </c>
      <c r="BB1298">
        <v>4.1814007648637297E-2</v>
      </c>
      <c r="BC1298">
        <v>21.7014549131721</v>
      </c>
      <c r="BD1298">
        <v>0.96767705594032105</v>
      </c>
      <c r="BE1298">
        <f>AK1298*AZ1298/(AW1298*BD1298)</f>
        <v>193357.16706502213</v>
      </c>
      <c r="BF1298">
        <f>AM1298/BE1298-1</f>
        <v>8.139511758819884E-3</v>
      </c>
      <c r="BH1298">
        <f t="shared" si="81"/>
        <v>0.11793783152386561</v>
      </c>
      <c r="BI1298">
        <f t="shared" si="82"/>
        <v>1094.7494969894592</v>
      </c>
      <c r="BJ1298">
        <f t="shared" si="83"/>
        <v>-657.1841793850906</v>
      </c>
      <c r="BK1298" s="15">
        <f t="shared" si="80"/>
        <v>0.27397260273972601</v>
      </c>
    </row>
    <row r="1299" spans="1:63" x14ac:dyDescent="0.25">
      <c r="A1299" s="1">
        <v>43202</v>
      </c>
      <c r="B1299">
        <v>1269</v>
      </c>
      <c r="C1299">
        <v>9</v>
      </c>
      <c r="D1299" s="2">
        <v>43191</v>
      </c>
      <c r="E1299">
        <v>3</v>
      </c>
      <c r="F1299">
        <v>2</v>
      </c>
      <c r="G1299" s="1">
        <v>43201</v>
      </c>
      <c r="H1299" s="1">
        <v>43203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 s="1">
        <v>43206</v>
      </c>
      <c r="AA1299" s="1">
        <v>43192</v>
      </c>
      <c r="AB1299" s="1">
        <v>43194</v>
      </c>
      <c r="AC1299" s="1">
        <v>43196</v>
      </c>
      <c r="AD1299" s="1">
        <v>43194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9282.4285714285706</v>
      </c>
      <c r="AK1299">
        <v>21</v>
      </c>
      <c r="AL1299">
        <v>30</v>
      </c>
      <c r="AM1299">
        <v>194931</v>
      </c>
      <c r="AN1299">
        <v>0.13670991273835301</v>
      </c>
      <c r="AO1299">
        <v>0.7</v>
      </c>
      <c r="AP1299">
        <v>12</v>
      </c>
      <c r="AQ1299">
        <v>0.42585671779525602</v>
      </c>
      <c r="AR1299">
        <v>-0.28914680505690199</v>
      </c>
      <c r="AS1299">
        <v>2979.8755003087899</v>
      </c>
      <c r="AT1299">
        <v>12</v>
      </c>
      <c r="AU1299">
        <v>4</v>
      </c>
      <c r="AV1299">
        <v>2018</v>
      </c>
      <c r="AW1299">
        <v>9.4877161579487996</v>
      </c>
      <c r="AX1299">
        <v>8.8348646444126402</v>
      </c>
      <c r="AY1299">
        <v>-0.652851513536159</v>
      </c>
      <c r="AZ1299">
        <v>82009</v>
      </c>
      <c r="BA1299">
        <v>181517.761632988</v>
      </c>
      <c r="BB1299">
        <v>7.3894908389913999E-2</v>
      </c>
      <c r="BC1299">
        <v>21.7014549131721</v>
      </c>
      <c r="BD1299">
        <v>0.96767705594032105</v>
      </c>
      <c r="BE1299">
        <f>AK1299*AZ1299/(AW1299*BD1299)</f>
        <v>187580.92952467682</v>
      </c>
      <c r="BF1299">
        <f>AM1299/BE1299-1</f>
        <v>3.9183463340052738E-2</v>
      </c>
      <c r="BH1299">
        <f t="shared" si="81"/>
        <v>-0.27538186219016847</v>
      </c>
      <c r="BI1299">
        <f t="shared" si="82"/>
        <v>-2556.2124656472251</v>
      </c>
      <c r="BJ1299">
        <f t="shared" si="83"/>
        <v>-3213.396645032316</v>
      </c>
      <c r="BK1299" s="15">
        <f t="shared" si="80"/>
        <v>0.27671232876712326</v>
      </c>
    </row>
    <row r="1300" spans="1:63" x14ac:dyDescent="0.25">
      <c r="A1300" s="1">
        <v>43203</v>
      </c>
      <c r="B1300">
        <v>10216</v>
      </c>
      <c r="C1300">
        <v>10</v>
      </c>
      <c r="D1300" s="2">
        <v>43191</v>
      </c>
      <c r="E1300">
        <v>4</v>
      </c>
      <c r="F1300">
        <v>3</v>
      </c>
      <c r="G1300" s="1">
        <v>43202</v>
      </c>
      <c r="H1300" s="1">
        <v>43206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 s="1">
        <v>43206</v>
      </c>
      <c r="AA1300" s="1">
        <v>43192</v>
      </c>
      <c r="AB1300" s="1">
        <v>43194</v>
      </c>
      <c r="AC1300" s="1">
        <v>43196</v>
      </c>
      <c r="AD1300" s="1">
        <v>43194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9282.4285714285706</v>
      </c>
      <c r="AK1300">
        <v>21</v>
      </c>
      <c r="AL1300">
        <v>30</v>
      </c>
      <c r="AM1300">
        <v>194931</v>
      </c>
      <c r="AN1300">
        <v>1.10057404927897</v>
      </c>
      <c r="AO1300">
        <v>0.7</v>
      </c>
      <c r="AP1300">
        <v>11</v>
      </c>
      <c r="AQ1300">
        <v>0.784862959628155</v>
      </c>
      <c r="AR1300">
        <v>0.31571108965082001</v>
      </c>
      <c r="AS1300">
        <v>13016.285040180799</v>
      </c>
      <c r="AT1300">
        <v>13</v>
      </c>
      <c r="AU1300">
        <v>4</v>
      </c>
      <c r="AV1300">
        <v>2018</v>
      </c>
      <c r="AW1300">
        <v>10.2725791175769</v>
      </c>
      <c r="AX1300">
        <v>9.9354386936916104</v>
      </c>
      <c r="AY1300">
        <v>-0.33714042388533999</v>
      </c>
      <c r="AZ1300">
        <v>92225</v>
      </c>
      <c r="BA1300">
        <v>188533.47127657101</v>
      </c>
      <c r="BB1300">
        <v>3.3933119037753597E-2</v>
      </c>
      <c r="BC1300">
        <v>21.7014549131721</v>
      </c>
      <c r="BD1300">
        <v>0.96767705594032105</v>
      </c>
      <c r="BE1300">
        <f>AK1300*AZ1300/(AW1300*BD1300)</f>
        <v>194830.98221582669</v>
      </c>
      <c r="BF1300">
        <f>AM1300/BE1300-1</f>
        <v>5.1335666964158477E-4</v>
      </c>
      <c r="BH1300">
        <f t="shared" si="81"/>
        <v>0.34108017118938982</v>
      </c>
      <c r="BI1300">
        <f t="shared" si="82"/>
        <v>3166.0523261961403</v>
      </c>
      <c r="BJ1300">
        <f t="shared" si="83"/>
        <v>-47.344318836175717</v>
      </c>
      <c r="BK1300" s="15">
        <f t="shared" si="80"/>
        <v>0.27945205479452057</v>
      </c>
    </row>
    <row r="1301" spans="1:63" x14ac:dyDescent="0.25">
      <c r="A1301" s="1">
        <v>43206</v>
      </c>
      <c r="B1301">
        <v>13430</v>
      </c>
      <c r="C1301">
        <v>11</v>
      </c>
      <c r="D1301" s="2">
        <v>43191</v>
      </c>
      <c r="E1301">
        <v>0</v>
      </c>
      <c r="F1301">
        <v>4</v>
      </c>
      <c r="G1301" s="1">
        <v>43203</v>
      </c>
      <c r="H1301" s="1">
        <v>43207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1</v>
      </c>
      <c r="Y1301">
        <v>0</v>
      </c>
      <c r="Z1301" s="1">
        <v>43206</v>
      </c>
      <c r="AA1301" s="1">
        <v>43192</v>
      </c>
      <c r="AB1301" s="1">
        <v>43194</v>
      </c>
      <c r="AC1301" s="1">
        <v>43196</v>
      </c>
      <c r="AD1301" s="1">
        <v>43194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9282.4285714285706</v>
      </c>
      <c r="AK1301">
        <v>21</v>
      </c>
      <c r="AL1301">
        <v>30</v>
      </c>
      <c r="AM1301">
        <v>194931</v>
      </c>
      <c r="AN1301">
        <v>1.44681964387398</v>
      </c>
      <c r="AO1301">
        <v>0.7</v>
      </c>
      <c r="AP1301">
        <v>10</v>
      </c>
      <c r="AQ1301">
        <v>1.9907550602253701</v>
      </c>
      <c r="AR1301">
        <v>-0.54393541635138598</v>
      </c>
      <c r="AS1301">
        <v>6746.1840325447101</v>
      </c>
      <c r="AT1301">
        <v>16</v>
      </c>
      <c r="AU1301">
        <v>4</v>
      </c>
      <c r="AV1301">
        <v>2018</v>
      </c>
      <c r="AW1301">
        <v>12.2633341778023</v>
      </c>
      <c r="AX1301">
        <v>11.382258337565601</v>
      </c>
      <c r="AY1301">
        <v>-0.88107584023672902</v>
      </c>
      <c r="AZ1301">
        <v>105655</v>
      </c>
      <c r="BA1301">
        <v>180925.91850070699</v>
      </c>
      <c r="BB1301">
        <v>7.7407823131975403E-2</v>
      </c>
      <c r="BC1301">
        <v>21.7014549131721</v>
      </c>
      <c r="BD1301">
        <v>0.96767705594032105</v>
      </c>
      <c r="BE1301">
        <f>AK1301*AZ1301/(AW1301*BD1301)</f>
        <v>186969.3172841598</v>
      </c>
      <c r="BF1301">
        <f>AM1301/BE1301-1</f>
        <v>4.2582830335417432E-2</v>
      </c>
      <c r="BH1301">
        <f t="shared" si="81"/>
        <v>-0.4795883519032027</v>
      </c>
      <c r="BI1301">
        <f t="shared" si="82"/>
        <v>-4451.7446202306282</v>
      </c>
      <c r="BJ1301">
        <f t="shared" si="83"/>
        <v>-4499.0889390668035</v>
      </c>
      <c r="BK1301" s="15">
        <f t="shared" si="80"/>
        <v>0.28767123287671231</v>
      </c>
    </row>
    <row r="1302" spans="1:63" x14ac:dyDescent="0.25">
      <c r="A1302" s="1">
        <v>43207</v>
      </c>
      <c r="B1302">
        <v>17775</v>
      </c>
      <c r="C1302">
        <v>12</v>
      </c>
      <c r="D1302" s="2">
        <v>43191</v>
      </c>
      <c r="E1302">
        <v>1</v>
      </c>
      <c r="F1302">
        <v>0</v>
      </c>
      <c r="G1302" s="1">
        <v>43206</v>
      </c>
      <c r="H1302" s="1">
        <v>43208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 s="1">
        <v>43206</v>
      </c>
      <c r="AA1302" s="1">
        <v>43192</v>
      </c>
      <c r="AB1302" s="1">
        <v>43194</v>
      </c>
      <c r="AC1302" s="1">
        <v>43196</v>
      </c>
      <c r="AD1302" s="1">
        <v>43194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9282.4285714285706</v>
      </c>
      <c r="AK1302">
        <v>21</v>
      </c>
      <c r="AL1302">
        <v>30</v>
      </c>
      <c r="AM1302">
        <v>194931</v>
      </c>
      <c r="AN1302">
        <v>1.9149083521861501</v>
      </c>
      <c r="AO1302">
        <v>0.7</v>
      </c>
      <c r="AP1302">
        <v>9</v>
      </c>
      <c r="AQ1302">
        <v>0.81876675703481205</v>
      </c>
      <c r="AR1302">
        <v>1.09614159515134</v>
      </c>
      <c r="AS1302">
        <v>21709.4793447314</v>
      </c>
      <c r="AT1302">
        <v>17</v>
      </c>
      <c r="AU1302">
        <v>4</v>
      </c>
      <c r="AV1302">
        <v>2018</v>
      </c>
      <c r="AW1302">
        <v>13.082100934837101</v>
      </c>
      <c r="AX1302">
        <v>13.2971666897517</v>
      </c>
      <c r="AY1302">
        <v>0.21506575491461699</v>
      </c>
      <c r="AZ1302">
        <v>123430</v>
      </c>
      <c r="BA1302">
        <v>198135.60626928901</v>
      </c>
      <c r="BB1302">
        <v>-1.61738030313156E-2</v>
      </c>
      <c r="BC1302">
        <v>21.7014549131721</v>
      </c>
      <c r="BD1302">
        <v>0.96767705594032105</v>
      </c>
      <c r="BE1302">
        <f>AK1302*AZ1302/(AW1302*BD1302)</f>
        <v>204753.85362604889</v>
      </c>
      <c r="BF1302">
        <f>AM1302/BE1302-1</f>
        <v>-4.7973962160384076E-2</v>
      </c>
      <c r="BH1302">
        <f t="shared" si="81"/>
        <v>1.1226065472368991</v>
      </c>
      <c r="BI1302">
        <f t="shared" si="82"/>
        <v>10420.515088544569</v>
      </c>
      <c r="BJ1302">
        <f t="shared" si="83"/>
        <v>5921.4261494777656</v>
      </c>
      <c r="BK1302" s="15">
        <f t="shared" si="80"/>
        <v>0.29041095890410956</v>
      </c>
    </row>
    <row r="1303" spans="1:63" x14ac:dyDescent="0.25">
      <c r="A1303" s="1">
        <v>43208</v>
      </c>
      <c r="B1303">
        <v>6508</v>
      </c>
      <c r="C1303">
        <v>13</v>
      </c>
      <c r="D1303" s="2">
        <v>43191</v>
      </c>
      <c r="E1303">
        <v>2</v>
      </c>
      <c r="F1303">
        <v>1</v>
      </c>
      <c r="G1303" s="1">
        <v>43207</v>
      </c>
      <c r="H1303" s="1">
        <v>43209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 s="1">
        <v>43206</v>
      </c>
      <c r="AA1303" s="1">
        <v>43192</v>
      </c>
      <c r="AB1303" s="1">
        <v>43194</v>
      </c>
      <c r="AC1303" s="1">
        <v>43196</v>
      </c>
      <c r="AD1303" s="1">
        <v>43194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9282.4285714285706</v>
      </c>
      <c r="AK1303">
        <v>21</v>
      </c>
      <c r="AL1303">
        <v>30</v>
      </c>
      <c r="AM1303">
        <v>194931</v>
      </c>
      <c r="AN1303">
        <v>0.701109623405205</v>
      </c>
      <c r="AO1303">
        <v>0.7</v>
      </c>
      <c r="AP1303">
        <v>8</v>
      </c>
      <c r="AQ1303">
        <v>1.4023757287537</v>
      </c>
      <c r="AR1303">
        <v>-0.70126610534849898</v>
      </c>
      <c r="AS1303">
        <v>4640.6964029416504</v>
      </c>
      <c r="AT1303">
        <v>18</v>
      </c>
      <c r="AU1303">
        <v>4</v>
      </c>
      <c r="AV1303">
        <v>2018</v>
      </c>
      <c r="AW1303">
        <v>14.484476663590801</v>
      </c>
      <c r="AX1303">
        <v>13.9982763131569</v>
      </c>
      <c r="AY1303">
        <v>-0.48620035043388099</v>
      </c>
      <c r="AZ1303">
        <v>129938</v>
      </c>
      <c r="BA1303">
        <v>188387.75216912301</v>
      </c>
      <c r="BB1303">
        <v>3.4732872787837703E-2</v>
      </c>
      <c r="BC1303">
        <v>21.7014549131721</v>
      </c>
      <c r="BD1303">
        <v>0.96767705594032105</v>
      </c>
      <c r="BE1303">
        <f>AK1303*AZ1303/(AW1303*BD1303)</f>
        <v>194680.39570914666</v>
      </c>
      <c r="BF1303">
        <f>AM1303/BE1303-1</f>
        <v>1.2872600240023679E-3</v>
      </c>
      <c r="BH1303">
        <f t="shared" si="81"/>
        <v>-0.65593719311733767</v>
      </c>
      <c r="BI1303">
        <f t="shared" si="82"/>
        <v>-6088.6901424550351</v>
      </c>
      <c r="BJ1303">
        <f t="shared" si="83"/>
        <v>-167.26399297726948</v>
      </c>
      <c r="BK1303" s="15">
        <f t="shared" si="80"/>
        <v>0.29315068493150687</v>
      </c>
    </row>
    <row r="1304" spans="1:63" x14ac:dyDescent="0.25">
      <c r="A1304" s="1">
        <v>43209</v>
      </c>
      <c r="B1304">
        <v>4663</v>
      </c>
      <c r="C1304">
        <v>14</v>
      </c>
      <c r="D1304" s="2">
        <v>43191</v>
      </c>
      <c r="E1304">
        <v>3</v>
      </c>
      <c r="F1304">
        <v>2</v>
      </c>
      <c r="G1304" s="1">
        <v>43208</v>
      </c>
      <c r="H1304" s="1">
        <v>43210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 s="1">
        <v>43206</v>
      </c>
      <c r="AA1304" s="1">
        <v>43192</v>
      </c>
      <c r="AB1304" s="1">
        <v>43194</v>
      </c>
      <c r="AC1304" s="1">
        <v>43196</v>
      </c>
      <c r="AD1304" s="1">
        <v>43194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9282.4285714285706</v>
      </c>
      <c r="AK1304">
        <v>21</v>
      </c>
      <c r="AL1304">
        <v>30</v>
      </c>
      <c r="AM1304">
        <v>194931</v>
      </c>
      <c r="AN1304">
        <v>0.502346984317527</v>
      </c>
      <c r="AO1304">
        <v>0.7</v>
      </c>
      <c r="AP1304">
        <v>7</v>
      </c>
      <c r="AQ1304">
        <v>0.42585671779525602</v>
      </c>
      <c r="AR1304">
        <v>7.6490266522271505E-2</v>
      </c>
      <c r="AS1304">
        <v>10949.692244239401</v>
      </c>
      <c r="AT1304">
        <v>19</v>
      </c>
      <c r="AU1304">
        <v>4</v>
      </c>
      <c r="AV1304">
        <v>2018</v>
      </c>
      <c r="AW1304">
        <v>14.910333381386099</v>
      </c>
      <c r="AX1304">
        <v>14.5006232974744</v>
      </c>
      <c r="AY1304">
        <v>-0.40971008391160801</v>
      </c>
      <c r="AZ1304">
        <v>134601</v>
      </c>
      <c r="BA1304">
        <v>189574.63442961799</v>
      </c>
      <c r="BB1304">
        <v>2.8254653300521598E-2</v>
      </c>
      <c r="BC1304">
        <v>21.7014549131721</v>
      </c>
      <c r="BD1304">
        <v>0.96767705594032105</v>
      </c>
      <c r="BE1304">
        <f>AK1304*AZ1304/(AW1304*BD1304)</f>
        <v>195906.92294073524</v>
      </c>
      <c r="BF1304">
        <f>AM1304/BE1304-1</f>
        <v>-4.9815643372157492E-3</v>
      </c>
      <c r="BH1304">
        <f t="shared" si="81"/>
        <v>9.0255209389005497E-2</v>
      </c>
      <c r="BI1304">
        <f t="shared" si="82"/>
        <v>837.78753435277281</v>
      </c>
      <c r="BJ1304">
        <f t="shared" si="83"/>
        <v>670.52354137550333</v>
      </c>
      <c r="BK1304" s="15">
        <f t="shared" si="80"/>
        <v>0.29589041095890412</v>
      </c>
    </row>
    <row r="1305" spans="1:63" x14ac:dyDescent="0.25">
      <c r="A1305" s="1">
        <v>43210</v>
      </c>
      <c r="B1305">
        <v>7323</v>
      </c>
      <c r="C1305">
        <v>15</v>
      </c>
      <c r="D1305" s="2">
        <v>43191</v>
      </c>
      <c r="E1305">
        <v>4</v>
      </c>
      <c r="F1305">
        <v>3</v>
      </c>
      <c r="G1305" s="1">
        <v>43209</v>
      </c>
      <c r="H1305" s="1">
        <v>43213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 s="1">
        <v>43206</v>
      </c>
      <c r="AA1305" s="1">
        <v>43192</v>
      </c>
      <c r="AB1305" s="1">
        <v>43194</v>
      </c>
      <c r="AC1305" s="1">
        <v>43196</v>
      </c>
      <c r="AD1305" s="1">
        <v>43194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9282.4285714285706</v>
      </c>
      <c r="AK1305">
        <v>21</v>
      </c>
      <c r="AL1305">
        <v>30</v>
      </c>
      <c r="AM1305">
        <v>194931</v>
      </c>
      <c r="AN1305">
        <v>0.78890992197238996</v>
      </c>
      <c r="AO1305">
        <v>0.7</v>
      </c>
      <c r="AP1305">
        <v>6</v>
      </c>
      <c r="AQ1305">
        <v>0.784862959628155</v>
      </c>
      <c r="AR1305">
        <v>4.0469623442344303E-3</v>
      </c>
      <c r="AS1305">
        <v>9330.2912440528598</v>
      </c>
      <c r="AT1305">
        <v>20</v>
      </c>
      <c r="AU1305">
        <v>4</v>
      </c>
      <c r="AV1305">
        <v>2018</v>
      </c>
      <c r="AW1305">
        <v>15.695196341014199</v>
      </c>
      <c r="AX1305">
        <v>15.289533219446801</v>
      </c>
      <c r="AY1305">
        <v>-0.405663121567375</v>
      </c>
      <c r="AZ1305">
        <v>141924</v>
      </c>
      <c r="BA1305">
        <v>189892.75031951501</v>
      </c>
      <c r="BB1305">
        <v>2.65320801979365E-2</v>
      </c>
      <c r="BC1305">
        <v>21.7014549131721</v>
      </c>
      <c r="BD1305">
        <v>0.96767705594032105</v>
      </c>
      <c r="BE1305">
        <f>AK1305*AZ1305/(AW1305*BD1305)</f>
        <v>196235.66473320182</v>
      </c>
      <c r="BF1305">
        <f>AM1305/BE1305-1</f>
        <v>-6.6484588057711402E-3</v>
      </c>
      <c r="BH1305">
        <f t="shared" si="81"/>
        <v>2.9416043882809828E-2</v>
      </c>
      <c r="BI1305">
        <f t="shared" si="82"/>
        <v>273.05232619619056</v>
      </c>
      <c r="BJ1305">
        <f t="shared" si="83"/>
        <v>943.57586757169383</v>
      </c>
      <c r="BK1305" s="15">
        <f t="shared" si="80"/>
        <v>0.29863013698630136</v>
      </c>
    </row>
    <row r="1306" spans="1:63" x14ac:dyDescent="0.25">
      <c r="A1306" s="1">
        <v>43213</v>
      </c>
      <c r="B1306">
        <v>17443</v>
      </c>
      <c r="C1306">
        <v>16</v>
      </c>
      <c r="D1306" s="2">
        <v>43191</v>
      </c>
      <c r="E1306">
        <v>0</v>
      </c>
      <c r="F1306">
        <v>4</v>
      </c>
      <c r="G1306" s="1">
        <v>43210</v>
      </c>
      <c r="H1306" s="1">
        <v>43214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 s="1">
        <v>43206</v>
      </c>
      <c r="AA1306" s="1">
        <v>43192</v>
      </c>
      <c r="AB1306" s="1">
        <v>43194</v>
      </c>
      <c r="AC1306" s="1">
        <v>43196</v>
      </c>
      <c r="AD1306" s="1">
        <v>43194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9282.4285714285706</v>
      </c>
      <c r="AK1306">
        <v>21</v>
      </c>
      <c r="AL1306">
        <v>30</v>
      </c>
      <c r="AM1306">
        <v>194931</v>
      </c>
      <c r="AN1306">
        <v>1.8791418501931401</v>
      </c>
      <c r="AO1306">
        <v>0.7</v>
      </c>
      <c r="AP1306">
        <v>5</v>
      </c>
      <c r="AQ1306">
        <v>1.69680915121287</v>
      </c>
      <c r="AR1306">
        <v>0.182332698980265</v>
      </c>
      <c r="AS1306">
        <v>10279.8832665015</v>
      </c>
      <c r="AT1306">
        <v>23</v>
      </c>
      <c r="AU1306">
        <v>4</v>
      </c>
      <c r="AV1306">
        <v>2018</v>
      </c>
      <c r="AW1306">
        <v>17.392005492227099</v>
      </c>
      <c r="AX1306">
        <v>17.168675069639999</v>
      </c>
      <c r="AY1306">
        <v>-0.22333042258711</v>
      </c>
      <c r="AZ1306">
        <v>159367</v>
      </c>
      <c r="BA1306">
        <v>192427.894614897</v>
      </c>
      <c r="BB1306">
        <v>1.30080173153275E-2</v>
      </c>
      <c r="BC1306">
        <v>21.7014549131721</v>
      </c>
      <c r="BD1306">
        <v>0.96767705594032105</v>
      </c>
      <c r="BE1306">
        <f>AK1306*AZ1306/(AW1306*BD1306)</f>
        <v>198855.48947723038</v>
      </c>
      <c r="BF1306">
        <f>AM1306/BE1306-1</f>
        <v>-1.9735384160364133E-2</v>
      </c>
      <c r="BH1306">
        <f t="shared" si="81"/>
        <v>0.23717856625487488</v>
      </c>
      <c r="BI1306">
        <f t="shared" si="82"/>
        <v>2201.5930999347147</v>
      </c>
      <c r="BJ1306">
        <f t="shared" si="83"/>
        <v>3145.1689675064085</v>
      </c>
      <c r="BK1306" s="15">
        <f t="shared" si="80"/>
        <v>0.30684931506849317</v>
      </c>
    </row>
    <row r="1307" spans="1:63" x14ac:dyDescent="0.25">
      <c r="A1307" s="1">
        <v>43214</v>
      </c>
      <c r="B1307">
        <v>2050</v>
      </c>
      <c r="C1307">
        <v>17</v>
      </c>
      <c r="D1307" s="2">
        <v>43191</v>
      </c>
      <c r="E1307">
        <v>1</v>
      </c>
      <c r="F1307">
        <v>0</v>
      </c>
      <c r="G1307" s="1">
        <v>43213</v>
      </c>
      <c r="H1307" s="1">
        <v>43215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 s="1">
        <v>43206</v>
      </c>
      <c r="AA1307" s="1">
        <v>43192</v>
      </c>
      <c r="AB1307" s="1">
        <v>43194</v>
      </c>
      <c r="AC1307" s="1">
        <v>43196</v>
      </c>
      <c r="AD1307" s="1">
        <v>43194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9282.4285714285706</v>
      </c>
      <c r="AK1307">
        <v>21</v>
      </c>
      <c r="AL1307">
        <v>30</v>
      </c>
      <c r="AM1307">
        <v>194931</v>
      </c>
      <c r="AN1307">
        <v>0.220847376764085</v>
      </c>
      <c r="AO1307">
        <v>0.7</v>
      </c>
      <c r="AP1307">
        <v>4</v>
      </c>
      <c r="AQ1307">
        <v>0.29725321824989998</v>
      </c>
      <c r="AR1307">
        <v>-7.6405841485814904E-2</v>
      </c>
      <c r="AS1307">
        <v>6896.4770577405998</v>
      </c>
      <c r="AT1307">
        <v>24</v>
      </c>
      <c r="AU1307">
        <v>4</v>
      </c>
      <c r="AV1307">
        <v>2018</v>
      </c>
      <c r="AW1307">
        <v>17.689258710476999</v>
      </c>
      <c r="AX1307">
        <v>17.389522446404101</v>
      </c>
      <c r="AY1307">
        <v>-0.29973626407292198</v>
      </c>
      <c r="AZ1307">
        <v>161417</v>
      </c>
      <c r="BA1307">
        <v>191627.98483987901</v>
      </c>
      <c r="BB1307">
        <v>1.7236601234837699E-2</v>
      </c>
      <c r="BC1307">
        <v>21.7014549131721</v>
      </c>
      <c r="BD1307">
        <v>0.96767705594032105</v>
      </c>
      <c r="BE1307">
        <f>AK1307*AZ1307/(AW1307*BD1307)</f>
        <v>198028.86062403247</v>
      </c>
      <c r="BF1307">
        <f>AM1307/BE1307-1</f>
        <v>-1.5643480522336106E-2</v>
      </c>
      <c r="BH1307">
        <f t="shared" si="81"/>
        <v>-6.679774234076391E-2</v>
      </c>
      <c r="BI1307">
        <f t="shared" si="82"/>
        <v>-620.0452720108309</v>
      </c>
      <c r="BJ1307">
        <f t="shared" si="83"/>
        <v>2525.1236954955775</v>
      </c>
      <c r="BK1307" s="15">
        <f t="shared" si="80"/>
        <v>0.30958904109589042</v>
      </c>
    </row>
    <row r="1308" spans="1:63" x14ac:dyDescent="0.25">
      <c r="A1308" s="1">
        <v>43215</v>
      </c>
      <c r="B1308">
        <v>7579</v>
      </c>
      <c r="C1308">
        <v>18</v>
      </c>
      <c r="D1308" s="2">
        <v>43191</v>
      </c>
      <c r="E1308">
        <v>2</v>
      </c>
      <c r="F1308">
        <v>1</v>
      </c>
      <c r="G1308" s="1">
        <v>43214</v>
      </c>
      <c r="H1308" s="1">
        <v>43216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 s="1">
        <v>43206</v>
      </c>
      <c r="AA1308" s="1">
        <v>43192</v>
      </c>
      <c r="AB1308" s="1">
        <v>43194</v>
      </c>
      <c r="AC1308" s="1">
        <v>43196</v>
      </c>
      <c r="AD1308" s="1">
        <v>43194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9282.4285714285706</v>
      </c>
      <c r="AK1308">
        <v>21</v>
      </c>
      <c r="AL1308">
        <v>30</v>
      </c>
      <c r="AM1308">
        <v>194931</v>
      </c>
      <c r="AN1308">
        <v>0.81648891146097802</v>
      </c>
      <c r="AO1308">
        <v>0.7</v>
      </c>
      <c r="AP1308">
        <v>3</v>
      </c>
      <c r="AQ1308">
        <v>0.88086218996879195</v>
      </c>
      <c r="AR1308">
        <v>-6.4373278507813395E-2</v>
      </c>
      <c r="AS1308">
        <v>8604.0700648855309</v>
      </c>
      <c r="AT1308">
        <v>25</v>
      </c>
      <c r="AU1308">
        <v>4</v>
      </c>
      <c r="AV1308">
        <v>2018</v>
      </c>
      <c r="AW1308">
        <v>18.570120900445801</v>
      </c>
      <c r="AX1308">
        <v>18.206011357864998</v>
      </c>
      <c r="AY1308">
        <v>-0.36410954258073802</v>
      </c>
      <c r="AZ1308">
        <v>168996</v>
      </c>
      <c r="BA1308">
        <v>191108.93348652299</v>
      </c>
      <c r="BB1308">
        <v>1.9999413129193799E-2</v>
      </c>
      <c r="BC1308">
        <v>21.7014549131721</v>
      </c>
      <c r="BD1308">
        <v>0.96767705594032105</v>
      </c>
      <c r="BE1308">
        <f>AK1308*AZ1308/(AW1308*BD1308)</f>
        <v>197492.47159820006</v>
      </c>
      <c r="BF1308">
        <f>AM1308/BE1308-1</f>
        <v>-1.2969970842288125E-2</v>
      </c>
      <c r="BH1308">
        <f t="shared" si="81"/>
        <v>-3.590121921716638E-2</v>
      </c>
      <c r="BI1308">
        <f t="shared" si="82"/>
        <v>-333.25050301054569</v>
      </c>
      <c r="BJ1308">
        <f t="shared" si="83"/>
        <v>2191.8731924850317</v>
      </c>
      <c r="BK1308" s="15">
        <f t="shared" si="80"/>
        <v>0.31232876712328766</v>
      </c>
    </row>
    <row r="1309" spans="1:63" x14ac:dyDescent="0.25">
      <c r="A1309" s="1">
        <v>43216</v>
      </c>
      <c r="B1309">
        <v>2695</v>
      </c>
      <c r="C1309">
        <v>19</v>
      </c>
      <c r="D1309" s="2">
        <v>43191</v>
      </c>
      <c r="E1309">
        <v>3</v>
      </c>
      <c r="F1309">
        <v>2</v>
      </c>
      <c r="G1309" s="1">
        <v>43215</v>
      </c>
      <c r="H1309" s="1">
        <v>43217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 s="1">
        <v>43206</v>
      </c>
      <c r="AA1309" s="1">
        <v>43192</v>
      </c>
      <c r="AB1309" s="1">
        <v>43194</v>
      </c>
      <c r="AC1309" s="1">
        <v>43196</v>
      </c>
      <c r="AD1309" s="1">
        <v>43194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9282.4285714285706</v>
      </c>
      <c r="AK1309">
        <v>21</v>
      </c>
      <c r="AL1309">
        <v>30</v>
      </c>
      <c r="AM1309">
        <v>194931</v>
      </c>
      <c r="AN1309">
        <v>0.29033350262400498</v>
      </c>
      <c r="AO1309">
        <v>0.7</v>
      </c>
      <c r="AP1309">
        <v>2</v>
      </c>
      <c r="AQ1309">
        <v>0.42585671779525602</v>
      </c>
      <c r="AR1309">
        <v>-0.13552321517124999</v>
      </c>
      <c r="AS1309">
        <v>6328.4196007345899</v>
      </c>
      <c r="AT1309">
        <v>26</v>
      </c>
      <c r="AU1309">
        <v>4</v>
      </c>
      <c r="AV1309">
        <v>2018</v>
      </c>
      <c r="AW1309">
        <v>18.995977618241</v>
      </c>
      <c r="AX1309">
        <v>18.496344860489099</v>
      </c>
      <c r="AY1309">
        <v>-0.49963275775198501</v>
      </c>
      <c r="AZ1309">
        <v>171691</v>
      </c>
      <c r="BA1309">
        <v>189803.91914853401</v>
      </c>
      <c r="BB1309">
        <v>2.7012513094912999E-2</v>
      </c>
      <c r="BC1309">
        <v>21.7014549131721</v>
      </c>
      <c r="BD1309">
        <v>0.96767705594032105</v>
      </c>
      <c r="BE1309">
        <f>AK1309*AZ1309/(AW1309*BD1309)</f>
        <v>196143.86636882389</v>
      </c>
      <c r="BF1309">
        <f>AM1309/BE1309-1</f>
        <v>-6.1835549144485524E-3</v>
      </c>
      <c r="BH1309">
        <f t="shared" si="81"/>
        <v>-0.12175827230451652</v>
      </c>
      <c r="BI1309">
        <f t="shared" si="82"/>
        <v>-1130.2124656472242</v>
      </c>
      <c r="BJ1309">
        <f t="shared" si="83"/>
        <v>1061.6607268378075</v>
      </c>
      <c r="BK1309" s="15">
        <f t="shared" si="80"/>
        <v>0.31506849315068491</v>
      </c>
    </row>
    <row r="1310" spans="1:63" x14ac:dyDescent="0.25">
      <c r="A1310" s="1">
        <v>43217</v>
      </c>
      <c r="B1310">
        <v>6988</v>
      </c>
      <c r="C1310">
        <v>20</v>
      </c>
      <c r="D1310" s="2">
        <v>43191</v>
      </c>
      <c r="E1310">
        <v>4</v>
      </c>
      <c r="F1310">
        <v>3</v>
      </c>
      <c r="G1310" s="1">
        <v>43216</v>
      </c>
      <c r="H1310" s="1">
        <v>43220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 s="1">
        <v>43206</v>
      </c>
      <c r="AA1310" s="1">
        <v>43192</v>
      </c>
      <c r="AB1310" s="1">
        <v>43194</v>
      </c>
      <c r="AC1310" s="1">
        <v>43196</v>
      </c>
      <c r="AD1310" s="1">
        <v>43194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9282.4285714285706</v>
      </c>
      <c r="AK1310">
        <v>21</v>
      </c>
      <c r="AL1310">
        <v>30</v>
      </c>
      <c r="AM1310">
        <v>194931</v>
      </c>
      <c r="AN1310">
        <v>0.75282022869630705</v>
      </c>
      <c r="AO1310">
        <v>0.7</v>
      </c>
      <c r="AP1310">
        <v>1</v>
      </c>
      <c r="AQ1310">
        <v>0.784862959628155</v>
      </c>
      <c r="AR1310">
        <v>-3.2042730931847903E-2</v>
      </c>
      <c r="AS1310">
        <v>8903.4651390743402</v>
      </c>
      <c r="AT1310">
        <v>27</v>
      </c>
      <c r="AU1310">
        <v>4</v>
      </c>
      <c r="AV1310">
        <v>2018</v>
      </c>
      <c r="AW1310">
        <v>19.780840577869199</v>
      </c>
      <c r="AX1310">
        <v>19.2491650891854</v>
      </c>
      <c r="AY1310">
        <v>-0.53167548868383396</v>
      </c>
      <c r="AZ1310">
        <v>178679</v>
      </c>
      <c r="BA1310">
        <v>189691.584906559</v>
      </c>
      <c r="BB1310">
        <v>2.7620703870555999E-2</v>
      </c>
      <c r="BC1310">
        <v>21.7014549131721</v>
      </c>
      <c r="BD1310">
        <v>0.96767705594032105</v>
      </c>
      <c r="BE1310">
        <f>AK1310*AZ1310/(AW1310*BD1310)</f>
        <v>196027.77986942226</v>
      </c>
      <c r="BF1310">
        <f>AM1310/BE1310-1</f>
        <v>-5.5950226552218263E-3</v>
      </c>
      <c r="BH1310">
        <f t="shared" si="81"/>
        <v>-6.6736493932730845E-3</v>
      </c>
      <c r="BI1310">
        <f t="shared" si="82"/>
        <v>-61.947673803815022</v>
      </c>
      <c r="BJ1310">
        <f t="shared" si="83"/>
        <v>999.71305303399242</v>
      </c>
      <c r="BK1310" s="15">
        <f t="shared" si="80"/>
        <v>0.31780821917808222</v>
      </c>
    </row>
    <row r="1311" spans="1:63" x14ac:dyDescent="0.25">
      <c r="A1311" s="1">
        <v>43220</v>
      </c>
      <c r="B1311">
        <v>16252</v>
      </c>
      <c r="C1311">
        <v>21</v>
      </c>
      <c r="D1311" s="2">
        <v>43191</v>
      </c>
      <c r="E1311">
        <v>0</v>
      </c>
      <c r="F1311">
        <v>4</v>
      </c>
      <c r="G1311" s="1">
        <v>43217</v>
      </c>
      <c r="H1311" s="1">
        <v>43221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 s="1">
        <v>43206</v>
      </c>
      <c r="AA1311" s="1">
        <v>43192</v>
      </c>
      <c r="AB1311" s="1">
        <v>43194</v>
      </c>
      <c r="AC1311" s="1">
        <v>43196</v>
      </c>
      <c r="AD1311" s="1">
        <v>43194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9282.4285714285706</v>
      </c>
      <c r="AK1311">
        <v>21</v>
      </c>
      <c r="AL1311">
        <v>30</v>
      </c>
      <c r="AM1311">
        <v>194931</v>
      </c>
      <c r="AN1311">
        <v>1.75083491081459</v>
      </c>
      <c r="AO1311">
        <v>0.7</v>
      </c>
      <c r="AP1311">
        <v>0</v>
      </c>
      <c r="AQ1311">
        <v>1.92061433530286</v>
      </c>
      <c r="AR1311">
        <v>-0.16977942448826999</v>
      </c>
      <c r="AS1311">
        <v>8461.8758182064594</v>
      </c>
      <c r="AT1311">
        <v>30</v>
      </c>
      <c r="AU1311">
        <v>4</v>
      </c>
      <c r="AV1311">
        <v>2018</v>
      </c>
      <c r="AW1311">
        <v>21.7014549131721</v>
      </c>
      <c r="AX1311">
        <v>21</v>
      </c>
      <c r="AY1311">
        <v>-0.70145491317210296</v>
      </c>
      <c r="AZ1311">
        <v>194931</v>
      </c>
      <c r="BA1311">
        <v>188630.25619150201</v>
      </c>
      <c r="BB1311">
        <v>3.3402614912957297E-2</v>
      </c>
      <c r="BC1311">
        <v>21.7014549131721</v>
      </c>
      <c r="BD1311">
        <v>0.96767705594032105</v>
      </c>
      <c r="BE1311">
        <f>AK1311*AZ1311/(AW1311*BD1311)</f>
        <v>194931.00000000006</v>
      </c>
      <c r="BF1311">
        <f>AM1311/BE1311-1</f>
        <v>0</v>
      </c>
      <c r="BH1311">
        <f t="shared" si="81"/>
        <v>-0.10769951476805817</v>
      </c>
      <c r="BI1311">
        <f t="shared" si="82"/>
        <v>-999.71305301201642</v>
      </c>
      <c r="BJ1311">
        <f t="shared" si="83"/>
        <v>2.1976006792101543E-8</v>
      </c>
      <c r="BK1311" s="15">
        <f t="shared" si="80"/>
        <v>0.32602739726027397</v>
      </c>
    </row>
    <row r="1312" spans="1:63" x14ac:dyDescent="0.25">
      <c r="A1312" s="1">
        <v>43221</v>
      </c>
      <c r="B1312">
        <v>16162</v>
      </c>
      <c r="C1312">
        <v>1</v>
      </c>
      <c r="D1312" s="2">
        <v>43221</v>
      </c>
      <c r="E1312">
        <v>1</v>
      </c>
      <c r="F1312">
        <v>0</v>
      </c>
      <c r="G1312" s="1">
        <v>43220</v>
      </c>
      <c r="H1312" s="1">
        <v>43222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 s="1">
        <v>43241</v>
      </c>
      <c r="AA1312" s="1">
        <v>43227</v>
      </c>
      <c r="AB1312" s="1">
        <v>43222</v>
      </c>
      <c r="AC1312" s="1">
        <v>43224</v>
      </c>
      <c r="AD1312" s="1">
        <v>43222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8495</v>
      </c>
      <c r="AK1312">
        <v>22</v>
      </c>
      <c r="AL1312">
        <v>31</v>
      </c>
      <c r="AM1312">
        <v>186890</v>
      </c>
      <c r="AN1312">
        <v>1.90253090052972</v>
      </c>
      <c r="AO1312">
        <v>0.70967741935483797</v>
      </c>
      <c r="AP1312">
        <v>21</v>
      </c>
      <c r="AQ1312">
        <v>1.93443690261899</v>
      </c>
      <c r="AR1312">
        <v>-3.1906002089271301E-2</v>
      </c>
      <c r="AS1312">
        <v>8354.8861056768492</v>
      </c>
      <c r="AT1312">
        <v>1</v>
      </c>
      <c r="AU1312">
        <v>5</v>
      </c>
      <c r="AV1312">
        <v>2018</v>
      </c>
      <c r="AW1312">
        <v>1.93443690261899</v>
      </c>
      <c r="AX1312">
        <v>1.90253090052972</v>
      </c>
      <c r="AY1312">
        <v>-3.1906002089271399E-2</v>
      </c>
      <c r="AZ1312">
        <v>16162</v>
      </c>
      <c r="BA1312">
        <v>183807.49432488999</v>
      </c>
      <c r="BB1312">
        <v>1.6770293759952901E-2</v>
      </c>
      <c r="BC1312">
        <v>21.2356781434064</v>
      </c>
      <c r="BD1312">
        <v>1.03599234511994</v>
      </c>
      <c r="BE1312">
        <f>AK1312*AZ1312/(AW1312*BD1312)</f>
        <v>177421.67226497334</v>
      </c>
      <c r="BF1312">
        <f>AM1312/BE1312-1</f>
        <v>5.3366241080661458E-2</v>
      </c>
      <c r="BH1312">
        <f t="shared" si="81"/>
        <v>-0.10153092270108055</v>
      </c>
      <c r="BI1312">
        <f t="shared" si="82"/>
        <v>-862.50518834567924</v>
      </c>
      <c r="BJ1312">
        <f t="shared" si="83"/>
        <v>-862.50518832370324</v>
      </c>
      <c r="BK1312" s="15">
        <f t="shared" si="80"/>
        <v>0.32876712328767121</v>
      </c>
    </row>
    <row r="1313" spans="1:63" x14ac:dyDescent="0.25">
      <c r="A1313" s="1">
        <v>43222</v>
      </c>
      <c r="B1313">
        <v>11754</v>
      </c>
      <c r="C1313">
        <v>2</v>
      </c>
      <c r="D1313" s="2">
        <v>43221</v>
      </c>
      <c r="E1313">
        <v>2</v>
      </c>
      <c r="F1313">
        <v>1</v>
      </c>
      <c r="G1313" s="1">
        <v>43221</v>
      </c>
      <c r="H1313" s="1">
        <v>43223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 s="1">
        <v>43241</v>
      </c>
      <c r="AA1313" s="1">
        <v>43227</v>
      </c>
      <c r="AB1313" s="1">
        <v>43222</v>
      </c>
      <c r="AC1313" s="1">
        <v>43224</v>
      </c>
      <c r="AD1313" s="1">
        <v>43222</v>
      </c>
      <c r="AE1313">
        <v>0</v>
      </c>
      <c r="AF1313">
        <v>0</v>
      </c>
      <c r="AG1313">
        <v>1</v>
      </c>
      <c r="AH1313">
        <v>0</v>
      </c>
      <c r="AI1313">
        <v>1</v>
      </c>
      <c r="AJ1313">
        <v>8495</v>
      </c>
      <c r="AK1313">
        <v>22</v>
      </c>
      <c r="AL1313">
        <v>31</v>
      </c>
      <c r="AM1313">
        <v>186890</v>
      </c>
      <c r="AN1313">
        <v>1.38363743378457</v>
      </c>
      <c r="AO1313">
        <v>0.70967741935483797</v>
      </c>
      <c r="AP1313">
        <v>20</v>
      </c>
      <c r="AQ1313">
        <v>1.25719068675226</v>
      </c>
      <c r="AR1313">
        <v>0.12644674703231501</v>
      </c>
      <c r="AS1313">
        <v>9349.4170167330994</v>
      </c>
      <c r="AT1313">
        <v>2</v>
      </c>
      <c r="AU1313">
        <v>5</v>
      </c>
      <c r="AV1313">
        <v>2018</v>
      </c>
      <c r="AW1313">
        <v>3.19162758937125</v>
      </c>
      <c r="AX1313">
        <v>3.2861683343143002</v>
      </c>
      <c r="AY1313">
        <v>9.45407449430435E-2</v>
      </c>
      <c r="AZ1313">
        <v>27916</v>
      </c>
      <c r="BA1313">
        <v>192425.95910790001</v>
      </c>
      <c r="BB1313">
        <v>-2.8769294608509601E-2</v>
      </c>
      <c r="BC1313">
        <v>21.2356781434064</v>
      </c>
      <c r="BD1313">
        <v>1.03599234511994</v>
      </c>
      <c r="BE1313">
        <f>AK1313*AZ1313/(AW1313*BD1313)</f>
        <v>185740.7151841677</v>
      </c>
      <c r="BF1313">
        <f>AM1313/BE1313-1</f>
        <v>6.1875761310208333E-3</v>
      </c>
      <c r="BH1313">
        <f t="shared" si="81"/>
        <v>8.1197505953148452E-2</v>
      </c>
      <c r="BI1313">
        <f t="shared" si="82"/>
        <v>689.7728130719961</v>
      </c>
      <c r="BJ1313">
        <f t="shared" si="83"/>
        <v>-172.73237525170714</v>
      </c>
      <c r="BK1313" s="15">
        <f t="shared" si="80"/>
        <v>0.33150684931506852</v>
      </c>
    </row>
    <row r="1314" spans="1:63" x14ac:dyDescent="0.25">
      <c r="A1314" s="1">
        <v>43223</v>
      </c>
      <c r="B1314">
        <v>3950</v>
      </c>
      <c r="C1314">
        <v>3</v>
      </c>
      <c r="D1314" s="2">
        <v>43221</v>
      </c>
      <c r="E1314">
        <v>3</v>
      </c>
      <c r="F1314">
        <v>2</v>
      </c>
      <c r="G1314" s="1">
        <v>43222</v>
      </c>
      <c r="H1314" s="1">
        <v>43224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 s="1">
        <v>43241</v>
      </c>
      <c r="AA1314" s="1">
        <v>43227</v>
      </c>
      <c r="AB1314" s="1">
        <v>43222</v>
      </c>
      <c r="AC1314" s="1">
        <v>43224</v>
      </c>
      <c r="AD1314" s="1">
        <v>43222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8495</v>
      </c>
      <c r="AK1314">
        <v>22</v>
      </c>
      <c r="AL1314">
        <v>31</v>
      </c>
      <c r="AM1314">
        <v>186890</v>
      </c>
      <c r="AN1314">
        <v>0.46497939964685098</v>
      </c>
      <c r="AO1314">
        <v>0.70967741935483797</v>
      </c>
      <c r="AP1314">
        <v>19</v>
      </c>
      <c r="AQ1314">
        <v>0.43715035792769602</v>
      </c>
      <c r="AR1314">
        <v>2.7829041719154301E-2</v>
      </c>
      <c r="AS1314">
        <v>9035.7926703409394</v>
      </c>
      <c r="AT1314">
        <v>3</v>
      </c>
      <c r="AU1314">
        <v>5</v>
      </c>
      <c r="AV1314">
        <v>2018</v>
      </c>
      <c r="AW1314">
        <v>3.6287779472989499</v>
      </c>
      <c r="AX1314">
        <v>3.7511477339611501</v>
      </c>
      <c r="AY1314">
        <v>0.122369786662198</v>
      </c>
      <c r="AZ1314">
        <v>31866</v>
      </c>
      <c r="BA1314">
        <v>193192.311621553</v>
      </c>
      <c r="BB1314">
        <v>-3.2621958755268E-2</v>
      </c>
      <c r="BC1314">
        <v>21.2356781434064</v>
      </c>
      <c r="BD1314">
        <v>1.03599234511994</v>
      </c>
      <c r="BE1314">
        <f>AK1314*AZ1314/(AW1314*BD1314)</f>
        <v>186480.44315345501</v>
      </c>
      <c r="BF1314">
        <f>AM1314/BE1314-1</f>
        <v>2.1962455666622027E-3</v>
      </c>
      <c r="BH1314">
        <f t="shared" si="81"/>
        <v>1.2094975167316002E-2</v>
      </c>
      <c r="BI1314">
        <f t="shared" si="82"/>
        <v>102.74681404634944</v>
      </c>
      <c r="BJ1314">
        <f t="shared" si="83"/>
        <v>-69.985561205357698</v>
      </c>
      <c r="BK1314" s="15">
        <f t="shared" si="80"/>
        <v>0.33424657534246577</v>
      </c>
    </row>
    <row r="1315" spans="1:63" x14ac:dyDescent="0.25">
      <c r="A1315" s="1">
        <v>43224</v>
      </c>
      <c r="B1315">
        <v>9872</v>
      </c>
      <c r="C1315">
        <v>4</v>
      </c>
      <c r="D1315" s="2">
        <v>43221</v>
      </c>
      <c r="E1315">
        <v>4</v>
      </c>
      <c r="F1315">
        <v>3</v>
      </c>
      <c r="G1315" s="1">
        <v>43223</v>
      </c>
      <c r="H1315" s="1">
        <v>43227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 s="1">
        <v>43241</v>
      </c>
      <c r="AA1315" s="1">
        <v>43227</v>
      </c>
      <c r="AB1315" s="1">
        <v>43222</v>
      </c>
      <c r="AC1315" s="1">
        <v>43224</v>
      </c>
      <c r="AD1315" s="1">
        <v>43222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8495</v>
      </c>
      <c r="AK1315">
        <v>22</v>
      </c>
      <c r="AL1315">
        <v>31</v>
      </c>
      <c r="AM1315">
        <v>186890</v>
      </c>
      <c r="AN1315">
        <v>1.1620953502060001</v>
      </c>
      <c r="AO1315">
        <v>0.70967741935483797</v>
      </c>
      <c r="AP1315">
        <v>18</v>
      </c>
      <c r="AQ1315">
        <v>0.90652234273989796</v>
      </c>
      <c r="AR1315">
        <v>0.25557300746610501</v>
      </c>
      <c r="AS1315">
        <v>10889.9687680753</v>
      </c>
      <c r="AT1315">
        <v>4</v>
      </c>
      <c r="AU1315">
        <v>5</v>
      </c>
      <c r="AV1315">
        <v>2018</v>
      </c>
      <c r="AW1315">
        <v>4.5353002900388502</v>
      </c>
      <c r="AX1315">
        <v>4.9132430841671502</v>
      </c>
      <c r="AY1315">
        <v>0.37794279412830301</v>
      </c>
      <c r="AZ1315">
        <v>41738</v>
      </c>
      <c r="BA1315">
        <v>202464.212130953</v>
      </c>
      <c r="BB1315">
        <v>-7.6923284204320805E-2</v>
      </c>
      <c r="BC1315">
        <v>21.2356781434064</v>
      </c>
      <c r="BD1315">
        <v>1.03599234511994</v>
      </c>
      <c r="BE1315">
        <f>AK1315*AZ1315/(AW1315*BD1315)</f>
        <v>195430.22019869601</v>
      </c>
      <c r="BF1315">
        <f>AM1315/BE1315-1</f>
        <v>-4.3699588477222662E-2</v>
      </c>
      <c r="BH1315">
        <f t="shared" si="81"/>
        <v>0.22294514244727115</v>
      </c>
      <c r="BI1315">
        <f t="shared" si="82"/>
        <v>1893.9189850895684</v>
      </c>
      <c r="BJ1315">
        <f t="shared" si="83"/>
        <v>1823.9334238842107</v>
      </c>
      <c r="BK1315" s="15">
        <f t="shared" si="80"/>
        <v>0.33698630136986302</v>
      </c>
    </row>
    <row r="1316" spans="1:63" x14ac:dyDescent="0.25">
      <c r="A1316" s="1">
        <v>43227</v>
      </c>
      <c r="B1316">
        <v>15376</v>
      </c>
      <c r="C1316">
        <v>5</v>
      </c>
      <c r="D1316" s="2">
        <v>43221</v>
      </c>
      <c r="E1316">
        <v>0</v>
      </c>
      <c r="F1316">
        <v>4</v>
      </c>
      <c r="G1316" s="1">
        <v>43224</v>
      </c>
      <c r="H1316" s="1">
        <v>43228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 s="1">
        <v>43241</v>
      </c>
      <c r="AA1316" s="1">
        <v>43227</v>
      </c>
      <c r="AB1316" s="1">
        <v>43222</v>
      </c>
      <c r="AC1316" s="1">
        <v>43224</v>
      </c>
      <c r="AD1316" s="1">
        <v>43222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8495</v>
      </c>
      <c r="AK1316">
        <v>22</v>
      </c>
      <c r="AL1316">
        <v>31</v>
      </c>
      <c r="AM1316">
        <v>186890</v>
      </c>
      <c r="AN1316">
        <v>1.81000588581518</v>
      </c>
      <c r="AO1316">
        <v>0.70967741935483797</v>
      </c>
      <c r="AP1316">
        <v>17</v>
      </c>
      <c r="AQ1316">
        <v>1.7081027913453199</v>
      </c>
      <c r="AR1316">
        <v>0.10190309446986499</v>
      </c>
      <c r="AS1316">
        <v>9001.8001714578895</v>
      </c>
      <c r="AT1316">
        <v>7</v>
      </c>
      <c r="AU1316">
        <v>5</v>
      </c>
      <c r="AV1316">
        <v>2018</v>
      </c>
      <c r="AW1316">
        <v>6.2434030813841703</v>
      </c>
      <c r="AX1316">
        <v>6.7232489699823397</v>
      </c>
      <c r="AY1316">
        <v>0.47984588859816801</v>
      </c>
      <c r="AZ1316">
        <v>57114</v>
      </c>
      <c r="BA1316">
        <v>201253.70468975499</v>
      </c>
      <c r="BB1316">
        <v>-7.1371131835301999E-2</v>
      </c>
      <c r="BC1316">
        <v>21.2356781434064</v>
      </c>
      <c r="BD1316">
        <v>1.03599234511994</v>
      </c>
      <c r="BE1316">
        <f>AK1316*AZ1316/(AW1316*BD1316)</f>
        <v>194261.76808908358</v>
      </c>
      <c r="BF1316">
        <f>AM1316/BE1316-1</f>
        <v>-3.7947601123979657E-2</v>
      </c>
      <c r="BH1316">
        <f t="shared" si="81"/>
        <v>4.0424469303426358E-2</v>
      </c>
      <c r="BI1316">
        <f t="shared" si="82"/>
        <v>343.40586673260691</v>
      </c>
      <c r="BJ1316">
        <f t="shared" si="83"/>
        <v>2167.3392906168174</v>
      </c>
      <c r="BK1316" s="15">
        <f t="shared" si="80"/>
        <v>0.34520547945205482</v>
      </c>
    </row>
    <row r="1317" spans="1:63" x14ac:dyDescent="0.25">
      <c r="A1317" s="1">
        <v>43228</v>
      </c>
      <c r="B1317">
        <v>2173</v>
      </c>
      <c r="C1317">
        <v>6</v>
      </c>
      <c r="D1317" s="2">
        <v>43221</v>
      </c>
      <c r="E1317">
        <v>1</v>
      </c>
      <c r="F1317">
        <v>0</v>
      </c>
      <c r="G1317" s="1">
        <v>43227</v>
      </c>
      <c r="H1317" s="1">
        <v>43229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 s="1">
        <v>43241</v>
      </c>
      <c r="AA1317" s="1">
        <v>43227</v>
      </c>
      <c r="AB1317" s="1">
        <v>43222</v>
      </c>
      <c r="AC1317" s="1">
        <v>43224</v>
      </c>
      <c r="AD1317" s="1">
        <v>43222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8495</v>
      </c>
      <c r="AK1317">
        <v>22</v>
      </c>
      <c r="AL1317">
        <v>31</v>
      </c>
      <c r="AM1317">
        <v>186890</v>
      </c>
      <c r="AN1317">
        <v>0.25579752795762201</v>
      </c>
      <c r="AO1317">
        <v>0.70967741935483797</v>
      </c>
      <c r="AP1317">
        <v>16</v>
      </c>
      <c r="AQ1317">
        <v>0.30854685838234103</v>
      </c>
      <c r="AR1317">
        <v>-5.2749330424719097E-2</v>
      </c>
      <c r="AS1317">
        <v>7042.69040816902</v>
      </c>
      <c r="AT1317">
        <v>8</v>
      </c>
      <c r="AU1317">
        <v>5</v>
      </c>
      <c r="AV1317">
        <v>2018</v>
      </c>
      <c r="AW1317">
        <v>6.5519499397665104</v>
      </c>
      <c r="AX1317">
        <v>6.9790464979399598</v>
      </c>
      <c r="AY1317">
        <v>0.42709655817344999</v>
      </c>
      <c r="AZ1317">
        <v>59287</v>
      </c>
      <c r="BA1317">
        <v>199072.64432586299</v>
      </c>
      <c r="BB1317">
        <v>-6.1196978455368797E-2</v>
      </c>
      <c r="BC1317">
        <v>21.2356781434064</v>
      </c>
      <c r="BD1317">
        <v>1.03599234511994</v>
      </c>
      <c r="BE1317">
        <f>AK1317*AZ1317/(AW1317*BD1317)</f>
        <v>192156.48191185819</v>
      </c>
      <c r="BF1317">
        <f>AM1317/BE1317-1</f>
        <v>-2.7407256104292732E-2</v>
      </c>
      <c r="BH1317">
        <f t="shared" si="81"/>
        <v>-6.3854655437289465E-2</v>
      </c>
      <c r="BI1317">
        <f t="shared" si="82"/>
        <v>-542.44529793977404</v>
      </c>
      <c r="BJ1317">
        <f t="shared" si="83"/>
        <v>1624.8939926770433</v>
      </c>
      <c r="BK1317" s="15">
        <f t="shared" si="80"/>
        <v>0.34794520547945207</v>
      </c>
    </row>
    <row r="1318" spans="1:63" x14ac:dyDescent="0.25">
      <c r="A1318" s="1">
        <v>43229</v>
      </c>
      <c r="B1318">
        <v>7877</v>
      </c>
      <c r="C1318">
        <v>7</v>
      </c>
      <c r="D1318" s="2">
        <v>43221</v>
      </c>
      <c r="E1318">
        <v>2</v>
      </c>
      <c r="F1318">
        <v>1</v>
      </c>
      <c r="G1318" s="1">
        <v>43228</v>
      </c>
      <c r="H1318" s="1">
        <v>43230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 s="1">
        <v>43241</v>
      </c>
      <c r="AA1318" s="1">
        <v>43227</v>
      </c>
      <c r="AB1318" s="1">
        <v>43222</v>
      </c>
      <c r="AC1318" s="1">
        <v>43224</v>
      </c>
      <c r="AD1318" s="1">
        <v>43222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8495</v>
      </c>
      <c r="AK1318">
        <v>22</v>
      </c>
      <c r="AL1318">
        <v>31</v>
      </c>
      <c r="AM1318">
        <v>186890</v>
      </c>
      <c r="AN1318">
        <v>0.92725132430841595</v>
      </c>
      <c r="AO1318">
        <v>0.70967741935483797</v>
      </c>
      <c r="AP1318">
        <v>15</v>
      </c>
      <c r="AQ1318">
        <v>0.89215583010123201</v>
      </c>
      <c r="AR1318">
        <v>3.5095494207184198E-2</v>
      </c>
      <c r="AS1318">
        <v>8829.1750546607891</v>
      </c>
      <c r="AT1318">
        <v>9</v>
      </c>
      <c r="AU1318">
        <v>5</v>
      </c>
      <c r="AV1318">
        <v>2018</v>
      </c>
      <c r="AW1318">
        <v>7.4441057698677398</v>
      </c>
      <c r="AX1318">
        <v>7.90629782224838</v>
      </c>
      <c r="AY1318">
        <v>0.46219205238063399</v>
      </c>
      <c r="AZ1318">
        <v>67164</v>
      </c>
      <c r="BA1318">
        <v>198493.68690878301</v>
      </c>
      <c r="BB1318">
        <v>-5.8458720221748098E-2</v>
      </c>
      <c r="BC1318">
        <v>21.2356781434064</v>
      </c>
      <c r="BD1318">
        <v>1.03599234511994</v>
      </c>
      <c r="BE1318">
        <f>AK1318*AZ1318/(AW1318*BD1318)</f>
        <v>191597.6385769567</v>
      </c>
      <c r="BF1318">
        <f>AM1318/BE1318-1</f>
        <v>-2.4570441535300191E-2</v>
      </c>
      <c r="BH1318">
        <f t="shared" si="81"/>
        <v>2.9847136694138854E-3</v>
      </c>
      <c r="BI1318">
        <f t="shared" si="82"/>
        <v>25.355142621670957</v>
      </c>
      <c r="BJ1318">
        <f t="shared" si="83"/>
        <v>1650.2491352987142</v>
      </c>
      <c r="BK1318" s="15">
        <f t="shared" si="80"/>
        <v>0.35068493150684932</v>
      </c>
    </row>
    <row r="1319" spans="1:63" x14ac:dyDescent="0.25">
      <c r="A1319" s="1">
        <v>43230</v>
      </c>
      <c r="B1319">
        <v>2143</v>
      </c>
      <c r="C1319">
        <v>8</v>
      </c>
      <c r="D1319" s="2">
        <v>43221</v>
      </c>
      <c r="E1319">
        <v>3</v>
      </c>
      <c r="F1319">
        <v>2</v>
      </c>
      <c r="G1319" s="1">
        <v>43229</v>
      </c>
      <c r="H1319" s="1">
        <v>43231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 s="1">
        <v>43241</v>
      </c>
      <c r="AA1319" s="1">
        <v>43227</v>
      </c>
      <c r="AB1319" s="1">
        <v>43222</v>
      </c>
      <c r="AC1319" s="1">
        <v>43224</v>
      </c>
      <c r="AD1319" s="1">
        <v>43222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8495</v>
      </c>
      <c r="AK1319">
        <v>22</v>
      </c>
      <c r="AL1319">
        <v>31</v>
      </c>
      <c r="AM1319">
        <v>186890</v>
      </c>
      <c r="AN1319">
        <v>0.25226603884637999</v>
      </c>
      <c r="AO1319">
        <v>0.70967741935483797</v>
      </c>
      <c r="AP1319">
        <v>14</v>
      </c>
      <c r="AQ1319">
        <v>0.43715035792769602</v>
      </c>
      <c r="AR1319">
        <v>-0.184884319081316</v>
      </c>
      <c r="AS1319">
        <v>4902.2034664659805</v>
      </c>
      <c r="AT1319">
        <v>10</v>
      </c>
      <c r="AU1319">
        <v>5</v>
      </c>
      <c r="AV1319">
        <v>2018</v>
      </c>
      <c r="AW1319">
        <v>7.8812561277954396</v>
      </c>
      <c r="AX1319">
        <v>8.1585638610947608</v>
      </c>
      <c r="AY1319">
        <v>0.27730773329931702</v>
      </c>
      <c r="AZ1319">
        <v>69307</v>
      </c>
      <c r="BA1319">
        <v>193465.860679559</v>
      </c>
      <c r="BB1319">
        <v>-3.39897729576768E-2</v>
      </c>
      <c r="BC1319">
        <v>21.2356781434064</v>
      </c>
      <c r="BD1319">
        <v>1.03599234511994</v>
      </c>
      <c r="BE1319">
        <f>AK1319*AZ1319/(AW1319*BD1319)</f>
        <v>186744.48859673933</v>
      </c>
      <c r="BF1319">
        <f>AM1319/BE1319-1</f>
        <v>7.7920052342150825E-4</v>
      </c>
      <c r="BH1319">
        <f t="shared" si="81"/>
        <v>-0.20061838563315498</v>
      </c>
      <c r="BI1319">
        <f t="shared" si="82"/>
        <v>-1704.2531859536516</v>
      </c>
      <c r="BJ1319">
        <f t="shared" si="83"/>
        <v>-54.004050654937373</v>
      </c>
      <c r="BK1319" s="15">
        <f t="shared" si="80"/>
        <v>0.35342465753424657</v>
      </c>
    </row>
    <row r="1320" spans="1:63" x14ac:dyDescent="0.25">
      <c r="A1320" s="1">
        <v>43231</v>
      </c>
      <c r="B1320">
        <v>6544</v>
      </c>
      <c r="C1320">
        <v>9</v>
      </c>
      <c r="D1320" s="2">
        <v>43221</v>
      </c>
      <c r="E1320">
        <v>4</v>
      </c>
      <c r="F1320">
        <v>3</v>
      </c>
      <c r="G1320" s="1">
        <v>43230</v>
      </c>
      <c r="H1320" s="1">
        <v>43234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s="1">
        <v>43241</v>
      </c>
      <c r="AA1320" s="1">
        <v>43227</v>
      </c>
      <c r="AB1320" s="1">
        <v>43222</v>
      </c>
      <c r="AC1320" s="1">
        <v>43224</v>
      </c>
      <c r="AD1320" s="1">
        <v>43222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8495</v>
      </c>
      <c r="AK1320">
        <v>22</v>
      </c>
      <c r="AL1320">
        <v>31</v>
      </c>
      <c r="AM1320">
        <v>186890</v>
      </c>
      <c r="AN1320">
        <v>0.77033549146556801</v>
      </c>
      <c r="AO1320">
        <v>0.70967741935483797</v>
      </c>
      <c r="AP1320">
        <v>13</v>
      </c>
      <c r="AQ1320">
        <v>0.79615659976059605</v>
      </c>
      <c r="AR1320">
        <v>-2.5821108295028299E-2</v>
      </c>
      <c r="AS1320">
        <v>8219.48847998971</v>
      </c>
      <c r="AT1320">
        <v>11</v>
      </c>
      <c r="AU1320">
        <v>5</v>
      </c>
      <c r="AV1320">
        <v>2018</v>
      </c>
      <c r="AW1320">
        <v>8.6774127275560407</v>
      </c>
      <c r="AX1320">
        <v>8.92889935256032</v>
      </c>
      <c r="AY1320">
        <v>0.25148662500428798</v>
      </c>
      <c r="AZ1320">
        <v>75851</v>
      </c>
      <c r="BA1320">
        <v>192306.39965998099</v>
      </c>
      <c r="BB1320">
        <v>-2.81654675536437E-2</v>
      </c>
      <c r="BC1320">
        <v>21.2356781434064</v>
      </c>
      <c r="BD1320">
        <v>1.03599234511994</v>
      </c>
      <c r="BE1320">
        <f>AK1320*AZ1320/(AW1320*BD1320)</f>
        <v>185625.30945893945</v>
      </c>
      <c r="BF1320">
        <f>AM1320/BE1320-1</f>
        <v>6.8131363376409126E-3</v>
      </c>
      <c r="BH1320">
        <f t="shared" si="81"/>
        <v>-5.4476651403129295E-2</v>
      </c>
      <c r="BI1320">
        <f t="shared" si="82"/>
        <v>-462.77915366958337</v>
      </c>
      <c r="BJ1320">
        <f t="shared" si="83"/>
        <v>-516.78320432452074</v>
      </c>
      <c r="BK1320" s="15">
        <f t="shared" si="80"/>
        <v>0.35616438356164382</v>
      </c>
    </row>
    <row r="1321" spans="1:63" x14ac:dyDescent="0.25">
      <c r="A1321" s="1">
        <v>43234</v>
      </c>
      <c r="B1321">
        <v>13520</v>
      </c>
      <c r="C1321">
        <v>10</v>
      </c>
      <c r="D1321" s="2">
        <v>43221</v>
      </c>
      <c r="E1321">
        <v>0</v>
      </c>
      <c r="F1321">
        <v>4</v>
      </c>
      <c r="G1321" s="1">
        <v>43231</v>
      </c>
      <c r="H1321" s="1">
        <v>43235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 s="1">
        <v>43241</v>
      </c>
      <c r="AA1321" s="1">
        <v>43227</v>
      </c>
      <c r="AB1321" s="1">
        <v>43222</v>
      </c>
      <c r="AC1321" s="1">
        <v>43224</v>
      </c>
      <c r="AD1321" s="1">
        <v>43222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8495</v>
      </c>
      <c r="AK1321">
        <v>22</v>
      </c>
      <c r="AL1321">
        <v>31</v>
      </c>
      <c r="AM1321">
        <v>186890</v>
      </c>
      <c r="AN1321">
        <v>1.5915244261330099</v>
      </c>
      <c r="AO1321">
        <v>0.70967741935483797</v>
      </c>
      <c r="AP1321">
        <v>12</v>
      </c>
      <c r="AQ1321">
        <v>1.70810279134531</v>
      </c>
      <c r="AR1321">
        <v>-0.1165783652123</v>
      </c>
      <c r="AS1321">
        <v>7915.21451080324</v>
      </c>
      <c r="AT1321">
        <v>14</v>
      </c>
      <c r="AU1321">
        <v>5</v>
      </c>
      <c r="AV1321">
        <v>2018</v>
      </c>
      <c r="AW1321">
        <v>10.3855155189013</v>
      </c>
      <c r="AX1321">
        <v>10.520423778693299</v>
      </c>
      <c r="AY1321">
        <v>0.13490825979198801</v>
      </c>
      <c r="AZ1321">
        <v>89371</v>
      </c>
      <c r="BA1321">
        <v>189317.70853566501</v>
      </c>
      <c r="BB1321">
        <v>-1.28234624982704E-2</v>
      </c>
      <c r="BC1321">
        <v>21.2356781434064</v>
      </c>
      <c r="BD1321">
        <v>1.03599234511994</v>
      </c>
      <c r="BE1321">
        <f>AK1321*AZ1321/(AW1321*BD1321)</f>
        <v>182740.45115048494</v>
      </c>
      <c r="BF1321">
        <f>AM1321/BE1321-1</f>
        <v>2.2707336133793055E-2</v>
      </c>
      <c r="BH1321">
        <f t="shared" si="81"/>
        <v>-0.17805699037873324</v>
      </c>
      <c r="BI1321">
        <f t="shared" si="82"/>
        <v>-1512.5941332673387</v>
      </c>
      <c r="BJ1321">
        <f t="shared" si="83"/>
        <v>-2029.3773375918595</v>
      </c>
      <c r="BK1321" s="15">
        <f t="shared" si="80"/>
        <v>0.36438356164383562</v>
      </c>
    </row>
    <row r="1322" spans="1:63" x14ac:dyDescent="0.25">
      <c r="A1322" s="1">
        <v>43235</v>
      </c>
      <c r="B1322">
        <v>4777</v>
      </c>
      <c r="C1322">
        <v>11</v>
      </c>
      <c r="D1322" s="2">
        <v>43221</v>
      </c>
      <c r="E1322">
        <v>1</v>
      </c>
      <c r="F1322">
        <v>0</v>
      </c>
      <c r="G1322" s="1">
        <v>43234</v>
      </c>
      <c r="H1322" s="1">
        <v>43236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 s="1">
        <v>43241</v>
      </c>
      <c r="AA1322" s="1">
        <v>43227</v>
      </c>
      <c r="AB1322" s="1">
        <v>43222</v>
      </c>
      <c r="AC1322" s="1">
        <v>43224</v>
      </c>
      <c r="AD1322" s="1">
        <v>43222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8495</v>
      </c>
      <c r="AK1322">
        <v>22</v>
      </c>
      <c r="AL1322">
        <v>31</v>
      </c>
      <c r="AM1322">
        <v>186890</v>
      </c>
      <c r="AN1322">
        <v>0.56233078281341897</v>
      </c>
      <c r="AO1322">
        <v>0.70967741935483797</v>
      </c>
      <c r="AP1322">
        <v>11</v>
      </c>
      <c r="AQ1322">
        <v>0.45307798123930298</v>
      </c>
      <c r="AR1322">
        <v>0.109252801574115</v>
      </c>
      <c r="AS1322">
        <v>10543.4388732232</v>
      </c>
      <c r="AT1322">
        <v>15</v>
      </c>
      <c r="AU1322">
        <v>5</v>
      </c>
      <c r="AV1322">
        <v>2018</v>
      </c>
      <c r="AW1322">
        <v>10.8385935001406</v>
      </c>
      <c r="AX1322">
        <v>11.0827545615067</v>
      </c>
      <c r="AY1322">
        <v>0.24416106136610499</v>
      </c>
      <c r="AZ1322">
        <v>94148</v>
      </c>
      <c r="BA1322">
        <v>191100.07216094201</v>
      </c>
      <c r="BB1322">
        <v>-2.20307198910763E-2</v>
      </c>
      <c r="BC1322">
        <v>21.2356781434064</v>
      </c>
      <c r="BD1322">
        <v>1.03599234511994</v>
      </c>
      <c r="BE1322">
        <f>AK1322*AZ1322/(AW1322*BD1322)</f>
        <v>184460.89207234353</v>
      </c>
      <c r="BF1322">
        <f>AM1322/BE1322-1</f>
        <v>1.3168687955297242E-2</v>
      </c>
      <c r="BH1322">
        <f t="shared" si="81"/>
        <v>9.2945462507105281E-2</v>
      </c>
      <c r="BI1322">
        <f t="shared" si="82"/>
        <v>789.57170399785934</v>
      </c>
      <c r="BJ1322">
        <f t="shared" si="83"/>
        <v>-1239.805633594</v>
      </c>
      <c r="BK1322" s="15">
        <f t="shared" si="80"/>
        <v>0.36712328767123287</v>
      </c>
    </row>
    <row r="1323" spans="1:63" x14ac:dyDescent="0.25">
      <c r="A1323" s="1">
        <v>43236</v>
      </c>
      <c r="B1323">
        <v>17281</v>
      </c>
      <c r="C1323">
        <v>12</v>
      </c>
      <c r="D1323" s="2">
        <v>43221</v>
      </c>
      <c r="E1323">
        <v>2</v>
      </c>
      <c r="F1323">
        <v>1</v>
      </c>
      <c r="G1323" s="1">
        <v>43235</v>
      </c>
      <c r="H1323" s="1">
        <v>43237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 s="1">
        <v>43241</v>
      </c>
      <c r="AA1323" s="1">
        <v>43227</v>
      </c>
      <c r="AB1323" s="1">
        <v>43222</v>
      </c>
      <c r="AC1323" s="1">
        <v>43224</v>
      </c>
      <c r="AD1323" s="1">
        <v>43222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8495</v>
      </c>
      <c r="AK1323">
        <v>22</v>
      </c>
      <c r="AL1323">
        <v>31</v>
      </c>
      <c r="AM1323">
        <v>186890</v>
      </c>
      <c r="AN1323">
        <v>2.0342554443790402</v>
      </c>
      <c r="AO1323">
        <v>0.70967741935483797</v>
      </c>
      <c r="AP1323">
        <v>10</v>
      </c>
      <c r="AQ1323">
        <v>1.6552553399477601</v>
      </c>
      <c r="AR1323">
        <v>0.37900010443128201</v>
      </c>
      <c r="AS1323">
        <v>10440.0811058826</v>
      </c>
      <c r="AT1323">
        <v>16</v>
      </c>
      <c r="AU1323">
        <v>5</v>
      </c>
      <c r="AV1323">
        <v>2018</v>
      </c>
      <c r="AW1323">
        <v>12.4938488400884</v>
      </c>
      <c r="AX1323">
        <v>13.117010005885801</v>
      </c>
      <c r="AY1323">
        <v>0.62316116579738601</v>
      </c>
      <c r="AZ1323">
        <v>111429</v>
      </c>
      <c r="BA1323">
        <v>196211.59431144901</v>
      </c>
      <c r="BB1323">
        <v>-4.7507866923770202E-2</v>
      </c>
      <c r="BC1323">
        <v>21.2356781434064</v>
      </c>
      <c r="BD1323">
        <v>1.03599234511994</v>
      </c>
      <c r="BE1323">
        <f>AK1323*AZ1323/(AW1323*BD1323)</f>
        <v>189394.83021830008</v>
      </c>
      <c r="BF1323">
        <f>AM1323/BE1323-1</f>
        <v>-1.322544134606507E-2</v>
      </c>
      <c r="BH1323">
        <f t="shared" si="81"/>
        <v>0.31942358297425666</v>
      </c>
      <c r="BI1323">
        <f t="shared" si="82"/>
        <v>2713.5033373663105</v>
      </c>
      <c r="BJ1323">
        <f t="shared" si="83"/>
        <v>1473.6977037723104</v>
      </c>
      <c r="BK1323" s="15">
        <f t="shared" si="80"/>
        <v>0.36986301369863012</v>
      </c>
    </row>
    <row r="1324" spans="1:63" x14ac:dyDescent="0.25">
      <c r="A1324" s="1">
        <v>43237</v>
      </c>
      <c r="B1324">
        <v>3461</v>
      </c>
      <c r="C1324">
        <v>13</v>
      </c>
      <c r="D1324" s="2">
        <v>43221</v>
      </c>
      <c r="E1324">
        <v>3</v>
      </c>
      <c r="F1324">
        <v>2</v>
      </c>
      <c r="G1324" s="1">
        <v>43236</v>
      </c>
      <c r="H1324" s="1">
        <v>43238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 s="1">
        <v>43241</v>
      </c>
      <c r="AA1324" s="1">
        <v>43227</v>
      </c>
      <c r="AB1324" s="1">
        <v>43222</v>
      </c>
      <c r="AC1324" s="1">
        <v>43224</v>
      </c>
      <c r="AD1324" s="1">
        <v>43222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8495</v>
      </c>
      <c r="AK1324">
        <v>22</v>
      </c>
      <c r="AL1324">
        <v>31</v>
      </c>
      <c r="AM1324">
        <v>186890</v>
      </c>
      <c r="AN1324">
        <v>0.40741612713360797</v>
      </c>
      <c r="AO1324">
        <v>0.70967741935483797</v>
      </c>
      <c r="AP1324">
        <v>9</v>
      </c>
      <c r="AQ1324">
        <v>0.43715035792769602</v>
      </c>
      <c r="AR1324">
        <v>-2.97342307940885E-2</v>
      </c>
      <c r="AS1324">
        <v>7917.1844131772104</v>
      </c>
      <c r="AT1324">
        <v>17</v>
      </c>
      <c r="AU1324">
        <v>5</v>
      </c>
      <c r="AV1324">
        <v>2018</v>
      </c>
      <c r="AW1324">
        <v>12.930999198016099</v>
      </c>
      <c r="AX1324">
        <v>13.5244261330194</v>
      </c>
      <c r="AY1324">
        <v>0.59342693500329802</v>
      </c>
      <c r="AZ1324">
        <v>114890</v>
      </c>
      <c r="BA1324">
        <v>195466.72003411601</v>
      </c>
      <c r="BB1324">
        <v>-4.3878160090982797E-2</v>
      </c>
      <c r="BC1324">
        <v>21.2356781434064</v>
      </c>
      <c r="BD1324">
        <v>1.03599234511994</v>
      </c>
      <c r="BE1324">
        <f>AK1324*AZ1324/(AW1324*BD1324)</f>
        <v>188675.834290539</v>
      </c>
      <c r="BF1324">
        <f>AM1324/BE1324-1</f>
        <v>-9.4650928522675981E-3</v>
      </c>
      <c r="BH1324">
        <f t="shared" si="81"/>
        <v>-4.5468297345927E-2</v>
      </c>
      <c r="BI1324">
        <f t="shared" si="82"/>
        <v>-386.25318595364985</v>
      </c>
      <c r="BJ1324">
        <f t="shared" si="83"/>
        <v>1087.4445178186606</v>
      </c>
      <c r="BK1324" s="15">
        <f t="shared" si="80"/>
        <v>0.37260273972602742</v>
      </c>
    </row>
    <row r="1325" spans="1:63" x14ac:dyDescent="0.25">
      <c r="A1325" s="1">
        <v>43238</v>
      </c>
      <c r="B1325">
        <v>10096</v>
      </c>
      <c r="C1325">
        <v>14</v>
      </c>
      <c r="D1325" s="2">
        <v>43221</v>
      </c>
      <c r="E1325">
        <v>4</v>
      </c>
      <c r="F1325">
        <v>3</v>
      </c>
      <c r="G1325" s="1">
        <v>43237</v>
      </c>
      <c r="H1325" s="1">
        <v>43241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 s="1">
        <v>43241</v>
      </c>
      <c r="AA1325" s="1">
        <v>43227</v>
      </c>
      <c r="AB1325" s="1">
        <v>43222</v>
      </c>
      <c r="AC1325" s="1">
        <v>43224</v>
      </c>
      <c r="AD1325" s="1">
        <v>43222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8495</v>
      </c>
      <c r="AK1325">
        <v>22</v>
      </c>
      <c r="AL1325">
        <v>31</v>
      </c>
      <c r="AM1325">
        <v>186890</v>
      </c>
      <c r="AN1325">
        <v>1.1884638022366001</v>
      </c>
      <c r="AO1325">
        <v>0.70967741935483797</v>
      </c>
      <c r="AP1325">
        <v>8</v>
      </c>
      <c r="AQ1325">
        <v>0.79615659976059605</v>
      </c>
      <c r="AR1325">
        <v>0.39230720247601297</v>
      </c>
      <c r="AS1325">
        <v>12680.9223248741</v>
      </c>
      <c r="AT1325">
        <v>18</v>
      </c>
      <c r="AU1325">
        <v>5</v>
      </c>
      <c r="AV1325">
        <v>2018</v>
      </c>
      <c r="AW1325">
        <v>13.7271557977767</v>
      </c>
      <c r="AX1325">
        <v>14.712889935255999</v>
      </c>
      <c r="AY1325">
        <v>0.98573413747931204</v>
      </c>
      <c r="AZ1325">
        <v>124986</v>
      </c>
      <c r="BA1325">
        <v>200310.39499423001</v>
      </c>
      <c r="BB1325">
        <v>-6.6997995758619006E-2</v>
      </c>
      <c r="BC1325">
        <v>21.2356781434064</v>
      </c>
      <c r="BD1325">
        <v>1.03599234511994</v>
      </c>
      <c r="BE1325">
        <f>AK1325*AZ1325/(AW1325*BD1325)</f>
        <v>193351.23076709657</v>
      </c>
      <c r="BF1325">
        <f>AM1325/BE1325-1</f>
        <v>-3.3417065624368969E-2</v>
      </c>
      <c r="BH1325">
        <f t="shared" si="81"/>
        <v>0.36365165936790278</v>
      </c>
      <c r="BI1325">
        <f t="shared" si="82"/>
        <v>3089.2208463303341</v>
      </c>
      <c r="BJ1325">
        <f t="shared" si="83"/>
        <v>4176.6653641489947</v>
      </c>
      <c r="BK1325" s="15">
        <f t="shared" si="80"/>
        <v>0.37534246575342467</v>
      </c>
    </row>
    <row r="1326" spans="1:63" x14ac:dyDescent="0.25">
      <c r="A1326" s="1">
        <v>43241</v>
      </c>
      <c r="B1326">
        <v>15822</v>
      </c>
      <c r="C1326">
        <v>15</v>
      </c>
      <c r="D1326" s="2">
        <v>43221</v>
      </c>
      <c r="E1326">
        <v>0</v>
      </c>
      <c r="F1326">
        <v>4</v>
      </c>
      <c r="G1326" s="1">
        <v>43238</v>
      </c>
      <c r="H1326" s="1">
        <v>43242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 s="1">
        <v>43241</v>
      </c>
      <c r="AA1326" s="1">
        <v>43227</v>
      </c>
      <c r="AB1326" s="1">
        <v>43222</v>
      </c>
      <c r="AC1326" s="1">
        <v>43224</v>
      </c>
      <c r="AD1326" s="1">
        <v>43222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8495</v>
      </c>
      <c r="AK1326">
        <v>22</v>
      </c>
      <c r="AL1326">
        <v>31</v>
      </c>
      <c r="AM1326">
        <v>186890</v>
      </c>
      <c r="AN1326">
        <v>1.8625073572689801</v>
      </c>
      <c r="AO1326">
        <v>0.70967741935483797</v>
      </c>
      <c r="AP1326">
        <v>7</v>
      </c>
      <c r="AQ1326">
        <v>1.81329853599361</v>
      </c>
      <c r="AR1326">
        <v>4.9208821275369602E-2</v>
      </c>
      <c r="AS1326">
        <v>8725.5350875415497</v>
      </c>
      <c r="AT1326">
        <v>21</v>
      </c>
      <c r="AU1326">
        <v>5</v>
      </c>
      <c r="AV1326">
        <v>2018</v>
      </c>
      <c r="AW1326">
        <v>15.540454333770301</v>
      </c>
      <c r="AX1326">
        <v>16.575397292525</v>
      </c>
      <c r="AY1326">
        <v>1.0349429587546799</v>
      </c>
      <c r="AZ1326">
        <v>140808</v>
      </c>
      <c r="BA1326">
        <v>199336.25706607199</v>
      </c>
      <c r="BB1326">
        <v>-6.2438500899245797E-2</v>
      </c>
      <c r="BC1326">
        <v>21.2356781434064</v>
      </c>
      <c r="BD1326">
        <v>1.03599234511994</v>
      </c>
      <c r="BE1326">
        <f>AK1326*AZ1326/(AW1326*BD1326)</f>
        <v>192410.93624393039</v>
      </c>
      <c r="BF1326">
        <f>AM1326/BE1326-1</f>
        <v>-2.8693463852445422E-2</v>
      </c>
      <c r="BH1326">
        <f t="shared" si="81"/>
        <v>-1.6056045437593758E-2</v>
      </c>
      <c r="BI1326">
        <f t="shared" si="82"/>
        <v>-136.39610599235897</v>
      </c>
      <c r="BJ1326">
        <f t="shared" si="83"/>
        <v>4040.2692581566357</v>
      </c>
      <c r="BK1326" s="15">
        <f t="shared" si="80"/>
        <v>0.38356164383561642</v>
      </c>
    </row>
    <row r="1327" spans="1:63" x14ac:dyDescent="0.25">
      <c r="A1327" s="1">
        <v>43242</v>
      </c>
      <c r="B1327">
        <v>1948</v>
      </c>
      <c r="C1327">
        <v>16</v>
      </c>
      <c r="D1327" s="2">
        <v>43221</v>
      </c>
      <c r="E1327">
        <v>1</v>
      </c>
      <c r="F1327">
        <v>0</v>
      </c>
      <c r="G1327" s="1">
        <v>43241</v>
      </c>
      <c r="H1327" s="1">
        <v>43243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 s="1">
        <v>43241</v>
      </c>
      <c r="AA1327" s="1">
        <v>43227</v>
      </c>
      <c r="AB1327" s="1">
        <v>43222</v>
      </c>
      <c r="AC1327" s="1">
        <v>43224</v>
      </c>
      <c r="AD1327" s="1">
        <v>43222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8495</v>
      </c>
      <c r="AK1327">
        <v>22</v>
      </c>
      <c r="AL1327">
        <v>31</v>
      </c>
      <c r="AM1327">
        <v>186890</v>
      </c>
      <c r="AN1327">
        <v>0.22931135962330701</v>
      </c>
      <c r="AO1327">
        <v>0.70967741935483797</v>
      </c>
      <c r="AP1327">
        <v>6</v>
      </c>
      <c r="AQ1327">
        <v>0.30854685838234103</v>
      </c>
      <c r="AR1327">
        <v>-7.9235498759033296E-2</v>
      </c>
      <c r="AS1327">
        <v>6313.4656765362397</v>
      </c>
      <c r="AT1327">
        <v>22</v>
      </c>
      <c r="AU1327">
        <v>5</v>
      </c>
      <c r="AV1327">
        <v>2018</v>
      </c>
      <c r="AW1327">
        <v>15.849001192152601</v>
      </c>
      <c r="AX1327">
        <v>16.8047086521483</v>
      </c>
      <c r="AY1327">
        <v>0.95570745999564699</v>
      </c>
      <c r="AZ1327">
        <v>142756</v>
      </c>
      <c r="BA1327">
        <v>198159.616617041</v>
      </c>
      <c r="BB1327">
        <v>-5.6871409066260203E-2</v>
      </c>
      <c r="BC1327">
        <v>21.2356781434064</v>
      </c>
      <c r="BD1327">
        <v>1.03599234511994</v>
      </c>
      <c r="BE1327">
        <f>AK1327*AZ1327/(AW1327*BD1327)</f>
        <v>191275.17452274266</v>
      </c>
      <c r="BF1327">
        <f>AM1327/BE1327-1</f>
        <v>-2.2925999328894942E-2</v>
      </c>
      <c r="BH1327">
        <f t="shared" si="81"/>
        <v>-9.0340823771604462E-2</v>
      </c>
      <c r="BI1327">
        <f t="shared" si="82"/>
        <v>-767.44529793977995</v>
      </c>
      <c r="BJ1327">
        <f t="shared" si="83"/>
        <v>3272.823960216856</v>
      </c>
      <c r="BK1327" s="15">
        <f t="shared" si="80"/>
        <v>0.38630136986301372</v>
      </c>
    </row>
    <row r="1328" spans="1:63" x14ac:dyDescent="0.25">
      <c r="A1328" s="1">
        <v>43243</v>
      </c>
      <c r="B1328">
        <v>8062</v>
      </c>
      <c r="C1328">
        <v>17</v>
      </c>
      <c r="D1328" s="2">
        <v>43221</v>
      </c>
      <c r="E1328">
        <v>2</v>
      </c>
      <c r="F1328">
        <v>1</v>
      </c>
      <c r="G1328" s="1">
        <v>43242</v>
      </c>
      <c r="H1328" s="1">
        <v>43244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 s="1">
        <v>43241</v>
      </c>
      <c r="AA1328" s="1">
        <v>43227</v>
      </c>
      <c r="AB1328" s="1">
        <v>43222</v>
      </c>
      <c r="AC1328" s="1">
        <v>43224</v>
      </c>
      <c r="AD1328" s="1">
        <v>43222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8495</v>
      </c>
      <c r="AK1328">
        <v>22</v>
      </c>
      <c r="AL1328">
        <v>31</v>
      </c>
      <c r="AM1328">
        <v>186890</v>
      </c>
      <c r="AN1328">
        <v>0.94902884049440805</v>
      </c>
      <c r="AO1328">
        <v>0.70967741935483797</v>
      </c>
      <c r="AP1328">
        <v>5</v>
      </c>
      <c r="AQ1328">
        <v>0.89215583010123201</v>
      </c>
      <c r="AR1328">
        <v>5.6873010393175903E-2</v>
      </c>
      <c r="AS1328">
        <v>9036.5379320395205</v>
      </c>
      <c r="AT1328">
        <v>23</v>
      </c>
      <c r="AU1328">
        <v>5</v>
      </c>
      <c r="AV1328">
        <v>2018</v>
      </c>
      <c r="AW1328">
        <v>16.741157022253901</v>
      </c>
      <c r="AX1328">
        <v>17.753737492642699</v>
      </c>
      <c r="AY1328">
        <v>1.0125804703888199</v>
      </c>
      <c r="AZ1328">
        <v>150818</v>
      </c>
      <c r="BA1328">
        <v>198193.94774145001</v>
      </c>
      <c r="BB1328">
        <v>-5.7034777652223499E-2</v>
      </c>
      <c r="BC1328">
        <v>21.2356781434064</v>
      </c>
      <c r="BD1328">
        <v>1.03599234511994</v>
      </c>
      <c r="BE1328">
        <f>AK1328*AZ1328/(AW1328*BD1328)</f>
        <v>191308.31291857141</v>
      </c>
      <c r="BF1328">
        <f>AM1328/BE1328-1</f>
        <v>-2.3095247933381913E-2</v>
      </c>
      <c r="BH1328">
        <f t="shared" si="81"/>
        <v>2.4762229855405993E-2</v>
      </c>
      <c r="BI1328">
        <f t="shared" si="82"/>
        <v>210.35514262167391</v>
      </c>
      <c r="BJ1328">
        <f t="shared" si="83"/>
        <v>3483.1791028385301</v>
      </c>
      <c r="BK1328" s="15">
        <f t="shared" si="80"/>
        <v>0.38904109589041097</v>
      </c>
    </row>
    <row r="1329" spans="1:63" x14ac:dyDescent="0.25">
      <c r="A1329" s="1">
        <v>43244</v>
      </c>
      <c r="B1329">
        <v>2183</v>
      </c>
      <c r="C1329">
        <v>18</v>
      </c>
      <c r="D1329" s="2">
        <v>43221</v>
      </c>
      <c r="E1329">
        <v>3</v>
      </c>
      <c r="F1329">
        <v>2</v>
      </c>
      <c r="G1329" s="1">
        <v>43243</v>
      </c>
      <c r="H1329" s="1">
        <v>43245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 s="1">
        <v>43241</v>
      </c>
      <c r="AA1329" s="1">
        <v>43227</v>
      </c>
      <c r="AB1329" s="1">
        <v>43222</v>
      </c>
      <c r="AC1329" s="1">
        <v>43224</v>
      </c>
      <c r="AD1329" s="1">
        <v>43222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8495</v>
      </c>
      <c r="AK1329">
        <v>22</v>
      </c>
      <c r="AL1329">
        <v>31</v>
      </c>
      <c r="AM1329">
        <v>186890</v>
      </c>
      <c r="AN1329">
        <v>0.25697469099470199</v>
      </c>
      <c r="AO1329">
        <v>0.70967741935483797</v>
      </c>
      <c r="AP1329">
        <v>4</v>
      </c>
      <c r="AQ1329">
        <v>0.43715035792769602</v>
      </c>
      <c r="AR1329">
        <v>-0.180175666932993</v>
      </c>
      <c r="AS1329">
        <v>4993.7051643934801</v>
      </c>
      <c r="AT1329">
        <v>24</v>
      </c>
      <c r="AU1329">
        <v>5</v>
      </c>
      <c r="AV1329">
        <v>2018</v>
      </c>
      <c r="AW1329">
        <v>17.1783073801816</v>
      </c>
      <c r="AX1329">
        <v>18.010712183637398</v>
      </c>
      <c r="AY1329">
        <v>0.83240480345583001</v>
      </c>
      <c r="AZ1329">
        <v>153001</v>
      </c>
      <c r="BA1329">
        <v>195946.08045512799</v>
      </c>
      <c r="BB1329">
        <v>-4.6217206458502101E-2</v>
      </c>
      <c r="BC1329">
        <v>21.2356781434064</v>
      </c>
      <c r="BD1329">
        <v>1.03599234511994</v>
      </c>
      <c r="BE1329">
        <f>AK1329*AZ1329/(AW1329*BD1329)</f>
        <v>189138.54081850743</v>
      </c>
      <c r="BF1329">
        <f>AM1329/BE1329-1</f>
        <v>-1.1888326983896302E-2</v>
      </c>
      <c r="BH1329">
        <f t="shared" si="81"/>
        <v>-0.19590973348483298</v>
      </c>
      <c r="BI1329">
        <f t="shared" si="82"/>
        <v>-1664.2531859536562</v>
      </c>
      <c r="BJ1329">
        <f t="shared" si="83"/>
        <v>1818.9259168848739</v>
      </c>
      <c r="BK1329" s="15">
        <f t="shared" si="80"/>
        <v>0.39178082191780822</v>
      </c>
    </row>
    <row r="1330" spans="1:63" x14ac:dyDescent="0.25">
      <c r="A1330" s="1">
        <v>43245</v>
      </c>
      <c r="B1330">
        <v>6208</v>
      </c>
      <c r="C1330">
        <v>19</v>
      </c>
      <c r="D1330" s="2">
        <v>43221</v>
      </c>
      <c r="E1330">
        <v>4</v>
      </c>
      <c r="F1330">
        <v>3</v>
      </c>
      <c r="G1330" s="1">
        <v>43244</v>
      </c>
      <c r="H1330" s="1">
        <v>43249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 s="1">
        <v>43241</v>
      </c>
      <c r="AA1330" s="1">
        <v>43227</v>
      </c>
      <c r="AB1330" s="1">
        <v>43222</v>
      </c>
      <c r="AC1330" s="1">
        <v>43224</v>
      </c>
      <c r="AD1330" s="1">
        <v>43222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8495</v>
      </c>
      <c r="AK1330">
        <v>22</v>
      </c>
      <c r="AL1330">
        <v>31</v>
      </c>
      <c r="AM1330">
        <v>186890</v>
      </c>
      <c r="AN1330">
        <v>0.73078281341965801</v>
      </c>
      <c r="AO1330">
        <v>0.70967741935483797</v>
      </c>
      <c r="AP1330">
        <v>3</v>
      </c>
      <c r="AQ1330">
        <v>0.79615659976059605</v>
      </c>
      <c r="AR1330">
        <v>-6.5373786340937601E-2</v>
      </c>
      <c r="AS1330">
        <v>7797.4609541222599</v>
      </c>
      <c r="AT1330">
        <v>25</v>
      </c>
      <c r="AU1330">
        <v>5</v>
      </c>
      <c r="AV1330">
        <v>2018</v>
      </c>
      <c r="AW1330">
        <v>17.9744639799422</v>
      </c>
      <c r="AX1330">
        <v>18.741494997057</v>
      </c>
      <c r="AY1330">
        <v>0.76703101711489197</v>
      </c>
      <c r="AZ1330">
        <v>159209</v>
      </c>
      <c r="BA1330">
        <v>194865.22679666901</v>
      </c>
      <c r="BB1330">
        <v>-4.0926885354414598E-2</v>
      </c>
      <c r="BC1330">
        <v>21.2356781434064</v>
      </c>
      <c r="BD1330">
        <v>1.03599234511994</v>
      </c>
      <c r="BE1330">
        <f>AK1330*AZ1330/(AW1330*BD1330)</f>
        <v>188095.23807254501</v>
      </c>
      <c r="BF1330">
        <f>AM1330/BE1330-1</f>
        <v>-6.4075948168350605E-3</v>
      </c>
      <c r="BH1330">
        <f t="shared" si="81"/>
        <v>-9.4029329449039301E-2</v>
      </c>
      <c r="BI1330">
        <f t="shared" si="82"/>
        <v>-798.77915366958882</v>
      </c>
      <c r="BJ1330">
        <f t="shared" si="83"/>
        <v>1020.1467632152851</v>
      </c>
      <c r="BK1330" s="15">
        <f t="shared" si="80"/>
        <v>0.39452054794520547</v>
      </c>
    </row>
    <row r="1331" spans="1:63" x14ac:dyDescent="0.25">
      <c r="A1331" s="1">
        <v>43249</v>
      </c>
      <c r="B1331">
        <v>14929</v>
      </c>
      <c r="C1331">
        <v>20</v>
      </c>
      <c r="D1331" s="2">
        <v>43221</v>
      </c>
      <c r="E1331">
        <v>1</v>
      </c>
      <c r="F1331">
        <v>4</v>
      </c>
      <c r="G1331" s="1">
        <v>43245</v>
      </c>
      <c r="H1331" s="1">
        <v>43250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 s="1">
        <v>43241</v>
      </c>
      <c r="AA1331" s="1">
        <v>43227</v>
      </c>
      <c r="AB1331" s="1">
        <v>43222</v>
      </c>
      <c r="AC1331" s="1">
        <v>43224</v>
      </c>
      <c r="AD1331" s="1">
        <v>43222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8495</v>
      </c>
      <c r="AK1331">
        <v>22</v>
      </c>
      <c r="AL1331">
        <v>31</v>
      </c>
      <c r="AM1331">
        <v>186890</v>
      </c>
      <c r="AN1331">
        <v>1.75738669805768</v>
      </c>
      <c r="AO1331">
        <v>0.70967741935483797</v>
      </c>
      <c r="AP1331">
        <v>2</v>
      </c>
      <c r="AQ1331">
        <v>1.7081027913453199</v>
      </c>
      <c r="AR1331">
        <v>4.9283906712360999E-2</v>
      </c>
      <c r="AS1331">
        <v>8740.1063189187498</v>
      </c>
      <c r="AT1331">
        <v>29</v>
      </c>
      <c r="AU1331">
        <v>5</v>
      </c>
      <c r="AV1331">
        <v>2018</v>
      </c>
      <c r="AW1331">
        <v>19.682566771287501</v>
      </c>
      <c r="AX1331">
        <v>20.498881695114701</v>
      </c>
      <c r="AY1331">
        <v>0.81631492382725301</v>
      </c>
      <c r="AZ1331">
        <v>174138</v>
      </c>
      <c r="BA1331">
        <v>194641.07728005401</v>
      </c>
      <c r="BB1331">
        <v>-3.9822412557353998E-2</v>
      </c>
      <c r="BC1331">
        <v>21.2356781434064</v>
      </c>
      <c r="BD1331">
        <v>1.03599234511994</v>
      </c>
      <c r="BE1331">
        <f>AK1331*AZ1331/(AW1331*BD1331)</f>
        <v>187878.87593659791</v>
      </c>
      <c r="BF1331">
        <f>AM1331/BE1331-1</f>
        <v>-5.2633694536878828E-3</v>
      </c>
      <c r="BH1331">
        <f t="shared" si="81"/>
        <v>-1.2194718454073605E-2</v>
      </c>
      <c r="BI1331">
        <f t="shared" si="82"/>
        <v>-103.59413326735528</v>
      </c>
      <c r="BJ1331">
        <f t="shared" si="83"/>
        <v>916.55262994792986</v>
      </c>
      <c r="BK1331" s="15">
        <f t="shared" si="80"/>
        <v>0.40547945205479452</v>
      </c>
    </row>
    <row r="1332" spans="1:63" x14ac:dyDescent="0.25">
      <c r="A1332" s="1">
        <v>43250</v>
      </c>
      <c r="B1332">
        <v>3544</v>
      </c>
      <c r="C1332">
        <v>21</v>
      </c>
      <c r="D1332" s="2">
        <v>43221</v>
      </c>
      <c r="E1332">
        <v>2</v>
      </c>
      <c r="F1332">
        <v>1</v>
      </c>
      <c r="G1332" s="1">
        <v>43249</v>
      </c>
      <c r="H1332" s="1">
        <v>43251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 s="1">
        <v>43241</v>
      </c>
      <c r="AA1332" s="1">
        <v>43227</v>
      </c>
      <c r="AB1332" s="1">
        <v>43222</v>
      </c>
      <c r="AC1332" s="1">
        <v>43224</v>
      </c>
      <c r="AD1332" s="1">
        <v>43222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8495</v>
      </c>
      <c r="AK1332">
        <v>22</v>
      </c>
      <c r="AL1332">
        <v>31</v>
      </c>
      <c r="AM1332">
        <v>186890</v>
      </c>
      <c r="AN1332">
        <v>0.41718658034137701</v>
      </c>
      <c r="AO1332">
        <v>0.70967741935483797</v>
      </c>
      <c r="AP1332">
        <v>1</v>
      </c>
      <c r="AQ1332">
        <v>0.89215583010123201</v>
      </c>
      <c r="AR1332">
        <v>-0.47496924975985499</v>
      </c>
      <c r="AS1332">
        <v>3972.4002023254802</v>
      </c>
      <c r="AT1332">
        <v>30</v>
      </c>
      <c r="AU1332">
        <v>5</v>
      </c>
      <c r="AV1332">
        <v>2018</v>
      </c>
      <c r="AW1332">
        <v>20.5747226013887</v>
      </c>
      <c r="AX1332">
        <v>20.916068275456102</v>
      </c>
      <c r="AY1332">
        <v>0.34134567406739702</v>
      </c>
      <c r="AZ1332">
        <v>177682</v>
      </c>
      <c r="BA1332">
        <v>189990.605255409</v>
      </c>
      <c r="BB1332">
        <v>-1.6319781976804199E-2</v>
      </c>
      <c r="BC1332">
        <v>21.2356781434064</v>
      </c>
      <c r="BD1332">
        <v>1.03599234511994</v>
      </c>
      <c r="BE1332">
        <f>AK1332*AZ1332/(AW1332*BD1332)</f>
        <v>183389.97015794943</v>
      </c>
      <c r="BF1332">
        <f>AM1332/BE1332-1</f>
        <v>1.9085175917941788E-2</v>
      </c>
      <c r="BH1332">
        <f t="shared" si="81"/>
        <v>-0.50708003029762505</v>
      </c>
      <c r="BI1332">
        <f t="shared" si="82"/>
        <v>-4307.6448573783246</v>
      </c>
      <c r="BJ1332">
        <f t="shared" si="83"/>
        <v>-3391.0922274303948</v>
      </c>
      <c r="BK1332" s="15">
        <f t="shared" si="80"/>
        <v>0.40821917808219177</v>
      </c>
    </row>
    <row r="1333" spans="1:63" x14ac:dyDescent="0.25">
      <c r="A1333" s="1">
        <v>43251</v>
      </c>
      <c r="B1333">
        <v>9208</v>
      </c>
      <c r="C1333">
        <v>22</v>
      </c>
      <c r="D1333" s="2">
        <v>43221</v>
      </c>
      <c r="E1333">
        <v>3</v>
      </c>
      <c r="F1333">
        <v>2</v>
      </c>
      <c r="G1333" s="1">
        <v>43250</v>
      </c>
      <c r="H1333" s="1">
        <v>43252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 s="1">
        <v>43241</v>
      </c>
      <c r="AA1333" s="1">
        <v>43227</v>
      </c>
      <c r="AB1333" s="1">
        <v>43222</v>
      </c>
      <c r="AC1333" s="1">
        <v>43224</v>
      </c>
      <c r="AD1333" s="1">
        <v>43222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8495</v>
      </c>
      <c r="AK1333">
        <v>22</v>
      </c>
      <c r="AL1333">
        <v>31</v>
      </c>
      <c r="AM1333">
        <v>186890</v>
      </c>
      <c r="AN1333">
        <v>1.08393172454384</v>
      </c>
      <c r="AO1333">
        <v>0.70967741935483797</v>
      </c>
      <c r="AP1333">
        <v>0</v>
      </c>
      <c r="AQ1333">
        <v>0.66095554201768303</v>
      </c>
      <c r="AR1333">
        <v>0.42297618252616498</v>
      </c>
      <c r="AS1333">
        <v>13931.3454758105</v>
      </c>
      <c r="AT1333">
        <v>31</v>
      </c>
      <c r="AU1333">
        <v>5</v>
      </c>
      <c r="AV1333">
        <v>2018</v>
      </c>
      <c r="AW1333">
        <v>21.2356781434064</v>
      </c>
      <c r="AX1333">
        <v>22</v>
      </c>
      <c r="AY1333">
        <v>0.764321856593564</v>
      </c>
      <c r="AZ1333">
        <v>186890</v>
      </c>
      <c r="BA1333">
        <v>193616.60937946601</v>
      </c>
      <c r="BB1333">
        <v>-3.4741902572434799E-2</v>
      </c>
      <c r="BC1333">
        <v>21.2356781434064</v>
      </c>
      <c r="BD1333">
        <v>1.03599234511994</v>
      </c>
      <c r="BE1333">
        <f>AK1333*AZ1333/(AW1333*BD1333)</f>
        <v>186890.00000000128</v>
      </c>
      <c r="BF1333">
        <f>AM1333/BE1333-1</f>
        <v>-6.8833827526759706E-15</v>
      </c>
      <c r="BH1333">
        <f t="shared" si="81"/>
        <v>0.39918684254891956</v>
      </c>
      <c r="BI1333">
        <f t="shared" si="82"/>
        <v>3391.0922274530717</v>
      </c>
      <c r="BJ1333">
        <f t="shared" si="83"/>
        <v>2.2676886146655306E-8</v>
      </c>
      <c r="BK1333" s="15">
        <f t="shared" si="80"/>
        <v>0.41095890410958902</v>
      </c>
    </row>
    <row r="1334" spans="1:63" x14ac:dyDescent="0.25">
      <c r="A1334" s="1">
        <v>43252</v>
      </c>
      <c r="B1334">
        <v>21934</v>
      </c>
      <c r="C1334">
        <v>1</v>
      </c>
      <c r="D1334" s="2">
        <v>43252</v>
      </c>
      <c r="E1334">
        <v>4</v>
      </c>
      <c r="F1334">
        <v>3</v>
      </c>
      <c r="G1334" s="1">
        <v>43251</v>
      </c>
      <c r="H1334" s="1">
        <v>43255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 s="1">
        <v>43269</v>
      </c>
      <c r="AA1334" s="1">
        <v>43255</v>
      </c>
      <c r="AB1334" s="1">
        <v>43257</v>
      </c>
      <c r="AC1334" s="1">
        <v>43252</v>
      </c>
      <c r="AD1334" s="1">
        <v>43252</v>
      </c>
      <c r="AE1334">
        <v>0</v>
      </c>
      <c r="AF1334">
        <v>0</v>
      </c>
      <c r="AG1334">
        <v>0</v>
      </c>
      <c r="AH1334">
        <v>1</v>
      </c>
      <c r="AI1334">
        <v>1</v>
      </c>
      <c r="AJ1334">
        <v>8844.3333333333303</v>
      </c>
      <c r="AK1334">
        <v>21</v>
      </c>
      <c r="AL1334">
        <v>30</v>
      </c>
      <c r="AM1334">
        <v>185731</v>
      </c>
      <c r="AN1334">
        <v>2.4800060302265101</v>
      </c>
      <c r="AO1334">
        <v>0.7</v>
      </c>
      <c r="AP1334">
        <v>20</v>
      </c>
      <c r="AQ1334">
        <v>2.5211187468441101</v>
      </c>
      <c r="AR1334">
        <v>-4.1112716617601401E-2</v>
      </c>
      <c r="AS1334">
        <v>8700.10586667389</v>
      </c>
      <c r="AT1334">
        <v>1</v>
      </c>
      <c r="AU1334">
        <v>6</v>
      </c>
      <c r="AV1334">
        <v>2018</v>
      </c>
      <c r="AW1334">
        <v>2.5211187468441101</v>
      </c>
      <c r="AX1334">
        <v>2.4800060302265101</v>
      </c>
      <c r="AY1334">
        <v>-4.1112716617601297E-2</v>
      </c>
      <c r="AZ1334">
        <v>21934</v>
      </c>
      <c r="BA1334">
        <v>182702.223200151</v>
      </c>
      <c r="BB1334">
        <v>1.6577668004237101E-2</v>
      </c>
      <c r="BC1334">
        <v>21.228461622203302</v>
      </c>
      <c r="BD1334">
        <v>0.98923795674555903</v>
      </c>
      <c r="BE1334">
        <f>AK1334*AZ1334/(AW1334*BD1334)</f>
        <v>184689.86349979354</v>
      </c>
      <c r="BF1334">
        <f>AM1334/BE1334-1</f>
        <v>5.6372151696761907E-3</v>
      </c>
      <c r="BH1334">
        <f t="shared" si="81"/>
        <v>-1.3980327614481425E-2</v>
      </c>
      <c r="BI1334">
        <f t="shared" si="82"/>
        <v>-123.64667753167851</v>
      </c>
      <c r="BJ1334">
        <f t="shared" si="83"/>
        <v>-123.64667750900162</v>
      </c>
      <c r="BK1334" s="15">
        <f t="shared" si="80"/>
        <v>0.41369863013698632</v>
      </c>
    </row>
    <row r="1335" spans="1:63" x14ac:dyDescent="0.25">
      <c r="A1335" s="1">
        <v>43255</v>
      </c>
      <c r="B1335">
        <v>18488</v>
      </c>
      <c r="C1335">
        <v>2</v>
      </c>
      <c r="D1335" s="2">
        <v>43252</v>
      </c>
      <c r="E1335">
        <v>0</v>
      </c>
      <c r="F1335">
        <v>4</v>
      </c>
      <c r="G1335" s="1">
        <v>43252</v>
      </c>
      <c r="H1335" s="1">
        <v>43256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 s="1">
        <v>43269</v>
      </c>
      <c r="AA1335" s="1">
        <v>43255</v>
      </c>
      <c r="AB1335" s="1">
        <v>43257</v>
      </c>
      <c r="AC1335" s="1">
        <v>43252</v>
      </c>
      <c r="AD1335" s="1">
        <v>43252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8844.3333333333303</v>
      </c>
      <c r="AK1335">
        <v>21</v>
      </c>
      <c r="AL1335">
        <v>30</v>
      </c>
      <c r="AM1335">
        <v>185731</v>
      </c>
      <c r="AN1335">
        <v>2.0903780198243598</v>
      </c>
      <c r="AO1335">
        <v>0.7</v>
      </c>
      <c r="AP1335">
        <v>19</v>
      </c>
      <c r="AQ1335">
        <v>1.93467105630087</v>
      </c>
      <c r="AR1335">
        <v>0.15570696352349001</v>
      </c>
      <c r="AS1335">
        <v>9556.1464776080993</v>
      </c>
      <c r="AT1335">
        <v>4</v>
      </c>
      <c r="AU1335">
        <v>6</v>
      </c>
      <c r="AV1335">
        <v>2018</v>
      </c>
      <c r="AW1335">
        <v>4.4557898031449898</v>
      </c>
      <c r="AX1335">
        <v>4.5703840500508797</v>
      </c>
      <c r="AY1335">
        <v>0.114594246905889</v>
      </c>
      <c r="AZ1335">
        <v>40422</v>
      </c>
      <c r="BA1335">
        <v>190507.640059873</v>
      </c>
      <c r="BB1335">
        <v>-2.5073220467022699E-2</v>
      </c>
      <c r="BC1335">
        <v>21.228461622203302</v>
      </c>
      <c r="BD1335">
        <v>0.98923795674555903</v>
      </c>
      <c r="BE1335">
        <f>AK1335*AZ1335/(AW1335*BD1335)</f>
        <v>192580.19646416957</v>
      </c>
      <c r="BF1335">
        <f>AM1335/BE1335-1</f>
        <v>-3.5565424638269505E-2</v>
      </c>
      <c r="BH1335">
        <f t="shared" si="81"/>
        <v>0.17652797711451473</v>
      </c>
      <c r="BI1335">
        <f t="shared" si="82"/>
        <v>1561.272272259806</v>
      </c>
      <c r="BJ1335">
        <f t="shared" si="83"/>
        <v>1437.6255947508043</v>
      </c>
      <c r="BK1335" s="15">
        <f t="shared" si="80"/>
        <v>0.42191780821917807</v>
      </c>
    </row>
    <row r="1336" spans="1:63" x14ac:dyDescent="0.25">
      <c r="A1336" s="1">
        <v>43256</v>
      </c>
      <c r="B1336">
        <v>2337</v>
      </c>
      <c r="C1336">
        <v>3</v>
      </c>
      <c r="D1336" s="2">
        <v>43252</v>
      </c>
      <c r="E1336">
        <v>1</v>
      </c>
      <c r="F1336">
        <v>0</v>
      </c>
      <c r="G1336" s="1">
        <v>43255</v>
      </c>
      <c r="H1336" s="1">
        <v>43257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 s="1">
        <v>43269</v>
      </c>
      <c r="AA1336" s="1">
        <v>43255</v>
      </c>
      <c r="AB1336" s="1">
        <v>43257</v>
      </c>
      <c r="AC1336" s="1">
        <v>43252</v>
      </c>
      <c r="AD1336" s="1">
        <v>43252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8844.3333333333303</v>
      </c>
      <c r="AK1336">
        <v>21</v>
      </c>
      <c r="AL1336">
        <v>30</v>
      </c>
      <c r="AM1336">
        <v>185731</v>
      </c>
      <c r="AN1336">
        <v>0.26423698790185801</v>
      </c>
      <c r="AO1336">
        <v>0.7</v>
      </c>
      <c r="AP1336">
        <v>18</v>
      </c>
      <c r="AQ1336">
        <v>0.29725321824989998</v>
      </c>
      <c r="AR1336">
        <v>-3.3016230348042699E-2</v>
      </c>
      <c r="AS1336">
        <v>7861.9838458242803</v>
      </c>
      <c r="AT1336">
        <v>5</v>
      </c>
      <c r="AU1336">
        <v>6</v>
      </c>
      <c r="AV1336">
        <v>2018</v>
      </c>
      <c r="AW1336">
        <v>4.7530430213948902</v>
      </c>
      <c r="AX1336">
        <v>4.8346210379527301</v>
      </c>
      <c r="AY1336">
        <v>8.1578016557846994E-2</v>
      </c>
      <c r="AZ1336">
        <v>42759</v>
      </c>
      <c r="BA1336">
        <v>188918.76129841499</v>
      </c>
      <c r="BB1336">
        <v>-1.6873714799452499E-2</v>
      </c>
      <c r="BC1336">
        <v>21.228461622203302</v>
      </c>
      <c r="BD1336">
        <v>0.98923795674555903</v>
      </c>
      <c r="BE1336">
        <f>AK1336*AZ1336/(AW1336*BD1336)</f>
        <v>190974.0320922673</v>
      </c>
      <c r="BF1336">
        <f>AM1336/BE1336-1</f>
        <v>-2.7454162405358695E-2</v>
      </c>
      <c r="BH1336">
        <f t="shared" si="81"/>
        <v>-2.9817178355714735E-2</v>
      </c>
      <c r="BI1336">
        <f t="shared" si="82"/>
        <v>-263.71306443739292</v>
      </c>
      <c r="BJ1336">
        <f t="shared" si="83"/>
        <v>1173.9125303134115</v>
      </c>
      <c r="BK1336" s="15">
        <f t="shared" si="80"/>
        <v>0.42465753424657532</v>
      </c>
    </row>
    <row r="1337" spans="1:63" x14ac:dyDescent="0.25">
      <c r="A1337" s="1">
        <v>43257</v>
      </c>
      <c r="B1337">
        <v>10581</v>
      </c>
      <c r="C1337">
        <v>4</v>
      </c>
      <c r="D1337" s="2">
        <v>43252</v>
      </c>
      <c r="E1337">
        <v>2</v>
      </c>
      <c r="F1337">
        <v>1</v>
      </c>
      <c r="G1337" s="1">
        <v>43256</v>
      </c>
      <c r="H1337" s="1">
        <v>43258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 s="1">
        <v>43269</v>
      </c>
      <c r="AA1337" s="1">
        <v>43255</v>
      </c>
      <c r="AB1337" s="1">
        <v>43257</v>
      </c>
      <c r="AC1337" s="1">
        <v>43252</v>
      </c>
      <c r="AD1337" s="1">
        <v>43252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8844.3333333333303</v>
      </c>
      <c r="AK1337">
        <v>21</v>
      </c>
      <c r="AL1337">
        <v>30</v>
      </c>
      <c r="AM1337">
        <v>185731</v>
      </c>
      <c r="AN1337">
        <v>1.1963592507443499</v>
      </c>
      <c r="AO1337">
        <v>0.7</v>
      </c>
      <c r="AP1337">
        <v>17</v>
      </c>
      <c r="AQ1337">
        <v>1.0080351415318201</v>
      </c>
      <c r="AR1337">
        <v>0.18832410921253101</v>
      </c>
      <c r="AS1337">
        <v>10496.6578684161</v>
      </c>
      <c r="AT1337">
        <v>6</v>
      </c>
      <c r="AU1337">
        <v>6</v>
      </c>
      <c r="AV1337">
        <v>2018</v>
      </c>
      <c r="AW1337">
        <v>5.7610781629267098</v>
      </c>
      <c r="AX1337">
        <v>6.0309802886970898</v>
      </c>
      <c r="AY1337">
        <v>0.26990212577037798</v>
      </c>
      <c r="AZ1337">
        <v>53340</v>
      </c>
      <c r="BA1337">
        <v>194432.35594480301</v>
      </c>
      <c r="BB1337">
        <v>-4.4752612817556901E-2</v>
      </c>
      <c r="BC1337">
        <v>21.228461622203302</v>
      </c>
      <c r="BD1337">
        <v>0.98923795674555903</v>
      </c>
      <c r="BE1337">
        <f>AK1337*AZ1337/(AW1337*BD1337)</f>
        <v>196547.60982327847</v>
      </c>
      <c r="BF1337">
        <f>AM1337/BE1337-1</f>
        <v>-5.5033026517106953E-2</v>
      </c>
      <c r="BH1337">
        <f t="shared" si="81"/>
        <v>0.19917262700769178</v>
      </c>
      <c r="BI1337">
        <f t="shared" si="82"/>
        <v>1761.5491041316948</v>
      </c>
      <c r="BJ1337">
        <f t="shared" si="83"/>
        <v>2935.461634445106</v>
      </c>
      <c r="BK1337" s="15">
        <f t="shared" si="80"/>
        <v>0.42739726027397262</v>
      </c>
    </row>
    <row r="1338" spans="1:63" x14ac:dyDescent="0.25">
      <c r="A1338" s="1">
        <v>43258</v>
      </c>
      <c r="B1338">
        <v>2357</v>
      </c>
      <c r="C1338">
        <v>5</v>
      </c>
      <c r="D1338" s="2">
        <v>43252</v>
      </c>
      <c r="E1338">
        <v>3</v>
      </c>
      <c r="F1338">
        <v>2</v>
      </c>
      <c r="G1338" s="1">
        <v>43257</v>
      </c>
      <c r="H1338" s="1">
        <v>43259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 s="1">
        <v>43269</v>
      </c>
      <c r="AA1338" s="1">
        <v>43255</v>
      </c>
      <c r="AB1338" s="1">
        <v>43257</v>
      </c>
      <c r="AC1338" s="1">
        <v>43252</v>
      </c>
      <c r="AD1338" s="1">
        <v>43252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8844.3333333333303</v>
      </c>
      <c r="AK1338">
        <v>21</v>
      </c>
      <c r="AL1338">
        <v>30</v>
      </c>
      <c r="AM1338">
        <v>185731</v>
      </c>
      <c r="AN1338">
        <v>0.26649832284325098</v>
      </c>
      <c r="AO1338">
        <v>0.7</v>
      </c>
      <c r="AP1338">
        <v>16</v>
      </c>
      <c r="AQ1338">
        <v>0.42585671779525602</v>
      </c>
      <c r="AR1338">
        <v>-0.15935839495200399</v>
      </c>
      <c r="AS1338">
        <v>5534.7254170431997</v>
      </c>
      <c r="AT1338">
        <v>7</v>
      </c>
      <c r="AU1338">
        <v>6</v>
      </c>
      <c r="AV1338">
        <v>2018</v>
      </c>
      <c r="AW1338">
        <v>6.18693488072197</v>
      </c>
      <c r="AX1338">
        <v>6.2974786115403401</v>
      </c>
      <c r="AY1338">
        <v>0.110543730818373</v>
      </c>
      <c r="AZ1338">
        <v>55697</v>
      </c>
      <c r="BA1338">
        <v>189049.50877121699</v>
      </c>
      <c r="BB1338">
        <v>-1.7553649267787502E-2</v>
      </c>
      <c r="BC1338">
        <v>21.228461622203302</v>
      </c>
      <c r="BD1338">
        <v>0.98923795674555903</v>
      </c>
      <c r="BE1338">
        <f>AK1338*AZ1338/(AW1338*BD1338)</f>
        <v>191106.20198315219</v>
      </c>
      <c r="BF1338">
        <f>AM1338/BE1338-1</f>
        <v>-2.8126779389535783E-2</v>
      </c>
      <c r="BH1338">
        <f t="shared" si="81"/>
        <v>-0.15477530653489824</v>
      </c>
      <c r="BI1338">
        <f t="shared" si="82"/>
        <v>-1368.8844027634846</v>
      </c>
      <c r="BJ1338">
        <f t="shared" si="83"/>
        <v>1566.5772316816215</v>
      </c>
      <c r="BK1338" s="15">
        <f t="shared" si="80"/>
        <v>0.43013698630136987</v>
      </c>
    </row>
    <row r="1339" spans="1:63" x14ac:dyDescent="0.25">
      <c r="A1339" s="1">
        <v>43259</v>
      </c>
      <c r="B1339">
        <v>6691</v>
      </c>
      <c r="C1339">
        <v>6</v>
      </c>
      <c r="D1339" s="2">
        <v>43252</v>
      </c>
      <c r="E1339">
        <v>4</v>
      </c>
      <c r="F1339">
        <v>3</v>
      </c>
      <c r="G1339" s="1">
        <v>43258</v>
      </c>
      <c r="H1339" s="1">
        <v>43262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 s="1">
        <v>43269</v>
      </c>
      <c r="AA1339" s="1">
        <v>43255</v>
      </c>
      <c r="AB1339" s="1">
        <v>43257</v>
      </c>
      <c r="AC1339" s="1">
        <v>43252</v>
      </c>
      <c r="AD1339" s="1">
        <v>43252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8844.3333333333303</v>
      </c>
      <c r="AK1339">
        <v>21</v>
      </c>
      <c r="AL1339">
        <v>30</v>
      </c>
      <c r="AM1339">
        <v>185731</v>
      </c>
      <c r="AN1339">
        <v>0.75652960464327401</v>
      </c>
      <c r="AO1339">
        <v>0.7</v>
      </c>
      <c r="AP1339">
        <v>15</v>
      </c>
      <c r="AQ1339">
        <v>0.784862959628155</v>
      </c>
      <c r="AR1339">
        <v>-2.83333549848814E-2</v>
      </c>
      <c r="AS1339">
        <v>8525.0551295859204</v>
      </c>
      <c r="AT1339">
        <v>8</v>
      </c>
      <c r="AU1339">
        <v>6</v>
      </c>
      <c r="AV1339">
        <v>2018</v>
      </c>
      <c r="AW1339">
        <v>6.9717978403501197</v>
      </c>
      <c r="AX1339">
        <v>7.05400821618362</v>
      </c>
      <c r="AY1339">
        <v>8.2210375833493096E-2</v>
      </c>
      <c r="AZ1339">
        <v>62388</v>
      </c>
      <c r="BA1339">
        <v>187921.11159869799</v>
      </c>
      <c r="BB1339">
        <v>-1.16544201982757E-2</v>
      </c>
      <c r="BC1339">
        <v>21.228461622203302</v>
      </c>
      <c r="BD1339">
        <v>0.98923795674555903</v>
      </c>
      <c r="BE1339">
        <f>AK1339*AZ1339/(AW1339*BD1339)</f>
        <v>189965.52883689391</v>
      </c>
      <c r="BF1339">
        <f>AM1339/BE1339-1</f>
        <v>-2.2291038078438463E-2</v>
      </c>
      <c r="BH1339">
        <f t="shared" si="81"/>
        <v>-1.9886625864554253E-2</v>
      </c>
      <c r="BI1339">
        <f t="shared" si="82"/>
        <v>-175.88394802140593</v>
      </c>
      <c r="BJ1339">
        <f t="shared" si="83"/>
        <v>1390.6932836602155</v>
      </c>
      <c r="BK1339" s="15">
        <f t="shared" si="80"/>
        <v>0.43287671232876712</v>
      </c>
    </row>
    <row r="1340" spans="1:63" x14ac:dyDescent="0.25">
      <c r="A1340" s="1">
        <v>43262</v>
      </c>
      <c r="B1340">
        <v>14199</v>
      </c>
      <c r="C1340">
        <v>7</v>
      </c>
      <c r="D1340" s="2">
        <v>43252</v>
      </c>
      <c r="E1340">
        <v>0</v>
      </c>
      <c r="F1340">
        <v>4</v>
      </c>
      <c r="G1340" s="1">
        <v>43259</v>
      </c>
      <c r="H1340" s="1">
        <v>43263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 s="1">
        <v>43269</v>
      </c>
      <c r="AA1340" s="1">
        <v>43255</v>
      </c>
      <c r="AB1340" s="1">
        <v>43257</v>
      </c>
      <c r="AC1340" s="1">
        <v>43252</v>
      </c>
      <c r="AD1340" s="1">
        <v>43252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8844.3333333333303</v>
      </c>
      <c r="AK1340">
        <v>21</v>
      </c>
      <c r="AL1340">
        <v>30</v>
      </c>
      <c r="AM1340">
        <v>185731</v>
      </c>
      <c r="AN1340">
        <v>1.6054347416424799</v>
      </c>
      <c r="AO1340">
        <v>0.7</v>
      </c>
      <c r="AP1340">
        <v>14</v>
      </c>
      <c r="AQ1340">
        <v>1.69680915121287</v>
      </c>
      <c r="AR1340">
        <v>-9.1374409570396498E-2</v>
      </c>
      <c r="AS1340">
        <v>8368.0595368374507</v>
      </c>
      <c r="AT1340">
        <v>11</v>
      </c>
      <c r="AU1340">
        <v>6</v>
      </c>
      <c r="AV1340">
        <v>2018</v>
      </c>
      <c r="AW1340">
        <v>8.6686069915629993</v>
      </c>
      <c r="AX1340">
        <v>8.6594429578260996</v>
      </c>
      <c r="AY1340">
        <v>-9.1640337369032192E-3</v>
      </c>
      <c r="AZ1340">
        <v>76587</v>
      </c>
      <c r="BA1340">
        <v>185534.65413362801</v>
      </c>
      <c r="BB1340">
        <v>1.05827058178387E-3</v>
      </c>
      <c r="BC1340">
        <v>21.228461622203302</v>
      </c>
      <c r="BD1340">
        <v>0.98923795674555903</v>
      </c>
      <c r="BE1340">
        <f>AK1340*AZ1340/(AW1340*BD1340)</f>
        <v>187553.10880307262</v>
      </c>
      <c r="BF1340">
        <f>AM1340/BE1340-1</f>
        <v>-9.715161826433949E-3</v>
      </c>
      <c r="BH1340">
        <f t="shared" si="81"/>
        <v>-7.3113276090505996E-2</v>
      </c>
      <c r="BI1340">
        <f t="shared" si="82"/>
        <v>-646.63818483646503</v>
      </c>
      <c r="BJ1340">
        <f t="shared" si="83"/>
        <v>744.05509882375043</v>
      </c>
      <c r="BK1340" s="15">
        <f t="shared" si="80"/>
        <v>0.44109589041095892</v>
      </c>
    </row>
    <row r="1341" spans="1:63" x14ac:dyDescent="0.25">
      <c r="A1341" s="1">
        <v>43263</v>
      </c>
      <c r="B1341">
        <v>1878</v>
      </c>
      <c r="C1341">
        <v>8</v>
      </c>
      <c r="D1341" s="2">
        <v>43252</v>
      </c>
      <c r="E1341">
        <v>1</v>
      </c>
      <c r="F1341">
        <v>0</v>
      </c>
      <c r="G1341" s="1">
        <v>43262</v>
      </c>
      <c r="H1341" s="1">
        <v>43264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 s="1">
        <v>43269</v>
      </c>
      <c r="AA1341" s="1">
        <v>43255</v>
      </c>
      <c r="AB1341" s="1">
        <v>43257</v>
      </c>
      <c r="AC1341" s="1">
        <v>43252</v>
      </c>
      <c r="AD1341" s="1">
        <v>43252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8844.3333333333303</v>
      </c>
      <c r="AK1341">
        <v>21</v>
      </c>
      <c r="AL1341">
        <v>30</v>
      </c>
      <c r="AM1341">
        <v>185731</v>
      </c>
      <c r="AN1341">
        <v>0.21233935099687101</v>
      </c>
      <c r="AO1341">
        <v>0.7</v>
      </c>
      <c r="AP1341">
        <v>13</v>
      </c>
      <c r="AQ1341">
        <v>0.29725321824989998</v>
      </c>
      <c r="AR1341">
        <v>-8.4913867253028796E-2</v>
      </c>
      <c r="AS1341">
        <v>6317.8458119204097</v>
      </c>
      <c r="AT1341">
        <v>12</v>
      </c>
      <c r="AU1341">
        <v>6</v>
      </c>
      <c r="AV1341">
        <v>2018</v>
      </c>
      <c r="AW1341">
        <v>8.9658602098129005</v>
      </c>
      <c r="AX1341">
        <v>8.8717823088229704</v>
      </c>
      <c r="AY1341">
        <v>-9.4077900989933697E-2</v>
      </c>
      <c r="AZ1341">
        <v>78465</v>
      </c>
      <c r="BA1341">
        <v>183782.14264333001</v>
      </c>
      <c r="BB1341">
        <v>1.0604171486080199E-2</v>
      </c>
      <c r="BC1341">
        <v>21.228461622203302</v>
      </c>
      <c r="BD1341">
        <v>0.98923795674555903</v>
      </c>
      <c r="BE1341">
        <f>AK1341*AZ1341/(AW1341*BD1341)</f>
        <v>185781.53152144104</v>
      </c>
      <c r="BF1341">
        <f>AM1341/BE1341-1</f>
        <v>-2.7199432057223305E-4</v>
      </c>
      <c r="BH1341">
        <f t="shared" si="81"/>
        <v>-8.1714815260701734E-2</v>
      </c>
      <c r="BI1341">
        <f t="shared" si="82"/>
        <v>-722.71306443739945</v>
      </c>
      <c r="BJ1341">
        <f t="shared" si="83"/>
        <v>21.342034386350974</v>
      </c>
      <c r="BK1341" s="15">
        <f t="shared" si="80"/>
        <v>0.44383561643835617</v>
      </c>
    </row>
    <row r="1342" spans="1:63" x14ac:dyDescent="0.25">
      <c r="A1342" s="1">
        <v>43264</v>
      </c>
      <c r="B1342">
        <v>8233</v>
      </c>
      <c r="C1342">
        <v>9</v>
      </c>
      <c r="D1342" s="2">
        <v>43252</v>
      </c>
      <c r="E1342">
        <v>2</v>
      </c>
      <c r="F1342">
        <v>1</v>
      </c>
      <c r="G1342" s="1">
        <v>43263</v>
      </c>
      <c r="H1342" s="1">
        <v>43265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 s="1">
        <v>43269</v>
      </c>
      <c r="AA1342" s="1">
        <v>43255</v>
      </c>
      <c r="AB1342" s="1">
        <v>43257</v>
      </c>
      <c r="AC1342" s="1">
        <v>43252</v>
      </c>
      <c r="AD1342" s="1">
        <v>43252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8844.3333333333303</v>
      </c>
      <c r="AK1342">
        <v>21</v>
      </c>
      <c r="AL1342">
        <v>30</v>
      </c>
      <c r="AM1342">
        <v>185731</v>
      </c>
      <c r="AN1342">
        <v>0.93087852862473097</v>
      </c>
      <c r="AO1342">
        <v>0.7</v>
      </c>
      <c r="AP1342">
        <v>12</v>
      </c>
      <c r="AQ1342">
        <v>0.88086218996879195</v>
      </c>
      <c r="AR1342">
        <v>5.0016338655939303E-2</v>
      </c>
      <c r="AS1342">
        <v>9346.5244549680192</v>
      </c>
      <c r="AT1342">
        <v>13</v>
      </c>
      <c r="AU1342">
        <v>6</v>
      </c>
      <c r="AV1342">
        <v>2018</v>
      </c>
      <c r="AW1342">
        <v>9.8467223997816902</v>
      </c>
      <c r="AX1342">
        <v>9.8026608374477</v>
      </c>
      <c r="AY1342">
        <v>-4.4061562333993699E-2</v>
      </c>
      <c r="AZ1342">
        <v>86698</v>
      </c>
      <c r="BA1342">
        <v>184899.901315422</v>
      </c>
      <c r="BB1342">
        <v>4.4948573723646501E-3</v>
      </c>
      <c r="BC1342">
        <v>21.228461622203302</v>
      </c>
      <c r="BD1342">
        <v>0.98923795674555903</v>
      </c>
      <c r="BE1342">
        <f>AK1342*AZ1342/(AW1342*BD1342)</f>
        <v>186911.45042969775</v>
      </c>
      <c r="BF1342">
        <f>AM1342/BE1342-1</f>
        <v>-6.3155597315411871E-3</v>
      </c>
      <c r="BH1342">
        <f t="shared" si="81"/>
        <v>5.9496215645584716E-2</v>
      </c>
      <c r="BI1342">
        <f t="shared" si="82"/>
        <v>526.20436324143293</v>
      </c>
      <c r="BJ1342">
        <f t="shared" si="83"/>
        <v>547.5463976277839</v>
      </c>
      <c r="BK1342" s="15">
        <f t="shared" si="80"/>
        <v>0.44657534246575342</v>
      </c>
    </row>
    <row r="1343" spans="1:63" x14ac:dyDescent="0.25">
      <c r="A1343" s="1">
        <v>43265</v>
      </c>
      <c r="B1343">
        <v>2652</v>
      </c>
      <c r="C1343">
        <v>10</v>
      </c>
      <c r="D1343" s="2">
        <v>43252</v>
      </c>
      <c r="E1343">
        <v>3</v>
      </c>
      <c r="F1343">
        <v>2</v>
      </c>
      <c r="G1343" s="1">
        <v>43264</v>
      </c>
      <c r="H1343" s="1">
        <v>43266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 s="1">
        <v>43269</v>
      </c>
      <c r="AA1343" s="1">
        <v>43255</v>
      </c>
      <c r="AB1343" s="1">
        <v>43257</v>
      </c>
      <c r="AC1343" s="1">
        <v>43252</v>
      </c>
      <c r="AD1343" s="1">
        <v>43252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8844.3333333333303</v>
      </c>
      <c r="AK1343">
        <v>21</v>
      </c>
      <c r="AL1343">
        <v>30</v>
      </c>
      <c r="AM1343">
        <v>185731</v>
      </c>
      <c r="AN1343">
        <v>0.29985301322880897</v>
      </c>
      <c r="AO1343">
        <v>0.7</v>
      </c>
      <c r="AP1343">
        <v>11</v>
      </c>
      <c r="AQ1343">
        <v>0.42585671779525602</v>
      </c>
      <c r="AR1343">
        <v>-0.126003704566446</v>
      </c>
      <c r="AS1343">
        <v>6227.4466720401197</v>
      </c>
      <c r="AT1343">
        <v>14</v>
      </c>
      <c r="AU1343">
        <v>6</v>
      </c>
      <c r="AV1343">
        <v>2018</v>
      </c>
      <c r="AW1343">
        <v>10.2725791175769</v>
      </c>
      <c r="AX1343">
        <v>10.1025138506765</v>
      </c>
      <c r="AY1343">
        <v>-0.17006526690043799</v>
      </c>
      <c r="AZ1343">
        <v>89350</v>
      </c>
      <c r="BA1343">
        <v>182656.17412373601</v>
      </c>
      <c r="BB1343">
        <v>1.6833955331726699E-2</v>
      </c>
      <c r="BC1343">
        <v>21.228461622203302</v>
      </c>
      <c r="BD1343">
        <v>0.98923795674555903</v>
      </c>
      <c r="BE1343">
        <f>AK1343*AZ1343/(AW1343*BD1343)</f>
        <v>184643.31344972717</v>
      </c>
      <c r="BF1343">
        <f>AM1343/BE1343-1</f>
        <v>5.8907443218569888E-3</v>
      </c>
      <c r="BH1343">
        <f t="shared" si="81"/>
        <v>-0.12142061614934024</v>
      </c>
      <c r="BI1343">
        <f t="shared" si="82"/>
        <v>-1073.8844027634811</v>
      </c>
      <c r="BJ1343">
        <f t="shared" si="83"/>
        <v>-526.33800513569724</v>
      </c>
      <c r="BK1343" s="15">
        <f t="shared" si="80"/>
        <v>0.44931506849315067</v>
      </c>
    </row>
    <row r="1344" spans="1:63" x14ac:dyDescent="0.25">
      <c r="A1344" s="1">
        <v>43266</v>
      </c>
      <c r="B1344">
        <v>11082</v>
      </c>
      <c r="C1344">
        <v>11</v>
      </c>
      <c r="D1344" s="2">
        <v>43252</v>
      </c>
      <c r="E1344">
        <v>4</v>
      </c>
      <c r="F1344">
        <v>3</v>
      </c>
      <c r="G1344" s="1">
        <v>43265</v>
      </c>
      <c r="H1344" s="1">
        <v>43269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1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 s="1">
        <v>43269</v>
      </c>
      <c r="AA1344" s="1">
        <v>43255</v>
      </c>
      <c r="AB1344" s="1">
        <v>43257</v>
      </c>
      <c r="AC1344" s="1">
        <v>43252</v>
      </c>
      <c r="AD1344" s="1">
        <v>43252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8844.3333333333303</v>
      </c>
      <c r="AK1344">
        <v>21</v>
      </c>
      <c r="AL1344">
        <v>30</v>
      </c>
      <c r="AM1344">
        <v>185731</v>
      </c>
      <c r="AN1344">
        <v>1.2530056910262599</v>
      </c>
      <c r="AO1344">
        <v>0.7</v>
      </c>
      <c r="AP1344">
        <v>10</v>
      </c>
      <c r="AQ1344">
        <v>1.69249359233164</v>
      </c>
      <c r="AR1344">
        <v>-0.43948790130538001</v>
      </c>
      <c r="AS1344">
        <v>6547.7352766417098</v>
      </c>
      <c r="AT1344">
        <v>15</v>
      </c>
      <c r="AU1344">
        <v>6</v>
      </c>
      <c r="AV1344">
        <v>2018</v>
      </c>
      <c r="AW1344">
        <v>11.965072709908601</v>
      </c>
      <c r="AX1344">
        <v>11.3555195417027</v>
      </c>
      <c r="AY1344">
        <v>-0.60955316820581895</v>
      </c>
      <c r="AZ1344">
        <v>100432</v>
      </c>
      <c r="BA1344">
        <v>176269.05002034901</v>
      </c>
      <c r="BB1344">
        <v>5.3679020670719099E-2</v>
      </c>
      <c r="BC1344">
        <v>21.228461622203302</v>
      </c>
      <c r="BD1344">
        <v>0.98923795674555903</v>
      </c>
      <c r="BE1344">
        <f>AK1344*AZ1344/(AW1344*BD1344)</f>
        <v>178186.70302567826</v>
      </c>
      <c r="BF1344">
        <f>AM1344/BE1344-1</f>
        <v>4.2339281473963597E-2</v>
      </c>
      <c r="BH1344">
        <f t="shared" si="81"/>
        <v>-0.42127321205684276</v>
      </c>
      <c r="BI1344">
        <f t="shared" si="82"/>
        <v>-3725.8807118347349</v>
      </c>
      <c r="BJ1344">
        <f t="shared" si="83"/>
        <v>-4252.2187169704321</v>
      </c>
      <c r="BK1344" s="15">
        <f t="shared" si="80"/>
        <v>0.45205479452054792</v>
      </c>
    </row>
    <row r="1345" spans="1:63" x14ac:dyDescent="0.25">
      <c r="A1345" s="1">
        <v>43269</v>
      </c>
      <c r="B1345">
        <v>25582</v>
      </c>
      <c r="C1345">
        <v>12</v>
      </c>
      <c r="D1345" s="2">
        <v>43252</v>
      </c>
      <c r="E1345">
        <v>0</v>
      </c>
      <c r="F1345">
        <v>4</v>
      </c>
      <c r="G1345" s="1">
        <v>43266</v>
      </c>
      <c r="H1345" s="1">
        <v>43270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 s="1">
        <v>43269</v>
      </c>
      <c r="AA1345" s="1">
        <v>43255</v>
      </c>
      <c r="AB1345" s="1">
        <v>43257</v>
      </c>
      <c r="AC1345" s="1">
        <v>43252</v>
      </c>
      <c r="AD1345" s="1">
        <v>43252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8844.3333333333303</v>
      </c>
      <c r="AK1345">
        <v>21</v>
      </c>
      <c r="AL1345">
        <v>30</v>
      </c>
      <c r="AM1345">
        <v>185731</v>
      </c>
      <c r="AN1345">
        <v>2.89247352353672</v>
      </c>
      <c r="AO1345">
        <v>0.7</v>
      </c>
      <c r="AP1345">
        <v>9</v>
      </c>
      <c r="AQ1345">
        <v>2.5651044057077002</v>
      </c>
      <c r="AR1345">
        <v>0.327369117829025</v>
      </c>
      <c r="AS1345">
        <v>9973.0833345717201</v>
      </c>
      <c r="AT1345">
        <v>18</v>
      </c>
      <c r="AU1345">
        <v>6</v>
      </c>
      <c r="AV1345">
        <v>2018</v>
      </c>
      <c r="AW1345">
        <v>14.530177115616301</v>
      </c>
      <c r="AX1345">
        <v>14.2479930652395</v>
      </c>
      <c r="AY1345">
        <v>-0.282184050376795</v>
      </c>
      <c r="AZ1345">
        <v>126014</v>
      </c>
      <c r="BA1345">
        <v>182124.00158260201</v>
      </c>
      <c r="BB1345">
        <v>1.98051788125326E-2</v>
      </c>
      <c r="BC1345">
        <v>21.228461622203302</v>
      </c>
      <c r="BD1345">
        <v>0.98923795674555903</v>
      </c>
      <c r="BE1345">
        <f>AK1345*AZ1345/(AW1345*BD1345)</f>
        <v>184105.35133706621</v>
      </c>
      <c r="BF1345">
        <f>AM1345/BE1345-1</f>
        <v>8.8299913670488728E-3</v>
      </c>
      <c r="BH1345">
        <f t="shared" si="81"/>
        <v>0.35497488239540331</v>
      </c>
      <c r="BI1345">
        <f t="shared" si="82"/>
        <v>3139.5161848657444</v>
      </c>
      <c r="BJ1345">
        <f t="shared" si="83"/>
        <v>-1112.7025321046876</v>
      </c>
      <c r="BK1345" s="15">
        <f t="shared" si="80"/>
        <v>0.46027397260273972</v>
      </c>
    </row>
    <row r="1346" spans="1:63" x14ac:dyDescent="0.25">
      <c r="A1346" s="1">
        <v>43270</v>
      </c>
      <c r="B1346">
        <v>2367</v>
      </c>
      <c r="C1346">
        <v>13</v>
      </c>
      <c r="D1346" s="2">
        <v>43252</v>
      </c>
      <c r="E1346">
        <v>1</v>
      </c>
      <c r="F1346">
        <v>0</v>
      </c>
      <c r="G1346" s="1">
        <v>43269</v>
      </c>
      <c r="H1346" s="1">
        <v>43271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 s="1">
        <v>43269</v>
      </c>
      <c r="AA1346" s="1">
        <v>43255</v>
      </c>
      <c r="AB1346" s="1">
        <v>43257</v>
      </c>
      <c r="AC1346" s="1">
        <v>43252</v>
      </c>
      <c r="AD1346" s="1">
        <v>43252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8844.3333333333303</v>
      </c>
      <c r="AK1346">
        <v>21</v>
      </c>
      <c r="AL1346">
        <v>30</v>
      </c>
      <c r="AM1346">
        <v>185731</v>
      </c>
      <c r="AN1346">
        <v>0.26762899031394799</v>
      </c>
      <c r="AO1346">
        <v>0.7</v>
      </c>
      <c r="AP1346">
        <v>8</v>
      </c>
      <c r="AQ1346">
        <v>0.29725321824989998</v>
      </c>
      <c r="AR1346">
        <v>-2.96242279359521E-2</v>
      </c>
      <c r="AS1346">
        <v>7962.9079003278002</v>
      </c>
      <c r="AT1346">
        <v>19</v>
      </c>
      <c r="AU1346">
        <v>6</v>
      </c>
      <c r="AV1346">
        <v>2018</v>
      </c>
      <c r="AW1346">
        <v>14.8274303338662</v>
      </c>
      <c r="AX1346">
        <v>14.515622055553401</v>
      </c>
      <c r="AY1346">
        <v>-0.31180827831274599</v>
      </c>
      <c r="AZ1346">
        <v>128381</v>
      </c>
      <c r="BA1346">
        <v>181825.23466943999</v>
      </c>
      <c r="BB1346">
        <v>2.1480876060248E-2</v>
      </c>
      <c r="BC1346">
        <v>21.228461622203302</v>
      </c>
      <c r="BD1346">
        <v>0.98923795674555903</v>
      </c>
      <c r="BE1346">
        <f>AK1346*AZ1346/(AW1346*BD1346)</f>
        <v>183803.33410134955</v>
      </c>
      <c r="BF1346">
        <f>AM1346/BE1346-1</f>
        <v>1.0487654688502657E-2</v>
      </c>
      <c r="BH1346">
        <f t="shared" si="81"/>
        <v>-2.6425175943624757E-2</v>
      </c>
      <c r="BI1346">
        <f t="shared" si="82"/>
        <v>-233.71306443739849</v>
      </c>
      <c r="BJ1346">
        <f t="shared" si="83"/>
        <v>-1346.4155965420862</v>
      </c>
      <c r="BK1346" s="15">
        <f t="shared" si="80"/>
        <v>0.46301369863013697</v>
      </c>
    </row>
    <row r="1347" spans="1:63" x14ac:dyDescent="0.25">
      <c r="A1347" s="1">
        <v>43271</v>
      </c>
      <c r="B1347">
        <v>10104</v>
      </c>
      <c r="C1347">
        <v>14</v>
      </c>
      <c r="D1347" s="2">
        <v>43252</v>
      </c>
      <c r="E1347">
        <v>2</v>
      </c>
      <c r="F1347">
        <v>1</v>
      </c>
      <c r="G1347" s="1">
        <v>43270</v>
      </c>
      <c r="H1347" s="1">
        <v>43272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 s="1">
        <v>43269</v>
      </c>
      <c r="AA1347" s="1">
        <v>43255</v>
      </c>
      <c r="AB1347" s="1">
        <v>43257</v>
      </c>
      <c r="AC1347" s="1">
        <v>43252</v>
      </c>
      <c r="AD1347" s="1">
        <v>43252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8844.3333333333303</v>
      </c>
      <c r="AK1347">
        <v>21</v>
      </c>
      <c r="AL1347">
        <v>30</v>
      </c>
      <c r="AM1347">
        <v>185731</v>
      </c>
      <c r="AN1347">
        <v>1.14242641239211</v>
      </c>
      <c r="AO1347">
        <v>0.7</v>
      </c>
      <c r="AP1347">
        <v>7</v>
      </c>
      <c r="AQ1347">
        <v>0.88086218996879195</v>
      </c>
      <c r="AR1347">
        <v>0.261564222423323</v>
      </c>
      <c r="AS1347">
        <v>11470.579751366</v>
      </c>
      <c r="AT1347">
        <v>20</v>
      </c>
      <c r="AU1347">
        <v>6</v>
      </c>
      <c r="AV1347">
        <v>2018</v>
      </c>
      <c r="AW1347">
        <v>15.708292523835</v>
      </c>
      <c r="AX1347">
        <v>15.6580484679455</v>
      </c>
      <c r="AY1347">
        <v>-5.0244055889423898E-2</v>
      </c>
      <c r="AZ1347">
        <v>138485</v>
      </c>
      <c r="BA1347">
        <v>185136.92660021799</v>
      </c>
      <c r="BB1347">
        <v>3.2088325689041399E-3</v>
      </c>
      <c r="BC1347">
        <v>21.228461622203302</v>
      </c>
      <c r="BD1347">
        <v>0.98923795674555903</v>
      </c>
      <c r="BE1347">
        <f>AK1347*AZ1347/(AW1347*BD1347)</f>
        <v>187151.054342163</v>
      </c>
      <c r="BF1347">
        <f>AM1347/BE1347-1</f>
        <v>-7.5877442804396233E-3</v>
      </c>
      <c r="BH1347">
        <f t="shared" si="81"/>
        <v>0.2710440994129637</v>
      </c>
      <c r="BI1347">
        <f t="shared" si="82"/>
        <v>2397.2043632413879</v>
      </c>
      <c r="BJ1347">
        <f t="shared" si="83"/>
        <v>1050.7887666993017</v>
      </c>
      <c r="BK1347" s="15">
        <f t="shared" ref="BK1347:BK1410" si="84">YEARFRAC(DATE(YEAR(A1347),1,1),A1347,3)</f>
        <v>0.46575342465753422</v>
      </c>
    </row>
    <row r="1348" spans="1:63" x14ac:dyDescent="0.25">
      <c r="A1348" s="1">
        <v>43272</v>
      </c>
      <c r="B1348">
        <v>2746</v>
      </c>
      <c r="C1348">
        <v>15</v>
      </c>
      <c r="D1348" s="2">
        <v>43252</v>
      </c>
      <c r="E1348">
        <v>3</v>
      </c>
      <c r="F1348">
        <v>2</v>
      </c>
      <c r="G1348" s="1">
        <v>43271</v>
      </c>
      <c r="H1348" s="1">
        <v>43273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 s="1">
        <v>43269</v>
      </c>
      <c r="AA1348" s="1">
        <v>43255</v>
      </c>
      <c r="AB1348" s="1">
        <v>43257</v>
      </c>
      <c r="AC1348" s="1">
        <v>43252</v>
      </c>
      <c r="AD1348" s="1">
        <v>43252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8844.3333333333303</v>
      </c>
      <c r="AK1348">
        <v>21</v>
      </c>
      <c r="AL1348">
        <v>30</v>
      </c>
      <c r="AM1348">
        <v>185731</v>
      </c>
      <c r="AN1348">
        <v>0.31048128745335901</v>
      </c>
      <c r="AO1348">
        <v>0.7</v>
      </c>
      <c r="AP1348">
        <v>6</v>
      </c>
      <c r="AQ1348">
        <v>0.42585671779525602</v>
      </c>
      <c r="AR1348">
        <v>-0.115375430341896</v>
      </c>
      <c r="AS1348">
        <v>6448.1781905815196</v>
      </c>
      <c r="AT1348">
        <v>21</v>
      </c>
      <c r="AU1348">
        <v>6</v>
      </c>
      <c r="AV1348">
        <v>2018</v>
      </c>
      <c r="AW1348">
        <v>16.134149241630201</v>
      </c>
      <c r="AX1348">
        <v>15.968529755398899</v>
      </c>
      <c r="AY1348">
        <v>-0.165619486231321</v>
      </c>
      <c r="AZ1348">
        <v>141231</v>
      </c>
      <c r="BA1348">
        <v>183824.44314741599</v>
      </c>
      <c r="BB1348">
        <v>1.0371617723624301E-2</v>
      </c>
      <c r="BC1348">
        <v>21.228461622203302</v>
      </c>
      <c r="BD1348">
        <v>0.98923795674555903</v>
      </c>
      <c r="BE1348">
        <f>AK1348*AZ1348/(AW1348*BD1348)</f>
        <v>185824.29221799341</v>
      </c>
      <c r="BF1348">
        <f>AM1348/BE1348-1</f>
        <v>-5.0204532938014079E-4</v>
      </c>
      <c r="BH1348">
        <f t="shared" ref="BH1348:BH1411" si="85">AN1348-BD1348*AQ1348</f>
        <v>-0.11079234192479021</v>
      </c>
      <c r="BI1348">
        <f t="shared" ref="BI1348:BI1411" si="86">BH1348*AJ1348</f>
        <v>-979.88440276348581</v>
      </c>
      <c r="BJ1348">
        <f t="shared" ref="BJ1348:BJ1411" si="87">BJ1347+BI1348</f>
        <v>70.904363935815923</v>
      </c>
      <c r="BK1348" s="15">
        <f t="shared" si="84"/>
        <v>0.46849315068493153</v>
      </c>
    </row>
    <row r="1349" spans="1:63" x14ac:dyDescent="0.25">
      <c r="A1349" s="1">
        <v>43273</v>
      </c>
      <c r="B1349">
        <v>6209</v>
      </c>
      <c r="C1349">
        <v>16</v>
      </c>
      <c r="D1349" s="2">
        <v>43252</v>
      </c>
      <c r="E1349">
        <v>4</v>
      </c>
      <c r="F1349">
        <v>3</v>
      </c>
      <c r="G1349" s="1">
        <v>43272</v>
      </c>
      <c r="H1349" s="1">
        <v>43276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 s="1">
        <v>43269</v>
      </c>
      <c r="AA1349" s="1">
        <v>43255</v>
      </c>
      <c r="AB1349" s="1">
        <v>43257</v>
      </c>
      <c r="AC1349" s="1">
        <v>43252</v>
      </c>
      <c r="AD1349" s="1">
        <v>43252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8844.3333333333303</v>
      </c>
      <c r="AK1349">
        <v>21</v>
      </c>
      <c r="AL1349">
        <v>30</v>
      </c>
      <c r="AM1349">
        <v>185731</v>
      </c>
      <c r="AN1349">
        <v>0.70203143255568501</v>
      </c>
      <c r="AO1349">
        <v>0.7</v>
      </c>
      <c r="AP1349">
        <v>5</v>
      </c>
      <c r="AQ1349">
        <v>0.784862959628155</v>
      </c>
      <c r="AR1349">
        <v>-8.2831527072470504E-2</v>
      </c>
      <c r="AS1349">
        <v>7910.9351815272703</v>
      </c>
      <c r="AT1349">
        <v>22</v>
      </c>
      <c r="AU1349">
        <v>6</v>
      </c>
      <c r="AV1349">
        <v>2018</v>
      </c>
      <c r="AW1349">
        <v>16.919012201258401</v>
      </c>
      <c r="AX1349">
        <v>16.670561187954601</v>
      </c>
      <c r="AY1349">
        <v>-0.24845101330378899</v>
      </c>
      <c r="AZ1349">
        <v>147440</v>
      </c>
      <c r="BA1349">
        <v>183003.59164997199</v>
      </c>
      <c r="BB1349">
        <v>1.4903578260059201E-2</v>
      </c>
      <c r="BC1349">
        <v>21.228461622203302</v>
      </c>
      <c r="BD1349">
        <v>0.98923795674555903</v>
      </c>
      <c r="BE1349">
        <f>AK1349*AZ1349/(AW1349*BD1349)</f>
        <v>184994.5105746109</v>
      </c>
      <c r="BF1349">
        <f>AM1349/BE1349-1</f>
        <v>3.9811420517370522E-3</v>
      </c>
      <c r="BH1349">
        <f t="shared" si="85"/>
        <v>-7.4384797952143256E-2</v>
      </c>
      <c r="BI1349">
        <f t="shared" si="86"/>
        <v>-657.88394802140544</v>
      </c>
      <c r="BJ1349">
        <f t="shared" si="87"/>
        <v>-586.97958408558952</v>
      </c>
      <c r="BK1349" s="15">
        <f t="shared" si="84"/>
        <v>0.47123287671232877</v>
      </c>
    </row>
    <row r="1350" spans="1:63" x14ac:dyDescent="0.25">
      <c r="A1350" s="1">
        <v>43276</v>
      </c>
      <c r="B1350">
        <v>13702</v>
      </c>
      <c r="C1350">
        <v>17</v>
      </c>
      <c r="D1350" s="2">
        <v>43252</v>
      </c>
      <c r="E1350">
        <v>0</v>
      </c>
      <c r="F1350">
        <v>4</v>
      </c>
      <c r="G1350" s="1">
        <v>43273</v>
      </c>
      <c r="H1350" s="1">
        <v>43277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 s="1">
        <v>43269</v>
      </c>
      <c r="AA1350" s="1">
        <v>43255</v>
      </c>
      <c r="AB1350" s="1">
        <v>43257</v>
      </c>
      <c r="AC1350" s="1">
        <v>43252</v>
      </c>
      <c r="AD1350" s="1">
        <v>43252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8844.3333333333303</v>
      </c>
      <c r="AK1350">
        <v>21</v>
      </c>
      <c r="AL1350">
        <v>30</v>
      </c>
      <c r="AM1350">
        <v>185731</v>
      </c>
      <c r="AN1350">
        <v>1.5492405683488399</v>
      </c>
      <c r="AO1350">
        <v>0.7</v>
      </c>
      <c r="AP1350">
        <v>4</v>
      </c>
      <c r="AQ1350">
        <v>1.69680915121287</v>
      </c>
      <c r="AR1350">
        <v>-0.14756858286402999</v>
      </c>
      <c r="AS1350">
        <v>8075.1568260966797</v>
      </c>
      <c r="AT1350">
        <v>25</v>
      </c>
      <c r="AU1350">
        <v>6</v>
      </c>
      <c r="AV1350">
        <v>2018</v>
      </c>
      <c r="AW1350">
        <v>18.615821352471201</v>
      </c>
      <c r="AX1350">
        <v>18.219801756303401</v>
      </c>
      <c r="AY1350">
        <v>-0.39601959616782101</v>
      </c>
      <c r="AZ1350">
        <v>161142</v>
      </c>
      <c r="BA1350">
        <v>181779.892271622</v>
      </c>
      <c r="BB1350">
        <v>2.1735669875266799E-2</v>
      </c>
      <c r="BC1350">
        <v>21.228461622203302</v>
      </c>
      <c r="BD1350">
        <v>0.98923795674555903</v>
      </c>
      <c r="BE1350">
        <f>AK1350*AZ1350/(AW1350*BD1350)</f>
        <v>183757.49841792491</v>
      </c>
      <c r="BF1350">
        <f>AM1350/BE1350-1</f>
        <v>1.0739706401458937E-2</v>
      </c>
      <c r="BH1350">
        <f t="shared" si="85"/>
        <v>-0.12930744938414596</v>
      </c>
      <c r="BI1350">
        <f t="shared" si="86"/>
        <v>-1143.6381848365145</v>
      </c>
      <c r="BJ1350">
        <f t="shared" si="87"/>
        <v>-1730.617768922104</v>
      </c>
      <c r="BK1350" s="15">
        <f t="shared" si="84"/>
        <v>0.47945205479452052</v>
      </c>
    </row>
    <row r="1351" spans="1:63" x14ac:dyDescent="0.25">
      <c r="A1351" s="1">
        <v>43277</v>
      </c>
      <c r="B1351">
        <v>2602</v>
      </c>
      <c r="C1351">
        <v>18</v>
      </c>
      <c r="D1351" s="2">
        <v>43252</v>
      </c>
      <c r="E1351">
        <v>1</v>
      </c>
      <c r="F1351">
        <v>0</v>
      </c>
      <c r="G1351" s="1">
        <v>43276</v>
      </c>
      <c r="H1351" s="1">
        <v>43278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 s="1">
        <v>43269</v>
      </c>
      <c r="AA1351" s="1">
        <v>43255</v>
      </c>
      <c r="AB1351" s="1">
        <v>43257</v>
      </c>
      <c r="AC1351" s="1">
        <v>43252</v>
      </c>
      <c r="AD1351" s="1">
        <v>43252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8844.3333333333303</v>
      </c>
      <c r="AK1351">
        <v>21</v>
      </c>
      <c r="AL1351">
        <v>30</v>
      </c>
      <c r="AM1351">
        <v>185731</v>
      </c>
      <c r="AN1351">
        <v>0.29419967587532497</v>
      </c>
      <c r="AO1351">
        <v>0.7</v>
      </c>
      <c r="AP1351">
        <v>3</v>
      </c>
      <c r="AQ1351">
        <v>0.29725321824989998</v>
      </c>
      <c r="AR1351">
        <v>-3.0535423745756299E-3</v>
      </c>
      <c r="AS1351">
        <v>8753.4796606053897</v>
      </c>
      <c r="AT1351">
        <v>26</v>
      </c>
      <c r="AU1351">
        <v>6</v>
      </c>
      <c r="AV1351">
        <v>2018</v>
      </c>
      <c r="AW1351">
        <v>18.913074570721101</v>
      </c>
      <c r="AX1351">
        <v>18.514001432178699</v>
      </c>
      <c r="AY1351">
        <v>-0.39907313854239801</v>
      </c>
      <c r="AZ1351">
        <v>163744</v>
      </c>
      <c r="BA1351">
        <v>181812.004554946</v>
      </c>
      <c r="BB1351">
        <v>2.1555207284837698E-2</v>
      </c>
      <c r="BC1351">
        <v>21.228461622203302</v>
      </c>
      <c r="BD1351">
        <v>0.98923795674555903</v>
      </c>
      <c r="BE1351">
        <f>AK1351*AZ1351/(AW1351*BD1351)</f>
        <v>183789.96005478877</v>
      </c>
      <c r="BF1351">
        <f>AM1351/BE1351-1</f>
        <v>1.0561185957234098E-2</v>
      </c>
      <c r="BH1351">
        <f t="shared" si="85"/>
        <v>1.4550961775222637E-4</v>
      </c>
      <c r="BI1351">
        <f t="shared" si="86"/>
        <v>1.286935562606607</v>
      </c>
      <c r="BJ1351">
        <f t="shared" si="87"/>
        <v>-1729.3308333594973</v>
      </c>
      <c r="BK1351" s="15">
        <f t="shared" si="84"/>
        <v>0.48219178082191783</v>
      </c>
    </row>
    <row r="1352" spans="1:63" x14ac:dyDescent="0.25">
      <c r="A1352" s="1">
        <v>43278</v>
      </c>
      <c r="B1352">
        <v>9365</v>
      </c>
      <c r="C1352">
        <v>19</v>
      </c>
      <c r="D1352" s="2">
        <v>43252</v>
      </c>
      <c r="E1352">
        <v>2</v>
      </c>
      <c r="F1352">
        <v>1</v>
      </c>
      <c r="G1352" s="1">
        <v>43277</v>
      </c>
      <c r="H1352" s="1">
        <v>43279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 s="1">
        <v>43269</v>
      </c>
      <c r="AA1352" s="1">
        <v>43255</v>
      </c>
      <c r="AB1352" s="1">
        <v>43257</v>
      </c>
      <c r="AC1352" s="1">
        <v>43252</v>
      </c>
      <c r="AD1352" s="1">
        <v>43252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8844.3333333333303</v>
      </c>
      <c r="AK1352">
        <v>21</v>
      </c>
      <c r="AL1352">
        <v>30</v>
      </c>
      <c r="AM1352">
        <v>185731</v>
      </c>
      <c r="AN1352">
        <v>1.0588700863076099</v>
      </c>
      <c r="AO1352">
        <v>0.7</v>
      </c>
      <c r="AP1352">
        <v>2</v>
      </c>
      <c r="AQ1352">
        <v>0.88086218996879195</v>
      </c>
      <c r="AR1352">
        <v>0.178007896338824</v>
      </c>
      <c r="AS1352">
        <v>10631.6289956</v>
      </c>
      <c r="AT1352">
        <v>27</v>
      </c>
      <c r="AU1352">
        <v>6</v>
      </c>
      <c r="AV1352">
        <v>2018</v>
      </c>
      <c r="AW1352">
        <v>19.793936760689899</v>
      </c>
      <c r="AX1352">
        <v>19.572871518486401</v>
      </c>
      <c r="AY1352">
        <v>-0.22106524220357199</v>
      </c>
      <c r="AZ1352">
        <v>173109</v>
      </c>
      <c r="BA1352">
        <v>183656.69467124599</v>
      </c>
      <c r="BB1352">
        <v>1.12944716361507E-2</v>
      </c>
      <c r="BC1352">
        <v>21.228461622203302</v>
      </c>
      <c r="BD1352">
        <v>0.98923795674555903</v>
      </c>
      <c r="BE1352">
        <f>AK1352*AZ1352/(AW1352*BD1352)</f>
        <v>185654.71878520463</v>
      </c>
      <c r="BF1352">
        <f>AM1352/BE1352-1</f>
        <v>4.1087678942131056E-4</v>
      </c>
      <c r="BH1352">
        <f t="shared" si="85"/>
        <v>0.18748777332846367</v>
      </c>
      <c r="BI1352">
        <f t="shared" si="86"/>
        <v>1658.2043632413749</v>
      </c>
      <c r="BJ1352">
        <f t="shared" si="87"/>
        <v>-71.12647011812237</v>
      </c>
      <c r="BK1352" s="15">
        <f t="shared" si="84"/>
        <v>0.48493150684931507</v>
      </c>
    </row>
    <row r="1353" spans="1:63" x14ac:dyDescent="0.25">
      <c r="A1353" s="1">
        <v>43279</v>
      </c>
      <c r="B1353">
        <v>2411</v>
      </c>
      <c r="C1353">
        <v>20</v>
      </c>
      <c r="D1353" s="2">
        <v>43252</v>
      </c>
      <c r="E1353">
        <v>3</v>
      </c>
      <c r="F1353">
        <v>2</v>
      </c>
      <c r="G1353" s="1">
        <v>43278</v>
      </c>
      <c r="H1353" s="1">
        <v>43280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 s="1">
        <v>43269</v>
      </c>
      <c r="AA1353" s="1">
        <v>43255</v>
      </c>
      <c r="AB1353" s="1">
        <v>43257</v>
      </c>
      <c r="AC1353" s="1">
        <v>43252</v>
      </c>
      <c r="AD1353" s="1">
        <v>43252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8844.3333333333303</v>
      </c>
      <c r="AK1353">
        <v>21</v>
      </c>
      <c r="AL1353">
        <v>30</v>
      </c>
      <c r="AM1353">
        <v>185731</v>
      </c>
      <c r="AN1353">
        <v>0.27260392718501403</v>
      </c>
      <c r="AO1353">
        <v>0.7</v>
      </c>
      <c r="AP1353">
        <v>1</v>
      </c>
      <c r="AQ1353">
        <v>0.42585671779525602</v>
      </c>
      <c r="AR1353">
        <v>-0.153252790610241</v>
      </c>
      <c r="AS1353">
        <v>5661.5286298223</v>
      </c>
      <c r="AT1353">
        <v>28</v>
      </c>
      <c r="AU1353">
        <v>6</v>
      </c>
      <c r="AV1353">
        <v>2018</v>
      </c>
      <c r="AW1353">
        <v>20.219793478485201</v>
      </c>
      <c r="AX1353">
        <v>19.845475445671401</v>
      </c>
      <c r="AY1353">
        <v>-0.37431803281381398</v>
      </c>
      <c r="AZ1353">
        <v>175520</v>
      </c>
      <c r="BA1353">
        <v>182292.66307403101</v>
      </c>
      <c r="BB1353">
        <v>1.88616308960971E-2</v>
      </c>
      <c r="BC1353">
        <v>21.228461622203302</v>
      </c>
      <c r="BD1353">
        <v>0.98923795674555903</v>
      </c>
      <c r="BE1353">
        <f>AK1353*AZ1353/(AW1353*BD1353)</f>
        <v>184275.84771792043</v>
      </c>
      <c r="BF1353">
        <f>AM1353/BE1353-1</f>
        <v>7.8965979541010256E-3</v>
      </c>
      <c r="BH1353">
        <f t="shared" si="85"/>
        <v>-0.14866970219313519</v>
      </c>
      <c r="BI1353">
        <f t="shared" si="86"/>
        <v>-1314.8844027634848</v>
      </c>
      <c r="BJ1353">
        <f t="shared" si="87"/>
        <v>-1386.0108728816072</v>
      </c>
      <c r="BK1353" s="15">
        <f t="shared" si="84"/>
        <v>0.48767123287671232</v>
      </c>
    </row>
    <row r="1354" spans="1:63" x14ac:dyDescent="0.25">
      <c r="A1354" s="1">
        <v>43280</v>
      </c>
      <c r="B1354">
        <v>10211</v>
      </c>
      <c r="C1354">
        <v>21</v>
      </c>
      <c r="D1354" s="2">
        <v>43252</v>
      </c>
      <c r="E1354">
        <v>4</v>
      </c>
      <c r="F1354">
        <v>3</v>
      </c>
      <c r="G1354" s="1">
        <v>43279</v>
      </c>
      <c r="H1354" s="1">
        <v>43283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 s="1">
        <v>43269</v>
      </c>
      <c r="AA1354" s="1">
        <v>43255</v>
      </c>
      <c r="AB1354" s="1">
        <v>43257</v>
      </c>
      <c r="AC1354" s="1">
        <v>43252</v>
      </c>
      <c r="AD1354" s="1">
        <v>43252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8844.3333333333303</v>
      </c>
      <c r="AK1354">
        <v>21</v>
      </c>
      <c r="AL1354">
        <v>30</v>
      </c>
      <c r="AM1354">
        <v>185731</v>
      </c>
      <c r="AN1354">
        <v>1.15452455432857</v>
      </c>
      <c r="AO1354">
        <v>0.7</v>
      </c>
      <c r="AP1354">
        <v>0</v>
      </c>
      <c r="AQ1354">
        <v>1.00866814371814</v>
      </c>
      <c r="AR1354">
        <v>0.14585641061042801</v>
      </c>
      <c r="AS1354">
        <v>10123.2502122653</v>
      </c>
      <c r="AT1354">
        <v>29</v>
      </c>
      <c r="AU1354">
        <v>6</v>
      </c>
      <c r="AV1354">
        <v>2018</v>
      </c>
      <c r="AW1354">
        <v>21.228461622203302</v>
      </c>
      <c r="AX1354">
        <v>21</v>
      </c>
      <c r="AY1354">
        <v>-0.22846162220338301</v>
      </c>
      <c r="AZ1354">
        <v>185731</v>
      </c>
      <c r="BA1354">
        <v>183732.154944309</v>
      </c>
      <c r="BB1354">
        <v>1.08791248668276E-2</v>
      </c>
      <c r="BC1354">
        <v>21.228461622203302</v>
      </c>
      <c r="BD1354">
        <v>0.98923795674555903</v>
      </c>
      <c r="BE1354">
        <f>AK1354*AZ1354/(AW1354*BD1354)</f>
        <v>185731.00000000079</v>
      </c>
      <c r="BF1354">
        <f>AM1354/BE1354-1</f>
        <v>-4.2188474935755949E-15</v>
      </c>
      <c r="BH1354">
        <f t="shared" si="85"/>
        <v>0.15671174080250139</v>
      </c>
      <c r="BI1354">
        <f t="shared" si="86"/>
        <v>1386.0108729042558</v>
      </c>
      <c r="BJ1354">
        <f t="shared" si="87"/>
        <v>2.2648691810900345E-8</v>
      </c>
      <c r="BK1354" s="15">
        <f t="shared" si="84"/>
        <v>0.49041095890410957</v>
      </c>
    </row>
    <row r="1355" spans="1:63" x14ac:dyDescent="0.25">
      <c r="A1355" s="1">
        <v>43283</v>
      </c>
      <c r="B1355">
        <v>32334</v>
      </c>
      <c r="C1355">
        <v>1</v>
      </c>
      <c r="D1355" s="2">
        <v>43282</v>
      </c>
      <c r="E1355">
        <v>0</v>
      </c>
      <c r="F1355">
        <v>4</v>
      </c>
      <c r="G1355" s="1">
        <v>43280</v>
      </c>
      <c r="H1355" s="1">
        <v>43284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 s="1">
        <v>43297</v>
      </c>
      <c r="AA1355" s="1">
        <v>43283</v>
      </c>
      <c r="AB1355" s="1">
        <v>43285</v>
      </c>
      <c r="AC1355" s="1">
        <v>43287</v>
      </c>
      <c r="AD1355" s="1">
        <v>43285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9164.7142857142808</v>
      </c>
      <c r="AK1355">
        <v>21</v>
      </c>
      <c r="AL1355">
        <v>31</v>
      </c>
      <c r="AM1355">
        <v>192459</v>
      </c>
      <c r="AN1355">
        <v>3.5280968933643</v>
      </c>
      <c r="AO1355">
        <v>0.67741935483870896</v>
      </c>
      <c r="AP1355">
        <v>20</v>
      </c>
      <c r="AQ1355">
        <v>3.29634736847383</v>
      </c>
      <c r="AR1355">
        <v>0.23174952489046199</v>
      </c>
      <c r="AS1355">
        <v>9809.0390318815698</v>
      </c>
      <c r="AT1355">
        <v>2</v>
      </c>
      <c r="AU1355">
        <v>7</v>
      </c>
      <c r="AV1355">
        <v>2018</v>
      </c>
      <c r="AW1355">
        <v>3.29634736847383</v>
      </c>
      <c r="AX1355">
        <v>3.5280968933643</v>
      </c>
      <c r="AY1355">
        <v>0.23174952489046199</v>
      </c>
      <c r="AZ1355">
        <v>32334</v>
      </c>
      <c r="BA1355">
        <v>205989.819669513</v>
      </c>
      <c r="BB1355">
        <v>-6.5686836811749902E-2</v>
      </c>
      <c r="BC1355">
        <v>20.951092889015001</v>
      </c>
      <c r="BD1355">
        <v>1.0023343465299901</v>
      </c>
      <c r="BE1355">
        <f>AK1355*AZ1355/(AW1355*BD1355)</f>
        <v>205510.08790892546</v>
      </c>
      <c r="BF1355">
        <f>AM1355/BE1355-1</f>
        <v>-6.3505826121339704E-2</v>
      </c>
      <c r="BH1355">
        <f t="shared" si="85"/>
        <v>0.22405470784923098</v>
      </c>
      <c r="BI1355">
        <f t="shared" si="86"/>
        <v>2053.3973818073869</v>
      </c>
      <c r="BJ1355">
        <f t="shared" si="87"/>
        <v>2053.3973818300356</v>
      </c>
      <c r="BK1355" s="15">
        <f t="shared" si="84"/>
        <v>0.49863013698630138</v>
      </c>
    </row>
    <row r="1356" spans="1:63" x14ac:dyDescent="0.25">
      <c r="A1356" s="1">
        <v>43284</v>
      </c>
      <c r="B1356">
        <v>5628</v>
      </c>
      <c r="C1356">
        <v>2</v>
      </c>
      <c r="D1356" s="2">
        <v>43282</v>
      </c>
      <c r="E1356">
        <v>1</v>
      </c>
      <c r="F1356">
        <v>0</v>
      </c>
      <c r="G1356" s="1">
        <v>43283</v>
      </c>
      <c r="H1356" s="1">
        <v>43286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 s="1">
        <v>43297</v>
      </c>
      <c r="AA1356" s="1">
        <v>43283</v>
      </c>
      <c r="AB1356" s="1">
        <v>43285</v>
      </c>
      <c r="AC1356" s="1">
        <v>43287</v>
      </c>
      <c r="AD1356" s="1">
        <v>43285</v>
      </c>
      <c r="AE1356">
        <v>0</v>
      </c>
      <c r="AF1356">
        <v>0</v>
      </c>
      <c r="AG1356">
        <v>1</v>
      </c>
      <c r="AH1356">
        <v>0</v>
      </c>
      <c r="AI1356">
        <v>1</v>
      </c>
      <c r="AJ1356">
        <v>9164.7142857142808</v>
      </c>
      <c r="AK1356">
        <v>21</v>
      </c>
      <c r="AL1356">
        <v>31</v>
      </c>
      <c r="AM1356">
        <v>192459</v>
      </c>
      <c r="AN1356">
        <v>0.61409443050208001</v>
      </c>
      <c r="AO1356">
        <v>0.67741935483870896</v>
      </c>
      <c r="AP1356">
        <v>19</v>
      </c>
      <c r="AQ1356">
        <v>0.63593624792523795</v>
      </c>
      <c r="AR1356">
        <v>-2.1841817423156999E-2</v>
      </c>
      <c r="AS1356">
        <v>8849.94371426621</v>
      </c>
      <c r="AT1356">
        <v>3</v>
      </c>
      <c r="AU1356">
        <v>7</v>
      </c>
      <c r="AV1356">
        <v>2018</v>
      </c>
      <c r="AW1356">
        <v>3.93228361639907</v>
      </c>
      <c r="AX1356">
        <v>4.1421913238663803</v>
      </c>
      <c r="AY1356">
        <v>0.209907707467305</v>
      </c>
      <c r="AZ1356">
        <v>37962</v>
      </c>
      <c r="BA1356">
        <v>202732.579276676</v>
      </c>
      <c r="BB1356">
        <v>-5.0675521977428799E-2</v>
      </c>
      <c r="BC1356">
        <v>20.951092889015001</v>
      </c>
      <c r="BD1356">
        <v>1.0023343465299901</v>
      </c>
      <c r="BE1356">
        <f>AK1356*AZ1356/(AW1356*BD1356)</f>
        <v>202260.43333596425</v>
      </c>
      <c r="BF1356">
        <f>AM1356/BE1356-1</f>
        <v>-4.8459469676323641E-2</v>
      </c>
      <c r="BH1356">
        <f t="shared" si="85"/>
        <v>-2.3326312996797105E-2</v>
      </c>
      <c r="BI1356">
        <f t="shared" si="86"/>
        <v>-213.77899395478912</v>
      </c>
      <c r="BJ1356">
        <f t="shared" si="87"/>
        <v>1839.6183878752465</v>
      </c>
      <c r="BK1356" s="15">
        <f t="shared" si="84"/>
        <v>0.50136986301369868</v>
      </c>
    </row>
    <row r="1357" spans="1:63" x14ac:dyDescent="0.25">
      <c r="A1357" s="1">
        <v>43286</v>
      </c>
      <c r="B1357">
        <v>11131</v>
      </c>
      <c r="C1357">
        <v>3</v>
      </c>
      <c r="D1357" s="2">
        <v>43282</v>
      </c>
      <c r="E1357">
        <v>3</v>
      </c>
      <c r="F1357">
        <v>1</v>
      </c>
      <c r="G1357" s="1">
        <v>43284</v>
      </c>
      <c r="H1357" s="1">
        <v>43287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 s="1">
        <v>43297</v>
      </c>
      <c r="AA1357" s="1">
        <v>43283</v>
      </c>
      <c r="AB1357" s="1">
        <v>43285</v>
      </c>
      <c r="AC1357" s="1">
        <v>43287</v>
      </c>
      <c r="AD1357" s="1">
        <v>43285</v>
      </c>
      <c r="AE1357">
        <v>0</v>
      </c>
      <c r="AF1357">
        <v>0</v>
      </c>
      <c r="AG1357">
        <v>1</v>
      </c>
      <c r="AH1357">
        <v>0</v>
      </c>
      <c r="AI1357">
        <v>1</v>
      </c>
      <c r="AJ1357">
        <v>9164.7142857142808</v>
      </c>
      <c r="AK1357">
        <v>21</v>
      </c>
      <c r="AL1357">
        <v>31</v>
      </c>
      <c r="AM1357">
        <v>192459</v>
      </c>
      <c r="AN1357">
        <v>1.2145495923807099</v>
      </c>
      <c r="AO1357">
        <v>0.67741935483870896</v>
      </c>
      <c r="AP1357">
        <v>18</v>
      </c>
      <c r="AQ1357">
        <v>1.1102868141014799</v>
      </c>
      <c r="AR1357">
        <v>0.104262778279229</v>
      </c>
      <c r="AS1357">
        <v>10025.337470127401</v>
      </c>
      <c r="AT1357">
        <v>5</v>
      </c>
      <c r="AU1357">
        <v>7</v>
      </c>
      <c r="AV1357">
        <v>2018</v>
      </c>
      <c r="AW1357">
        <v>5.0425704305005601</v>
      </c>
      <c r="AX1357">
        <v>5.35674091624709</v>
      </c>
      <c r="AY1357">
        <v>0.314170485746534</v>
      </c>
      <c r="AZ1357">
        <v>49093</v>
      </c>
      <c r="BA1357">
        <v>204449.895982446</v>
      </c>
      <c r="BB1357">
        <v>-5.8649557755098697E-2</v>
      </c>
      <c r="BC1357">
        <v>20.951092889015001</v>
      </c>
      <c r="BD1357">
        <v>1.0023343465299901</v>
      </c>
      <c r="BE1357">
        <f>AK1357*AZ1357/(AW1357*BD1357)</f>
        <v>203973.75056560463</v>
      </c>
      <c r="BF1357">
        <f>AM1357/BE1357-1</f>
        <v>-5.6452119616740126E-2</v>
      </c>
      <c r="BH1357">
        <f t="shared" si="85"/>
        <v>0.10167098410743858</v>
      </c>
      <c r="BI1357">
        <f t="shared" si="86"/>
        <v>931.7855204920719</v>
      </c>
      <c r="BJ1357">
        <f t="shared" si="87"/>
        <v>2771.4039083673183</v>
      </c>
      <c r="BK1357" s="15">
        <f t="shared" si="84"/>
        <v>0.50684931506849318</v>
      </c>
    </row>
    <row r="1358" spans="1:63" x14ac:dyDescent="0.25">
      <c r="A1358" s="1">
        <v>43287</v>
      </c>
      <c r="B1358">
        <v>5805</v>
      </c>
      <c r="C1358">
        <v>4</v>
      </c>
      <c r="D1358" s="2">
        <v>43282</v>
      </c>
      <c r="E1358">
        <v>4</v>
      </c>
      <c r="F1358">
        <v>3</v>
      </c>
      <c r="G1358" s="1">
        <v>43286</v>
      </c>
      <c r="H1358" s="1">
        <v>43290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 s="1">
        <v>43297</v>
      </c>
      <c r="AA1358" s="1">
        <v>43283</v>
      </c>
      <c r="AB1358" s="1">
        <v>43285</v>
      </c>
      <c r="AC1358" s="1">
        <v>43287</v>
      </c>
      <c r="AD1358" s="1">
        <v>43285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9164.7142857142808</v>
      </c>
      <c r="AK1358">
        <v>21</v>
      </c>
      <c r="AL1358">
        <v>31</v>
      </c>
      <c r="AM1358">
        <v>192459</v>
      </c>
      <c r="AN1358">
        <v>0.63340763487288199</v>
      </c>
      <c r="AO1358">
        <v>0.67741935483870896</v>
      </c>
      <c r="AP1358">
        <v>17</v>
      </c>
      <c r="AQ1358">
        <v>0.86887687563176297</v>
      </c>
      <c r="AR1358">
        <v>-0.23546924075888101</v>
      </c>
      <c r="AS1358">
        <v>6681.0386635956402</v>
      </c>
      <c r="AT1358">
        <v>6</v>
      </c>
      <c r="AU1358">
        <v>7</v>
      </c>
      <c r="AV1358">
        <v>2018</v>
      </c>
      <c r="AW1358">
        <v>5.9114473061323203</v>
      </c>
      <c r="AX1358">
        <v>5.9901485511199697</v>
      </c>
      <c r="AY1358">
        <v>7.8701244987652894E-2</v>
      </c>
      <c r="AZ1358">
        <v>54898</v>
      </c>
      <c r="BA1358">
        <v>195021.27656691801</v>
      </c>
      <c r="BB1358">
        <v>-1.31384462866014E-2</v>
      </c>
      <c r="BC1358">
        <v>20.951092889015001</v>
      </c>
      <c r="BD1358">
        <v>1.0023343465299901</v>
      </c>
      <c r="BE1358">
        <f>AK1358*AZ1358/(AW1358*BD1358)</f>
        <v>194567.08955656245</v>
      </c>
      <c r="BF1358">
        <f>AM1358/BE1358-1</f>
        <v>-1.0834769443110792E-2</v>
      </c>
      <c r="BH1358">
        <f t="shared" si="85"/>
        <v>-0.2374975004785006</v>
      </c>
      <c r="BI1358">
        <f t="shared" si="86"/>
        <v>-2176.5967354567488</v>
      </c>
      <c r="BJ1358">
        <f t="shared" si="87"/>
        <v>594.80717291056953</v>
      </c>
      <c r="BK1358" s="15">
        <f t="shared" si="84"/>
        <v>0.50958904109589043</v>
      </c>
    </row>
    <row r="1359" spans="1:63" x14ac:dyDescent="0.25">
      <c r="A1359" s="1">
        <v>43290</v>
      </c>
      <c r="B1359">
        <v>14649</v>
      </c>
      <c r="C1359">
        <v>5</v>
      </c>
      <c r="D1359" s="2">
        <v>43282</v>
      </c>
      <c r="E1359">
        <v>0</v>
      </c>
      <c r="F1359">
        <v>4</v>
      </c>
      <c r="G1359" s="1">
        <v>43287</v>
      </c>
      <c r="H1359" s="1">
        <v>43291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 s="1">
        <v>43297</v>
      </c>
      <c r="AA1359" s="1">
        <v>43283</v>
      </c>
      <c r="AB1359" s="1">
        <v>43285</v>
      </c>
      <c r="AC1359" s="1">
        <v>43287</v>
      </c>
      <c r="AD1359" s="1">
        <v>43285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9164.7142857142808</v>
      </c>
      <c r="AK1359">
        <v>21</v>
      </c>
      <c r="AL1359">
        <v>31</v>
      </c>
      <c r="AM1359">
        <v>192459</v>
      </c>
      <c r="AN1359">
        <v>1.5984131685189999</v>
      </c>
      <c r="AO1359">
        <v>0.67741935483870896</v>
      </c>
      <c r="AP1359">
        <v>16</v>
      </c>
      <c r="AQ1359">
        <v>1.6704573242371801</v>
      </c>
      <c r="AR1359">
        <v>-7.2044155718175906E-2</v>
      </c>
      <c r="AS1359">
        <v>8769.4547998641392</v>
      </c>
      <c r="AT1359">
        <v>9</v>
      </c>
      <c r="AU1359">
        <v>7</v>
      </c>
      <c r="AV1359">
        <v>2018</v>
      </c>
      <c r="AW1359">
        <v>7.5819046303695101</v>
      </c>
      <c r="AX1359">
        <v>7.5885617196389799</v>
      </c>
      <c r="AY1359">
        <v>6.6570892694777202E-3</v>
      </c>
      <c r="AZ1359">
        <v>69547</v>
      </c>
      <c r="BA1359">
        <v>192627.98349506801</v>
      </c>
      <c r="BB1359" s="3">
        <v>-8.77253096887908E-4</v>
      </c>
      <c r="BC1359">
        <v>20.951092889015001</v>
      </c>
      <c r="BD1359">
        <v>1.0023343465299901</v>
      </c>
      <c r="BE1359">
        <f>AK1359*AZ1359/(AW1359*BD1359)</f>
        <v>192179.37024899191</v>
      </c>
      <c r="BF1359">
        <f>AM1359/BE1359-1</f>
        <v>1.4550456203794582E-3</v>
      </c>
      <c r="BH1359">
        <f t="shared" si="85"/>
        <v>-7.5943581976509744E-2</v>
      </c>
      <c r="BI1359">
        <f t="shared" si="86"/>
        <v>-696.0012306484324</v>
      </c>
      <c r="BJ1359">
        <f t="shared" si="87"/>
        <v>-101.19405773786286</v>
      </c>
      <c r="BK1359" s="15">
        <f t="shared" si="84"/>
        <v>0.51780821917808217</v>
      </c>
    </row>
    <row r="1360" spans="1:63" x14ac:dyDescent="0.25">
      <c r="A1360" s="1">
        <v>43291</v>
      </c>
      <c r="B1360">
        <v>1850</v>
      </c>
      <c r="C1360">
        <v>6</v>
      </c>
      <c r="D1360" s="2">
        <v>43282</v>
      </c>
      <c r="E1360">
        <v>1</v>
      </c>
      <c r="F1360">
        <v>0</v>
      </c>
      <c r="G1360" s="1">
        <v>43290</v>
      </c>
      <c r="H1360" s="1">
        <v>43292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 s="1">
        <v>43297</v>
      </c>
      <c r="AA1360" s="1">
        <v>43283</v>
      </c>
      <c r="AB1360" s="1">
        <v>43285</v>
      </c>
      <c r="AC1360" s="1">
        <v>43287</v>
      </c>
      <c r="AD1360" s="1">
        <v>43285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9164.7142857142808</v>
      </c>
      <c r="AK1360">
        <v>21</v>
      </c>
      <c r="AL1360">
        <v>31</v>
      </c>
      <c r="AM1360">
        <v>192459</v>
      </c>
      <c r="AN1360">
        <v>0.201861175627016</v>
      </c>
      <c r="AO1360">
        <v>0.67741935483870896</v>
      </c>
      <c r="AP1360">
        <v>15</v>
      </c>
      <c r="AQ1360">
        <v>0.27090139127420598</v>
      </c>
      <c r="AR1360">
        <v>-6.9040215647189596E-2</v>
      </c>
      <c r="AS1360">
        <v>6829.0531521391504</v>
      </c>
      <c r="AT1360">
        <v>10</v>
      </c>
      <c r="AU1360">
        <v>7</v>
      </c>
      <c r="AV1360">
        <v>2018</v>
      </c>
      <c r="AW1360">
        <v>7.8528060216437101</v>
      </c>
      <c r="AX1360">
        <v>7.7904228952660004</v>
      </c>
      <c r="AY1360">
        <v>-6.2383126377712303E-2</v>
      </c>
      <c r="AZ1360">
        <v>71397</v>
      </c>
      <c r="BA1360">
        <v>190930.095034509</v>
      </c>
      <c r="BB1360">
        <v>8.00766880262937E-3</v>
      </c>
      <c r="BC1360">
        <v>20.951092889015001</v>
      </c>
      <c r="BD1360">
        <v>1.0023343465299901</v>
      </c>
      <c r="BE1360">
        <f>AK1360*AZ1360/(AW1360*BD1360)</f>
        <v>190485.43601792713</v>
      </c>
      <c r="BF1360">
        <f>AM1360/BE1360-1</f>
        <v>1.0360708006501573E-2</v>
      </c>
      <c r="BH1360">
        <f t="shared" si="85"/>
        <v>-6.9672593369880409E-2</v>
      </c>
      <c r="BI1360">
        <f t="shared" si="86"/>
        <v>-638.52941177970501</v>
      </c>
      <c r="BJ1360">
        <f t="shared" si="87"/>
        <v>-739.72346951756788</v>
      </c>
      <c r="BK1360" s="15">
        <f t="shared" si="84"/>
        <v>0.52054794520547942</v>
      </c>
    </row>
    <row r="1361" spans="1:63" x14ac:dyDescent="0.25">
      <c r="A1361" s="1">
        <v>43292</v>
      </c>
      <c r="B1361">
        <v>8174</v>
      </c>
      <c r="C1361">
        <v>7</v>
      </c>
      <c r="D1361" s="2">
        <v>43282</v>
      </c>
      <c r="E1361">
        <v>2</v>
      </c>
      <c r="F1361">
        <v>1</v>
      </c>
      <c r="G1361" s="1">
        <v>43291</v>
      </c>
      <c r="H1361" s="1">
        <v>43293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 s="1">
        <v>43297</v>
      </c>
      <c r="AA1361" s="1">
        <v>43283</v>
      </c>
      <c r="AB1361" s="1">
        <v>43285</v>
      </c>
      <c r="AC1361" s="1">
        <v>43287</v>
      </c>
      <c r="AD1361" s="1">
        <v>43285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9164.7142857142808</v>
      </c>
      <c r="AK1361">
        <v>21</v>
      </c>
      <c r="AL1361">
        <v>31</v>
      </c>
      <c r="AM1361">
        <v>192459</v>
      </c>
      <c r="AN1361">
        <v>0.89189905382445001</v>
      </c>
      <c r="AO1361">
        <v>0.67741935483870896</v>
      </c>
      <c r="AP1361">
        <v>14</v>
      </c>
      <c r="AQ1361">
        <v>0.85451036299309702</v>
      </c>
      <c r="AR1361">
        <v>3.73886908313531E-2</v>
      </c>
      <c r="AS1361">
        <v>9565.7119609045894</v>
      </c>
      <c r="AT1361">
        <v>11</v>
      </c>
      <c r="AU1361">
        <v>7</v>
      </c>
      <c r="AV1361">
        <v>2018</v>
      </c>
      <c r="AW1361">
        <v>8.70731638463681</v>
      </c>
      <c r="AX1361">
        <v>8.6823219490904506</v>
      </c>
      <c r="AY1361">
        <v>-2.49944355463576E-2</v>
      </c>
      <c r="AZ1361">
        <v>79571</v>
      </c>
      <c r="BA1361">
        <v>191906.54458683601</v>
      </c>
      <c r="BB1361">
        <v>2.8787731776032102E-3</v>
      </c>
      <c r="BC1361">
        <v>20.951092889015001</v>
      </c>
      <c r="BD1361">
        <v>1.0023343465299901</v>
      </c>
      <c r="BE1361">
        <f>AK1361*AZ1361/(AW1361*BD1361)</f>
        <v>191459.61150708215</v>
      </c>
      <c r="BF1361">
        <f>AM1361/BE1361-1</f>
        <v>5.2198397617706505E-3</v>
      </c>
      <c r="BH1361">
        <f t="shared" si="85"/>
        <v>3.5393967530659487E-2</v>
      </c>
      <c r="BI1361">
        <f t="shared" si="86"/>
        <v>324.37559985634243</v>
      </c>
      <c r="BJ1361">
        <f t="shared" si="87"/>
        <v>-415.34786966122545</v>
      </c>
      <c r="BK1361" s="15">
        <f t="shared" si="84"/>
        <v>0.52328767123287667</v>
      </c>
    </row>
    <row r="1362" spans="1:63" x14ac:dyDescent="0.25">
      <c r="A1362" s="1">
        <v>43293</v>
      </c>
      <c r="B1362">
        <v>2047</v>
      </c>
      <c r="C1362">
        <v>8</v>
      </c>
      <c r="D1362" s="2">
        <v>43282</v>
      </c>
      <c r="E1362">
        <v>3</v>
      </c>
      <c r="F1362">
        <v>2</v>
      </c>
      <c r="G1362" s="1">
        <v>43292</v>
      </c>
      <c r="H1362" s="1">
        <v>43294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 s="1">
        <v>43297</v>
      </c>
      <c r="AA1362" s="1">
        <v>43283</v>
      </c>
      <c r="AB1362" s="1">
        <v>43285</v>
      </c>
      <c r="AC1362" s="1">
        <v>43287</v>
      </c>
      <c r="AD1362" s="1">
        <v>43285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9164.7142857142808</v>
      </c>
      <c r="AK1362">
        <v>21</v>
      </c>
      <c r="AL1362">
        <v>31</v>
      </c>
      <c r="AM1362">
        <v>192459</v>
      </c>
      <c r="AN1362">
        <v>0.22335666297756901</v>
      </c>
      <c r="AO1362">
        <v>0.67741935483870896</v>
      </c>
      <c r="AP1362">
        <v>13</v>
      </c>
      <c r="AQ1362">
        <v>0.39950489081956198</v>
      </c>
      <c r="AR1362">
        <v>-0.17614822784199199</v>
      </c>
      <c r="AS1362">
        <v>5123.8421532229304</v>
      </c>
      <c r="AT1362">
        <v>12</v>
      </c>
      <c r="AU1362">
        <v>7</v>
      </c>
      <c r="AV1362">
        <v>2018</v>
      </c>
      <c r="AW1362">
        <v>9.1068212754563707</v>
      </c>
      <c r="AX1362">
        <v>8.9056786120680194</v>
      </c>
      <c r="AY1362">
        <v>-0.20114266338835099</v>
      </c>
      <c r="AZ1362">
        <v>81618</v>
      </c>
      <c r="BA1362">
        <v>188208.15168727501</v>
      </c>
      <c r="BB1362">
        <v>2.2585888414587901E-2</v>
      </c>
      <c r="BC1362">
        <v>20.951092889015001</v>
      </c>
      <c r="BD1362">
        <v>1.0023343465299901</v>
      </c>
      <c r="BE1362">
        <f>AK1362*AZ1362/(AW1362*BD1362)</f>
        <v>187769.83183190183</v>
      </c>
      <c r="BF1362">
        <f>AM1362/BE1362-1</f>
        <v>2.4972958234824816E-2</v>
      </c>
      <c r="BH1362">
        <f t="shared" si="85"/>
        <v>-0.17708081069759168</v>
      </c>
      <c r="BI1362">
        <f t="shared" si="86"/>
        <v>-1622.8950355260847</v>
      </c>
      <c r="BJ1362">
        <f t="shared" si="87"/>
        <v>-2038.24290518731</v>
      </c>
      <c r="BK1362" s="15">
        <f t="shared" si="84"/>
        <v>0.52602739726027392</v>
      </c>
    </row>
    <row r="1363" spans="1:63" x14ac:dyDescent="0.25">
      <c r="A1363" s="1">
        <v>43294</v>
      </c>
      <c r="B1363">
        <v>8199</v>
      </c>
      <c r="C1363">
        <v>9</v>
      </c>
      <c r="D1363" s="2">
        <v>43282</v>
      </c>
      <c r="E1363">
        <v>4</v>
      </c>
      <c r="F1363">
        <v>3</v>
      </c>
      <c r="G1363" s="1">
        <v>43293</v>
      </c>
      <c r="H1363" s="1">
        <v>43297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 s="1">
        <v>43297</v>
      </c>
      <c r="AA1363" s="1">
        <v>43283</v>
      </c>
      <c r="AB1363" s="1">
        <v>43285</v>
      </c>
      <c r="AC1363" s="1">
        <v>43287</v>
      </c>
      <c r="AD1363" s="1">
        <v>43285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9164.7142857142808</v>
      </c>
      <c r="AK1363">
        <v>21</v>
      </c>
      <c r="AL1363">
        <v>31</v>
      </c>
      <c r="AM1363">
        <v>192459</v>
      </c>
      <c r="AN1363">
        <v>0.89462690754913998</v>
      </c>
      <c r="AO1363">
        <v>0.67741935483870896</v>
      </c>
      <c r="AP1363">
        <v>12</v>
      </c>
      <c r="AQ1363">
        <v>0.75851113265246095</v>
      </c>
      <c r="AR1363">
        <v>0.136115774896678</v>
      </c>
      <c r="AS1363">
        <v>10809.3337685482</v>
      </c>
      <c r="AT1363">
        <v>13</v>
      </c>
      <c r="AU1363">
        <v>7</v>
      </c>
      <c r="AV1363">
        <v>2018</v>
      </c>
      <c r="AW1363">
        <v>9.8653324081088307</v>
      </c>
      <c r="AX1363">
        <v>9.8003055196171598</v>
      </c>
      <c r="AY1363">
        <v>-6.5026888491672694E-2</v>
      </c>
      <c r="AZ1363">
        <v>89817</v>
      </c>
      <c r="BA1363">
        <v>191190.41528186799</v>
      </c>
      <c r="BB1363">
        <v>6.6351899296925804E-3</v>
      </c>
      <c r="BC1363">
        <v>20.951092889015001</v>
      </c>
      <c r="BD1363">
        <v>1.0023343465299901</v>
      </c>
      <c r="BE1363">
        <f>AK1363*AZ1363/(AW1363*BD1363)</f>
        <v>190745.15000284658</v>
      </c>
      <c r="BF1363">
        <f>AM1363/BE1363-1</f>
        <v>8.9850252922700768E-3</v>
      </c>
      <c r="BH1363">
        <f t="shared" si="85"/>
        <v>0.13434514706621292</v>
      </c>
      <c r="BI1363">
        <f t="shared" si="86"/>
        <v>1231.2348885341075</v>
      </c>
      <c r="BJ1363">
        <f t="shared" si="87"/>
        <v>-807.0080166532025</v>
      </c>
      <c r="BK1363" s="15">
        <f t="shared" si="84"/>
        <v>0.52876712328767128</v>
      </c>
    </row>
    <row r="1364" spans="1:63" x14ac:dyDescent="0.25">
      <c r="A1364" s="1">
        <v>43297</v>
      </c>
      <c r="B1364">
        <v>27108</v>
      </c>
      <c r="C1364">
        <v>10</v>
      </c>
      <c r="D1364" s="2">
        <v>43282</v>
      </c>
      <c r="E1364">
        <v>0</v>
      </c>
      <c r="F1364">
        <v>4</v>
      </c>
      <c r="G1364" s="1">
        <v>43294</v>
      </c>
      <c r="H1364" s="1">
        <v>43298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 s="1">
        <v>43297</v>
      </c>
      <c r="AA1364" s="1">
        <v>43283</v>
      </c>
      <c r="AB1364" s="1">
        <v>43285</v>
      </c>
      <c r="AC1364" s="1">
        <v>43287</v>
      </c>
      <c r="AD1364" s="1">
        <v>43285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9164.7142857142808</v>
      </c>
      <c r="AK1364">
        <v>21</v>
      </c>
      <c r="AL1364">
        <v>31</v>
      </c>
      <c r="AM1364">
        <v>192459</v>
      </c>
      <c r="AN1364">
        <v>2.9578663507552201</v>
      </c>
      <c r="AO1364">
        <v>0.67741935483870896</v>
      </c>
      <c r="AP1364">
        <v>11</v>
      </c>
      <c r="AQ1364">
        <v>2.5387525787320002</v>
      </c>
      <c r="AR1364">
        <v>0.41911377202321698</v>
      </c>
      <c r="AS1364">
        <v>10677.6848705513</v>
      </c>
      <c r="AT1364">
        <v>16</v>
      </c>
      <c r="AU1364">
        <v>7</v>
      </c>
      <c r="AV1364">
        <v>2018</v>
      </c>
      <c r="AW1364">
        <v>12.4040849868408</v>
      </c>
      <c r="AX1364">
        <v>12.758171870372299</v>
      </c>
      <c r="AY1364">
        <v>0.354086883531543</v>
      </c>
      <c r="AZ1364">
        <v>116925</v>
      </c>
      <c r="BA1364">
        <v>197952.93265120999</v>
      </c>
      <c r="BB1364">
        <v>-2.77537320494812E-2</v>
      </c>
      <c r="BC1364">
        <v>20.951092889015001</v>
      </c>
      <c r="BD1364">
        <v>1.0023343465299901</v>
      </c>
      <c r="BE1364">
        <f>AK1364*AZ1364/(AW1364*BD1364)</f>
        <v>197491.91807754603</v>
      </c>
      <c r="BF1364">
        <f>AM1364/BE1364-1</f>
        <v>-2.5484172347598699E-2</v>
      </c>
      <c r="BH1364">
        <f t="shared" si="85"/>
        <v>0.41318744375055338</v>
      </c>
      <c r="BI1364">
        <f t="shared" si="86"/>
        <v>3786.7448684184624</v>
      </c>
      <c r="BJ1364">
        <f t="shared" si="87"/>
        <v>2979.7368517652599</v>
      </c>
      <c r="BK1364" s="15">
        <f t="shared" si="84"/>
        <v>0.53698630136986303</v>
      </c>
    </row>
    <row r="1365" spans="1:63" x14ac:dyDescent="0.25">
      <c r="A1365" s="1">
        <v>43298</v>
      </c>
      <c r="B1365">
        <v>2702</v>
      </c>
      <c r="C1365">
        <v>11</v>
      </c>
      <c r="D1365" s="2">
        <v>43282</v>
      </c>
      <c r="E1365">
        <v>1</v>
      </c>
      <c r="F1365">
        <v>0</v>
      </c>
      <c r="G1365" s="1">
        <v>43297</v>
      </c>
      <c r="H1365" s="1">
        <v>43299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 s="1">
        <v>43297</v>
      </c>
      <c r="AA1365" s="1">
        <v>43283</v>
      </c>
      <c r="AB1365" s="1">
        <v>43285</v>
      </c>
      <c r="AC1365" s="1">
        <v>43287</v>
      </c>
      <c r="AD1365" s="1">
        <v>43285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9164.7142857142808</v>
      </c>
      <c r="AK1365">
        <v>21</v>
      </c>
      <c r="AL1365">
        <v>31</v>
      </c>
      <c r="AM1365">
        <v>192459</v>
      </c>
      <c r="AN1365">
        <v>0.29482643056443097</v>
      </c>
      <c r="AO1365">
        <v>0.67741935483870896</v>
      </c>
      <c r="AP1365">
        <v>10</v>
      </c>
      <c r="AQ1365">
        <v>0.415432514131169</v>
      </c>
      <c r="AR1365">
        <v>-0.12060608356673699</v>
      </c>
      <c r="AS1365">
        <v>6504.0648194109999</v>
      </c>
      <c r="AT1365">
        <v>17</v>
      </c>
      <c r="AU1365">
        <v>7</v>
      </c>
      <c r="AV1365">
        <v>2018</v>
      </c>
      <c r="AW1365">
        <v>12.819517500971999</v>
      </c>
      <c r="AX1365">
        <v>13.0529983009368</v>
      </c>
      <c r="AY1365">
        <v>0.233480799964807</v>
      </c>
      <c r="AZ1365">
        <v>119627</v>
      </c>
      <c r="BA1365">
        <v>195964.239668889</v>
      </c>
      <c r="BB1365">
        <v>-1.78871393822253E-2</v>
      </c>
      <c r="BC1365">
        <v>20.951092889015001</v>
      </c>
      <c r="BD1365">
        <v>1.0023343465299901</v>
      </c>
      <c r="BE1365">
        <f>AK1365*AZ1365/(AW1365*BD1365)</f>
        <v>195507.85658229081</v>
      </c>
      <c r="BF1365">
        <f>AM1365/BE1365-1</f>
        <v>-1.5594547633984823E-2</v>
      </c>
      <c r="BH1365">
        <f t="shared" si="85"/>
        <v>-0.12157584701454516</v>
      </c>
      <c r="BI1365">
        <f t="shared" si="86"/>
        <v>-1114.2079019320158</v>
      </c>
      <c r="BJ1365">
        <f t="shared" si="87"/>
        <v>1865.528949833244</v>
      </c>
      <c r="BK1365" s="15">
        <f t="shared" si="84"/>
        <v>0.53972602739726028</v>
      </c>
    </row>
    <row r="1366" spans="1:63" x14ac:dyDescent="0.25">
      <c r="A1366" s="1">
        <v>43299</v>
      </c>
      <c r="B1366">
        <v>9166</v>
      </c>
      <c r="C1366">
        <v>12</v>
      </c>
      <c r="D1366" s="2">
        <v>43282</v>
      </c>
      <c r="E1366">
        <v>2</v>
      </c>
      <c r="F1366">
        <v>1</v>
      </c>
      <c r="G1366" s="1">
        <v>43298</v>
      </c>
      <c r="H1366" s="1">
        <v>43300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 s="1">
        <v>43297</v>
      </c>
      <c r="AA1366" s="1">
        <v>43283</v>
      </c>
      <c r="AB1366" s="1">
        <v>43285</v>
      </c>
      <c r="AC1366" s="1">
        <v>43287</v>
      </c>
      <c r="AD1366" s="1">
        <v>43285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9164.7142857142808</v>
      </c>
      <c r="AK1366">
        <v>21</v>
      </c>
      <c r="AL1366">
        <v>31</v>
      </c>
      <c r="AM1366">
        <v>192459</v>
      </c>
      <c r="AN1366">
        <v>1.0001402896201199</v>
      </c>
      <c r="AO1366">
        <v>0.67741935483870896</v>
      </c>
      <c r="AP1366">
        <v>9</v>
      </c>
      <c r="AQ1366">
        <v>0.85451036299309702</v>
      </c>
      <c r="AR1366">
        <v>0.145629926627029</v>
      </c>
      <c r="AS1366">
        <v>10726.610696556299</v>
      </c>
      <c r="AT1366">
        <v>18</v>
      </c>
      <c r="AU1366">
        <v>7</v>
      </c>
      <c r="AV1366">
        <v>2018</v>
      </c>
      <c r="AW1366">
        <v>13.674027863965099</v>
      </c>
      <c r="AX1366">
        <v>14.0531385905569</v>
      </c>
      <c r="AY1366">
        <v>0.37911072659183398</v>
      </c>
      <c r="AZ1366">
        <v>128793</v>
      </c>
      <c r="BA1366">
        <v>197794.90190505699</v>
      </c>
      <c r="BB1366">
        <v>-2.6976943559539099E-2</v>
      </c>
      <c r="BC1366">
        <v>20.951092889015001</v>
      </c>
      <c r="BD1366">
        <v>1.0023343465299901</v>
      </c>
      <c r="BE1366">
        <f>AK1366*AZ1366/(AW1366*BD1366)</f>
        <v>197334.25537078455</v>
      </c>
      <c r="BF1366">
        <f>AM1366/BE1366-1</f>
        <v>-2.4705570564138024E-2</v>
      </c>
      <c r="BH1366">
        <f t="shared" si="85"/>
        <v>0.1436352033263294</v>
      </c>
      <c r="BI1366">
        <f t="shared" si="86"/>
        <v>1316.3755998562865</v>
      </c>
      <c r="BJ1366">
        <f t="shared" si="87"/>
        <v>3181.9045496895305</v>
      </c>
      <c r="BK1366" s="15">
        <f t="shared" si="84"/>
        <v>0.54246575342465753</v>
      </c>
    </row>
    <row r="1367" spans="1:63" x14ac:dyDescent="0.25">
      <c r="A1367" s="1">
        <v>43300</v>
      </c>
      <c r="B1367">
        <v>2154</v>
      </c>
      <c r="C1367">
        <v>13</v>
      </c>
      <c r="D1367" s="2">
        <v>43282</v>
      </c>
      <c r="E1367">
        <v>3</v>
      </c>
      <c r="F1367">
        <v>2</v>
      </c>
      <c r="G1367" s="1">
        <v>43299</v>
      </c>
      <c r="H1367" s="1">
        <v>43301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 s="1">
        <v>43297</v>
      </c>
      <c r="AA1367" s="1">
        <v>43283</v>
      </c>
      <c r="AB1367" s="1">
        <v>43285</v>
      </c>
      <c r="AC1367" s="1">
        <v>43287</v>
      </c>
      <c r="AD1367" s="1">
        <v>43285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9164.7142857142808</v>
      </c>
      <c r="AK1367">
        <v>21</v>
      </c>
      <c r="AL1367">
        <v>31</v>
      </c>
      <c r="AM1367">
        <v>192459</v>
      </c>
      <c r="AN1367">
        <v>0.23503187691923899</v>
      </c>
      <c r="AO1367">
        <v>0.67741935483870896</v>
      </c>
      <c r="AP1367">
        <v>8</v>
      </c>
      <c r="AQ1367">
        <v>0.39950489081956198</v>
      </c>
      <c r="AR1367">
        <v>-0.16447301390032201</v>
      </c>
      <c r="AS1367">
        <v>5391.67366782716</v>
      </c>
      <c r="AT1367">
        <v>19</v>
      </c>
      <c r="AU1367">
        <v>7</v>
      </c>
      <c r="AV1367">
        <v>2018</v>
      </c>
      <c r="AW1367">
        <v>14.073532754784599</v>
      </c>
      <c r="AX1367">
        <v>14.2881704674761</v>
      </c>
      <c r="AY1367">
        <v>0.21463771269151199</v>
      </c>
      <c r="AZ1367">
        <v>130947</v>
      </c>
      <c r="BA1367">
        <v>195394.22317861801</v>
      </c>
      <c r="BB1367">
        <v>-1.5022057105217699E-2</v>
      </c>
      <c r="BC1367">
        <v>20.951092889015001</v>
      </c>
      <c r="BD1367">
        <v>1.0023343465299901</v>
      </c>
      <c r="BE1367">
        <f>AK1367*AZ1367/(AW1367*BD1367)</f>
        <v>194939.16760915235</v>
      </c>
      <c r="BF1367">
        <f>AM1367/BE1367-1</f>
        <v>-1.2722777262109908E-2</v>
      </c>
      <c r="BH1367">
        <f t="shared" si="85"/>
        <v>-0.1654055967559217</v>
      </c>
      <c r="BI1367">
        <f t="shared" si="86"/>
        <v>-1515.8950355260913</v>
      </c>
      <c r="BJ1367">
        <f t="shared" si="87"/>
        <v>1666.0095141634392</v>
      </c>
      <c r="BK1367" s="15">
        <f t="shared" si="84"/>
        <v>0.54520547945205478</v>
      </c>
    </row>
    <row r="1368" spans="1:63" x14ac:dyDescent="0.25">
      <c r="A1368" s="1">
        <v>43301</v>
      </c>
      <c r="B1368">
        <v>6005</v>
      </c>
      <c r="C1368">
        <v>14</v>
      </c>
      <c r="D1368" s="2">
        <v>43282</v>
      </c>
      <c r="E1368">
        <v>4</v>
      </c>
      <c r="F1368">
        <v>3</v>
      </c>
      <c r="G1368" s="1">
        <v>43300</v>
      </c>
      <c r="H1368" s="1">
        <v>43304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 s="1">
        <v>43297</v>
      </c>
      <c r="AA1368" s="1">
        <v>43283</v>
      </c>
      <c r="AB1368" s="1">
        <v>43285</v>
      </c>
      <c r="AC1368" s="1">
        <v>43287</v>
      </c>
      <c r="AD1368" s="1">
        <v>43285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9164.7142857142808</v>
      </c>
      <c r="AK1368">
        <v>21</v>
      </c>
      <c r="AL1368">
        <v>31</v>
      </c>
      <c r="AM1368">
        <v>192459</v>
      </c>
      <c r="AN1368">
        <v>0.65523046467039703</v>
      </c>
      <c r="AO1368">
        <v>0.67741935483870896</v>
      </c>
      <c r="AP1368">
        <v>7</v>
      </c>
      <c r="AQ1368">
        <v>0.75851113265246095</v>
      </c>
      <c r="AR1368">
        <v>-0.10328066798206401</v>
      </c>
      <c r="AS1368">
        <v>7916.8251347886198</v>
      </c>
      <c r="AT1368">
        <v>20</v>
      </c>
      <c r="AU1368">
        <v>7</v>
      </c>
      <c r="AV1368">
        <v>2018</v>
      </c>
      <c r="AW1368">
        <v>14.8320438874371</v>
      </c>
      <c r="AX1368">
        <v>14.943400932146499</v>
      </c>
      <c r="AY1368">
        <v>0.11135704470945</v>
      </c>
      <c r="AZ1368">
        <v>136952</v>
      </c>
      <c r="BA1368">
        <v>193903.956988422</v>
      </c>
      <c r="BB1368">
        <v>-7.4519210998278398E-3</v>
      </c>
      <c r="BC1368">
        <v>20.951092889015001</v>
      </c>
      <c r="BD1368">
        <v>1.0023343465299901</v>
      </c>
      <c r="BE1368">
        <f>AK1368*AZ1368/(AW1368*BD1368)</f>
        <v>193452.37211485792</v>
      </c>
      <c r="BF1368">
        <f>AM1368/BE1368-1</f>
        <v>-5.1349699360012657E-3</v>
      </c>
      <c r="BH1368">
        <f t="shared" si="85"/>
        <v>-0.10505129581253003</v>
      </c>
      <c r="BI1368">
        <f t="shared" si="86"/>
        <v>-962.76511146589075</v>
      </c>
      <c r="BJ1368">
        <f t="shared" si="87"/>
        <v>703.24440269754848</v>
      </c>
      <c r="BK1368" s="15">
        <f t="shared" si="84"/>
        <v>0.54794520547945202</v>
      </c>
    </row>
    <row r="1369" spans="1:63" x14ac:dyDescent="0.25">
      <c r="A1369" s="1">
        <v>43304</v>
      </c>
      <c r="B1369">
        <v>14446</v>
      </c>
      <c r="C1369">
        <v>15</v>
      </c>
      <c r="D1369" s="2">
        <v>43282</v>
      </c>
      <c r="E1369">
        <v>0</v>
      </c>
      <c r="F1369">
        <v>4</v>
      </c>
      <c r="G1369" s="1">
        <v>43301</v>
      </c>
      <c r="H1369" s="1">
        <v>43305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 s="1">
        <v>43297</v>
      </c>
      <c r="AA1369" s="1">
        <v>43283</v>
      </c>
      <c r="AB1369" s="1">
        <v>43285</v>
      </c>
      <c r="AC1369" s="1">
        <v>43287</v>
      </c>
      <c r="AD1369" s="1">
        <v>43285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9164.7142857142808</v>
      </c>
      <c r="AK1369">
        <v>21</v>
      </c>
      <c r="AL1369">
        <v>31</v>
      </c>
      <c r="AM1369">
        <v>192459</v>
      </c>
      <c r="AN1369">
        <v>1.57626299627453</v>
      </c>
      <c r="AO1369">
        <v>0.67741935483870896</v>
      </c>
      <c r="AP1369">
        <v>6</v>
      </c>
      <c r="AQ1369">
        <v>1.6704573242371801</v>
      </c>
      <c r="AR1369">
        <v>-9.4194327962653895E-2</v>
      </c>
      <c r="AS1369">
        <v>8647.93119249351</v>
      </c>
      <c r="AT1369">
        <v>23</v>
      </c>
      <c r="AU1369">
        <v>7</v>
      </c>
      <c r="AV1369">
        <v>2018</v>
      </c>
      <c r="AW1369">
        <v>16.5025012116743</v>
      </c>
      <c r="AX1369">
        <v>16.5196639284211</v>
      </c>
      <c r="AY1369">
        <v>1.7162716746796002E-2</v>
      </c>
      <c r="AZ1369">
        <v>151398</v>
      </c>
      <c r="BA1369">
        <v>192659.15870685299</v>
      </c>
      <c r="BB1369">
        <v>-1.0389265072921999E-3</v>
      </c>
      <c r="BC1369">
        <v>20.951092889015001</v>
      </c>
      <c r="BD1369">
        <v>1.0023343465299901</v>
      </c>
      <c r="BE1369">
        <f>AK1369*AZ1369/(AW1369*BD1369)</f>
        <v>192210.47285651305</v>
      </c>
      <c r="BF1369">
        <f>AM1369/BE1369-1</f>
        <v>1.2929948082094356E-3</v>
      </c>
      <c r="BH1369">
        <f t="shared" si="85"/>
        <v>-9.8093754220979656E-2</v>
      </c>
      <c r="BI1369">
        <f t="shared" si="86"/>
        <v>-899.00123064835782</v>
      </c>
      <c r="BJ1369">
        <f t="shared" si="87"/>
        <v>-195.75682795080934</v>
      </c>
      <c r="BK1369" s="15">
        <f t="shared" si="84"/>
        <v>0.55616438356164388</v>
      </c>
    </row>
    <row r="1370" spans="1:63" x14ac:dyDescent="0.25">
      <c r="A1370" s="1">
        <v>43305</v>
      </c>
      <c r="B1370">
        <v>1630</v>
      </c>
      <c r="C1370">
        <v>16</v>
      </c>
      <c r="D1370" s="2">
        <v>43282</v>
      </c>
      <c r="E1370">
        <v>1</v>
      </c>
      <c r="F1370">
        <v>0</v>
      </c>
      <c r="G1370" s="1">
        <v>43304</v>
      </c>
      <c r="H1370" s="1">
        <v>43306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 s="1">
        <v>43297</v>
      </c>
      <c r="AA1370" s="1">
        <v>43283</v>
      </c>
      <c r="AB1370" s="1">
        <v>43285</v>
      </c>
      <c r="AC1370" s="1">
        <v>43287</v>
      </c>
      <c r="AD1370" s="1">
        <v>43285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9164.7142857142808</v>
      </c>
      <c r="AK1370">
        <v>21</v>
      </c>
      <c r="AL1370">
        <v>31</v>
      </c>
      <c r="AM1370">
        <v>192459</v>
      </c>
      <c r="AN1370">
        <v>0.177856062849749</v>
      </c>
      <c r="AO1370">
        <v>0.67741935483870896</v>
      </c>
      <c r="AP1370">
        <v>5</v>
      </c>
      <c r="AQ1370">
        <v>0.27090139127420598</v>
      </c>
      <c r="AR1370">
        <v>-9.3045328424456494E-2</v>
      </c>
      <c r="AS1370">
        <v>6016.9495340469202</v>
      </c>
      <c r="AT1370">
        <v>24</v>
      </c>
      <c r="AU1370">
        <v>7</v>
      </c>
      <c r="AV1370">
        <v>2018</v>
      </c>
      <c r="AW1370">
        <v>16.773402602948501</v>
      </c>
      <c r="AX1370">
        <v>16.697519991270799</v>
      </c>
      <c r="AY1370">
        <v>-7.5882611677663095E-2</v>
      </c>
      <c r="AZ1370">
        <v>153028</v>
      </c>
      <c r="BA1370">
        <v>191588.31848673901</v>
      </c>
      <c r="BB1370">
        <v>4.5445438434768004E-3</v>
      </c>
      <c r="BC1370">
        <v>20.951092889015001</v>
      </c>
      <c r="BD1370">
        <v>1.0023343465299901</v>
      </c>
      <c r="BE1370">
        <f>AK1370*AZ1370/(AW1370*BD1370)</f>
        <v>191142.12652694623</v>
      </c>
      <c r="BF1370">
        <f>AM1370/BE1370-1</f>
        <v>6.8894989136165652E-3</v>
      </c>
      <c r="BH1370">
        <f t="shared" si="85"/>
        <v>-9.3677706147147405E-2</v>
      </c>
      <c r="BI1370">
        <f t="shared" si="86"/>
        <v>-858.52941177970627</v>
      </c>
      <c r="BJ1370">
        <f t="shared" si="87"/>
        <v>-1054.2862397305157</v>
      </c>
      <c r="BK1370" s="15">
        <f t="shared" si="84"/>
        <v>0.55890410958904113</v>
      </c>
    </row>
    <row r="1371" spans="1:63" x14ac:dyDescent="0.25">
      <c r="A1371" s="1">
        <v>43306</v>
      </c>
      <c r="B1371">
        <v>7896</v>
      </c>
      <c r="C1371">
        <v>17</v>
      </c>
      <c r="D1371" s="2">
        <v>43282</v>
      </c>
      <c r="E1371">
        <v>2</v>
      </c>
      <c r="F1371">
        <v>1</v>
      </c>
      <c r="G1371" s="1">
        <v>43305</v>
      </c>
      <c r="H1371" s="1">
        <v>43307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 s="1">
        <v>43297</v>
      </c>
      <c r="AA1371" s="1">
        <v>43283</v>
      </c>
      <c r="AB1371" s="1">
        <v>43285</v>
      </c>
      <c r="AC1371" s="1">
        <v>43287</v>
      </c>
      <c r="AD1371" s="1">
        <v>43285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9164.7142857142808</v>
      </c>
      <c r="AK1371">
        <v>21</v>
      </c>
      <c r="AL1371">
        <v>31</v>
      </c>
      <c r="AM1371">
        <v>192459</v>
      </c>
      <c r="AN1371">
        <v>0.86156532040590394</v>
      </c>
      <c r="AO1371">
        <v>0.67741935483870896</v>
      </c>
      <c r="AP1371">
        <v>4</v>
      </c>
      <c r="AQ1371">
        <v>0.85451036299309702</v>
      </c>
      <c r="AR1371">
        <v>7.0549574128068396E-3</v>
      </c>
      <c r="AS1371">
        <v>9240.3794523247598</v>
      </c>
      <c r="AT1371">
        <v>25</v>
      </c>
      <c r="AU1371">
        <v>7</v>
      </c>
      <c r="AV1371">
        <v>2018</v>
      </c>
      <c r="AW1371">
        <v>17.627912965941601</v>
      </c>
      <c r="AX1371">
        <v>17.5590853116767</v>
      </c>
      <c r="AY1371">
        <v>-6.8827654264854404E-2</v>
      </c>
      <c r="AZ1371">
        <v>160924</v>
      </c>
      <c r="BA1371">
        <v>191707.54964182299</v>
      </c>
      <c r="BB1371">
        <v>3.91977446678737E-3</v>
      </c>
      <c r="BC1371">
        <v>20.951092889015001</v>
      </c>
      <c r="BD1371">
        <v>1.0023343465299901</v>
      </c>
      <c r="BE1371">
        <f>AK1371*AZ1371/(AW1371*BD1371)</f>
        <v>191261.08000339579</v>
      </c>
      <c r="BF1371">
        <f>AM1371/BE1371-1</f>
        <v>6.2632711087009518E-3</v>
      </c>
      <c r="BH1371">
        <f t="shared" si="85"/>
        <v>5.0602341121134264E-3</v>
      </c>
      <c r="BI1371">
        <f t="shared" si="86"/>
        <v>46.375599856344635</v>
      </c>
      <c r="BJ1371">
        <f t="shared" si="87"/>
        <v>-1007.9106398741711</v>
      </c>
      <c r="BK1371" s="15">
        <f t="shared" si="84"/>
        <v>0.56164383561643838</v>
      </c>
    </row>
    <row r="1372" spans="1:63" x14ac:dyDescent="0.25">
      <c r="A1372" s="1">
        <v>43307</v>
      </c>
      <c r="B1372">
        <v>3120</v>
      </c>
      <c r="C1372">
        <v>18</v>
      </c>
      <c r="D1372" s="2">
        <v>43282</v>
      </c>
      <c r="E1372">
        <v>3</v>
      </c>
      <c r="F1372">
        <v>2</v>
      </c>
      <c r="G1372" s="1">
        <v>43306</v>
      </c>
      <c r="H1372" s="1">
        <v>43308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 s="1">
        <v>43297</v>
      </c>
      <c r="AA1372" s="1">
        <v>43283</v>
      </c>
      <c r="AB1372" s="1">
        <v>43285</v>
      </c>
      <c r="AC1372" s="1">
        <v>43287</v>
      </c>
      <c r="AD1372" s="1">
        <v>43285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9164.7142857142808</v>
      </c>
      <c r="AK1372">
        <v>21</v>
      </c>
      <c r="AL1372">
        <v>31</v>
      </c>
      <c r="AM1372">
        <v>192459</v>
      </c>
      <c r="AN1372">
        <v>0.34043614484123802</v>
      </c>
      <c r="AO1372">
        <v>0.67741935483870896</v>
      </c>
      <c r="AP1372">
        <v>3</v>
      </c>
      <c r="AQ1372">
        <v>0.39950489081956098</v>
      </c>
      <c r="AR1372">
        <v>-5.9068745978322901E-2</v>
      </c>
      <c r="AS1372">
        <v>7809.6665940672001</v>
      </c>
      <c r="AT1372">
        <v>26</v>
      </c>
      <c r="AU1372">
        <v>7</v>
      </c>
      <c r="AV1372">
        <v>2018</v>
      </c>
      <c r="AW1372">
        <v>18.027417856761101</v>
      </c>
      <c r="AX1372">
        <v>17.899521456517999</v>
      </c>
      <c r="AY1372">
        <v>-0.127896400243177</v>
      </c>
      <c r="AZ1372">
        <v>164044</v>
      </c>
      <c r="BA1372">
        <v>191093.59018424101</v>
      </c>
      <c r="BB1372">
        <v>7.1452413157448904E-3</v>
      </c>
      <c r="BC1372">
        <v>20.951092889015001</v>
      </c>
      <c r="BD1372">
        <v>1.0023343465299901</v>
      </c>
      <c r="BE1372">
        <f>AK1372*AZ1372/(AW1372*BD1372)</f>
        <v>190648.55040216353</v>
      </c>
      <c r="BF1372">
        <f>AM1372/BE1372-1</f>
        <v>9.4962673150014165E-3</v>
      </c>
      <c r="BH1372">
        <f t="shared" si="85"/>
        <v>-6.0001328833921674E-2</v>
      </c>
      <c r="BI1372">
        <f t="shared" si="86"/>
        <v>-549.89503552608221</v>
      </c>
      <c r="BJ1372">
        <f t="shared" si="87"/>
        <v>-1557.8056754002532</v>
      </c>
      <c r="BK1372" s="15">
        <f t="shared" si="84"/>
        <v>0.56438356164383563</v>
      </c>
    </row>
    <row r="1373" spans="1:63" x14ac:dyDescent="0.25">
      <c r="A1373" s="1">
        <v>43308</v>
      </c>
      <c r="B1373">
        <v>7451</v>
      </c>
      <c r="C1373">
        <v>19</v>
      </c>
      <c r="D1373" s="2">
        <v>43282</v>
      </c>
      <c r="E1373">
        <v>4</v>
      </c>
      <c r="F1373">
        <v>3</v>
      </c>
      <c r="G1373" s="1">
        <v>43307</v>
      </c>
      <c r="H1373" s="1">
        <v>43311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 s="1">
        <v>43297</v>
      </c>
      <c r="AA1373" s="1">
        <v>43283</v>
      </c>
      <c r="AB1373" s="1">
        <v>43285</v>
      </c>
      <c r="AC1373" s="1">
        <v>43287</v>
      </c>
      <c r="AD1373" s="1">
        <v>43285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9164.7142857142808</v>
      </c>
      <c r="AK1373">
        <v>21</v>
      </c>
      <c r="AL1373">
        <v>31</v>
      </c>
      <c r="AM1373">
        <v>192459</v>
      </c>
      <c r="AN1373">
        <v>0.81300952410643301</v>
      </c>
      <c r="AO1373">
        <v>0.67741935483870896</v>
      </c>
      <c r="AP1373">
        <v>2</v>
      </c>
      <c r="AQ1373">
        <v>0.75851113265246095</v>
      </c>
      <c r="AR1373">
        <v>5.4498391453971402E-2</v>
      </c>
      <c r="AS1373">
        <v>9823.1913537568798</v>
      </c>
      <c r="AT1373">
        <v>27</v>
      </c>
      <c r="AU1373">
        <v>7</v>
      </c>
      <c r="AV1373">
        <v>2018</v>
      </c>
      <c r="AW1373">
        <v>18.785928989413598</v>
      </c>
      <c r="AX1373">
        <v>18.7125309806244</v>
      </c>
      <c r="AY1373">
        <v>-7.3398008789204994E-2</v>
      </c>
      <c r="AZ1373">
        <v>171495</v>
      </c>
      <c r="BA1373">
        <v>191707.04850579801</v>
      </c>
      <c r="BB1373">
        <v>3.9223987853489401E-3</v>
      </c>
      <c r="BC1373">
        <v>20.951092889015001</v>
      </c>
      <c r="BD1373">
        <v>1.0023343465299901</v>
      </c>
      <c r="BE1373">
        <f>AK1373*AZ1373/(AW1373*BD1373)</f>
        <v>191260.5800344712</v>
      </c>
      <c r="BF1373">
        <f>AM1373/BE1373-1</f>
        <v>6.2659015533299556E-3</v>
      </c>
      <c r="BH1373">
        <f t="shared" si="85"/>
        <v>5.2727763623505952E-2</v>
      </c>
      <c r="BI1373">
        <f t="shared" si="86"/>
        <v>483.23488853411078</v>
      </c>
      <c r="BJ1373">
        <f t="shared" si="87"/>
        <v>-1074.5707868661425</v>
      </c>
      <c r="BK1373" s="15">
        <f t="shared" si="84"/>
        <v>0.56712328767123288</v>
      </c>
    </row>
    <row r="1374" spans="1:63" x14ac:dyDescent="0.25">
      <c r="A1374" s="1">
        <v>43311</v>
      </c>
      <c r="B1374">
        <v>16503</v>
      </c>
      <c r="C1374">
        <v>20</v>
      </c>
      <c r="D1374" s="2">
        <v>43282</v>
      </c>
      <c r="E1374">
        <v>0</v>
      </c>
      <c r="F1374">
        <v>4</v>
      </c>
      <c r="G1374" s="1">
        <v>43308</v>
      </c>
      <c r="H1374" s="1">
        <v>43312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 s="1">
        <v>43297</v>
      </c>
      <c r="AA1374" s="1">
        <v>43283</v>
      </c>
      <c r="AB1374" s="1">
        <v>43285</v>
      </c>
      <c r="AC1374" s="1">
        <v>43287</v>
      </c>
      <c r="AD1374" s="1">
        <v>43285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9164.7142857142808</v>
      </c>
      <c r="AK1374">
        <v>21</v>
      </c>
      <c r="AL1374">
        <v>31</v>
      </c>
      <c r="AM1374">
        <v>192459</v>
      </c>
      <c r="AN1374">
        <v>1.8007108007419701</v>
      </c>
      <c r="AO1374">
        <v>0.67741935483870896</v>
      </c>
      <c r="AP1374">
        <v>1</v>
      </c>
      <c r="AQ1374">
        <v>1.6704573242371801</v>
      </c>
      <c r="AR1374">
        <v>0.13025347650478999</v>
      </c>
      <c r="AS1374">
        <v>9879.3305046185997</v>
      </c>
      <c r="AT1374">
        <v>30</v>
      </c>
      <c r="AU1374">
        <v>7</v>
      </c>
      <c r="AV1374">
        <v>2018</v>
      </c>
      <c r="AW1374">
        <v>20.4563863136508</v>
      </c>
      <c r="AX1374">
        <v>20.5132417813664</v>
      </c>
      <c r="AY1374">
        <v>5.6855467715585903E-2</v>
      </c>
      <c r="AZ1374">
        <v>187998</v>
      </c>
      <c r="BA1374">
        <v>192993.91101963399</v>
      </c>
      <c r="BB1374">
        <v>-2.7716471302565702E-3</v>
      </c>
      <c r="BC1374">
        <v>20.951092889015001</v>
      </c>
      <c r="BD1374">
        <v>1.0023343465299901</v>
      </c>
      <c r="BE1374">
        <f>AK1374*AZ1374/(AW1374*BD1374)</f>
        <v>192544.44556127011</v>
      </c>
      <c r="BF1374">
        <f>AM1374/BE1374-1</f>
        <v>-4.4377058512923284E-4</v>
      </c>
      <c r="BH1374">
        <f t="shared" si="85"/>
        <v>0.1263540502464604</v>
      </c>
      <c r="BI1374">
        <f t="shared" si="86"/>
        <v>1157.9987693515957</v>
      </c>
      <c r="BJ1374">
        <f t="shared" si="87"/>
        <v>83.427982485453185</v>
      </c>
      <c r="BK1374" s="15">
        <f t="shared" si="84"/>
        <v>0.57534246575342463</v>
      </c>
    </row>
    <row r="1375" spans="1:63" x14ac:dyDescent="0.25">
      <c r="A1375" s="1">
        <v>43312</v>
      </c>
      <c r="B1375">
        <v>4461</v>
      </c>
      <c r="C1375">
        <v>21</v>
      </c>
      <c r="D1375" s="2">
        <v>43282</v>
      </c>
      <c r="E1375">
        <v>1</v>
      </c>
      <c r="F1375">
        <v>0</v>
      </c>
      <c r="G1375" s="1">
        <v>43311</v>
      </c>
      <c r="H1375" s="1">
        <v>43313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 s="1">
        <v>43297</v>
      </c>
      <c r="AA1375" s="1">
        <v>43283</v>
      </c>
      <c r="AB1375" s="1">
        <v>43285</v>
      </c>
      <c r="AC1375" s="1">
        <v>43287</v>
      </c>
      <c r="AD1375" s="1">
        <v>43285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9164.7142857142808</v>
      </c>
      <c r="AK1375">
        <v>21</v>
      </c>
      <c r="AL1375">
        <v>31</v>
      </c>
      <c r="AM1375">
        <v>192459</v>
      </c>
      <c r="AN1375">
        <v>0.48675821863357899</v>
      </c>
      <c r="AO1375">
        <v>0.67741935483870896</v>
      </c>
      <c r="AP1375">
        <v>0</v>
      </c>
      <c r="AQ1375">
        <v>0.49470657536419299</v>
      </c>
      <c r="AR1375">
        <v>-7.9483567306145898E-3</v>
      </c>
      <c r="AS1375">
        <v>9017.4665592748497</v>
      </c>
      <c r="AT1375">
        <v>31</v>
      </c>
      <c r="AU1375">
        <v>7</v>
      </c>
      <c r="AV1375">
        <v>2018</v>
      </c>
      <c r="AW1375">
        <v>20.951092889015001</v>
      </c>
      <c r="AX1375">
        <v>21</v>
      </c>
      <c r="AY1375">
        <v>4.8907110984970303E-2</v>
      </c>
      <c r="AZ1375">
        <v>192459</v>
      </c>
      <c r="BA1375">
        <v>192908.26599881501</v>
      </c>
      <c r="BB1375">
        <v>-2.3289100469032699E-3</v>
      </c>
      <c r="BC1375">
        <v>20.951092889015001</v>
      </c>
      <c r="BD1375">
        <v>1.0023343465299901</v>
      </c>
      <c r="BE1375">
        <f>AK1375*AZ1375/(AW1375*BD1375)</f>
        <v>192459.00000000023</v>
      </c>
      <c r="BF1375">
        <f>AM1375/BE1375-1</f>
        <v>-1.2212453270876722E-15</v>
      </c>
      <c r="BH1375">
        <f t="shared" si="85"/>
        <v>-9.1031733081786692E-3</v>
      </c>
      <c r="BI1375">
        <f t="shared" si="86"/>
        <v>-83.427982462797985</v>
      </c>
      <c r="BJ1375">
        <f t="shared" si="87"/>
        <v>2.2655200382359908E-8</v>
      </c>
      <c r="BK1375" s="15">
        <f t="shared" si="84"/>
        <v>0.57808219178082187</v>
      </c>
    </row>
    <row r="1376" spans="1:63" x14ac:dyDescent="0.25">
      <c r="A1376" s="1">
        <v>43313</v>
      </c>
      <c r="B1376">
        <v>21590</v>
      </c>
      <c r="C1376">
        <v>1</v>
      </c>
      <c r="D1376" s="2">
        <v>43313</v>
      </c>
      <c r="E1376">
        <v>2</v>
      </c>
      <c r="F1376">
        <v>1</v>
      </c>
      <c r="G1376" s="1">
        <v>43312</v>
      </c>
      <c r="H1376" s="1">
        <v>43314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 s="1">
        <v>43332</v>
      </c>
      <c r="AA1376" s="1">
        <v>43318</v>
      </c>
      <c r="AB1376" s="1">
        <v>43313</v>
      </c>
      <c r="AC1376" s="1">
        <v>43315</v>
      </c>
      <c r="AD1376" s="1">
        <v>43313</v>
      </c>
      <c r="AE1376">
        <v>0</v>
      </c>
      <c r="AF1376">
        <v>0</v>
      </c>
      <c r="AG1376">
        <v>1</v>
      </c>
      <c r="AH1376">
        <v>0</v>
      </c>
      <c r="AI1376">
        <v>1</v>
      </c>
      <c r="AJ1376">
        <v>8312.2608695652107</v>
      </c>
      <c r="AK1376">
        <v>23</v>
      </c>
      <c r="AL1376">
        <v>31</v>
      </c>
      <c r="AM1376">
        <v>191182</v>
      </c>
      <c r="AN1376">
        <v>2.5973679530499698</v>
      </c>
      <c r="AO1376">
        <v>0.74193548387096697</v>
      </c>
      <c r="AP1376">
        <v>22</v>
      </c>
      <c r="AQ1376">
        <v>2.6828642930090498</v>
      </c>
      <c r="AR1376">
        <v>-8.5496339959079196E-2</v>
      </c>
      <c r="AS1376">
        <v>8047.3693940683897</v>
      </c>
      <c r="AT1376">
        <v>1</v>
      </c>
      <c r="AU1376">
        <v>8</v>
      </c>
      <c r="AV1376">
        <v>2018</v>
      </c>
      <c r="AW1376">
        <v>2.6828642930090498</v>
      </c>
      <c r="AX1376">
        <v>2.5973679530499698</v>
      </c>
      <c r="AY1376">
        <v>-8.5496339959079098E-2</v>
      </c>
      <c r="AZ1376">
        <v>21590</v>
      </c>
      <c r="BA1376">
        <v>185089.49606357299</v>
      </c>
      <c r="BB1376">
        <v>3.2916529927415401E-2</v>
      </c>
      <c r="BC1376">
        <v>22.897680486654099</v>
      </c>
      <c r="BD1376">
        <v>1.00446855363387</v>
      </c>
      <c r="BE1376">
        <f>AK1376*AZ1376/(AW1376*BD1376)</f>
        <v>184266.09314345813</v>
      </c>
      <c r="BF1376">
        <f>AM1376/BE1376-1</f>
        <v>3.7532172840705869E-2</v>
      </c>
      <c r="BH1376">
        <f t="shared" si="85"/>
        <v>-9.7484862944785533E-2</v>
      </c>
      <c r="BI1376">
        <f t="shared" si="86"/>
        <v>-810.31961163086839</v>
      </c>
      <c r="BJ1376">
        <f t="shared" si="87"/>
        <v>-810.31961160821322</v>
      </c>
      <c r="BK1376" s="15">
        <f t="shared" si="84"/>
        <v>0.58082191780821912</v>
      </c>
    </row>
    <row r="1377" spans="1:63" x14ac:dyDescent="0.25">
      <c r="A1377" s="1">
        <v>43314</v>
      </c>
      <c r="B1377">
        <v>6357</v>
      </c>
      <c r="C1377">
        <v>2</v>
      </c>
      <c r="D1377" s="2">
        <v>43313</v>
      </c>
      <c r="E1377">
        <v>3</v>
      </c>
      <c r="F1377">
        <v>2</v>
      </c>
      <c r="G1377" s="1">
        <v>43313</v>
      </c>
      <c r="H1377" s="1">
        <v>43315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 s="1">
        <v>43332</v>
      </c>
      <c r="AA1377" s="1">
        <v>43318</v>
      </c>
      <c r="AB1377" s="1">
        <v>43313</v>
      </c>
      <c r="AC1377" s="1">
        <v>43315</v>
      </c>
      <c r="AD1377" s="1">
        <v>43313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8312.2608695652107</v>
      </c>
      <c r="AK1377">
        <v>23</v>
      </c>
      <c r="AL1377">
        <v>31</v>
      </c>
      <c r="AM1377">
        <v>191182</v>
      </c>
      <c r="AN1377">
        <v>0.76477388038622796</v>
      </c>
      <c r="AO1377">
        <v>0.74193548387096697</v>
      </c>
      <c r="AP1377">
        <v>21</v>
      </c>
      <c r="AQ1377">
        <v>0.71265773012383005</v>
      </c>
      <c r="AR1377">
        <v>5.2116150262397701E-2</v>
      </c>
      <c r="AS1377">
        <v>8920.1305637916903</v>
      </c>
      <c r="AT1377">
        <v>2</v>
      </c>
      <c r="AU1377">
        <v>8</v>
      </c>
      <c r="AV1377">
        <v>2018</v>
      </c>
      <c r="AW1377">
        <v>3.3955220231328802</v>
      </c>
      <c r="AX1377">
        <v>3.3621418334361999</v>
      </c>
      <c r="AY1377">
        <v>-3.3380189696681203E-2</v>
      </c>
      <c r="AZ1377">
        <v>27947</v>
      </c>
      <c r="BA1377">
        <v>189302.556608641</v>
      </c>
      <c r="BB1377">
        <v>9.9282514987077894E-3</v>
      </c>
      <c r="BC1377">
        <v>22.897680486654099</v>
      </c>
      <c r="BD1377">
        <v>1.00446855363387</v>
      </c>
      <c r="BE1377">
        <f>AK1377*AZ1377/(AW1377*BD1377)</f>
        <v>188460.41115354042</v>
      </c>
      <c r="BF1377">
        <f>AM1377/BE1377-1</f>
        <v>1.4441170056889385E-2</v>
      </c>
      <c r="BH1377">
        <f t="shared" si="85"/>
        <v>4.8931600972747513E-2</v>
      </c>
      <c r="BI1377">
        <f t="shared" si="86"/>
        <v>406.73223205094814</v>
      </c>
      <c r="BJ1377">
        <f t="shared" si="87"/>
        <v>-403.58737955726508</v>
      </c>
      <c r="BK1377" s="15">
        <f t="shared" si="84"/>
        <v>0.58356164383561648</v>
      </c>
    </row>
    <row r="1378" spans="1:63" x14ac:dyDescent="0.25">
      <c r="A1378" s="1">
        <v>43315</v>
      </c>
      <c r="B1378">
        <v>9952</v>
      </c>
      <c r="C1378">
        <v>3</v>
      </c>
      <c r="D1378" s="2">
        <v>43313</v>
      </c>
      <c r="E1378">
        <v>4</v>
      </c>
      <c r="F1378">
        <v>3</v>
      </c>
      <c r="G1378" s="1">
        <v>43314</v>
      </c>
      <c r="H1378" s="1">
        <v>43318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 s="1">
        <v>43332</v>
      </c>
      <c r="AA1378" s="1">
        <v>43318</v>
      </c>
      <c r="AB1378" s="1">
        <v>43313</v>
      </c>
      <c r="AC1378" s="1">
        <v>43315</v>
      </c>
      <c r="AD1378" s="1">
        <v>43313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8312.2608695652107</v>
      </c>
      <c r="AK1378">
        <v>23</v>
      </c>
      <c r="AL1378">
        <v>31</v>
      </c>
      <c r="AM1378">
        <v>191182</v>
      </c>
      <c r="AN1378">
        <v>1.1972675251854199</v>
      </c>
      <c r="AO1378">
        <v>0.74193548387096697</v>
      </c>
      <c r="AP1378">
        <v>20</v>
      </c>
      <c r="AQ1378">
        <v>0.94416780984803295</v>
      </c>
      <c r="AR1378">
        <v>0.25309971533739201</v>
      </c>
      <c r="AS1378">
        <v>10540.4991530073</v>
      </c>
      <c r="AT1378">
        <v>3</v>
      </c>
      <c r="AU1378">
        <v>8</v>
      </c>
      <c r="AV1378">
        <v>2018</v>
      </c>
      <c r="AW1378">
        <v>4.3396898329809099</v>
      </c>
      <c r="AX1378">
        <v>4.55940935862162</v>
      </c>
      <c r="AY1378">
        <v>0.21971952564071001</v>
      </c>
      <c r="AZ1378">
        <v>37899</v>
      </c>
      <c r="BA1378">
        <v>200861.590009359</v>
      </c>
      <c r="BB1378">
        <v>-4.8190348433011898E-2</v>
      </c>
      <c r="BC1378">
        <v>22.897680486654099</v>
      </c>
      <c r="BD1378">
        <v>1.00446855363387</v>
      </c>
      <c r="BE1378">
        <f>AK1378*AZ1378/(AW1378*BD1378)</f>
        <v>199968.02217720239</v>
      </c>
      <c r="BF1378">
        <f>AM1378/BE1378-1</f>
        <v>-4.3937135955751105E-2</v>
      </c>
      <c r="BH1378">
        <f t="shared" si="85"/>
        <v>0.24888065083970745</v>
      </c>
      <c r="BI1378">
        <f t="shared" si="86"/>
        <v>2068.7608951668221</v>
      </c>
      <c r="BJ1378">
        <f t="shared" si="87"/>
        <v>1665.1735156095569</v>
      </c>
      <c r="BK1378" s="15">
        <f t="shared" si="84"/>
        <v>0.58630136986301373</v>
      </c>
    </row>
    <row r="1379" spans="1:63" x14ac:dyDescent="0.25">
      <c r="A1379" s="1">
        <v>43318</v>
      </c>
      <c r="B1379">
        <v>13492</v>
      </c>
      <c r="C1379">
        <v>4</v>
      </c>
      <c r="D1379" s="2">
        <v>43313</v>
      </c>
      <c r="E1379">
        <v>0</v>
      </c>
      <c r="F1379">
        <v>4</v>
      </c>
      <c r="G1379" s="1">
        <v>43315</v>
      </c>
      <c r="H1379" s="1">
        <v>43319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 s="1">
        <v>43332</v>
      </c>
      <c r="AA1379" s="1">
        <v>43318</v>
      </c>
      <c r="AB1379" s="1">
        <v>43313</v>
      </c>
      <c r="AC1379" s="1">
        <v>43315</v>
      </c>
      <c r="AD1379" s="1">
        <v>43313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8312.2608695652107</v>
      </c>
      <c r="AK1379">
        <v>23</v>
      </c>
      <c r="AL1379">
        <v>31</v>
      </c>
      <c r="AM1379">
        <v>191182</v>
      </c>
      <c r="AN1379">
        <v>1.62314443828393</v>
      </c>
      <c r="AO1379">
        <v>0.74193548387096697</v>
      </c>
      <c r="AP1379">
        <v>19</v>
      </c>
      <c r="AQ1379">
        <v>1.7457482584534501</v>
      </c>
      <c r="AR1379">
        <v>-0.122603820169515</v>
      </c>
      <c r="AS1379">
        <v>7728.4911697133603</v>
      </c>
      <c r="AT1379">
        <v>6</v>
      </c>
      <c r="AU1379">
        <v>8</v>
      </c>
      <c r="AV1379">
        <v>2018</v>
      </c>
      <c r="AW1379">
        <v>6.0854380914343702</v>
      </c>
      <c r="AX1379">
        <v>6.1825537969055597</v>
      </c>
      <c r="AY1379">
        <v>9.7115705471194802E-2</v>
      </c>
      <c r="AZ1379">
        <v>51391</v>
      </c>
      <c r="BA1379">
        <v>194233.01695628499</v>
      </c>
      <c r="BB1379">
        <v>-1.5708024331272798E-2</v>
      </c>
      <c r="BC1379">
        <v>22.897680486654099</v>
      </c>
      <c r="BD1379">
        <v>1.00446855363387</v>
      </c>
      <c r="BE1379">
        <f>AK1379*AZ1379/(AW1379*BD1379)</f>
        <v>193368.93748799633</v>
      </c>
      <c r="BF1379">
        <f>AM1379/BE1379-1</f>
        <v>-1.1309662846609392E-2</v>
      </c>
      <c r="BH1379">
        <f t="shared" si="85"/>
        <v>-0.13040478989365445</v>
      </c>
      <c r="BI1379">
        <f t="shared" si="86"/>
        <v>-1083.9586322368966</v>
      </c>
      <c r="BJ1379">
        <f t="shared" si="87"/>
        <v>581.21488337266032</v>
      </c>
      <c r="BK1379" s="15">
        <f t="shared" si="84"/>
        <v>0.59452054794520548</v>
      </c>
    </row>
    <row r="1380" spans="1:63" x14ac:dyDescent="0.25">
      <c r="A1380" s="1">
        <v>43319</v>
      </c>
      <c r="B1380">
        <v>2175</v>
      </c>
      <c r="C1380">
        <v>5</v>
      </c>
      <c r="D1380" s="2">
        <v>43313</v>
      </c>
      <c r="E1380">
        <v>1</v>
      </c>
      <c r="F1380">
        <v>0</v>
      </c>
      <c r="G1380" s="1">
        <v>43318</v>
      </c>
      <c r="H1380" s="1">
        <v>43320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 s="1">
        <v>43332</v>
      </c>
      <c r="AA1380" s="1">
        <v>43318</v>
      </c>
      <c r="AB1380" s="1">
        <v>43313</v>
      </c>
      <c r="AC1380" s="1">
        <v>43315</v>
      </c>
      <c r="AD1380" s="1">
        <v>43313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8312.2608695652107</v>
      </c>
      <c r="AK1380">
        <v>23</v>
      </c>
      <c r="AL1380">
        <v>31</v>
      </c>
      <c r="AM1380">
        <v>191182</v>
      </c>
      <c r="AN1380">
        <v>0.26166166270883201</v>
      </c>
      <c r="AO1380">
        <v>0.74193548387096697</v>
      </c>
      <c r="AP1380">
        <v>18</v>
      </c>
      <c r="AQ1380">
        <v>0.34619232549047502</v>
      </c>
      <c r="AR1380">
        <v>-8.4530662781643395E-2</v>
      </c>
      <c r="AS1380">
        <v>6282.6349397506601</v>
      </c>
      <c r="AT1380">
        <v>7</v>
      </c>
      <c r="AU1380">
        <v>8</v>
      </c>
      <c r="AV1380">
        <v>2018</v>
      </c>
      <c r="AW1380">
        <v>6.4316304169248397</v>
      </c>
      <c r="AX1380">
        <v>6.4442154596143899</v>
      </c>
      <c r="AY1380">
        <v>1.2585042689551899E-2</v>
      </c>
      <c r="AZ1380">
        <v>53566</v>
      </c>
      <c r="BA1380">
        <v>191556.09388840801</v>
      </c>
      <c r="BB1380">
        <v>-1.9529208432619201E-3</v>
      </c>
      <c r="BC1380">
        <v>22.897680486654099</v>
      </c>
      <c r="BD1380">
        <v>1.00446855363387</v>
      </c>
      <c r="BE1380">
        <f>AK1380*AZ1380/(AW1380*BD1380)</f>
        <v>190703.92317949174</v>
      </c>
      <c r="BF1380">
        <f>AM1380/BE1380-1</f>
        <v>2.5069060590761083E-3</v>
      </c>
      <c r="BH1380">
        <f t="shared" si="85"/>
        <v>-8.6077641755731349E-2</v>
      </c>
      <c r="BI1380">
        <f t="shared" si="86"/>
        <v>-715.49981331061815</v>
      </c>
      <c r="BJ1380">
        <f t="shared" si="87"/>
        <v>-134.28492993795783</v>
      </c>
      <c r="BK1380" s="15">
        <f t="shared" si="84"/>
        <v>0.59726027397260273</v>
      </c>
    </row>
    <row r="1381" spans="1:63" x14ac:dyDescent="0.25">
      <c r="A1381" s="1">
        <v>43320</v>
      </c>
      <c r="B1381">
        <v>8395</v>
      </c>
      <c r="C1381">
        <v>6</v>
      </c>
      <c r="D1381" s="2">
        <v>43313</v>
      </c>
      <c r="E1381">
        <v>2</v>
      </c>
      <c r="F1381">
        <v>1</v>
      </c>
      <c r="G1381" s="1">
        <v>43319</v>
      </c>
      <c r="H1381" s="1">
        <v>43321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 s="1">
        <v>43332</v>
      </c>
      <c r="AA1381" s="1">
        <v>43318</v>
      </c>
      <c r="AB1381" s="1">
        <v>43313</v>
      </c>
      <c r="AC1381" s="1">
        <v>43315</v>
      </c>
      <c r="AD1381" s="1">
        <v>43313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8312.2608695652107</v>
      </c>
      <c r="AK1381">
        <v>23</v>
      </c>
      <c r="AL1381">
        <v>31</v>
      </c>
      <c r="AM1381">
        <v>191182</v>
      </c>
      <c r="AN1381">
        <v>1.00995386594972</v>
      </c>
      <c r="AO1381">
        <v>0.74193548387096697</v>
      </c>
      <c r="AP1381">
        <v>17</v>
      </c>
      <c r="AQ1381">
        <v>0.92980129720936699</v>
      </c>
      <c r="AR1381">
        <v>8.0152568740356006E-2</v>
      </c>
      <c r="AS1381">
        <v>9028.8108063476502</v>
      </c>
      <c r="AT1381">
        <v>8</v>
      </c>
      <c r="AU1381">
        <v>8</v>
      </c>
      <c r="AV1381">
        <v>2018</v>
      </c>
      <c r="AW1381">
        <v>7.36143171413421</v>
      </c>
      <c r="AX1381">
        <v>7.4541693255641199</v>
      </c>
      <c r="AY1381">
        <v>9.2737611429908107E-2</v>
      </c>
      <c r="AZ1381">
        <v>61961</v>
      </c>
      <c r="BA1381">
        <v>193590.46654793399</v>
      </c>
      <c r="BB1381">
        <v>-1.2441039018508E-2</v>
      </c>
      <c r="BC1381">
        <v>22.897680486654099</v>
      </c>
      <c r="BD1381">
        <v>1.00446855363387</v>
      </c>
      <c r="BE1381">
        <f>AK1381*AZ1381/(AW1381*BD1381)</f>
        <v>192729.24557725684</v>
      </c>
      <c r="BF1381">
        <f>AM1381/BE1381-1</f>
        <v>-8.0280788347537602E-3</v>
      </c>
      <c r="BH1381">
        <f t="shared" si="85"/>
        <v>7.5997701774931037E-2</v>
      </c>
      <c r="BI1381">
        <f t="shared" si="86"/>
        <v>631.71272264064578</v>
      </c>
      <c r="BJ1381">
        <f t="shared" si="87"/>
        <v>497.42779270268795</v>
      </c>
      <c r="BK1381" s="15">
        <f t="shared" si="84"/>
        <v>0.6</v>
      </c>
    </row>
    <row r="1382" spans="1:63" x14ac:dyDescent="0.25">
      <c r="A1382" s="1">
        <v>43321</v>
      </c>
      <c r="B1382">
        <v>2123</v>
      </c>
      <c r="C1382">
        <v>7</v>
      </c>
      <c r="D1382" s="2">
        <v>43313</v>
      </c>
      <c r="E1382">
        <v>3</v>
      </c>
      <c r="F1382">
        <v>2</v>
      </c>
      <c r="G1382" s="1">
        <v>43320</v>
      </c>
      <c r="H1382" s="1">
        <v>43322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 s="1">
        <v>43332</v>
      </c>
      <c r="AA1382" s="1">
        <v>43318</v>
      </c>
      <c r="AB1382" s="1">
        <v>43313</v>
      </c>
      <c r="AC1382" s="1">
        <v>43315</v>
      </c>
      <c r="AD1382" s="1">
        <v>43313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8312.2608695652107</v>
      </c>
      <c r="AK1382">
        <v>23</v>
      </c>
      <c r="AL1382">
        <v>31</v>
      </c>
      <c r="AM1382">
        <v>191182</v>
      </c>
      <c r="AN1382">
        <v>0.25540584364636798</v>
      </c>
      <c r="AO1382">
        <v>0.74193548387096697</v>
      </c>
      <c r="AP1382">
        <v>16</v>
      </c>
      <c r="AQ1382">
        <v>0.47479582503583101</v>
      </c>
      <c r="AR1382">
        <v>-0.219389981389463</v>
      </c>
      <c r="AS1382">
        <v>4471.3956780049202</v>
      </c>
      <c r="AT1382">
        <v>9</v>
      </c>
      <c r="AU1382">
        <v>8</v>
      </c>
      <c r="AV1382">
        <v>2018</v>
      </c>
      <c r="AW1382">
        <v>7.8362275391700402</v>
      </c>
      <c r="AX1382">
        <v>7.7095751692104901</v>
      </c>
      <c r="AY1382">
        <v>-0.12665236995955501</v>
      </c>
      <c r="AZ1382">
        <v>64084</v>
      </c>
      <c r="BA1382">
        <v>188092.036969629</v>
      </c>
      <c r="BB1382">
        <v>1.6427931134955699E-2</v>
      </c>
      <c r="BC1382">
        <v>22.897680486654099</v>
      </c>
      <c r="BD1382">
        <v>1.00446855363387</v>
      </c>
      <c r="BE1382">
        <f>AK1382*AZ1382/(AW1382*BD1382)</f>
        <v>187255.27672237041</v>
      </c>
      <c r="BF1382">
        <f>AM1382/BE1382-1</f>
        <v>2.096989386019521E-2</v>
      </c>
      <c r="BH1382">
        <f t="shared" si="85"/>
        <v>-0.22151163199877322</v>
      </c>
      <c r="BI1382">
        <f t="shared" si="86"/>
        <v>-1841.2624708169317</v>
      </c>
      <c r="BJ1382">
        <f t="shared" si="87"/>
        <v>-1343.8346781142436</v>
      </c>
      <c r="BK1382" s="15">
        <f t="shared" si="84"/>
        <v>0.60273972602739723</v>
      </c>
    </row>
    <row r="1383" spans="1:63" x14ac:dyDescent="0.25">
      <c r="A1383" s="1">
        <v>43322</v>
      </c>
      <c r="B1383">
        <v>7306</v>
      </c>
      <c r="C1383">
        <v>8</v>
      </c>
      <c r="D1383" s="2">
        <v>43313</v>
      </c>
      <c r="E1383">
        <v>4</v>
      </c>
      <c r="F1383">
        <v>3</v>
      </c>
      <c r="G1383" s="1">
        <v>43321</v>
      </c>
      <c r="H1383" s="1">
        <v>43325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 s="1">
        <v>43332</v>
      </c>
      <c r="AA1383" s="1">
        <v>43318</v>
      </c>
      <c r="AB1383" s="1">
        <v>43313</v>
      </c>
      <c r="AC1383" s="1">
        <v>43315</v>
      </c>
      <c r="AD1383" s="1">
        <v>43313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8312.2608695652107</v>
      </c>
      <c r="AK1383">
        <v>23</v>
      </c>
      <c r="AL1383">
        <v>31</v>
      </c>
      <c r="AM1383">
        <v>191182</v>
      </c>
      <c r="AN1383">
        <v>0.87894257827619704</v>
      </c>
      <c r="AO1383">
        <v>0.74193548387096697</v>
      </c>
      <c r="AP1383">
        <v>15</v>
      </c>
      <c r="AQ1383">
        <v>0.83380206686873104</v>
      </c>
      <c r="AR1383">
        <v>4.5140511407466402E-2</v>
      </c>
      <c r="AS1383">
        <v>8762.2713954608298</v>
      </c>
      <c r="AT1383">
        <v>10</v>
      </c>
      <c r="AU1383">
        <v>8</v>
      </c>
      <c r="AV1383">
        <v>2018</v>
      </c>
      <c r="AW1383">
        <v>8.6700296060387707</v>
      </c>
      <c r="AX1383">
        <v>8.5885177474866801</v>
      </c>
      <c r="AY1383">
        <v>-8.1511858552088798E-2</v>
      </c>
      <c r="AZ1383">
        <v>71390</v>
      </c>
      <c r="BA1383">
        <v>189384.58974307799</v>
      </c>
      <c r="BB1383">
        <v>9.4907946806002102E-3</v>
      </c>
      <c r="BC1383">
        <v>22.897680486654099</v>
      </c>
      <c r="BD1383">
        <v>1.00446855363387</v>
      </c>
      <c r="BE1383">
        <f>AK1383*AZ1383/(AW1383*BD1383)</f>
        <v>188542.07934926526</v>
      </c>
      <c r="BF1383">
        <f>AM1383/BE1383-1</f>
        <v>1.4001758439528E-2</v>
      </c>
      <c r="BH1383">
        <f t="shared" si="85"/>
        <v>4.1414622151631386E-2</v>
      </c>
      <c r="BI1383">
        <f t="shared" si="86"/>
        <v>344.24914313883414</v>
      </c>
      <c r="BJ1383">
        <f t="shared" si="87"/>
        <v>-999.58553497540947</v>
      </c>
      <c r="BK1383" s="15">
        <f t="shared" si="84"/>
        <v>0.60547945205479448</v>
      </c>
    </row>
    <row r="1384" spans="1:63" x14ac:dyDescent="0.25">
      <c r="A1384" s="1">
        <v>43325</v>
      </c>
      <c r="B1384">
        <v>15845</v>
      </c>
      <c r="C1384">
        <v>9</v>
      </c>
      <c r="D1384" s="2">
        <v>43313</v>
      </c>
      <c r="E1384">
        <v>0</v>
      </c>
      <c r="F1384">
        <v>4</v>
      </c>
      <c r="G1384" s="1">
        <v>43322</v>
      </c>
      <c r="H1384" s="1">
        <v>43326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 s="1">
        <v>43332</v>
      </c>
      <c r="AA1384" s="1">
        <v>43318</v>
      </c>
      <c r="AB1384" s="1">
        <v>43313</v>
      </c>
      <c r="AC1384" s="1">
        <v>43315</v>
      </c>
      <c r="AD1384" s="1">
        <v>43313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8312.2608695652107</v>
      </c>
      <c r="AK1384">
        <v>23</v>
      </c>
      <c r="AL1384">
        <v>31</v>
      </c>
      <c r="AM1384">
        <v>191182</v>
      </c>
      <c r="AN1384">
        <v>1.90622025086043</v>
      </c>
      <c r="AO1384">
        <v>0.74193548387096697</v>
      </c>
      <c r="AP1384">
        <v>14</v>
      </c>
      <c r="AQ1384">
        <v>1.7457482584534501</v>
      </c>
      <c r="AR1384">
        <v>0.16047199240698101</v>
      </c>
      <c r="AS1384">
        <v>9076.3372801740406</v>
      </c>
      <c r="AT1384">
        <v>13</v>
      </c>
      <c r="AU1384">
        <v>8</v>
      </c>
      <c r="AV1384">
        <v>2018</v>
      </c>
      <c r="AW1384">
        <v>10.415777864492201</v>
      </c>
      <c r="AX1384">
        <v>10.4947379983471</v>
      </c>
      <c r="AY1384">
        <v>7.8960133854893699E-2</v>
      </c>
      <c r="AZ1384">
        <v>87235</v>
      </c>
      <c r="BA1384">
        <v>192631.31626874499</v>
      </c>
      <c r="BB1384">
        <v>-7.5237832394986397E-3</v>
      </c>
      <c r="BC1384">
        <v>22.897680486654099</v>
      </c>
      <c r="BD1384">
        <v>1.00446855363387</v>
      </c>
      <c r="BE1384">
        <f>AK1384*AZ1384/(AW1384*BD1384)</f>
        <v>191774.3622454509</v>
      </c>
      <c r="BF1384">
        <f>AM1384/BE1384-1</f>
        <v>-3.0888500345668257E-3</v>
      </c>
      <c r="BH1384">
        <f t="shared" si="85"/>
        <v>0.1526710226828456</v>
      </c>
      <c r="BI1384">
        <f t="shared" si="86"/>
        <v>1269.0413677631202</v>
      </c>
      <c r="BJ1384">
        <f t="shared" si="87"/>
        <v>269.45583278771073</v>
      </c>
      <c r="BK1384" s="15">
        <f t="shared" si="84"/>
        <v>0.61369863013698633</v>
      </c>
    </row>
    <row r="1385" spans="1:63" x14ac:dyDescent="0.25">
      <c r="A1385" s="1">
        <v>43326</v>
      </c>
      <c r="B1385">
        <v>2057</v>
      </c>
      <c r="C1385">
        <v>10</v>
      </c>
      <c r="D1385" s="2">
        <v>43313</v>
      </c>
      <c r="E1385">
        <v>1</v>
      </c>
      <c r="F1385">
        <v>0</v>
      </c>
      <c r="G1385" s="1">
        <v>43325</v>
      </c>
      <c r="H1385" s="1">
        <v>43327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 s="1">
        <v>43332</v>
      </c>
      <c r="AA1385" s="1">
        <v>43318</v>
      </c>
      <c r="AB1385" s="1">
        <v>43313</v>
      </c>
      <c r="AC1385" s="1">
        <v>43315</v>
      </c>
      <c r="AD1385" s="1">
        <v>43313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8312.2608695652107</v>
      </c>
      <c r="AK1385">
        <v>23</v>
      </c>
      <c r="AL1385">
        <v>31</v>
      </c>
      <c r="AM1385">
        <v>191182</v>
      </c>
      <c r="AN1385">
        <v>0.247465765605548</v>
      </c>
      <c r="AO1385">
        <v>0.74193548387096697</v>
      </c>
      <c r="AP1385">
        <v>13</v>
      </c>
      <c r="AQ1385">
        <v>0.34619232549047502</v>
      </c>
      <c r="AR1385">
        <v>-9.8726559884927304E-2</v>
      </c>
      <c r="AS1385">
        <v>5941.7839407205101</v>
      </c>
      <c r="AT1385">
        <v>14</v>
      </c>
      <c r="AU1385">
        <v>8</v>
      </c>
      <c r="AV1385">
        <v>2018</v>
      </c>
      <c r="AW1385">
        <v>10.7619701899827</v>
      </c>
      <c r="AX1385">
        <v>10.742203763952601</v>
      </c>
      <c r="AY1385">
        <v>-1.9766426030033198E-2</v>
      </c>
      <c r="AZ1385">
        <v>89292</v>
      </c>
      <c r="BA1385">
        <v>190830.857523802</v>
      </c>
      <c r="BB1385">
        <v>1.8400717826971801E-3</v>
      </c>
      <c r="BC1385">
        <v>22.897680486654099</v>
      </c>
      <c r="BD1385">
        <v>1.00446855363387</v>
      </c>
      <c r="BE1385">
        <f>AK1385*AZ1385/(AW1385*BD1385)</f>
        <v>189981.91315540252</v>
      </c>
      <c r="BF1385">
        <f>AM1385/BE1385-1</f>
        <v>6.3168478760176061E-3</v>
      </c>
      <c r="BH1385">
        <f t="shared" si="85"/>
        <v>-0.10027353885901535</v>
      </c>
      <c r="BI1385">
        <f t="shared" si="86"/>
        <v>-833.49981331061986</v>
      </c>
      <c r="BJ1385">
        <f t="shared" si="87"/>
        <v>-564.04398052290912</v>
      </c>
      <c r="BK1385" s="15">
        <f t="shared" si="84"/>
        <v>0.61643835616438358</v>
      </c>
    </row>
    <row r="1386" spans="1:63" x14ac:dyDescent="0.25">
      <c r="A1386" s="1">
        <v>43327</v>
      </c>
      <c r="B1386">
        <v>11021</v>
      </c>
      <c r="C1386">
        <v>11</v>
      </c>
      <c r="D1386" s="2">
        <v>43313</v>
      </c>
      <c r="E1386">
        <v>2</v>
      </c>
      <c r="F1386">
        <v>1</v>
      </c>
      <c r="G1386" s="1">
        <v>43326</v>
      </c>
      <c r="H1386" s="1">
        <v>43328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 s="1">
        <v>43332</v>
      </c>
      <c r="AA1386" s="1">
        <v>43318</v>
      </c>
      <c r="AB1386" s="1">
        <v>43313</v>
      </c>
      <c r="AC1386" s="1">
        <v>43315</v>
      </c>
      <c r="AD1386" s="1">
        <v>43313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8312.2608695652107</v>
      </c>
      <c r="AK1386">
        <v>23</v>
      </c>
      <c r="AL1386">
        <v>31</v>
      </c>
      <c r="AM1386">
        <v>191182</v>
      </c>
      <c r="AN1386">
        <v>1.3258727286041501</v>
      </c>
      <c r="AO1386">
        <v>0.74193548387096697</v>
      </c>
      <c r="AP1386">
        <v>12</v>
      </c>
      <c r="AQ1386">
        <v>1.07433242006632</v>
      </c>
      <c r="AR1386">
        <v>0.251540308537827</v>
      </c>
      <c r="AS1386">
        <v>10258.4635762174</v>
      </c>
      <c r="AT1386">
        <v>15</v>
      </c>
      <c r="AU1386">
        <v>8</v>
      </c>
      <c r="AV1386">
        <v>2018</v>
      </c>
      <c r="AW1386">
        <v>11.836302610049</v>
      </c>
      <c r="AX1386">
        <v>12.0680764925568</v>
      </c>
      <c r="AY1386">
        <v>0.23177388250779299</v>
      </c>
      <c r="AZ1386">
        <v>100313</v>
      </c>
      <c r="BA1386">
        <v>194925.65170150201</v>
      </c>
      <c r="BB1386">
        <v>-1.9205536412596001E-2</v>
      </c>
      <c r="BC1386">
        <v>22.897680486654099</v>
      </c>
      <c r="BD1386">
        <v>1.00446855363387</v>
      </c>
      <c r="BE1386">
        <f>AK1386*AZ1386/(AW1386*BD1386)</f>
        <v>194058.490926689</v>
      </c>
      <c r="BF1386">
        <f>AM1386/BE1386-1</f>
        <v>-1.4822803748255842E-2</v>
      </c>
      <c r="BH1386">
        <f t="shared" si="85"/>
        <v>0.24673959649815824</v>
      </c>
      <c r="BI1386">
        <f t="shared" si="86"/>
        <v>2050.9638929439502</v>
      </c>
      <c r="BJ1386">
        <f t="shared" si="87"/>
        <v>1486.9199124210411</v>
      </c>
      <c r="BK1386" s="15">
        <f t="shared" si="84"/>
        <v>0.61917808219178083</v>
      </c>
    </row>
    <row r="1387" spans="1:63" x14ac:dyDescent="0.25">
      <c r="A1387" s="1">
        <v>43328</v>
      </c>
      <c r="B1387">
        <v>11306</v>
      </c>
      <c r="C1387">
        <v>12</v>
      </c>
      <c r="D1387" s="2">
        <v>43313</v>
      </c>
      <c r="E1387">
        <v>3</v>
      </c>
      <c r="F1387">
        <v>2</v>
      </c>
      <c r="G1387" s="1">
        <v>43327</v>
      </c>
      <c r="H1387" s="1">
        <v>43329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 s="1">
        <v>43332</v>
      </c>
      <c r="AA1387" s="1">
        <v>43318</v>
      </c>
      <c r="AB1387" s="1">
        <v>43313</v>
      </c>
      <c r="AC1387" s="1">
        <v>43315</v>
      </c>
      <c r="AD1387" s="1">
        <v>43313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8312.2608695652107</v>
      </c>
      <c r="AK1387">
        <v>23</v>
      </c>
      <c r="AL1387">
        <v>31</v>
      </c>
      <c r="AM1387">
        <v>191182</v>
      </c>
      <c r="AN1387">
        <v>1.3601594292349599</v>
      </c>
      <c r="AO1387">
        <v>0.74193548387096697</v>
      </c>
      <c r="AP1387">
        <v>11</v>
      </c>
      <c r="AQ1387">
        <v>1.23789533488236</v>
      </c>
      <c r="AR1387">
        <v>0.122264094352607</v>
      </c>
      <c r="AS1387">
        <v>9133.2438869514008</v>
      </c>
      <c r="AT1387">
        <v>16</v>
      </c>
      <c r="AU1387">
        <v>8</v>
      </c>
      <c r="AV1387">
        <v>2018</v>
      </c>
      <c r="AW1387">
        <v>13.074197944931299</v>
      </c>
      <c r="AX1387">
        <v>13.428235921791799</v>
      </c>
      <c r="AY1387">
        <v>0.35403797686040001</v>
      </c>
      <c r="AZ1387">
        <v>111619</v>
      </c>
      <c r="BA1387">
        <v>196359.04327081601</v>
      </c>
      <c r="BB1387">
        <v>-2.6365188914044699E-2</v>
      </c>
      <c r="BC1387">
        <v>22.897680486654099</v>
      </c>
      <c r="BD1387">
        <v>1.00446855363387</v>
      </c>
      <c r="BE1387">
        <f>AK1387*AZ1387/(AW1387*BD1387)</f>
        <v>195485.50580349052</v>
      </c>
      <c r="BF1387">
        <f>AM1387/BE1387-1</f>
        <v>-2.2014449540911585E-2</v>
      </c>
      <c r="BH1387">
        <f t="shared" si="85"/>
        <v>0.11673249265556063</v>
      </c>
      <c r="BI1387">
        <f t="shared" si="86"/>
        <v>970.31093090762499</v>
      </c>
      <c r="BJ1387">
        <f t="shared" si="87"/>
        <v>2457.2308433286662</v>
      </c>
      <c r="BK1387" s="15">
        <f t="shared" si="84"/>
        <v>0.62191780821917808</v>
      </c>
    </row>
    <row r="1388" spans="1:63" x14ac:dyDescent="0.25">
      <c r="A1388" s="1">
        <v>43329</v>
      </c>
      <c r="B1388">
        <v>7055</v>
      </c>
      <c r="C1388">
        <v>13</v>
      </c>
      <c r="D1388" s="2">
        <v>43313</v>
      </c>
      <c r="E1388">
        <v>4</v>
      </c>
      <c r="F1388">
        <v>3</v>
      </c>
      <c r="G1388" s="1">
        <v>43328</v>
      </c>
      <c r="H1388" s="1">
        <v>43332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 s="1">
        <v>43332</v>
      </c>
      <c r="AA1388" s="1">
        <v>43318</v>
      </c>
      <c r="AB1388" s="1">
        <v>43313</v>
      </c>
      <c r="AC1388" s="1">
        <v>43315</v>
      </c>
      <c r="AD1388" s="1">
        <v>43313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8312.2608695652107</v>
      </c>
      <c r="AK1388">
        <v>23</v>
      </c>
      <c r="AL1388">
        <v>31</v>
      </c>
      <c r="AM1388">
        <v>191182</v>
      </c>
      <c r="AN1388">
        <v>0.84874622087853402</v>
      </c>
      <c r="AO1388">
        <v>0.74193548387096697</v>
      </c>
      <c r="AP1388">
        <v>10</v>
      </c>
      <c r="AQ1388">
        <v>0.83380206686873104</v>
      </c>
      <c r="AR1388">
        <v>1.4944154009803499E-2</v>
      </c>
      <c r="AS1388">
        <v>8461.2407192685605</v>
      </c>
      <c r="AT1388">
        <v>17</v>
      </c>
      <c r="AU1388">
        <v>8</v>
      </c>
      <c r="AV1388">
        <v>2018</v>
      </c>
      <c r="AW1388">
        <v>13.9080000118001</v>
      </c>
      <c r="AX1388">
        <v>14.276982142670301</v>
      </c>
      <c r="AY1388">
        <v>0.36898213087020398</v>
      </c>
      <c r="AZ1388">
        <v>118674</v>
      </c>
      <c r="BA1388">
        <v>196254.09819414499</v>
      </c>
      <c r="BB1388">
        <v>-2.5844546640386198E-2</v>
      </c>
      <c r="BC1388">
        <v>22.897680486654099</v>
      </c>
      <c r="BD1388">
        <v>1.00446855363387</v>
      </c>
      <c r="BE1388">
        <f>AK1388*AZ1388/(AW1388*BD1388)</f>
        <v>195381.02759330464</v>
      </c>
      <c r="BF1388">
        <f>AM1388/BE1388-1</f>
        <v>-2.1491480749323943E-2</v>
      </c>
      <c r="BH1388">
        <f t="shared" si="85"/>
        <v>1.1218264753968366E-2</v>
      </c>
      <c r="BI1388">
        <f t="shared" si="86"/>
        <v>93.249143138833844</v>
      </c>
      <c r="BJ1388">
        <f t="shared" si="87"/>
        <v>2550.4799864675001</v>
      </c>
      <c r="BK1388" s="15">
        <f t="shared" si="84"/>
        <v>0.62465753424657533</v>
      </c>
    </row>
    <row r="1389" spans="1:63" x14ac:dyDescent="0.25">
      <c r="A1389" s="1">
        <v>43332</v>
      </c>
      <c r="B1389">
        <v>13752</v>
      </c>
      <c r="C1389">
        <v>14</v>
      </c>
      <c r="D1389" s="2">
        <v>43313</v>
      </c>
      <c r="E1389">
        <v>0</v>
      </c>
      <c r="F1389">
        <v>4</v>
      </c>
      <c r="G1389" s="1">
        <v>43329</v>
      </c>
      <c r="H1389" s="1">
        <v>43333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 s="1">
        <v>43332</v>
      </c>
      <c r="AA1389" s="1">
        <v>43318</v>
      </c>
      <c r="AB1389" s="1">
        <v>43313</v>
      </c>
      <c r="AC1389" s="1">
        <v>43315</v>
      </c>
      <c r="AD1389" s="1">
        <v>43313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8312.2608695652107</v>
      </c>
      <c r="AK1389">
        <v>23</v>
      </c>
      <c r="AL1389">
        <v>31</v>
      </c>
      <c r="AM1389">
        <v>191182</v>
      </c>
      <c r="AN1389">
        <v>1.6544235335962501</v>
      </c>
      <c r="AO1389">
        <v>0.74193548387096697</v>
      </c>
      <c r="AP1389">
        <v>9</v>
      </c>
      <c r="AQ1389">
        <v>1.8509440031017399</v>
      </c>
      <c r="AR1389">
        <v>-0.19652046950548699</v>
      </c>
      <c r="AS1389">
        <v>7429.7223346329602</v>
      </c>
      <c r="AT1389">
        <v>20</v>
      </c>
      <c r="AU1389">
        <v>8</v>
      </c>
      <c r="AV1389">
        <v>2018</v>
      </c>
      <c r="AW1389">
        <v>15.7589440149018</v>
      </c>
      <c r="AX1389">
        <v>15.9314056762665</v>
      </c>
      <c r="AY1389">
        <v>0.172461661364716</v>
      </c>
      <c r="AZ1389">
        <v>132426</v>
      </c>
      <c r="BA1389">
        <v>193274.24458896799</v>
      </c>
      <c r="BB1389">
        <v>-1.08252633112995E-2</v>
      </c>
      <c r="BC1389">
        <v>22.897680486654099</v>
      </c>
      <c r="BD1389">
        <v>1.00446855363387</v>
      </c>
      <c r="BE1389">
        <f>AK1389*AZ1389/(AW1389*BD1389)</f>
        <v>192414.4303868548</v>
      </c>
      <c r="BF1389">
        <f>AM1389/BE1389-1</f>
        <v>-6.4050829471415938E-3</v>
      </c>
      <c r="BH1389">
        <f t="shared" si="85"/>
        <v>-0.20479151205663992</v>
      </c>
      <c r="BI1389">
        <f t="shared" si="86"/>
        <v>-1702.2804720875001</v>
      </c>
      <c r="BJ1389">
        <f t="shared" si="87"/>
        <v>848.19951437999998</v>
      </c>
      <c r="BK1389" s="15">
        <f t="shared" si="84"/>
        <v>0.63287671232876708</v>
      </c>
    </row>
    <row r="1390" spans="1:63" x14ac:dyDescent="0.25">
      <c r="A1390" s="1">
        <v>43333</v>
      </c>
      <c r="B1390">
        <v>2172</v>
      </c>
      <c r="C1390">
        <v>15</v>
      </c>
      <c r="D1390" s="2">
        <v>43313</v>
      </c>
      <c r="E1390">
        <v>1</v>
      </c>
      <c r="F1390">
        <v>0</v>
      </c>
      <c r="G1390" s="1">
        <v>43332</v>
      </c>
      <c r="H1390" s="1">
        <v>43334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 s="1">
        <v>43332</v>
      </c>
      <c r="AA1390" s="1">
        <v>43318</v>
      </c>
      <c r="AB1390" s="1">
        <v>43313</v>
      </c>
      <c r="AC1390" s="1">
        <v>43315</v>
      </c>
      <c r="AD1390" s="1">
        <v>43313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8312.2608695652107</v>
      </c>
      <c r="AK1390">
        <v>23</v>
      </c>
      <c r="AL1390">
        <v>31</v>
      </c>
      <c r="AM1390">
        <v>191182</v>
      </c>
      <c r="AN1390">
        <v>0.26130075007061299</v>
      </c>
      <c r="AO1390">
        <v>0.74193548387096697</v>
      </c>
      <c r="AP1390">
        <v>8</v>
      </c>
      <c r="AQ1390">
        <v>0.34619232549047502</v>
      </c>
      <c r="AR1390">
        <v>-8.48915754198626E-2</v>
      </c>
      <c r="AS1390">
        <v>6273.9692363854901</v>
      </c>
      <c r="AT1390">
        <v>21</v>
      </c>
      <c r="AU1390">
        <v>8</v>
      </c>
      <c r="AV1390">
        <v>2018</v>
      </c>
      <c r="AW1390">
        <v>16.105136340392299</v>
      </c>
      <c r="AX1390">
        <v>16.1927064263372</v>
      </c>
      <c r="AY1390">
        <v>8.7570085944854201E-2</v>
      </c>
      <c r="AZ1390">
        <v>134598</v>
      </c>
      <c r="BA1390">
        <v>192221.53321581701</v>
      </c>
      <c r="BB1390">
        <v>-5.4079956518215903E-3</v>
      </c>
      <c r="BC1390">
        <v>22.897680486654099</v>
      </c>
      <c r="BD1390">
        <v>1.00446855363387</v>
      </c>
      <c r="BE1390">
        <f>AK1390*AZ1390/(AW1390*BD1390)</f>
        <v>191366.4021839386</v>
      </c>
      <c r="BF1390">
        <f>AM1390/BE1390-1</f>
        <v>-9.6360793657679356E-4</v>
      </c>
      <c r="BH1390">
        <f t="shared" si="85"/>
        <v>-8.6438554393950373E-2</v>
      </c>
      <c r="BI1390">
        <f t="shared" si="86"/>
        <v>-718.4998133106177</v>
      </c>
      <c r="BJ1390">
        <f t="shared" si="87"/>
        <v>129.69970106938229</v>
      </c>
      <c r="BK1390" s="15">
        <f t="shared" si="84"/>
        <v>0.63561643835616444</v>
      </c>
    </row>
    <row r="1391" spans="1:63" x14ac:dyDescent="0.25">
      <c r="A1391" s="1">
        <v>43334</v>
      </c>
      <c r="B1391">
        <v>9630</v>
      </c>
      <c r="C1391">
        <v>16</v>
      </c>
      <c r="D1391" s="2">
        <v>43313</v>
      </c>
      <c r="E1391">
        <v>2</v>
      </c>
      <c r="F1391">
        <v>1</v>
      </c>
      <c r="G1391" s="1">
        <v>43333</v>
      </c>
      <c r="H1391" s="1">
        <v>43335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 s="1">
        <v>43332</v>
      </c>
      <c r="AA1391" s="1">
        <v>43318</v>
      </c>
      <c r="AB1391" s="1">
        <v>43313</v>
      </c>
      <c r="AC1391" s="1">
        <v>43315</v>
      </c>
      <c r="AD1391" s="1">
        <v>43313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8312.2608695652107</v>
      </c>
      <c r="AK1391">
        <v>23</v>
      </c>
      <c r="AL1391">
        <v>31</v>
      </c>
      <c r="AM1391">
        <v>191182</v>
      </c>
      <c r="AN1391">
        <v>1.15852956868324</v>
      </c>
      <c r="AO1391">
        <v>0.74193548387096697</v>
      </c>
      <c r="AP1391">
        <v>7</v>
      </c>
      <c r="AQ1391">
        <v>0.92980129720936699</v>
      </c>
      <c r="AR1391">
        <v>0.228728271473877</v>
      </c>
      <c r="AS1391">
        <v>10357.0515860783</v>
      </c>
      <c r="AT1391">
        <v>22</v>
      </c>
      <c r="AU1391">
        <v>8</v>
      </c>
      <c r="AV1391">
        <v>2018</v>
      </c>
      <c r="AW1391">
        <v>17.034937637601701</v>
      </c>
      <c r="AX1391">
        <v>17.351235995020399</v>
      </c>
      <c r="AY1391">
        <v>0.31629835741873003</v>
      </c>
      <c r="AZ1391">
        <v>144228</v>
      </c>
      <c r="BA1391">
        <v>194731.7959461</v>
      </c>
      <c r="BB1391">
        <v>-1.8229154252152699E-2</v>
      </c>
      <c r="BC1391">
        <v>22.897680486654099</v>
      </c>
      <c r="BD1391">
        <v>1.00446855363387</v>
      </c>
      <c r="BE1391">
        <f>AK1391*AZ1391/(AW1391*BD1391)</f>
        <v>193865.49757244106</v>
      </c>
      <c r="BF1391">
        <f>AM1391/BE1391-1</f>
        <v>-1.3842058571759686E-2</v>
      </c>
      <c r="BH1391">
        <f t="shared" si="85"/>
        <v>0.22457340450845098</v>
      </c>
      <c r="BI1391">
        <f t="shared" si="86"/>
        <v>1866.7127226406365</v>
      </c>
      <c r="BJ1391">
        <f t="shared" si="87"/>
        <v>1996.4124237100186</v>
      </c>
      <c r="BK1391" s="15">
        <f t="shared" si="84"/>
        <v>0.63835616438356169</v>
      </c>
    </row>
    <row r="1392" spans="1:63" x14ac:dyDescent="0.25">
      <c r="A1392" s="1">
        <v>43335</v>
      </c>
      <c r="B1392">
        <v>2438</v>
      </c>
      <c r="C1392">
        <v>17</v>
      </c>
      <c r="D1392" s="2">
        <v>43313</v>
      </c>
      <c r="E1392">
        <v>3</v>
      </c>
      <c r="F1392">
        <v>2</v>
      </c>
      <c r="G1392" s="1">
        <v>43334</v>
      </c>
      <c r="H1392" s="1">
        <v>43336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 s="1">
        <v>43332</v>
      </c>
      <c r="AA1392" s="1">
        <v>43318</v>
      </c>
      <c r="AB1392" s="1">
        <v>43313</v>
      </c>
      <c r="AC1392" s="1">
        <v>43315</v>
      </c>
      <c r="AD1392" s="1">
        <v>43313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8312.2608695652107</v>
      </c>
      <c r="AK1392">
        <v>23</v>
      </c>
      <c r="AL1392">
        <v>31</v>
      </c>
      <c r="AM1392">
        <v>191182</v>
      </c>
      <c r="AN1392">
        <v>0.29330167065937102</v>
      </c>
      <c r="AO1392">
        <v>0.74193548387096697</v>
      </c>
      <c r="AP1392">
        <v>6</v>
      </c>
      <c r="AQ1392">
        <v>0.47479582503583101</v>
      </c>
      <c r="AR1392">
        <v>-0.18149415437645899</v>
      </c>
      <c r="AS1392">
        <v>5134.8387484578398</v>
      </c>
      <c r="AT1392">
        <v>23</v>
      </c>
      <c r="AU1392">
        <v>8</v>
      </c>
      <c r="AV1392">
        <v>2018</v>
      </c>
      <c r="AW1392">
        <v>17.509733462637499</v>
      </c>
      <c r="AX1392">
        <v>17.644537665679799</v>
      </c>
      <c r="AY1392">
        <v>0.134804203042271</v>
      </c>
      <c r="AZ1392">
        <v>146666</v>
      </c>
      <c r="BA1392">
        <v>192653.874897526</v>
      </c>
      <c r="BB1392">
        <v>-7.6399963318095603E-3</v>
      </c>
      <c r="BC1392">
        <v>22.897680486654099</v>
      </c>
      <c r="BD1392">
        <v>1.00446855363387</v>
      </c>
      <c r="BE1392">
        <f>AK1392*AZ1392/(AW1392*BD1392)</f>
        <v>191796.82051823512</v>
      </c>
      <c r="BF1392">
        <f>AM1392/BE1392-1</f>
        <v>-3.2055824313139691E-3</v>
      </c>
      <c r="BH1392">
        <f t="shared" si="85"/>
        <v>-0.18361580498577018</v>
      </c>
      <c r="BI1392">
        <f t="shared" si="86"/>
        <v>-1526.2624708169342</v>
      </c>
      <c r="BJ1392">
        <f t="shared" si="87"/>
        <v>470.14995289308445</v>
      </c>
      <c r="BK1392" s="15">
        <f t="shared" si="84"/>
        <v>0.64109589041095894</v>
      </c>
    </row>
    <row r="1393" spans="1:63" x14ac:dyDescent="0.25">
      <c r="A1393" s="1">
        <v>43336</v>
      </c>
      <c r="B1393">
        <v>7605</v>
      </c>
      <c r="C1393">
        <v>18</v>
      </c>
      <c r="D1393" s="2">
        <v>43313</v>
      </c>
      <c r="E1393">
        <v>4</v>
      </c>
      <c r="F1393">
        <v>3</v>
      </c>
      <c r="G1393" s="1">
        <v>43335</v>
      </c>
      <c r="H1393" s="1">
        <v>43339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 s="1">
        <v>43332</v>
      </c>
      <c r="AA1393" s="1">
        <v>43318</v>
      </c>
      <c r="AB1393" s="1">
        <v>43313</v>
      </c>
      <c r="AC1393" s="1">
        <v>43315</v>
      </c>
      <c r="AD1393" s="1">
        <v>43313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8312.2608695652107</v>
      </c>
      <c r="AK1393">
        <v>23</v>
      </c>
      <c r="AL1393">
        <v>31</v>
      </c>
      <c r="AM1393">
        <v>191182</v>
      </c>
      <c r="AN1393">
        <v>0.914913537885365</v>
      </c>
      <c r="AO1393">
        <v>0.74193548387096697</v>
      </c>
      <c r="AP1393">
        <v>5</v>
      </c>
      <c r="AQ1393">
        <v>0.83380206686873004</v>
      </c>
      <c r="AR1393">
        <v>8.1111471016634698E-2</v>
      </c>
      <c r="AS1393">
        <v>9120.8696910046001</v>
      </c>
      <c r="AT1393">
        <v>24</v>
      </c>
      <c r="AU1393">
        <v>8</v>
      </c>
      <c r="AV1393">
        <v>2018</v>
      </c>
      <c r="AW1393">
        <v>18.343535529506202</v>
      </c>
      <c r="AX1393">
        <v>18.5594512035651</v>
      </c>
      <c r="AY1393">
        <v>0.21591567405890499</v>
      </c>
      <c r="AZ1393">
        <v>154271</v>
      </c>
      <c r="BA1393">
        <v>193432.33992664699</v>
      </c>
      <c r="BB1393">
        <v>-1.1633731606106401E-2</v>
      </c>
      <c r="BC1393">
        <v>22.897680486654099</v>
      </c>
      <c r="BD1393">
        <v>1.00446855363387</v>
      </c>
      <c r="BE1393">
        <f>AK1393*AZ1393/(AW1393*BD1393)</f>
        <v>192571.82240983815</v>
      </c>
      <c r="BF1393">
        <f>AM1393/BE1393-1</f>
        <v>-7.2171639258846731E-3</v>
      </c>
      <c r="BH1393">
        <f t="shared" si="85"/>
        <v>7.7385581760800348E-2</v>
      </c>
      <c r="BI1393">
        <f t="shared" si="86"/>
        <v>643.24914313884005</v>
      </c>
      <c r="BJ1393">
        <f t="shared" si="87"/>
        <v>1113.3990960319245</v>
      </c>
      <c r="BK1393" s="15">
        <f t="shared" si="84"/>
        <v>0.64383561643835618</v>
      </c>
    </row>
    <row r="1394" spans="1:63" x14ac:dyDescent="0.25">
      <c r="A1394" s="1">
        <v>43339</v>
      </c>
      <c r="B1394">
        <v>16570</v>
      </c>
      <c r="C1394">
        <v>19</v>
      </c>
      <c r="D1394" s="2">
        <v>43313</v>
      </c>
      <c r="E1394">
        <v>0</v>
      </c>
      <c r="F1394">
        <v>4</v>
      </c>
      <c r="G1394" s="1">
        <v>43336</v>
      </c>
      <c r="H1394" s="1">
        <v>43340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s="1">
        <v>43332</v>
      </c>
      <c r="AA1394" s="1">
        <v>43318</v>
      </c>
      <c r="AB1394" s="1">
        <v>43313</v>
      </c>
      <c r="AC1394" s="1">
        <v>43315</v>
      </c>
      <c r="AD1394" s="1">
        <v>43313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8312.2608695652107</v>
      </c>
      <c r="AK1394">
        <v>23</v>
      </c>
      <c r="AL1394">
        <v>31</v>
      </c>
      <c r="AM1394">
        <v>191182</v>
      </c>
      <c r="AN1394">
        <v>1.9934408050967101</v>
      </c>
      <c r="AO1394">
        <v>0.74193548387096697</v>
      </c>
      <c r="AP1394">
        <v>4</v>
      </c>
      <c r="AQ1394">
        <v>1.7457482584534501</v>
      </c>
      <c r="AR1394">
        <v>0.24769254664325899</v>
      </c>
      <c r="AS1394">
        <v>9491.6319805922303</v>
      </c>
      <c r="AT1394">
        <v>27</v>
      </c>
      <c r="AU1394">
        <v>8</v>
      </c>
      <c r="AV1394">
        <v>2018</v>
      </c>
      <c r="AW1394">
        <v>20.089283787959701</v>
      </c>
      <c r="AX1394">
        <v>20.5528920086619</v>
      </c>
      <c r="AY1394">
        <v>0.46360822070216601</v>
      </c>
      <c r="AZ1394">
        <v>170841</v>
      </c>
      <c r="BA1394">
        <v>195593.981421826</v>
      </c>
      <c r="BB1394">
        <v>-2.2556836308329799E-2</v>
      </c>
      <c r="BC1394">
        <v>22.897680486654099</v>
      </c>
      <c r="BD1394">
        <v>1.00446855363387</v>
      </c>
      <c r="BE1394">
        <f>AK1394*AZ1394/(AW1394*BD1394)</f>
        <v>194723.8474656333</v>
      </c>
      <c r="BF1394">
        <f>AM1394/BE1394-1</f>
        <v>-1.818907910731582E-2</v>
      </c>
      <c r="BH1394">
        <f t="shared" si="85"/>
        <v>0.23989157691912566</v>
      </c>
      <c r="BI1394">
        <f t="shared" si="86"/>
        <v>1994.0413677631411</v>
      </c>
      <c r="BJ1394">
        <f t="shared" si="87"/>
        <v>3107.4404637950656</v>
      </c>
      <c r="BK1394" s="15">
        <f t="shared" si="84"/>
        <v>0.65205479452054793</v>
      </c>
    </row>
    <row r="1395" spans="1:63" x14ac:dyDescent="0.25">
      <c r="A1395" s="1">
        <v>43340</v>
      </c>
      <c r="B1395">
        <v>1503</v>
      </c>
      <c r="C1395">
        <v>20</v>
      </c>
      <c r="D1395" s="2">
        <v>43313</v>
      </c>
      <c r="E1395">
        <v>1</v>
      </c>
      <c r="F1395">
        <v>0</v>
      </c>
      <c r="G1395" s="1">
        <v>43339</v>
      </c>
      <c r="H1395" s="1">
        <v>43341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 s="1">
        <v>43332</v>
      </c>
      <c r="AA1395" s="1">
        <v>43318</v>
      </c>
      <c r="AB1395" s="1">
        <v>43313</v>
      </c>
      <c r="AC1395" s="1">
        <v>43315</v>
      </c>
      <c r="AD1395" s="1">
        <v>43313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8312.2608695652107</v>
      </c>
      <c r="AK1395">
        <v>23</v>
      </c>
      <c r="AL1395">
        <v>31</v>
      </c>
      <c r="AM1395">
        <v>191182</v>
      </c>
      <c r="AN1395">
        <v>0.18081723174775799</v>
      </c>
      <c r="AO1395">
        <v>0.74193548387096697</v>
      </c>
      <c r="AP1395">
        <v>3</v>
      </c>
      <c r="AQ1395">
        <v>0.34619232549047502</v>
      </c>
      <c r="AR1395">
        <v>-0.165375093742717</v>
      </c>
      <c r="AS1395">
        <v>4341.51738595184</v>
      </c>
      <c r="AT1395">
        <v>28</v>
      </c>
      <c r="AU1395">
        <v>8</v>
      </c>
      <c r="AV1395">
        <v>2018</v>
      </c>
      <c r="AW1395">
        <v>20.4354761134502</v>
      </c>
      <c r="AX1395">
        <v>20.733709240409599</v>
      </c>
      <c r="AY1395">
        <v>0.29823312695944498</v>
      </c>
      <c r="AZ1395">
        <v>172344</v>
      </c>
      <c r="BA1395">
        <v>193972.089419097</v>
      </c>
      <c r="BB1395">
        <v>-1.4383973629677201E-2</v>
      </c>
      <c r="BC1395">
        <v>22.897680486654099</v>
      </c>
      <c r="BD1395">
        <v>1.00446855363387</v>
      </c>
      <c r="BE1395">
        <f>AK1395*AZ1395/(AW1395*BD1395)</f>
        <v>193109.17073248758</v>
      </c>
      <c r="BF1395">
        <f>AM1395/BE1395-1</f>
        <v>-9.9796955534404708E-3</v>
      </c>
      <c r="BH1395">
        <f t="shared" si="85"/>
        <v>-0.16692207271680537</v>
      </c>
      <c r="BI1395">
        <f t="shared" si="86"/>
        <v>-1387.4998133106199</v>
      </c>
      <c r="BJ1395">
        <f t="shared" si="87"/>
        <v>1719.9406504844458</v>
      </c>
      <c r="BK1395" s="15">
        <f t="shared" si="84"/>
        <v>0.65479452054794518</v>
      </c>
    </row>
    <row r="1396" spans="1:63" x14ac:dyDescent="0.25">
      <c r="A1396" s="1">
        <v>43341</v>
      </c>
      <c r="B1396">
        <v>7634</v>
      </c>
      <c r="C1396">
        <v>21</v>
      </c>
      <c r="D1396" s="2">
        <v>43313</v>
      </c>
      <c r="E1396">
        <v>2</v>
      </c>
      <c r="F1396">
        <v>1</v>
      </c>
      <c r="G1396" s="1">
        <v>43340</v>
      </c>
      <c r="H1396" s="1">
        <v>43342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 s="1">
        <v>43332</v>
      </c>
      <c r="AA1396" s="1">
        <v>43318</v>
      </c>
      <c r="AB1396" s="1">
        <v>43313</v>
      </c>
      <c r="AC1396" s="1">
        <v>43315</v>
      </c>
      <c r="AD1396" s="1">
        <v>43313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8312.2608695652107</v>
      </c>
      <c r="AK1396">
        <v>23</v>
      </c>
      <c r="AL1396">
        <v>31</v>
      </c>
      <c r="AM1396">
        <v>191182</v>
      </c>
      <c r="AN1396">
        <v>0.91840236005481601</v>
      </c>
      <c r="AO1396">
        <v>0.74193548387096697</v>
      </c>
      <c r="AP1396">
        <v>2</v>
      </c>
      <c r="AQ1396">
        <v>0.92980129720936699</v>
      </c>
      <c r="AR1396">
        <v>-1.1398937154550299E-2</v>
      </c>
      <c r="AS1396">
        <v>8210.3563663678306</v>
      </c>
      <c r="AT1396">
        <v>29</v>
      </c>
      <c r="AU1396">
        <v>8</v>
      </c>
      <c r="AV1396">
        <v>2018</v>
      </c>
      <c r="AW1396">
        <v>21.365277410659498</v>
      </c>
      <c r="AX1396">
        <v>21.652111600464401</v>
      </c>
      <c r="AY1396">
        <v>0.286834189804896</v>
      </c>
      <c r="AZ1396">
        <v>179978</v>
      </c>
      <c r="BA1396">
        <v>193748.66613876499</v>
      </c>
      <c r="BB1396">
        <v>-1.3247400304307801E-2</v>
      </c>
      <c r="BC1396">
        <v>22.897680486654099</v>
      </c>
      <c r="BD1396">
        <v>1.00446855363387</v>
      </c>
      <c r="BE1396">
        <f>AK1396*AZ1396/(AW1396*BD1396)</f>
        <v>192886.74138960481</v>
      </c>
      <c r="BF1396">
        <f>AM1396/BE1396-1</f>
        <v>-8.8380433892107924E-3</v>
      </c>
      <c r="BH1396">
        <f t="shared" si="85"/>
        <v>-1.555380411997298E-2</v>
      </c>
      <c r="BI1396">
        <f t="shared" si="86"/>
        <v>-129.28727735933356</v>
      </c>
      <c r="BJ1396">
        <f t="shared" si="87"/>
        <v>1590.6533731251122</v>
      </c>
      <c r="BK1396" s="15">
        <f t="shared" si="84"/>
        <v>0.65753424657534243</v>
      </c>
    </row>
    <row r="1397" spans="1:63" x14ac:dyDescent="0.25">
      <c r="A1397" s="1">
        <v>43342</v>
      </c>
      <c r="B1397">
        <v>2689</v>
      </c>
      <c r="C1397">
        <v>22</v>
      </c>
      <c r="D1397" s="2">
        <v>43313</v>
      </c>
      <c r="E1397">
        <v>3</v>
      </c>
      <c r="F1397">
        <v>2</v>
      </c>
      <c r="G1397" s="1">
        <v>43341</v>
      </c>
      <c r="H1397" s="1">
        <v>43343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 s="1">
        <v>43332</v>
      </c>
      <c r="AA1397" s="1">
        <v>43318</v>
      </c>
      <c r="AB1397" s="1">
        <v>43313</v>
      </c>
      <c r="AC1397" s="1">
        <v>43315</v>
      </c>
      <c r="AD1397" s="1">
        <v>43313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8312.2608695652107</v>
      </c>
      <c r="AK1397">
        <v>23</v>
      </c>
      <c r="AL1397">
        <v>31</v>
      </c>
      <c r="AM1397">
        <v>191182</v>
      </c>
      <c r="AN1397">
        <v>0.32349802805703398</v>
      </c>
      <c r="AO1397">
        <v>0.74193548387096697</v>
      </c>
      <c r="AP1397">
        <v>1</v>
      </c>
      <c r="AQ1397">
        <v>0.47479582503583101</v>
      </c>
      <c r="AR1397">
        <v>-0.151297796978796</v>
      </c>
      <c r="AS1397">
        <v>5663.4870363425498</v>
      </c>
      <c r="AT1397">
        <v>30</v>
      </c>
      <c r="AU1397">
        <v>8</v>
      </c>
      <c r="AV1397">
        <v>2018</v>
      </c>
      <c r="AW1397">
        <v>21.840073235695399</v>
      </c>
      <c r="AX1397">
        <v>21.9756096285215</v>
      </c>
      <c r="AY1397">
        <v>0.1355363928261</v>
      </c>
      <c r="AZ1397">
        <v>182667</v>
      </c>
      <c r="BA1397">
        <v>192368.44834079201</v>
      </c>
      <c r="BB1397">
        <v>-6.1675828392125896E-3</v>
      </c>
      <c r="BC1397">
        <v>22.897680486654099</v>
      </c>
      <c r="BD1397">
        <v>1.00446855363387</v>
      </c>
      <c r="BE1397">
        <f>AK1397*AZ1397/(AW1397*BD1397)</f>
        <v>191512.6637313439</v>
      </c>
      <c r="BF1397">
        <f>AM1397/BE1397-1</f>
        <v>-1.7265893800514354E-3</v>
      </c>
      <c r="BH1397">
        <f t="shared" si="85"/>
        <v>-0.15341944758810722</v>
      </c>
      <c r="BI1397">
        <f t="shared" si="86"/>
        <v>-1275.2624708169344</v>
      </c>
      <c r="BJ1397">
        <f t="shared" si="87"/>
        <v>315.39090230817783</v>
      </c>
      <c r="BK1397" s="15">
        <f t="shared" si="84"/>
        <v>0.66027397260273968</v>
      </c>
    </row>
    <row r="1398" spans="1:63" x14ac:dyDescent="0.25">
      <c r="A1398" s="1">
        <v>43343</v>
      </c>
      <c r="B1398">
        <v>8515</v>
      </c>
      <c r="C1398">
        <v>23</v>
      </c>
      <c r="D1398" s="2">
        <v>43313</v>
      </c>
      <c r="E1398">
        <v>4</v>
      </c>
      <c r="F1398">
        <v>3</v>
      </c>
      <c r="G1398" s="1">
        <v>43342</v>
      </c>
      <c r="H1398" s="1">
        <v>43347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 s="1">
        <v>43332</v>
      </c>
      <c r="AA1398" s="1">
        <v>43318</v>
      </c>
      <c r="AB1398" s="1">
        <v>43313</v>
      </c>
      <c r="AC1398" s="1">
        <v>43315</v>
      </c>
      <c r="AD1398" s="1">
        <v>43313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8312.2608695652107</v>
      </c>
      <c r="AK1398">
        <v>23</v>
      </c>
      <c r="AL1398">
        <v>31</v>
      </c>
      <c r="AM1398">
        <v>191182</v>
      </c>
      <c r="AN1398">
        <v>1.0243903714784801</v>
      </c>
      <c r="AO1398">
        <v>0.74193548387096697</v>
      </c>
      <c r="AP1398">
        <v>0</v>
      </c>
      <c r="AQ1398">
        <v>1.05760725095871</v>
      </c>
      <c r="AR1398">
        <v>-3.3216879480231901E-2</v>
      </c>
      <c r="AS1398">
        <v>8051.1929095429005</v>
      </c>
      <c r="AT1398">
        <v>31</v>
      </c>
      <c r="AU1398">
        <v>8</v>
      </c>
      <c r="AV1398">
        <v>2018</v>
      </c>
      <c r="AW1398">
        <v>22.897680486654099</v>
      </c>
      <c r="AX1398">
        <v>23</v>
      </c>
      <c r="AY1398">
        <v>0.102319513345872</v>
      </c>
      <c r="AZ1398">
        <v>191182</v>
      </c>
      <c r="BA1398">
        <v>192036.30702082999</v>
      </c>
      <c r="BB1398">
        <v>-4.4486744932987696E-3</v>
      </c>
      <c r="BC1398">
        <v>22.897680486654099</v>
      </c>
      <c r="BD1398">
        <v>1.00446855363387</v>
      </c>
      <c r="BE1398">
        <f>AK1398*AZ1398/(AW1398*BD1398)</f>
        <v>191182.00000000055</v>
      </c>
      <c r="BF1398">
        <f>AM1398/BE1398-1</f>
        <v>-2.886579864025407E-15</v>
      </c>
      <c r="BH1398">
        <f t="shared" si="85"/>
        <v>-3.7942854204708665E-2</v>
      </c>
      <c r="BI1398">
        <f t="shared" si="86"/>
        <v>-315.39090228541767</v>
      </c>
      <c r="BJ1398">
        <f t="shared" si="87"/>
        <v>2.276016175528639E-8</v>
      </c>
      <c r="BK1398" s="15">
        <f t="shared" si="84"/>
        <v>0.66301369863013704</v>
      </c>
    </row>
    <row r="1399" spans="1:63" x14ac:dyDescent="0.25">
      <c r="A1399" s="1">
        <v>43347</v>
      </c>
      <c r="B1399">
        <v>31458</v>
      </c>
      <c r="C1399">
        <v>1</v>
      </c>
      <c r="D1399" s="2">
        <v>43344</v>
      </c>
      <c r="E1399">
        <v>1</v>
      </c>
      <c r="F1399">
        <v>4</v>
      </c>
      <c r="G1399" s="1">
        <v>43343</v>
      </c>
      <c r="H1399" s="1">
        <v>43348</v>
      </c>
      <c r="I1399">
        <v>1</v>
      </c>
      <c r="J1399">
        <v>0</v>
      </c>
      <c r="K1399">
        <v>0</v>
      </c>
      <c r="L1399">
        <v>0</v>
      </c>
      <c r="M1399">
        <v>1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 s="1">
        <v>43360</v>
      </c>
      <c r="AA1399" s="1">
        <v>43346</v>
      </c>
      <c r="AB1399" s="1">
        <v>43348</v>
      </c>
      <c r="AC1399" s="1">
        <v>43350</v>
      </c>
      <c r="AD1399" s="1">
        <v>43348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9361.5263157894697</v>
      </c>
      <c r="AK1399">
        <v>19</v>
      </c>
      <c r="AL1399">
        <v>30</v>
      </c>
      <c r="AM1399">
        <v>177869</v>
      </c>
      <c r="AN1399">
        <v>3.3603494706778498</v>
      </c>
      <c r="AO1399">
        <v>0.63333333333333297</v>
      </c>
      <c r="AP1399">
        <v>18</v>
      </c>
      <c r="AQ1399">
        <v>3.2448985634260499</v>
      </c>
      <c r="AR1399">
        <v>0.115450907251803</v>
      </c>
      <c r="AS1399">
        <v>9694.6019683233899</v>
      </c>
      <c r="AT1399">
        <v>4</v>
      </c>
      <c r="AU1399">
        <v>9</v>
      </c>
      <c r="AV1399">
        <v>2018</v>
      </c>
      <c r="AW1399">
        <v>3.2448985634260499</v>
      </c>
      <c r="AX1399">
        <v>3.3603494706778498</v>
      </c>
      <c r="AY1399">
        <v>0.115450907251803</v>
      </c>
      <c r="AZ1399">
        <v>31458</v>
      </c>
      <c r="BA1399">
        <v>184197.43739814399</v>
      </c>
      <c r="BB1399">
        <v>-3.43568156405216E-2</v>
      </c>
      <c r="BC1399">
        <v>18.668133435879199</v>
      </c>
      <c r="BD1399">
        <v>1.0177771690598101</v>
      </c>
      <c r="BE1399">
        <f>AK1399*AZ1399/(AW1399*BD1399)</f>
        <v>180980.12315239941</v>
      </c>
      <c r="BF1399">
        <f>AM1399/BE1399-1</f>
        <v>-1.7190413500711377E-2</v>
      </c>
      <c r="BH1399">
        <f t="shared" si="85"/>
        <v>5.7765796907840006E-2</v>
      </c>
      <c r="BI1399">
        <f t="shared" si="86"/>
        <v>540.7760279052942</v>
      </c>
      <c r="BJ1399">
        <f t="shared" si="87"/>
        <v>540.77602792805442</v>
      </c>
      <c r="BK1399" s="15">
        <f t="shared" si="84"/>
        <v>0.67397260273972603</v>
      </c>
    </row>
    <row r="1400" spans="1:63" x14ac:dyDescent="0.25">
      <c r="A1400" s="1">
        <v>43348</v>
      </c>
      <c r="B1400">
        <v>4891</v>
      </c>
      <c r="C1400">
        <v>2</v>
      </c>
      <c r="D1400" s="2">
        <v>43344</v>
      </c>
      <c r="E1400">
        <v>2</v>
      </c>
      <c r="F1400">
        <v>1</v>
      </c>
      <c r="G1400" s="1">
        <v>43347</v>
      </c>
      <c r="H1400" s="1">
        <v>43349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 s="1">
        <v>43360</v>
      </c>
      <c r="AA1400" s="1">
        <v>43346</v>
      </c>
      <c r="AB1400" s="1">
        <v>43348</v>
      </c>
      <c r="AC1400" s="1">
        <v>43350</v>
      </c>
      <c r="AD1400" s="1">
        <v>43348</v>
      </c>
      <c r="AE1400">
        <v>0</v>
      </c>
      <c r="AF1400">
        <v>0</v>
      </c>
      <c r="AG1400">
        <v>1</v>
      </c>
      <c r="AH1400">
        <v>0</v>
      </c>
      <c r="AI1400">
        <v>1</v>
      </c>
      <c r="AJ1400">
        <v>9361.5263157894697</v>
      </c>
      <c r="AK1400">
        <v>19</v>
      </c>
      <c r="AL1400">
        <v>30</v>
      </c>
      <c r="AM1400">
        <v>177869</v>
      </c>
      <c r="AN1400">
        <v>0.522457538975313</v>
      </c>
      <c r="AO1400">
        <v>0.63333333333333297</v>
      </c>
      <c r="AP1400">
        <v>17</v>
      </c>
      <c r="AQ1400">
        <v>1.1680964145963399</v>
      </c>
      <c r="AR1400">
        <v>-0.64563887562103195</v>
      </c>
      <c r="AS1400">
        <v>4187.15436404294</v>
      </c>
      <c r="AT1400">
        <v>5</v>
      </c>
      <c r="AU1400">
        <v>9</v>
      </c>
      <c r="AV1400">
        <v>2018</v>
      </c>
      <c r="AW1400">
        <v>4.4129949780224003</v>
      </c>
      <c r="AX1400">
        <v>3.8828070096531699</v>
      </c>
      <c r="AY1400">
        <v>-0.53018796836922799</v>
      </c>
      <c r="AZ1400">
        <v>36349</v>
      </c>
      <c r="BA1400">
        <v>156499.384984456</v>
      </c>
      <c r="BB1400">
        <v>0.13654759740855299</v>
      </c>
      <c r="BC1400">
        <v>18.668133435879199</v>
      </c>
      <c r="BD1400">
        <v>1.0177771690598101</v>
      </c>
      <c r="BE1400">
        <f>AK1400*AZ1400/(AW1400*BD1400)</f>
        <v>153765.86323804595</v>
      </c>
      <c r="BF1400">
        <f>AM1400/BE1400-1</f>
        <v>0.15675219619220582</v>
      </c>
      <c r="BH1400">
        <f t="shared" si="85"/>
        <v>-0.66640432306146402</v>
      </c>
      <c r="BI1400">
        <f t="shared" si="86"/>
        <v>-6238.5616072957628</v>
      </c>
      <c r="BJ1400">
        <f t="shared" si="87"/>
        <v>-5697.7855793677081</v>
      </c>
      <c r="BK1400" s="15">
        <f t="shared" si="84"/>
        <v>0.67671232876712328</v>
      </c>
    </row>
    <row r="1401" spans="1:63" x14ac:dyDescent="0.25">
      <c r="A1401" s="1">
        <v>43349</v>
      </c>
      <c r="B1401">
        <v>9518</v>
      </c>
      <c r="C1401">
        <v>3</v>
      </c>
      <c r="D1401" s="2">
        <v>43344</v>
      </c>
      <c r="E1401">
        <v>3</v>
      </c>
      <c r="F1401">
        <v>2</v>
      </c>
      <c r="G1401" s="1">
        <v>43348</v>
      </c>
      <c r="H1401" s="1">
        <v>43350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 s="1">
        <v>43360</v>
      </c>
      <c r="AA1401" s="1">
        <v>43346</v>
      </c>
      <c r="AB1401" s="1">
        <v>43348</v>
      </c>
      <c r="AC1401" s="1">
        <v>43350</v>
      </c>
      <c r="AD1401" s="1">
        <v>43348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9361.5263157894697</v>
      </c>
      <c r="AK1401">
        <v>19</v>
      </c>
      <c r="AL1401">
        <v>30</v>
      </c>
      <c r="AM1401">
        <v>177869</v>
      </c>
      <c r="AN1401">
        <v>1.0167145483473701</v>
      </c>
      <c r="AO1401">
        <v>0.63333333333333297</v>
      </c>
      <c r="AP1401">
        <v>16</v>
      </c>
      <c r="AQ1401">
        <v>0.34805608577177699</v>
      </c>
      <c r="AR1401">
        <v>0.66865846257560102</v>
      </c>
      <c r="AS1401">
        <v>27346.167439925099</v>
      </c>
      <c r="AT1401">
        <v>6</v>
      </c>
      <c r="AU1401">
        <v>9</v>
      </c>
      <c r="AV1401">
        <v>2018</v>
      </c>
      <c r="AW1401">
        <v>4.7610510637941701</v>
      </c>
      <c r="AX1401">
        <v>4.8995215580005498</v>
      </c>
      <c r="AY1401">
        <v>0.138470494206373</v>
      </c>
      <c r="AZ1401">
        <v>45867</v>
      </c>
      <c r="BA1401">
        <v>183042.14517403301</v>
      </c>
      <c r="BB1401">
        <v>-2.8262044072499298E-2</v>
      </c>
      <c r="BC1401">
        <v>18.668133435879199</v>
      </c>
      <c r="BD1401">
        <v>1.0177771690598101</v>
      </c>
      <c r="BE1401">
        <f>AK1401*AZ1401/(AW1401*BD1401)</f>
        <v>179845.01002623409</v>
      </c>
      <c r="BF1401">
        <f>AM1401/BE1401-1</f>
        <v>-1.09872941481437E-2</v>
      </c>
      <c r="BH1401">
        <f t="shared" si="85"/>
        <v>0.66247101069653247</v>
      </c>
      <c r="BI1401">
        <f t="shared" si="86"/>
        <v>6201.7398000832363</v>
      </c>
      <c r="BJ1401">
        <f t="shared" si="87"/>
        <v>503.95422071552821</v>
      </c>
      <c r="BK1401" s="15">
        <f t="shared" si="84"/>
        <v>0.67945205479452053</v>
      </c>
    </row>
    <row r="1402" spans="1:63" x14ac:dyDescent="0.25">
      <c r="A1402" s="1">
        <v>43350</v>
      </c>
      <c r="B1402">
        <v>7116</v>
      </c>
      <c r="C1402">
        <v>4</v>
      </c>
      <c r="D1402" s="2">
        <v>43344</v>
      </c>
      <c r="E1402">
        <v>4</v>
      </c>
      <c r="F1402">
        <v>3</v>
      </c>
      <c r="G1402" s="1">
        <v>43349</v>
      </c>
      <c r="H1402" s="1">
        <v>43353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 s="1">
        <v>43360</v>
      </c>
      <c r="AA1402" s="1">
        <v>43346</v>
      </c>
      <c r="AB1402" s="1">
        <v>43348</v>
      </c>
      <c r="AC1402" s="1">
        <v>43350</v>
      </c>
      <c r="AD1402" s="1">
        <v>43348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9361.5263157894697</v>
      </c>
      <c r="AK1402">
        <v>19</v>
      </c>
      <c r="AL1402">
        <v>30</v>
      </c>
      <c r="AM1402">
        <v>177869</v>
      </c>
      <c r="AN1402">
        <v>0.76013245703298404</v>
      </c>
      <c r="AO1402">
        <v>0.63333333333333297</v>
      </c>
      <c r="AP1402">
        <v>15</v>
      </c>
      <c r="AQ1402">
        <v>0.81742807058397904</v>
      </c>
      <c r="AR1402">
        <v>-5.7295613550994703E-2</v>
      </c>
      <c r="AS1402">
        <v>8705.3531143312102</v>
      </c>
      <c r="AT1402">
        <v>7</v>
      </c>
      <c r="AU1402">
        <v>9</v>
      </c>
      <c r="AV1402">
        <v>2018</v>
      </c>
      <c r="AW1402">
        <v>5.5784791343781501</v>
      </c>
      <c r="AX1402">
        <v>5.6596540150335297</v>
      </c>
      <c r="AY1402">
        <v>8.1174880655378701E-2</v>
      </c>
      <c r="AZ1402">
        <v>52983</v>
      </c>
      <c r="BA1402">
        <v>180457.24932378199</v>
      </c>
      <c r="BB1402">
        <v>-1.4342728449434501E-2</v>
      </c>
      <c r="BC1402">
        <v>18.668133435879199</v>
      </c>
      <c r="BD1402">
        <v>1.0177771690598101</v>
      </c>
      <c r="BE1402">
        <f>AK1402*AZ1402/(AW1402*BD1402)</f>
        <v>177305.26367621688</v>
      </c>
      <c r="BF1402">
        <f>AM1402/BE1402-1</f>
        <v>3.1794675019494179E-3</v>
      </c>
      <c r="BH1402">
        <f t="shared" si="85"/>
        <v>-7.1827170556000741E-2</v>
      </c>
      <c r="BI1402">
        <f t="shared" si="86"/>
        <v>-672.41194734869953</v>
      </c>
      <c r="BJ1402">
        <f t="shared" si="87"/>
        <v>-168.45772663317132</v>
      </c>
      <c r="BK1402" s="15">
        <f t="shared" si="84"/>
        <v>0.68219178082191778</v>
      </c>
    </row>
    <row r="1403" spans="1:63" x14ac:dyDescent="0.25">
      <c r="A1403" s="1">
        <v>43353</v>
      </c>
      <c r="B1403">
        <v>15843</v>
      </c>
      <c r="C1403">
        <v>5</v>
      </c>
      <c r="D1403" s="2">
        <v>43344</v>
      </c>
      <c r="E1403">
        <v>0</v>
      </c>
      <c r="F1403">
        <v>4</v>
      </c>
      <c r="G1403" s="1">
        <v>43350</v>
      </c>
      <c r="H1403" s="1">
        <v>43354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 s="1">
        <v>43360</v>
      </c>
      <c r="AA1403" s="1">
        <v>43346</v>
      </c>
      <c r="AB1403" s="1">
        <v>43348</v>
      </c>
      <c r="AC1403" s="1">
        <v>43350</v>
      </c>
      <c r="AD1403" s="1">
        <v>43348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9361.5263157894697</v>
      </c>
      <c r="AK1403">
        <v>19</v>
      </c>
      <c r="AL1403">
        <v>30</v>
      </c>
      <c r="AM1403">
        <v>177869</v>
      </c>
      <c r="AN1403">
        <v>1.69235223675851</v>
      </c>
      <c r="AO1403">
        <v>0.63333333333333297</v>
      </c>
      <c r="AP1403">
        <v>14</v>
      </c>
      <c r="AQ1403">
        <v>1.6190085191893999</v>
      </c>
      <c r="AR1403">
        <v>7.3343717569112205E-2</v>
      </c>
      <c r="AS1403">
        <v>9785.6186747752308</v>
      </c>
      <c r="AT1403">
        <v>10</v>
      </c>
      <c r="AU1403">
        <v>9</v>
      </c>
      <c r="AV1403">
        <v>2018</v>
      </c>
      <c r="AW1403">
        <v>7.19748765356755</v>
      </c>
      <c r="AX1403">
        <v>7.3520062517920497</v>
      </c>
      <c r="AY1403">
        <v>0.15451859822448999</v>
      </c>
      <c r="AZ1403">
        <v>68826</v>
      </c>
      <c r="BA1403">
        <v>181687.56418106699</v>
      </c>
      <c r="BB1403">
        <v>-2.1017201690603299E-2</v>
      </c>
      <c r="BC1403">
        <v>18.668133435879199</v>
      </c>
      <c r="BD1403">
        <v>1.0177771690598101</v>
      </c>
      <c r="BE1403">
        <f>AK1403*AZ1403/(AW1403*BD1403)</f>
        <v>178514.0890406348</v>
      </c>
      <c r="BF1403">
        <f>AM1403/BE1403-1</f>
        <v>-3.6136589784123707E-3</v>
      </c>
      <c r="BH1403">
        <f t="shared" si="85"/>
        <v>4.4562329414207236E-2</v>
      </c>
      <c r="BI1403">
        <f t="shared" si="86"/>
        <v>417.17141950398019</v>
      </c>
      <c r="BJ1403">
        <f t="shared" si="87"/>
        <v>248.71369287080887</v>
      </c>
      <c r="BK1403" s="15">
        <f t="shared" si="84"/>
        <v>0.69041095890410964</v>
      </c>
    </row>
    <row r="1404" spans="1:63" x14ac:dyDescent="0.25">
      <c r="A1404" s="1">
        <v>43354</v>
      </c>
      <c r="B1404">
        <v>2894</v>
      </c>
      <c r="C1404">
        <v>6</v>
      </c>
      <c r="D1404" s="2">
        <v>43344</v>
      </c>
      <c r="E1404">
        <v>1</v>
      </c>
      <c r="F1404">
        <v>0</v>
      </c>
      <c r="G1404" s="1">
        <v>43353</v>
      </c>
      <c r="H1404" s="1">
        <v>43355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 s="1">
        <v>43360</v>
      </c>
      <c r="AA1404" s="1">
        <v>43346</v>
      </c>
      <c r="AB1404" s="1">
        <v>43348</v>
      </c>
      <c r="AC1404" s="1">
        <v>43350</v>
      </c>
      <c r="AD1404" s="1">
        <v>43348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9361.5263157894697</v>
      </c>
      <c r="AK1404">
        <v>19</v>
      </c>
      <c r="AL1404">
        <v>30</v>
      </c>
      <c r="AM1404">
        <v>177869</v>
      </c>
      <c r="AN1404">
        <v>0.30913762375680898</v>
      </c>
      <c r="AO1404">
        <v>0.63333333333333297</v>
      </c>
      <c r="AP1404">
        <v>13</v>
      </c>
      <c r="AQ1404">
        <v>0.219452586226422</v>
      </c>
      <c r="AR1404">
        <v>8.9685037530387396E-2</v>
      </c>
      <c r="AS1404">
        <v>13187.3588266309</v>
      </c>
      <c r="AT1404">
        <v>11</v>
      </c>
      <c r="AU1404">
        <v>9</v>
      </c>
      <c r="AV1404">
        <v>2018</v>
      </c>
      <c r="AW1404">
        <v>7.4169402397939797</v>
      </c>
      <c r="AX1404">
        <v>7.6611438755488503</v>
      </c>
      <c r="AY1404">
        <v>0.244203635754877</v>
      </c>
      <c r="AZ1404">
        <v>71720</v>
      </c>
      <c r="BA1404">
        <v>183725.35788934</v>
      </c>
      <c r="BB1404">
        <v>-3.1875610185872101E-2</v>
      </c>
      <c r="BC1404">
        <v>18.668133435879199</v>
      </c>
      <c r="BD1404">
        <v>1.0177771690598101</v>
      </c>
      <c r="BE1404">
        <f>AK1404*AZ1404/(AW1404*BD1404)</f>
        <v>180516.28929646764</v>
      </c>
      <c r="BF1404">
        <f>AM1404/BE1404-1</f>
        <v>-1.4665099237221257E-2</v>
      </c>
      <c r="BH1404">
        <f t="shared" si="85"/>
        <v>8.5783791804427328E-2</v>
      </c>
      <c r="BI1404">
        <f t="shared" si="86"/>
        <v>803.06722444535148</v>
      </c>
      <c r="BJ1404">
        <f t="shared" si="87"/>
        <v>1051.7809173161604</v>
      </c>
      <c r="BK1404" s="15">
        <f t="shared" si="84"/>
        <v>0.69315068493150689</v>
      </c>
    </row>
    <row r="1405" spans="1:63" x14ac:dyDescent="0.25">
      <c r="A1405" s="1">
        <v>43355</v>
      </c>
      <c r="B1405">
        <v>7917</v>
      </c>
      <c r="C1405">
        <v>7</v>
      </c>
      <c r="D1405" s="2">
        <v>43344</v>
      </c>
      <c r="E1405">
        <v>2</v>
      </c>
      <c r="F1405">
        <v>1</v>
      </c>
      <c r="G1405" s="1">
        <v>43354</v>
      </c>
      <c r="H1405" s="1">
        <v>43356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 s="1">
        <v>43360</v>
      </c>
      <c r="AA1405" s="1">
        <v>43346</v>
      </c>
      <c r="AB1405" s="1">
        <v>43348</v>
      </c>
      <c r="AC1405" s="1">
        <v>43350</v>
      </c>
      <c r="AD1405" s="1">
        <v>43348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9361.5263157894697</v>
      </c>
      <c r="AK1405">
        <v>19</v>
      </c>
      <c r="AL1405">
        <v>30</v>
      </c>
      <c r="AM1405">
        <v>177869</v>
      </c>
      <c r="AN1405">
        <v>0.84569542753374605</v>
      </c>
      <c r="AO1405">
        <v>0.63333333333333297</v>
      </c>
      <c r="AP1405">
        <v>12</v>
      </c>
      <c r="AQ1405">
        <v>0.80306155794531298</v>
      </c>
      <c r="AR1405">
        <v>4.2633869588433099E-2</v>
      </c>
      <c r="AS1405">
        <v>9858.5219547255692</v>
      </c>
      <c r="AT1405">
        <v>12</v>
      </c>
      <c r="AU1405">
        <v>9</v>
      </c>
      <c r="AV1405">
        <v>2018</v>
      </c>
      <c r="AW1405">
        <v>8.2200017977392896</v>
      </c>
      <c r="AX1405">
        <v>8.5068393030826002</v>
      </c>
      <c r="AY1405">
        <v>0.28683750534330998</v>
      </c>
      <c r="AZ1405">
        <v>79637</v>
      </c>
      <c r="BA1405">
        <v>184075.75049632401</v>
      </c>
      <c r="BB1405">
        <v>-3.3718458186858001E-2</v>
      </c>
      <c r="BC1405">
        <v>18.668133435879199</v>
      </c>
      <c r="BD1405">
        <v>1.0177771690598101</v>
      </c>
      <c r="BE1405">
        <f>AK1405*AZ1405/(AW1405*BD1405)</f>
        <v>180860.56171447449</v>
      </c>
      <c r="BF1405">
        <f>AM1405/BE1405-1</f>
        <v>-1.6540707858672232E-2</v>
      </c>
      <c r="BH1405">
        <f t="shared" si="85"/>
        <v>2.8357708507404822E-2</v>
      </c>
      <c r="BI1405">
        <f t="shared" si="86"/>
        <v>265.47143444755716</v>
      </c>
      <c r="BJ1405">
        <f t="shared" si="87"/>
        <v>1317.2523517637176</v>
      </c>
      <c r="BK1405" s="15">
        <f t="shared" si="84"/>
        <v>0.69589041095890414</v>
      </c>
    </row>
    <row r="1406" spans="1:63" x14ac:dyDescent="0.25">
      <c r="A1406" s="1">
        <v>43356</v>
      </c>
      <c r="B1406">
        <v>2489</v>
      </c>
      <c r="C1406">
        <v>8</v>
      </c>
      <c r="D1406" s="2">
        <v>43344</v>
      </c>
      <c r="E1406">
        <v>3</v>
      </c>
      <c r="F1406">
        <v>2</v>
      </c>
      <c r="G1406" s="1">
        <v>43355</v>
      </c>
      <c r="H1406" s="1">
        <v>43357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 s="1">
        <v>43360</v>
      </c>
      <c r="AA1406" s="1">
        <v>43346</v>
      </c>
      <c r="AB1406" s="1">
        <v>43348</v>
      </c>
      <c r="AC1406" s="1">
        <v>43350</v>
      </c>
      <c r="AD1406" s="1">
        <v>43348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9361.5263157894697</v>
      </c>
      <c r="AK1406">
        <v>19</v>
      </c>
      <c r="AL1406">
        <v>30</v>
      </c>
      <c r="AM1406">
        <v>177869</v>
      </c>
      <c r="AN1406">
        <v>0.26587544766091897</v>
      </c>
      <c r="AO1406">
        <v>0.63333333333333297</v>
      </c>
      <c r="AP1406">
        <v>11</v>
      </c>
      <c r="AQ1406">
        <v>0.34805608577177699</v>
      </c>
      <c r="AR1406">
        <v>-8.2180638110858795E-2</v>
      </c>
      <c r="AS1406">
        <v>7151.1463288478399</v>
      </c>
      <c r="AT1406">
        <v>13</v>
      </c>
      <c r="AU1406">
        <v>9</v>
      </c>
      <c r="AV1406">
        <v>2018</v>
      </c>
      <c r="AW1406">
        <v>8.5680578835110701</v>
      </c>
      <c r="AX1406">
        <v>8.7727147507435195</v>
      </c>
      <c r="AY1406">
        <v>0.204656867232451</v>
      </c>
      <c r="AZ1406">
        <v>82126</v>
      </c>
      <c r="BA1406">
        <v>182117.58384626699</v>
      </c>
      <c r="BB1406">
        <v>-2.33287953669193E-2</v>
      </c>
      <c r="BC1406">
        <v>18.668133435879199</v>
      </c>
      <c r="BD1406">
        <v>1.0177771690598101</v>
      </c>
      <c r="BE1406">
        <f>AK1406*AZ1406/(AW1406*BD1406)</f>
        <v>178936.59769800282</v>
      </c>
      <c r="BF1406">
        <f>AM1406/BE1406-1</f>
        <v>-5.9663462463092065E-3</v>
      </c>
      <c r="BH1406">
        <f t="shared" si="85"/>
        <v>-8.836808998991863E-2</v>
      </c>
      <c r="BI1406">
        <f t="shared" si="86"/>
        <v>-827.26019991667522</v>
      </c>
      <c r="BJ1406">
        <f t="shared" si="87"/>
        <v>489.99215184704235</v>
      </c>
      <c r="BK1406" s="15">
        <f t="shared" si="84"/>
        <v>0.69863013698630139</v>
      </c>
    </row>
    <row r="1407" spans="1:63" x14ac:dyDescent="0.25">
      <c r="A1407" s="1">
        <v>43357</v>
      </c>
      <c r="B1407">
        <v>9672</v>
      </c>
      <c r="C1407">
        <v>9</v>
      </c>
      <c r="D1407" s="2">
        <v>43344</v>
      </c>
      <c r="E1407">
        <v>4</v>
      </c>
      <c r="F1407">
        <v>3</v>
      </c>
      <c r="G1407" s="1">
        <v>43356</v>
      </c>
      <c r="H1407" s="1">
        <v>43360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 s="1">
        <v>43360</v>
      </c>
      <c r="AA1407" s="1">
        <v>43346</v>
      </c>
      <c r="AB1407" s="1">
        <v>43348</v>
      </c>
      <c r="AC1407" s="1">
        <v>43350</v>
      </c>
      <c r="AD1407" s="1">
        <v>43348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9361.5263157894697</v>
      </c>
      <c r="AK1407">
        <v>19</v>
      </c>
      <c r="AL1407">
        <v>30</v>
      </c>
      <c r="AM1407">
        <v>177869</v>
      </c>
      <c r="AN1407">
        <v>1.0331648572826</v>
      </c>
      <c r="AO1407">
        <v>0.63333333333333297</v>
      </c>
      <c r="AP1407">
        <v>10</v>
      </c>
      <c r="AQ1407">
        <v>1.4701618374512</v>
      </c>
      <c r="AR1407">
        <v>-0.436996980168601</v>
      </c>
      <c r="AS1407">
        <v>6578.86754615271</v>
      </c>
      <c r="AT1407">
        <v>14</v>
      </c>
      <c r="AU1407">
        <v>9</v>
      </c>
      <c r="AV1407">
        <v>2018</v>
      </c>
      <c r="AW1407">
        <v>10.0382197209622</v>
      </c>
      <c r="AX1407">
        <v>9.8058796080261299</v>
      </c>
      <c r="AY1407">
        <v>-0.23234011293614901</v>
      </c>
      <c r="AZ1407">
        <v>91798</v>
      </c>
      <c r="BA1407">
        <v>173752.12422953401</v>
      </c>
      <c r="BB1407">
        <v>2.36939593614813E-2</v>
      </c>
      <c r="BC1407">
        <v>18.668133435879199</v>
      </c>
      <c r="BD1407">
        <v>1.0177771690598101</v>
      </c>
      <c r="BE1407">
        <f>AK1407*AZ1407/(AW1407*BD1407)</f>
        <v>170717.25473076038</v>
      </c>
      <c r="BF1407">
        <f>AM1407/BE1407-1</f>
        <v>4.1892339942548151E-2</v>
      </c>
      <c r="BH1407">
        <f t="shared" si="85"/>
        <v>-0.4631322956982511</v>
      </c>
      <c r="BI1407">
        <f t="shared" si="86"/>
        <v>-4335.625173871168</v>
      </c>
      <c r="BJ1407">
        <f t="shared" si="87"/>
        <v>-3845.6330220241257</v>
      </c>
      <c r="BK1407" s="15">
        <f t="shared" si="84"/>
        <v>0.70136986301369864</v>
      </c>
    </row>
    <row r="1408" spans="1:63" x14ac:dyDescent="0.25">
      <c r="A1408" s="1">
        <v>43360</v>
      </c>
      <c r="B1408">
        <v>25511</v>
      </c>
      <c r="C1408">
        <v>10</v>
      </c>
      <c r="D1408" s="2">
        <v>43344</v>
      </c>
      <c r="E1408">
        <v>0</v>
      </c>
      <c r="F1408">
        <v>4</v>
      </c>
      <c r="G1408" s="1">
        <v>43357</v>
      </c>
      <c r="H1408" s="1">
        <v>43361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 s="1">
        <v>43360</v>
      </c>
      <c r="AA1408" s="1">
        <v>43346</v>
      </c>
      <c r="AB1408" s="1">
        <v>43348</v>
      </c>
      <c r="AC1408" s="1">
        <v>43350</v>
      </c>
      <c r="AD1408" s="1">
        <v>43348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9361.5263157894697</v>
      </c>
      <c r="AK1408">
        <v>19</v>
      </c>
      <c r="AL1408">
        <v>30</v>
      </c>
      <c r="AM1408">
        <v>177869</v>
      </c>
      <c r="AN1408">
        <v>2.72508981328955</v>
      </c>
      <c r="AO1408">
        <v>0.63333333333333297</v>
      </c>
      <c r="AP1408">
        <v>9</v>
      </c>
      <c r="AQ1408">
        <v>2.4873037736842201</v>
      </c>
      <c r="AR1408">
        <v>0.23778603960533101</v>
      </c>
      <c r="AS1408">
        <v>10256.4874744723</v>
      </c>
      <c r="AT1408">
        <v>17</v>
      </c>
      <c r="AU1408">
        <v>9</v>
      </c>
      <c r="AV1408">
        <v>2018</v>
      </c>
      <c r="AW1408">
        <v>12.5255234946465</v>
      </c>
      <c r="AX1408">
        <v>12.5309694213156</v>
      </c>
      <c r="AY1408">
        <v>5.4459266691839698E-3</v>
      </c>
      <c r="AZ1408">
        <v>117309</v>
      </c>
      <c r="BA1408">
        <v>177946.335013673</v>
      </c>
      <c r="BB1408" s="3">
        <v>-4.3459739514806097E-4</v>
      </c>
      <c r="BC1408">
        <v>18.668133435879199</v>
      </c>
      <c r="BD1408">
        <v>1.0177771690598101</v>
      </c>
      <c r="BE1408">
        <f>AK1408*AZ1408/(AW1408*BD1408)</f>
        <v>174838.20665583829</v>
      </c>
      <c r="BF1408">
        <f>AM1408/BE1408-1</f>
        <v>1.7334845753295136E-2</v>
      </c>
      <c r="BH1408">
        <f t="shared" si="85"/>
        <v>0.1935688199174419</v>
      </c>
      <c r="BI1408">
        <f t="shared" si="86"/>
        <v>1812.0996015734452</v>
      </c>
      <c r="BJ1408">
        <f t="shared" si="87"/>
        <v>-2033.5334204506805</v>
      </c>
      <c r="BK1408" s="15">
        <f t="shared" si="84"/>
        <v>0.70958904109589038</v>
      </c>
    </row>
    <row r="1409" spans="1:63" x14ac:dyDescent="0.25">
      <c r="A1409" s="1">
        <v>43361</v>
      </c>
      <c r="B1409">
        <v>2727</v>
      </c>
      <c r="C1409">
        <v>11</v>
      </c>
      <c r="D1409" s="2">
        <v>43344</v>
      </c>
      <c r="E1409">
        <v>1</v>
      </c>
      <c r="F1409">
        <v>0</v>
      </c>
      <c r="G1409" s="1">
        <v>43360</v>
      </c>
      <c r="H1409" s="1">
        <v>43362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 s="1">
        <v>43360</v>
      </c>
      <c r="AA1409" s="1">
        <v>43346</v>
      </c>
      <c r="AB1409" s="1">
        <v>43348</v>
      </c>
      <c r="AC1409" s="1">
        <v>43350</v>
      </c>
      <c r="AD1409" s="1">
        <v>43348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9361.5263157894697</v>
      </c>
      <c r="AK1409">
        <v>19</v>
      </c>
      <c r="AL1409">
        <v>30</v>
      </c>
      <c r="AM1409">
        <v>177869</v>
      </c>
      <c r="AN1409">
        <v>0.29129865237899799</v>
      </c>
      <c r="AO1409">
        <v>0.63333333333333297</v>
      </c>
      <c r="AP1409">
        <v>8</v>
      </c>
      <c r="AQ1409">
        <v>0.36398370908338501</v>
      </c>
      <c r="AR1409">
        <v>-7.2685056704387005E-2</v>
      </c>
      <c r="AS1409">
        <v>7492.0935523937696</v>
      </c>
      <c r="AT1409">
        <v>18</v>
      </c>
      <c r="AU1409">
        <v>9</v>
      </c>
      <c r="AV1409">
        <v>2018</v>
      </c>
      <c r="AW1409">
        <v>12.889507203729799</v>
      </c>
      <c r="AX1409">
        <v>12.8222680736946</v>
      </c>
      <c r="AY1409">
        <v>-6.7239130035204597E-2</v>
      </c>
      <c r="AZ1409">
        <v>120036</v>
      </c>
      <c r="BA1409">
        <v>176941.13234523201</v>
      </c>
      <c r="BB1409">
        <v>5.2439341970356096E-3</v>
      </c>
      <c r="BC1409">
        <v>18.668133435879199</v>
      </c>
      <c r="BD1409">
        <v>1.0177771690598101</v>
      </c>
      <c r="BE1409">
        <f>AK1409*AZ1409/(AW1409*BD1409)</f>
        <v>173850.56152191589</v>
      </c>
      <c r="BF1409">
        <f>AM1409/BE1409-1</f>
        <v>2.3114325561597537E-2</v>
      </c>
      <c r="BH1409">
        <f t="shared" si="85"/>
        <v>-7.9155656635779059E-2</v>
      </c>
      <c r="BI1409">
        <f t="shared" si="86"/>
        <v>-741.017762639441</v>
      </c>
      <c r="BJ1409">
        <f t="shared" si="87"/>
        <v>-2774.5511830901214</v>
      </c>
      <c r="BK1409" s="15">
        <f t="shared" si="84"/>
        <v>0.71232876712328763</v>
      </c>
    </row>
    <row r="1410" spans="1:63" x14ac:dyDescent="0.25">
      <c r="A1410" s="1">
        <v>43362</v>
      </c>
      <c r="B1410">
        <v>9650</v>
      </c>
      <c r="C1410">
        <v>12</v>
      </c>
      <c r="D1410" s="2">
        <v>43344</v>
      </c>
      <c r="E1410">
        <v>2</v>
      </c>
      <c r="F1410">
        <v>1</v>
      </c>
      <c r="G1410" s="1">
        <v>43361</v>
      </c>
      <c r="H1410" s="1">
        <v>43363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 s="1">
        <v>43360</v>
      </c>
      <c r="AA1410" s="1">
        <v>43346</v>
      </c>
      <c r="AB1410" s="1">
        <v>43348</v>
      </c>
      <c r="AC1410" s="1">
        <v>43350</v>
      </c>
      <c r="AD1410" s="1">
        <v>43348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9361.5263157894697</v>
      </c>
      <c r="AK1410">
        <v>19</v>
      </c>
      <c r="AL1410">
        <v>30</v>
      </c>
      <c r="AM1410">
        <v>177869</v>
      </c>
      <c r="AN1410">
        <v>1.030814813149</v>
      </c>
      <c r="AO1410">
        <v>0.63333333333333297</v>
      </c>
      <c r="AP1410">
        <v>7</v>
      </c>
      <c r="AQ1410">
        <v>0.80306155794531298</v>
      </c>
      <c r="AR1410">
        <v>0.227753255203689</v>
      </c>
      <c r="AS1410">
        <v>12016.5134347735</v>
      </c>
      <c r="AT1410">
        <v>19</v>
      </c>
      <c r="AU1410">
        <v>9</v>
      </c>
      <c r="AV1410">
        <v>2018</v>
      </c>
      <c r="AW1410">
        <v>13.692568761675201</v>
      </c>
      <c r="AX1410">
        <v>13.8530828868436</v>
      </c>
      <c r="AY1410">
        <v>0.16051412516848401</v>
      </c>
      <c r="AZ1410">
        <v>129686</v>
      </c>
      <c r="BA1410">
        <v>179954.10816534999</v>
      </c>
      <c r="BB1410">
        <v>-1.1586888382868501E-2</v>
      </c>
      <c r="BC1410">
        <v>18.668133435879199</v>
      </c>
      <c r="BD1410">
        <v>1.0177771690598101</v>
      </c>
      <c r="BE1410">
        <f>AK1410*AZ1410/(AW1410*BD1410)</f>
        <v>176810.91071396941</v>
      </c>
      <c r="BF1410">
        <f>AM1410/BE1410-1</f>
        <v>5.9842986032818679E-3</v>
      </c>
      <c r="BH1410">
        <f t="shared" si="85"/>
        <v>0.21347709412265881</v>
      </c>
      <c r="BI1410">
        <f t="shared" si="86"/>
        <v>1998.471434447536</v>
      </c>
      <c r="BJ1410">
        <f t="shared" si="87"/>
        <v>-776.0797486425854</v>
      </c>
      <c r="BK1410" s="15">
        <f t="shared" si="84"/>
        <v>0.71506849315068488</v>
      </c>
    </row>
    <row r="1411" spans="1:63" x14ac:dyDescent="0.25">
      <c r="A1411" s="1">
        <v>43363</v>
      </c>
      <c r="B1411">
        <v>2252</v>
      </c>
      <c r="C1411">
        <v>13</v>
      </c>
      <c r="D1411" s="2">
        <v>43344</v>
      </c>
      <c r="E1411">
        <v>3</v>
      </c>
      <c r="F1411">
        <v>2</v>
      </c>
      <c r="G1411" s="1">
        <v>43362</v>
      </c>
      <c r="H1411" s="1">
        <v>43364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 s="1">
        <v>43360</v>
      </c>
      <c r="AA1411" s="1">
        <v>43346</v>
      </c>
      <c r="AB1411" s="1">
        <v>43348</v>
      </c>
      <c r="AC1411" s="1">
        <v>43350</v>
      </c>
      <c r="AD1411" s="1">
        <v>43348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9361.5263157894697</v>
      </c>
      <c r="AK1411">
        <v>19</v>
      </c>
      <c r="AL1411">
        <v>30</v>
      </c>
      <c r="AM1411">
        <v>177869</v>
      </c>
      <c r="AN1411">
        <v>0.240559063130731</v>
      </c>
      <c r="AO1411">
        <v>0.63333333333333297</v>
      </c>
      <c r="AP1411">
        <v>6</v>
      </c>
      <c r="AQ1411">
        <v>0.34805608577177699</v>
      </c>
      <c r="AR1411">
        <v>-0.10749702264104601</v>
      </c>
      <c r="AS1411">
        <v>6470.2215880133899</v>
      </c>
      <c r="AT1411">
        <v>20</v>
      </c>
      <c r="AU1411">
        <v>9</v>
      </c>
      <c r="AV1411">
        <v>2018</v>
      </c>
      <c r="AW1411">
        <v>14.0406248474469</v>
      </c>
      <c r="AX1411">
        <v>14.093641949974399</v>
      </c>
      <c r="AY1411">
        <v>5.3017102527439498E-2</v>
      </c>
      <c r="AZ1411">
        <v>131938</v>
      </c>
      <c r="BA1411">
        <v>178540.629582864</v>
      </c>
      <c r="BB1411">
        <v>-3.7617744735975998E-3</v>
      </c>
      <c r="BC1411">
        <v>18.668133435879199</v>
      </c>
      <c r="BD1411">
        <v>1.0177771690598101</v>
      </c>
      <c r="BE1411">
        <f>AK1411*AZ1411/(AW1411*BD1411)</f>
        <v>175422.12088309665</v>
      </c>
      <c r="BF1411">
        <f>AM1411/BE1411-1</f>
        <v>1.3948520885424642E-2</v>
      </c>
      <c r="BH1411">
        <f t="shared" si="85"/>
        <v>-0.1136844745201066</v>
      </c>
      <c r="BI1411">
        <f t="shared" si="86"/>
        <v>-1064.2601999166754</v>
      </c>
      <c r="BJ1411">
        <f t="shared" si="87"/>
        <v>-1840.3399485592608</v>
      </c>
      <c r="BK1411" s="15">
        <f t="shared" ref="BK1411:BK1474" si="88">YEARFRAC(DATE(YEAR(A1411),1,1),A1411,3)</f>
        <v>0.71780821917808224</v>
      </c>
    </row>
    <row r="1412" spans="1:63" x14ac:dyDescent="0.25">
      <c r="A1412" s="1">
        <v>43364</v>
      </c>
      <c r="B1412">
        <v>7825</v>
      </c>
      <c r="C1412">
        <v>14</v>
      </c>
      <c r="D1412" s="2">
        <v>43344</v>
      </c>
      <c r="E1412">
        <v>4</v>
      </c>
      <c r="F1412">
        <v>3</v>
      </c>
      <c r="G1412" s="1">
        <v>43363</v>
      </c>
      <c r="H1412" s="1">
        <v>43367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 s="1">
        <v>43360</v>
      </c>
      <c r="AA1412" s="1">
        <v>43346</v>
      </c>
      <c r="AB1412" s="1">
        <v>43348</v>
      </c>
      <c r="AC1412" s="1">
        <v>43350</v>
      </c>
      <c r="AD1412" s="1">
        <v>43348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9361.5263157894697</v>
      </c>
      <c r="AK1412">
        <v>19</v>
      </c>
      <c r="AL1412">
        <v>30</v>
      </c>
      <c r="AM1412">
        <v>177869</v>
      </c>
      <c r="AN1412">
        <v>0.83586797024776605</v>
      </c>
      <c r="AO1412">
        <v>0.63333333333333297</v>
      </c>
      <c r="AP1412">
        <v>5</v>
      </c>
      <c r="AQ1412">
        <v>0.70706232760467702</v>
      </c>
      <c r="AR1412">
        <v>0.128805642643089</v>
      </c>
      <c r="AS1412">
        <v>11066.9168678648</v>
      </c>
      <c r="AT1412">
        <v>21</v>
      </c>
      <c r="AU1412">
        <v>9</v>
      </c>
      <c r="AV1412">
        <v>2018</v>
      </c>
      <c r="AW1412">
        <v>14.747687175051601</v>
      </c>
      <c r="AX1412">
        <v>14.929509920222101</v>
      </c>
      <c r="AY1412">
        <v>0.18182274517052599</v>
      </c>
      <c r="AZ1412">
        <v>139763</v>
      </c>
      <c r="BA1412">
        <v>180061.928930269</v>
      </c>
      <c r="BB1412">
        <v>-1.2178748407825899E-2</v>
      </c>
      <c r="BC1412">
        <v>18.668133435879199</v>
      </c>
      <c r="BD1412">
        <v>1.0177771690598101</v>
      </c>
      <c r="BE1412">
        <f>AK1412*AZ1412/(AW1412*BD1412)</f>
        <v>176916.84821011039</v>
      </c>
      <c r="BF1412">
        <f>AM1412/BE1412-1</f>
        <v>5.38191698259749E-3</v>
      </c>
      <c r="BH1412">
        <f t="shared" ref="BH1412:BH1475" si="89">AN1412-BD1412*AQ1412</f>
        <v>0.11623607610943787</v>
      </c>
      <c r="BI1412">
        <f t="shared" ref="BI1412:BI1475" si="90">BH1412*AJ1412</f>
        <v>1088.1470853426104</v>
      </c>
      <c r="BJ1412">
        <f t="shared" ref="BJ1412:BJ1475" si="91">BJ1411+BI1412</f>
        <v>-752.19286321665049</v>
      </c>
      <c r="BK1412" s="15">
        <f t="shared" si="88"/>
        <v>0.72054794520547949</v>
      </c>
    </row>
    <row r="1413" spans="1:63" x14ac:dyDescent="0.25">
      <c r="A1413" s="1">
        <v>43367</v>
      </c>
      <c r="B1413">
        <v>16454</v>
      </c>
      <c r="C1413">
        <v>15</v>
      </c>
      <c r="D1413" s="2">
        <v>43344</v>
      </c>
      <c r="E1413">
        <v>0</v>
      </c>
      <c r="F1413">
        <v>4</v>
      </c>
      <c r="G1413" s="1">
        <v>43364</v>
      </c>
      <c r="H1413" s="1">
        <v>43368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 s="1">
        <v>43360</v>
      </c>
      <c r="AA1413" s="1">
        <v>43346</v>
      </c>
      <c r="AB1413" s="1">
        <v>43348</v>
      </c>
      <c r="AC1413" s="1">
        <v>43350</v>
      </c>
      <c r="AD1413" s="1">
        <v>43348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9361.5263157894697</v>
      </c>
      <c r="AK1413">
        <v>19</v>
      </c>
      <c r="AL1413">
        <v>30</v>
      </c>
      <c r="AM1413">
        <v>177869</v>
      </c>
      <c r="AN1413">
        <v>1.75761937155996</v>
      </c>
      <c r="AO1413">
        <v>0.63333333333333297</v>
      </c>
      <c r="AP1413">
        <v>4</v>
      </c>
      <c r="AQ1413">
        <v>1.6190085191893999</v>
      </c>
      <c r="AR1413">
        <v>0.138610852370567</v>
      </c>
      <c r="AS1413">
        <v>10163.0101416872</v>
      </c>
      <c r="AT1413">
        <v>24</v>
      </c>
      <c r="AU1413">
        <v>9</v>
      </c>
      <c r="AV1413">
        <v>2018</v>
      </c>
      <c r="AW1413">
        <v>16.366695694240999</v>
      </c>
      <c r="AX1413">
        <v>16.687129291782099</v>
      </c>
      <c r="AY1413">
        <v>0.32043359754109701</v>
      </c>
      <c r="AZ1413">
        <v>156217</v>
      </c>
      <c r="BA1413">
        <v>181351.389153303</v>
      </c>
      <c r="BB1413">
        <v>-1.9202439912711599E-2</v>
      </c>
      <c r="BC1413">
        <v>18.668133435879199</v>
      </c>
      <c r="BD1413">
        <v>1.0177771690598101</v>
      </c>
      <c r="BE1413">
        <f>AK1413*AZ1413/(AW1413*BD1413)</f>
        <v>178183.7858682076</v>
      </c>
      <c r="BF1413">
        <f>AM1413/BE1413-1</f>
        <v>-1.7666358735941579E-3</v>
      </c>
      <c r="BH1413">
        <f t="shared" si="89"/>
        <v>0.1098294642156572</v>
      </c>
      <c r="BI1413">
        <f t="shared" si="90"/>
        <v>1028.1714195039328</v>
      </c>
      <c r="BJ1413">
        <f t="shared" si="91"/>
        <v>275.97855628728234</v>
      </c>
      <c r="BK1413" s="15">
        <f t="shared" si="88"/>
        <v>0.72876712328767124</v>
      </c>
    </row>
    <row r="1414" spans="1:63" x14ac:dyDescent="0.25">
      <c r="A1414" s="1">
        <v>43368</v>
      </c>
      <c r="B1414">
        <v>1730</v>
      </c>
      <c r="C1414">
        <v>16</v>
      </c>
      <c r="D1414" s="2">
        <v>43344</v>
      </c>
      <c r="E1414">
        <v>1</v>
      </c>
      <c r="F1414">
        <v>0</v>
      </c>
      <c r="G1414" s="1">
        <v>43367</v>
      </c>
      <c r="H1414" s="1">
        <v>43369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 s="1">
        <v>43360</v>
      </c>
      <c r="AA1414" s="1">
        <v>43346</v>
      </c>
      <c r="AB1414" s="1">
        <v>43348</v>
      </c>
      <c r="AC1414" s="1">
        <v>43350</v>
      </c>
      <c r="AD1414" s="1">
        <v>43348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9361.5263157894697</v>
      </c>
      <c r="AK1414">
        <v>19</v>
      </c>
      <c r="AL1414">
        <v>30</v>
      </c>
      <c r="AM1414">
        <v>177869</v>
      </c>
      <c r="AN1414">
        <v>0.18479892505158199</v>
      </c>
      <c r="AO1414">
        <v>0.63333333333333297</v>
      </c>
      <c r="AP1414">
        <v>3</v>
      </c>
      <c r="AQ1414">
        <v>0.219452586226422</v>
      </c>
      <c r="AR1414">
        <v>-3.4653661174839499E-2</v>
      </c>
      <c r="AS1414">
        <v>7883.2518210337003</v>
      </c>
      <c r="AT1414">
        <v>25</v>
      </c>
      <c r="AU1414">
        <v>9</v>
      </c>
      <c r="AV1414">
        <v>2018</v>
      </c>
      <c r="AW1414">
        <v>16.586148280467398</v>
      </c>
      <c r="AX1414">
        <v>16.871928216833702</v>
      </c>
      <c r="AY1414">
        <v>0.28577993636625298</v>
      </c>
      <c r="AZ1414">
        <v>157947</v>
      </c>
      <c r="BA1414">
        <v>180933.68932038799</v>
      </c>
      <c r="BB1414">
        <v>-1.6938190626079201E-2</v>
      </c>
      <c r="BC1414">
        <v>18.668133435879199</v>
      </c>
      <c r="BD1414">
        <v>1.0177771690598101</v>
      </c>
      <c r="BE1414">
        <f>AK1414*AZ1414/(AW1414*BD1414)</f>
        <v>177773.38185678716</v>
      </c>
      <c r="BF1414">
        <f>AM1414/BE1414-1</f>
        <v>5.3786535539868119E-4</v>
      </c>
      <c r="BH1414">
        <f t="shared" si="89"/>
        <v>-3.8554906900799657E-2</v>
      </c>
      <c r="BI1414">
        <f t="shared" si="90"/>
        <v>-360.93277555464903</v>
      </c>
      <c r="BJ1414">
        <f t="shared" si="91"/>
        <v>-84.954219267366682</v>
      </c>
      <c r="BK1414" s="15">
        <f t="shared" si="88"/>
        <v>0.73150684931506849</v>
      </c>
    </row>
    <row r="1415" spans="1:63" x14ac:dyDescent="0.25">
      <c r="A1415" s="1">
        <v>43369</v>
      </c>
      <c r="B1415">
        <v>8404</v>
      </c>
      <c r="C1415">
        <v>17</v>
      </c>
      <c r="D1415" s="2">
        <v>43344</v>
      </c>
      <c r="E1415">
        <v>2</v>
      </c>
      <c r="F1415">
        <v>1</v>
      </c>
      <c r="G1415" s="1">
        <v>43368</v>
      </c>
      <c r="H1415" s="1">
        <v>43370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 s="1">
        <v>43360</v>
      </c>
      <c r="AA1415" s="1">
        <v>43346</v>
      </c>
      <c r="AB1415" s="1">
        <v>43348</v>
      </c>
      <c r="AC1415" s="1">
        <v>43350</v>
      </c>
      <c r="AD1415" s="1">
        <v>43348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9361.5263157894697</v>
      </c>
      <c r="AK1415">
        <v>19</v>
      </c>
      <c r="AL1415">
        <v>30</v>
      </c>
      <c r="AM1415">
        <v>177869</v>
      </c>
      <c r="AN1415">
        <v>0.89771685903670595</v>
      </c>
      <c r="AO1415">
        <v>0.63333333333333297</v>
      </c>
      <c r="AP1415">
        <v>2</v>
      </c>
      <c r="AQ1415">
        <v>0.80306155794531298</v>
      </c>
      <c r="AR1415">
        <v>9.4655301091393099E-2</v>
      </c>
      <c r="AS1415">
        <v>10464.951181951899</v>
      </c>
      <c r="AT1415">
        <v>26</v>
      </c>
      <c r="AU1415">
        <v>9</v>
      </c>
      <c r="AV1415">
        <v>2018</v>
      </c>
      <c r="AW1415">
        <v>17.3892098384127</v>
      </c>
      <c r="AX1415">
        <v>17.7696450758704</v>
      </c>
      <c r="AY1415">
        <v>0.38043523745765001</v>
      </c>
      <c r="AZ1415">
        <v>166351</v>
      </c>
      <c r="BA1415">
        <v>181760.357679857</v>
      </c>
      <c r="BB1415">
        <v>-2.1409276090395502E-2</v>
      </c>
      <c r="BC1415">
        <v>18.668133435879199</v>
      </c>
      <c r="BD1415">
        <v>1.0177771690598101</v>
      </c>
      <c r="BE1415">
        <f>AK1415*AZ1415/(AW1415*BD1415)</f>
        <v>178585.61108003877</v>
      </c>
      <c r="BF1415">
        <f>AM1415/BE1415-1</f>
        <v>-4.0127033510980459E-3</v>
      </c>
      <c r="BH1415">
        <f t="shared" si="89"/>
        <v>8.0379140010364725E-2</v>
      </c>
      <c r="BI1415">
        <f t="shared" si="90"/>
        <v>752.47143444755568</v>
      </c>
      <c r="BJ1415">
        <f t="shared" si="91"/>
        <v>667.51721518018894</v>
      </c>
      <c r="BK1415" s="15">
        <f t="shared" si="88"/>
        <v>0.73424657534246573</v>
      </c>
    </row>
    <row r="1416" spans="1:63" x14ac:dyDescent="0.25">
      <c r="A1416" s="1">
        <v>43370</v>
      </c>
      <c r="B1416">
        <v>3184</v>
      </c>
      <c r="C1416">
        <v>18</v>
      </c>
      <c r="D1416" s="2">
        <v>43344</v>
      </c>
      <c r="E1416">
        <v>3</v>
      </c>
      <c r="F1416">
        <v>2</v>
      </c>
      <c r="G1416" s="1">
        <v>43369</v>
      </c>
      <c r="H1416" s="1">
        <v>43371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 s="1">
        <v>43360</v>
      </c>
      <c r="AA1416" s="1">
        <v>43346</v>
      </c>
      <c r="AB1416" s="1">
        <v>43348</v>
      </c>
      <c r="AC1416" s="1">
        <v>43350</v>
      </c>
      <c r="AD1416" s="1">
        <v>43348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9361.5263157894697</v>
      </c>
      <c r="AK1416">
        <v>19</v>
      </c>
      <c r="AL1416">
        <v>30</v>
      </c>
      <c r="AM1416">
        <v>177869</v>
      </c>
      <c r="AN1416">
        <v>0.34011547824522498</v>
      </c>
      <c r="AO1416">
        <v>0.63333333333333297</v>
      </c>
      <c r="AP1416">
        <v>1</v>
      </c>
      <c r="AQ1416">
        <v>0.34805608577177699</v>
      </c>
      <c r="AR1416">
        <v>-7.9406075265525296E-3</v>
      </c>
      <c r="AS1416">
        <v>9147.95094859442</v>
      </c>
      <c r="AT1416">
        <v>27</v>
      </c>
      <c r="AU1416">
        <v>9</v>
      </c>
      <c r="AV1416">
        <v>2018</v>
      </c>
      <c r="AW1416">
        <v>17.737265924184499</v>
      </c>
      <c r="AX1416">
        <v>18.109760554115599</v>
      </c>
      <c r="AY1416">
        <v>0.372494629931093</v>
      </c>
      <c r="AZ1416">
        <v>169535</v>
      </c>
      <c r="BA1416">
        <v>181604.369792301</v>
      </c>
      <c r="BB1416">
        <v>-2.05687219782947E-2</v>
      </c>
      <c r="BC1416">
        <v>18.668133435879199</v>
      </c>
      <c r="BD1416">
        <v>1.0177771690598101</v>
      </c>
      <c r="BE1416">
        <f>AK1416*AZ1416/(AW1416*BD1416)</f>
        <v>178432.34778007679</v>
      </c>
      <c r="BF1416">
        <f>AM1416/BE1416-1</f>
        <v>-3.1572065664412508E-3</v>
      </c>
      <c r="BH1416">
        <f t="shared" si="89"/>
        <v>-1.4128059405612625E-2</v>
      </c>
      <c r="BI1416">
        <f t="shared" si="90"/>
        <v>-132.26019991667951</v>
      </c>
      <c r="BJ1416">
        <f t="shared" si="91"/>
        <v>535.2570152635094</v>
      </c>
      <c r="BK1416" s="15">
        <f t="shared" si="88"/>
        <v>0.73698630136986298</v>
      </c>
    </row>
    <row r="1417" spans="1:63" x14ac:dyDescent="0.25">
      <c r="A1417" s="1">
        <v>43371</v>
      </c>
      <c r="B1417">
        <v>8334</v>
      </c>
      <c r="C1417">
        <v>19</v>
      </c>
      <c r="D1417" s="2">
        <v>43344</v>
      </c>
      <c r="E1417">
        <v>4</v>
      </c>
      <c r="F1417">
        <v>3</v>
      </c>
      <c r="G1417" s="1">
        <v>43370</v>
      </c>
      <c r="H1417" s="1">
        <v>43374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 s="1">
        <v>43360</v>
      </c>
      <c r="AA1417" s="1">
        <v>43346</v>
      </c>
      <c r="AB1417" s="1">
        <v>43348</v>
      </c>
      <c r="AC1417" s="1">
        <v>43350</v>
      </c>
      <c r="AD1417" s="1">
        <v>43348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9361.5263157894697</v>
      </c>
      <c r="AK1417">
        <v>19</v>
      </c>
      <c r="AL1417">
        <v>30</v>
      </c>
      <c r="AM1417">
        <v>177869</v>
      </c>
      <c r="AN1417">
        <v>0.89023944588433002</v>
      </c>
      <c r="AO1417">
        <v>0.63333333333333297</v>
      </c>
      <c r="AP1417">
        <v>0</v>
      </c>
      <c r="AQ1417">
        <v>0.93086751169466397</v>
      </c>
      <c r="AR1417">
        <v>-4.0628065810334103E-2</v>
      </c>
      <c r="AS1417">
        <v>8952.9389470556998</v>
      </c>
      <c r="AT1417">
        <v>28</v>
      </c>
      <c r="AU1417">
        <v>9</v>
      </c>
      <c r="AV1417">
        <v>2018</v>
      </c>
      <c r="AW1417">
        <v>18.668133435879199</v>
      </c>
      <c r="AX1417">
        <v>19</v>
      </c>
      <c r="AY1417">
        <v>0.33186656412075799</v>
      </c>
      <c r="AZ1417">
        <v>177869</v>
      </c>
      <c r="BA1417">
        <v>181031.007283499</v>
      </c>
      <c r="BB1417">
        <v>-1.74666612695135E-2</v>
      </c>
      <c r="BC1417">
        <v>18.668133435879199</v>
      </c>
      <c r="BD1417">
        <v>1.0177771690598101</v>
      </c>
      <c r="BE1417">
        <f>AK1417*AZ1417/(AW1417*BD1417)</f>
        <v>177869.00000000079</v>
      </c>
      <c r="BF1417">
        <f>AM1417/BE1417-1</f>
        <v>-4.4408920985006262E-15</v>
      </c>
      <c r="BH1417">
        <f t="shared" si="89"/>
        <v>-5.7176254938014703E-2</v>
      </c>
      <c r="BI1417">
        <f t="shared" si="90"/>
        <v>-535.25701524051226</v>
      </c>
      <c r="BJ1417">
        <f t="shared" si="91"/>
        <v>2.2997141968517099E-8</v>
      </c>
      <c r="BK1417" s="15">
        <f t="shared" si="88"/>
        <v>0.73972602739726023</v>
      </c>
    </row>
    <row r="1418" spans="1:63" x14ac:dyDescent="0.25">
      <c r="A1418" s="1">
        <v>43374</v>
      </c>
      <c r="B1418">
        <v>27842</v>
      </c>
      <c r="C1418">
        <v>1</v>
      </c>
      <c r="D1418" s="2">
        <v>43374</v>
      </c>
      <c r="E1418">
        <v>0</v>
      </c>
      <c r="F1418">
        <v>4</v>
      </c>
      <c r="G1418" s="1">
        <v>43371</v>
      </c>
      <c r="H1418" s="1">
        <v>43375</v>
      </c>
      <c r="I1418">
        <v>1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 s="1">
        <v>43388</v>
      </c>
      <c r="AA1418" s="1">
        <v>43374</v>
      </c>
      <c r="AB1418" s="1">
        <v>43376</v>
      </c>
      <c r="AC1418" s="1">
        <v>43378</v>
      </c>
      <c r="AD1418" s="1">
        <v>43376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8953.1363636363603</v>
      </c>
      <c r="AK1418">
        <v>22</v>
      </c>
      <c r="AL1418">
        <v>31</v>
      </c>
      <c r="AM1418">
        <v>196969</v>
      </c>
      <c r="AN1418">
        <v>3.1097482344937499</v>
      </c>
      <c r="AO1418">
        <v>0.70967741935483797</v>
      </c>
      <c r="AP1418">
        <v>21</v>
      </c>
      <c r="AQ1418">
        <v>3.3339928355819701</v>
      </c>
      <c r="AR1418">
        <v>-0.22424460108822</v>
      </c>
      <c r="AS1418">
        <v>8350.9477593523297</v>
      </c>
      <c r="AT1418">
        <v>1</v>
      </c>
      <c r="AU1418">
        <v>10</v>
      </c>
      <c r="AV1418">
        <v>2018</v>
      </c>
      <c r="AW1418">
        <v>3.3339928355819701</v>
      </c>
      <c r="AX1418">
        <v>3.1097482344937499</v>
      </c>
      <c r="AY1418">
        <v>-0.22424460108822</v>
      </c>
      <c r="AZ1418">
        <v>27842</v>
      </c>
      <c r="BA1418">
        <v>183720.85070575101</v>
      </c>
      <c r="BB1418">
        <v>7.2110210917034595E-2</v>
      </c>
      <c r="BC1418">
        <v>22.506630576824001</v>
      </c>
      <c r="BD1418">
        <v>0.977489719081018</v>
      </c>
      <c r="BE1418">
        <f>AK1418*AZ1418/(AW1418*BD1418)</f>
        <v>187951.6961860997</v>
      </c>
      <c r="BF1418">
        <f>AM1418/BE1418-1</f>
        <v>4.7976708893182174E-2</v>
      </c>
      <c r="BH1418">
        <f t="shared" si="89"/>
        <v>-0.14919548577739672</v>
      </c>
      <c r="BI1418">
        <f t="shared" si="90"/>
        <v>-1335.767529004002</v>
      </c>
      <c r="BJ1418">
        <f t="shared" si="91"/>
        <v>-1335.7675289810049</v>
      </c>
      <c r="BK1418" s="15">
        <f t="shared" si="88"/>
        <v>0.74794520547945209</v>
      </c>
    </row>
    <row r="1419" spans="1:63" x14ac:dyDescent="0.25">
      <c r="A1419" s="1">
        <v>43375</v>
      </c>
      <c r="B1419">
        <v>5947</v>
      </c>
      <c r="C1419">
        <v>2</v>
      </c>
      <c r="D1419" s="2">
        <v>43374</v>
      </c>
      <c r="E1419">
        <v>1</v>
      </c>
      <c r="F1419">
        <v>0</v>
      </c>
      <c r="G1419" s="1">
        <v>43374</v>
      </c>
      <c r="H1419" s="1">
        <v>43376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 s="1">
        <v>43388</v>
      </c>
      <c r="AA1419" s="1">
        <v>43374</v>
      </c>
      <c r="AB1419" s="1">
        <v>43376</v>
      </c>
      <c r="AC1419" s="1">
        <v>43378</v>
      </c>
      <c r="AD1419" s="1">
        <v>43376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8953.1363636363603</v>
      </c>
      <c r="AK1419">
        <v>22</v>
      </c>
      <c r="AL1419">
        <v>31</v>
      </c>
      <c r="AM1419">
        <v>196969</v>
      </c>
      <c r="AN1419">
        <v>0.66423650422147595</v>
      </c>
      <c r="AO1419">
        <v>0.70967741935483797</v>
      </c>
      <c r="AP1419">
        <v>20</v>
      </c>
      <c r="AQ1419">
        <v>0.54640876347033995</v>
      </c>
      <c r="AR1419">
        <v>0.117827740751135</v>
      </c>
      <c r="AS1419">
        <v>10883.793228771599</v>
      </c>
      <c r="AT1419">
        <v>2</v>
      </c>
      <c r="AU1419">
        <v>10</v>
      </c>
      <c r="AV1419">
        <v>2018</v>
      </c>
      <c r="AW1419">
        <v>3.88040159905231</v>
      </c>
      <c r="AX1419">
        <v>3.7739847387152201</v>
      </c>
      <c r="AY1419">
        <v>-0.106416860337084</v>
      </c>
      <c r="AZ1419">
        <v>33789</v>
      </c>
      <c r="BA1419">
        <v>191567.28524736801</v>
      </c>
      <c r="BB1419">
        <v>2.8197480303884599E-2</v>
      </c>
      <c r="BC1419">
        <v>22.506630576824001</v>
      </c>
      <c r="BD1419">
        <v>0.977489719081018</v>
      </c>
      <c r="BE1419">
        <f>AK1419*AZ1419/(AW1419*BD1419)</f>
        <v>195978.82362125491</v>
      </c>
      <c r="BF1419">
        <f>AM1419/BE1419-1</f>
        <v>5.0524661820539052E-3</v>
      </c>
      <c r="BH1419">
        <f t="shared" si="89"/>
        <v>0.1301275555134469</v>
      </c>
      <c r="BI1419">
        <f t="shared" si="90"/>
        <v>1165.0497491785507</v>
      </c>
      <c r="BJ1419">
        <f t="shared" si="91"/>
        <v>-170.71777980245429</v>
      </c>
      <c r="BK1419" s="15">
        <f t="shared" si="88"/>
        <v>0.75068493150684934</v>
      </c>
    </row>
    <row r="1420" spans="1:63" x14ac:dyDescent="0.25">
      <c r="A1420" s="1">
        <v>43376</v>
      </c>
      <c r="B1420">
        <v>11252</v>
      </c>
      <c r="C1420">
        <v>3</v>
      </c>
      <c r="D1420" s="2">
        <v>43374</v>
      </c>
      <c r="E1420">
        <v>2</v>
      </c>
      <c r="F1420">
        <v>1</v>
      </c>
      <c r="G1420" s="1">
        <v>43375</v>
      </c>
      <c r="H1420" s="1">
        <v>43377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 s="1">
        <v>43388</v>
      </c>
      <c r="AA1420" s="1">
        <v>43374</v>
      </c>
      <c r="AB1420" s="1">
        <v>43376</v>
      </c>
      <c r="AC1420" s="1">
        <v>43378</v>
      </c>
      <c r="AD1420" s="1">
        <v>43376</v>
      </c>
      <c r="AE1420">
        <v>0</v>
      </c>
      <c r="AF1420">
        <v>0</v>
      </c>
      <c r="AG1420">
        <v>1</v>
      </c>
      <c r="AH1420">
        <v>0</v>
      </c>
      <c r="AI1420">
        <v>1</v>
      </c>
      <c r="AJ1420">
        <v>8953.1363636363603</v>
      </c>
      <c r="AK1420">
        <v>22</v>
      </c>
      <c r="AL1420">
        <v>31</v>
      </c>
      <c r="AM1420">
        <v>196969</v>
      </c>
      <c r="AN1420">
        <v>1.2567662931730299</v>
      </c>
      <c r="AO1420">
        <v>0.70967741935483797</v>
      </c>
      <c r="AP1420">
        <v>19</v>
      </c>
      <c r="AQ1420">
        <v>1.01932878166426</v>
      </c>
      <c r="AR1420">
        <v>0.23743751150877199</v>
      </c>
      <c r="AS1420">
        <v>11038.636603225101</v>
      </c>
      <c r="AT1420">
        <v>3</v>
      </c>
      <c r="AU1420">
        <v>10</v>
      </c>
      <c r="AV1420">
        <v>2018</v>
      </c>
      <c r="AW1420">
        <v>4.8997303807165702</v>
      </c>
      <c r="AX1420">
        <v>5.0307510318882596</v>
      </c>
      <c r="AY1420">
        <v>0.13102065117168801</v>
      </c>
      <c r="AZ1420">
        <v>45041</v>
      </c>
      <c r="BA1420">
        <v>202236.02586374999</v>
      </c>
      <c r="BB1420">
        <v>-2.60439545390324E-2</v>
      </c>
      <c r="BC1420">
        <v>22.506630576824001</v>
      </c>
      <c r="BD1420">
        <v>0.977489719081018</v>
      </c>
      <c r="BE1420">
        <f>AK1420*AZ1420/(AW1420*BD1420)</f>
        <v>206893.25106547575</v>
      </c>
      <c r="BF1420">
        <f>AM1420/BE1420-1</f>
        <v>-4.7967978725101168E-2</v>
      </c>
      <c r="BH1420">
        <f t="shared" si="89"/>
        <v>0.2603828887328361</v>
      </c>
      <c r="BI1420">
        <f t="shared" si="90"/>
        <v>2331.2435095826354</v>
      </c>
      <c r="BJ1420">
        <f t="shared" si="91"/>
        <v>2160.5257297801809</v>
      </c>
      <c r="BK1420" s="15">
        <f t="shared" si="88"/>
        <v>0.75342465753424659</v>
      </c>
    </row>
    <row r="1421" spans="1:63" x14ac:dyDescent="0.25">
      <c r="A1421" s="1">
        <v>43377</v>
      </c>
      <c r="B1421">
        <v>2220</v>
      </c>
      <c r="C1421">
        <v>4</v>
      </c>
      <c r="D1421" s="2">
        <v>43374</v>
      </c>
      <c r="E1421">
        <v>3</v>
      </c>
      <c r="F1421">
        <v>2</v>
      </c>
      <c r="G1421" s="1">
        <v>43376</v>
      </c>
      <c r="H1421" s="1">
        <v>43378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 s="1">
        <v>43388</v>
      </c>
      <c r="AA1421" s="1">
        <v>43374</v>
      </c>
      <c r="AB1421" s="1">
        <v>43376</v>
      </c>
      <c r="AC1421" s="1">
        <v>43378</v>
      </c>
      <c r="AD1421" s="1">
        <v>43376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8953.1363636363603</v>
      </c>
      <c r="AK1421">
        <v>22</v>
      </c>
      <c r="AL1421">
        <v>31</v>
      </c>
      <c r="AM1421">
        <v>196969</v>
      </c>
      <c r="AN1421">
        <v>0.247957800466063</v>
      </c>
      <c r="AO1421">
        <v>0.70967741935483797</v>
      </c>
      <c r="AP1421">
        <v>18</v>
      </c>
      <c r="AQ1421">
        <v>0.43715035792769602</v>
      </c>
      <c r="AR1421">
        <v>-0.18919255746163299</v>
      </c>
      <c r="AS1421">
        <v>5078.34423497642</v>
      </c>
      <c r="AT1421">
        <v>4</v>
      </c>
      <c r="AU1421">
        <v>10</v>
      </c>
      <c r="AV1421">
        <v>2018</v>
      </c>
      <c r="AW1421">
        <v>5.33688073864427</v>
      </c>
      <c r="AX1421">
        <v>5.2787088323543196</v>
      </c>
      <c r="AY1421">
        <v>-5.8171906289945903E-2</v>
      </c>
      <c r="AZ1421">
        <v>47261</v>
      </c>
      <c r="BA1421">
        <v>194822.04136045999</v>
      </c>
      <c r="BB1421">
        <v>1.1020101342471699E-2</v>
      </c>
      <c r="BC1421">
        <v>22.506630576824001</v>
      </c>
      <c r="BD1421">
        <v>0.977489719081018</v>
      </c>
      <c r="BE1421">
        <f>AK1421*AZ1421/(AW1421*BD1421)</f>
        <v>199308.53241466483</v>
      </c>
      <c r="BF1421">
        <f>AM1421/BE1421-1</f>
        <v>-1.1738245153485982E-2</v>
      </c>
      <c r="BH1421">
        <f t="shared" si="89"/>
        <v>-0.17935218010084705</v>
      </c>
      <c r="BI1421">
        <f t="shared" si="90"/>
        <v>-1605.7645255583514</v>
      </c>
      <c r="BJ1421">
        <f t="shared" si="91"/>
        <v>554.76120422182953</v>
      </c>
      <c r="BK1421" s="15">
        <f t="shared" si="88"/>
        <v>0.75616438356164384</v>
      </c>
    </row>
    <row r="1422" spans="1:63" x14ac:dyDescent="0.25">
      <c r="A1422" s="1">
        <v>43378</v>
      </c>
      <c r="B1422">
        <v>7516</v>
      </c>
      <c r="C1422">
        <v>5</v>
      </c>
      <c r="D1422" s="2">
        <v>43374</v>
      </c>
      <c r="E1422">
        <v>4</v>
      </c>
      <c r="F1422">
        <v>3</v>
      </c>
      <c r="G1422" s="1">
        <v>43377</v>
      </c>
      <c r="H1422" s="1">
        <v>43382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 s="1">
        <v>43388</v>
      </c>
      <c r="AA1422" s="1">
        <v>43374</v>
      </c>
      <c r="AB1422" s="1">
        <v>43376</v>
      </c>
      <c r="AC1422" s="1">
        <v>43378</v>
      </c>
      <c r="AD1422" s="1">
        <v>43376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8953.1363636363603</v>
      </c>
      <c r="AK1422">
        <v>22</v>
      </c>
      <c r="AL1422">
        <v>31</v>
      </c>
      <c r="AM1422">
        <v>196969</v>
      </c>
      <c r="AN1422">
        <v>0.83948235509141</v>
      </c>
      <c r="AO1422">
        <v>0.70967741935483797</v>
      </c>
      <c r="AP1422">
        <v>17</v>
      </c>
      <c r="AQ1422">
        <v>0.90652234273989796</v>
      </c>
      <c r="AR1422">
        <v>-6.7039987648488106E-2</v>
      </c>
      <c r="AS1422">
        <v>8291.0256544625499</v>
      </c>
      <c r="AT1422">
        <v>5</v>
      </c>
      <c r="AU1422">
        <v>10</v>
      </c>
      <c r="AV1422">
        <v>2018</v>
      </c>
      <c r="AW1422">
        <v>6.2434030813841703</v>
      </c>
      <c r="AX1422">
        <v>6.1181911874457304</v>
      </c>
      <c r="AY1422">
        <v>-0.12521189393843399</v>
      </c>
      <c r="AZ1422">
        <v>54777</v>
      </c>
      <c r="BA1422">
        <v>193018.77266153099</v>
      </c>
      <c r="BB1422">
        <v>2.0465508530587099E-2</v>
      </c>
      <c r="BC1422">
        <v>22.506630576824001</v>
      </c>
      <c r="BD1422">
        <v>0.977489719081018</v>
      </c>
      <c r="BE1422">
        <f>AK1422*AZ1422/(AW1422*BD1422)</f>
        <v>197463.73684932225</v>
      </c>
      <c r="BF1422">
        <f>AM1422/BE1422-1</f>
        <v>-2.5054567345687007E-3</v>
      </c>
      <c r="BH1422">
        <f t="shared" si="89"/>
        <v>-4.6633915054079211E-2</v>
      </c>
      <c r="BI1422">
        <f t="shared" si="90"/>
        <v>-417.51980064940568</v>
      </c>
      <c r="BJ1422">
        <f t="shared" si="91"/>
        <v>137.24140357242385</v>
      </c>
      <c r="BK1422" s="15">
        <f t="shared" si="88"/>
        <v>0.75890410958904109</v>
      </c>
    </row>
    <row r="1423" spans="1:63" x14ac:dyDescent="0.25">
      <c r="A1423" s="1">
        <v>43382</v>
      </c>
      <c r="B1423">
        <v>16824</v>
      </c>
      <c r="C1423">
        <v>6</v>
      </c>
      <c r="D1423" s="2">
        <v>43374</v>
      </c>
      <c r="E1423">
        <v>1</v>
      </c>
      <c r="F1423">
        <v>4</v>
      </c>
      <c r="G1423" s="1">
        <v>43378</v>
      </c>
      <c r="H1423" s="1">
        <v>43383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 s="1">
        <v>43388</v>
      </c>
      <c r="AA1423" s="1">
        <v>43374</v>
      </c>
      <c r="AB1423" s="1">
        <v>43376</v>
      </c>
      <c r="AC1423" s="1">
        <v>43378</v>
      </c>
      <c r="AD1423" s="1">
        <v>43376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8953.1363636363603</v>
      </c>
      <c r="AK1423">
        <v>22</v>
      </c>
      <c r="AL1423">
        <v>31</v>
      </c>
      <c r="AM1423">
        <v>196969</v>
      </c>
      <c r="AN1423">
        <v>1.8791180338022699</v>
      </c>
      <c r="AO1423">
        <v>0.70967741935483797</v>
      </c>
      <c r="AP1423">
        <v>16</v>
      </c>
      <c r="AQ1423">
        <v>1.7081027913453199</v>
      </c>
      <c r="AR1423">
        <v>0.17101524245695299</v>
      </c>
      <c r="AS1423">
        <v>9849.5243291237894</v>
      </c>
      <c r="AT1423">
        <v>9</v>
      </c>
      <c r="AU1423">
        <v>10</v>
      </c>
      <c r="AV1423">
        <v>2018</v>
      </c>
      <c r="AW1423">
        <v>7.9515058727294896</v>
      </c>
      <c r="AX1423">
        <v>7.9973092212480097</v>
      </c>
      <c r="AY1423">
        <v>4.5803348518519103E-2</v>
      </c>
      <c r="AZ1423">
        <v>71601</v>
      </c>
      <c r="BA1423">
        <v>198103.607695541</v>
      </c>
      <c r="BB1423">
        <v>-5.72734494207438E-3</v>
      </c>
      <c r="BC1423">
        <v>22.506630576824001</v>
      </c>
      <c r="BD1423">
        <v>0.977489719081018</v>
      </c>
      <c r="BE1423">
        <f>AK1423*AZ1423/(AW1423*BD1423)</f>
        <v>202665.66883362003</v>
      </c>
      <c r="BF1423">
        <f>AM1423/BE1423-1</f>
        <v>-2.8108701717490914E-2</v>
      </c>
      <c r="BH1423">
        <f t="shared" si="89"/>
        <v>0.2094651161286305</v>
      </c>
      <c r="BI1423">
        <f t="shared" si="90"/>
        <v>1875.3697481245549</v>
      </c>
      <c r="BJ1423">
        <f t="shared" si="91"/>
        <v>2012.6111516969788</v>
      </c>
      <c r="BK1423" s="15">
        <f t="shared" si="88"/>
        <v>0.76986301369863008</v>
      </c>
    </row>
    <row r="1424" spans="1:63" x14ac:dyDescent="0.25">
      <c r="A1424" s="1">
        <v>43383</v>
      </c>
      <c r="B1424">
        <v>3849</v>
      </c>
      <c r="C1424">
        <v>7</v>
      </c>
      <c r="D1424" s="2">
        <v>43374</v>
      </c>
      <c r="E1424">
        <v>2</v>
      </c>
      <c r="F1424">
        <v>1</v>
      </c>
      <c r="G1424" s="1">
        <v>43382</v>
      </c>
      <c r="H1424" s="1">
        <v>43384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 s="1">
        <v>43388</v>
      </c>
      <c r="AA1424" s="1">
        <v>43374</v>
      </c>
      <c r="AB1424" s="1">
        <v>43376</v>
      </c>
      <c r="AC1424" s="1">
        <v>43378</v>
      </c>
      <c r="AD1424" s="1">
        <v>43376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8953.1363636363603</v>
      </c>
      <c r="AK1424">
        <v>22</v>
      </c>
      <c r="AL1424">
        <v>31</v>
      </c>
      <c r="AM1424">
        <v>196969</v>
      </c>
      <c r="AN1424">
        <v>0.429905213510755</v>
      </c>
      <c r="AO1424">
        <v>0.70967741935483797</v>
      </c>
      <c r="AP1424">
        <v>15</v>
      </c>
      <c r="AQ1424">
        <v>0.89215583010123201</v>
      </c>
      <c r="AR1424">
        <v>-0.462250616590477</v>
      </c>
      <c r="AS1424">
        <v>4314.2687298958199</v>
      </c>
      <c r="AT1424">
        <v>10</v>
      </c>
      <c r="AU1424">
        <v>10</v>
      </c>
      <c r="AV1424">
        <v>2018</v>
      </c>
      <c r="AW1424">
        <v>8.8436617028307207</v>
      </c>
      <c r="AX1424">
        <v>8.4272144347587599</v>
      </c>
      <c r="AY1424">
        <v>-0.41644726807195698</v>
      </c>
      <c r="AZ1424">
        <v>75450</v>
      </c>
      <c r="BA1424">
        <v>187693.746750702</v>
      </c>
      <c r="BB1424">
        <v>4.9416954000159802E-2</v>
      </c>
      <c r="BC1424">
        <v>22.506630576824001</v>
      </c>
      <c r="BD1424">
        <v>0.977489719081018</v>
      </c>
      <c r="BE1424">
        <f>AK1424*AZ1424/(AW1424*BD1424)</f>
        <v>192016.08271354742</v>
      </c>
      <c r="BF1424">
        <f>AM1424/BE1424-1</f>
        <v>2.5794283564473108E-2</v>
      </c>
      <c r="BH1424">
        <f t="shared" si="89"/>
        <v>-0.44216793823139072</v>
      </c>
      <c r="BI1424">
        <f t="shared" si="90"/>
        <v>-3958.7898466135803</v>
      </c>
      <c r="BJ1424">
        <f t="shared" si="91"/>
        <v>-1946.1786949166014</v>
      </c>
      <c r="BK1424" s="15">
        <f t="shared" si="88"/>
        <v>0.77260273972602744</v>
      </c>
    </row>
    <row r="1425" spans="1:63" x14ac:dyDescent="0.25">
      <c r="A1425" s="1">
        <v>43384</v>
      </c>
      <c r="B1425">
        <v>7748</v>
      </c>
      <c r="C1425">
        <v>8</v>
      </c>
      <c r="D1425" s="2">
        <v>43374</v>
      </c>
      <c r="E1425">
        <v>3</v>
      </c>
      <c r="F1425">
        <v>2</v>
      </c>
      <c r="G1425" s="1">
        <v>43383</v>
      </c>
      <c r="H1425" s="1">
        <v>43385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 s="1">
        <v>43388</v>
      </c>
      <c r="AA1425" s="1">
        <v>43374</v>
      </c>
      <c r="AB1425" s="1">
        <v>43376</v>
      </c>
      <c r="AC1425" s="1">
        <v>43378</v>
      </c>
      <c r="AD1425" s="1">
        <v>43376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8953.1363636363603</v>
      </c>
      <c r="AK1425">
        <v>22</v>
      </c>
      <c r="AL1425">
        <v>31</v>
      </c>
      <c r="AM1425">
        <v>196969</v>
      </c>
      <c r="AN1425">
        <v>0.86539506216714301</v>
      </c>
      <c r="AO1425">
        <v>0.70967741935483797</v>
      </c>
      <c r="AP1425">
        <v>14</v>
      </c>
      <c r="AQ1425">
        <v>0.43715035792769602</v>
      </c>
      <c r="AR1425">
        <v>0.42824470423944599</v>
      </c>
      <c r="AS1425">
        <v>17723.878888557301</v>
      </c>
      <c r="AT1425">
        <v>11</v>
      </c>
      <c r="AU1425">
        <v>10</v>
      </c>
      <c r="AV1425">
        <v>2018</v>
      </c>
      <c r="AW1425">
        <v>9.2808120607584197</v>
      </c>
      <c r="AX1425">
        <v>9.2926094969259108</v>
      </c>
      <c r="AY1425">
        <v>1.1797436167489199E-2</v>
      </c>
      <c r="AZ1425">
        <v>83198</v>
      </c>
      <c r="BA1425">
        <v>197219.379944046</v>
      </c>
      <c r="BB1425">
        <v>-1.2695504068466199E-3</v>
      </c>
      <c r="BC1425">
        <v>22.506630576824001</v>
      </c>
      <c r="BD1425">
        <v>0.977489719081018</v>
      </c>
      <c r="BE1425">
        <f>AK1425*AZ1425/(AW1425*BD1425)</f>
        <v>201761.07849958859</v>
      </c>
      <c r="BF1425">
        <f>AM1425/BE1425-1</f>
        <v>-2.3751253389530103E-2</v>
      </c>
      <c r="BH1425">
        <f t="shared" si="89"/>
        <v>0.43808508160023296</v>
      </c>
      <c r="BI1425">
        <f t="shared" si="90"/>
        <v>3922.235474441648</v>
      </c>
      <c r="BJ1425">
        <f t="shared" si="91"/>
        <v>1976.0567795250465</v>
      </c>
      <c r="BK1425" s="15">
        <f t="shared" si="88"/>
        <v>0.77534246575342469</v>
      </c>
    </row>
    <row r="1426" spans="1:63" x14ac:dyDescent="0.25">
      <c r="A1426" s="1">
        <v>43385</v>
      </c>
      <c r="B1426">
        <v>5827</v>
      </c>
      <c r="C1426">
        <v>9</v>
      </c>
      <c r="D1426" s="2">
        <v>43374</v>
      </c>
      <c r="E1426">
        <v>4</v>
      </c>
      <c r="F1426">
        <v>3</v>
      </c>
      <c r="G1426" s="1">
        <v>43384</v>
      </c>
      <c r="H1426" s="1">
        <v>43388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 s="1">
        <v>43388</v>
      </c>
      <c r="AA1426" s="1">
        <v>43374</v>
      </c>
      <c r="AB1426" s="1">
        <v>43376</v>
      </c>
      <c r="AC1426" s="1">
        <v>43378</v>
      </c>
      <c r="AD1426" s="1">
        <v>43376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8953.1363636363603</v>
      </c>
      <c r="AK1426">
        <v>22</v>
      </c>
      <c r="AL1426">
        <v>31</v>
      </c>
      <c r="AM1426">
        <v>196969</v>
      </c>
      <c r="AN1426">
        <v>0.65083337987195899</v>
      </c>
      <c r="AO1426">
        <v>0.70967741935483797</v>
      </c>
      <c r="AP1426">
        <v>13</v>
      </c>
      <c r="AQ1426">
        <v>0.79615659976059605</v>
      </c>
      <c r="AR1426">
        <v>-0.145323219888636</v>
      </c>
      <c r="AS1426">
        <v>7318.9118846118599</v>
      </c>
      <c r="AT1426">
        <v>12</v>
      </c>
      <c r="AU1426">
        <v>10</v>
      </c>
      <c r="AV1426">
        <v>2018</v>
      </c>
      <c r="AW1426">
        <v>10.076968660519</v>
      </c>
      <c r="AX1426">
        <v>9.9434428767978709</v>
      </c>
      <c r="AY1426">
        <v>-0.13352578372114801</v>
      </c>
      <c r="AZ1426">
        <v>89025</v>
      </c>
      <c r="BA1426">
        <v>194359.044468748</v>
      </c>
      <c r="BB1426">
        <v>1.34285262534887E-2</v>
      </c>
      <c r="BC1426">
        <v>22.506630576824001</v>
      </c>
      <c r="BD1426">
        <v>0.977489719081018</v>
      </c>
      <c r="BE1426">
        <f>AK1426*AZ1426/(AW1426*BD1426)</f>
        <v>198834.87332375674</v>
      </c>
      <c r="BF1426">
        <f>AM1426/BE1426-1</f>
        <v>-9.384034563789001E-3</v>
      </c>
      <c r="BH1426">
        <f t="shared" si="89"/>
        <v>-0.12740151117252452</v>
      </c>
      <c r="BI1426">
        <f t="shared" si="90"/>
        <v>-1140.6431024609533</v>
      </c>
      <c r="BJ1426">
        <f t="shared" si="91"/>
        <v>835.41367706409324</v>
      </c>
      <c r="BK1426" s="15">
        <f t="shared" si="88"/>
        <v>0.77808219178082194</v>
      </c>
    </row>
    <row r="1427" spans="1:63" x14ac:dyDescent="0.25">
      <c r="A1427" s="1">
        <v>43388</v>
      </c>
      <c r="B1427">
        <v>16445</v>
      </c>
      <c r="C1427">
        <v>10</v>
      </c>
      <c r="D1427" s="2">
        <v>43374</v>
      </c>
      <c r="E1427">
        <v>0</v>
      </c>
      <c r="F1427">
        <v>4</v>
      </c>
      <c r="G1427" s="1">
        <v>43385</v>
      </c>
      <c r="H1427" s="1">
        <v>43389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 s="1">
        <v>43388</v>
      </c>
      <c r="AA1427" s="1">
        <v>43374</v>
      </c>
      <c r="AB1427" s="1">
        <v>43376</v>
      </c>
      <c r="AC1427" s="1">
        <v>43378</v>
      </c>
      <c r="AD1427" s="1">
        <v>43376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8953.1363636363603</v>
      </c>
      <c r="AK1427">
        <v>22</v>
      </c>
      <c r="AL1427">
        <v>31</v>
      </c>
      <c r="AM1427">
        <v>196969</v>
      </c>
      <c r="AN1427">
        <v>1.83678649939838</v>
      </c>
      <c r="AO1427">
        <v>0.70967741935483797</v>
      </c>
      <c r="AP1427">
        <v>12</v>
      </c>
      <c r="AQ1427">
        <v>1.81329853599361</v>
      </c>
      <c r="AR1427">
        <v>2.3487963404770398E-2</v>
      </c>
      <c r="AS1427">
        <v>9069.10785707375</v>
      </c>
      <c r="AT1427">
        <v>15</v>
      </c>
      <c r="AU1427">
        <v>10</v>
      </c>
      <c r="AV1427">
        <v>2018</v>
      </c>
      <c r="AW1427">
        <v>11.8902671965126</v>
      </c>
      <c r="AX1427">
        <v>11.7802293761962</v>
      </c>
      <c r="AY1427">
        <v>-0.110037820316378</v>
      </c>
      <c r="AZ1427">
        <v>105470</v>
      </c>
      <c r="BA1427">
        <v>195146.16128059299</v>
      </c>
      <c r="BB1427">
        <v>9.3408894515012407E-3</v>
      </c>
      <c r="BC1427">
        <v>22.506630576824001</v>
      </c>
      <c r="BD1427">
        <v>0.977489719081018</v>
      </c>
      <c r="BE1427">
        <f>AK1427*AZ1427/(AW1427*BD1427)</f>
        <v>199640.11638307493</v>
      </c>
      <c r="BF1427">
        <f>AM1427/BE1427-1</f>
        <v>-1.3379657513069798E-2</v>
      </c>
      <c r="BH1427">
        <f t="shared" si="89"/>
        <v>6.4305822839964888E-2</v>
      </c>
      <c r="BI1427">
        <f t="shared" si="90"/>
        <v>575.73880086204724</v>
      </c>
      <c r="BJ1427">
        <f t="shared" si="91"/>
        <v>1411.1524779261404</v>
      </c>
      <c r="BK1427" s="15">
        <f t="shared" si="88"/>
        <v>0.78630136986301369</v>
      </c>
    </row>
    <row r="1428" spans="1:63" x14ac:dyDescent="0.25">
      <c r="A1428" s="1">
        <v>43389</v>
      </c>
      <c r="B1428">
        <v>11474</v>
      </c>
      <c r="C1428">
        <v>11</v>
      </c>
      <c r="D1428" s="2">
        <v>43374</v>
      </c>
      <c r="E1428">
        <v>1</v>
      </c>
      <c r="F1428">
        <v>0</v>
      </c>
      <c r="G1428" s="1">
        <v>43388</v>
      </c>
      <c r="H1428" s="1">
        <v>43390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 s="1">
        <v>43388</v>
      </c>
      <c r="AA1428" s="1">
        <v>43374</v>
      </c>
      <c r="AB1428" s="1">
        <v>43376</v>
      </c>
      <c r="AC1428" s="1">
        <v>43378</v>
      </c>
      <c r="AD1428" s="1">
        <v>43376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8953.1363636363603</v>
      </c>
      <c r="AK1428">
        <v>22</v>
      </c>
      <c r="AL1428">
        <v>31</v>
      </c>
      <c r="AM1428">
        <v>196969</v>
      </c>
      <c r="AN1428">
        <v>1.28156207321964</v>
      </c>
      <c r="AO1428">
        <v>0.70967741935483797</v>
      </c>
      <c r="AP1428">
        <v>11</v>
      </c>
      <c r="AQ1428">
        <v>1.2161774910858301</v>
      </c>
      <c r="AR1428">
        <v>6.5384582133808905E-2</v>
      </c>
      <c r="AS1428">
        <v>9434.4781778157303</v>
      </c>
      <c r="AT1428">
        <v>16</v>
      </c>
      <c r="AU1428">
        <v>10</v>
      </c>
      <c r="AV1428">
        <v>2018</v>
      </c>
      <c r="AW1428">
        <v>13.106444687598399</v>
      </c>
      <c r="AX1428">
        <v>13.0617914494158</v>
      </c>
      <c r="AY1428">
        <v>-4.4653238182568999E-2</v>
      </c>
      <c r="AZ1428">
        <v>116944</v>
      </c>
      <c r="BA1428">
        <v>196297.93291192001</v>
      </c>
      <c r="BB1428">
        <v>3.41861515363328E-3</v>
      </c>
      <c r="BC1428">
        <v>22.506630576824001</v>
      </c>
      <c r="BD1428">
        <v>0.977489719081018</v>
      </c>
      <c r="BE1428">
        <f>AK1428*AZ1428/(AW1428*BD1428)</f>
        <v>200818.41177467315</v>
      </c>
      <c r="BF1428">
        <f>AM1428/BE1428-1</f>
        <v>-1.916861975281603E-2</v>
      </c>
      <c r="BH1428">
        <f t="shared" si="89"/>
        <v>9.2761079105494693E-2</v>
      </c>
      <c r="BI1428">
        <f t="shared" si="90"/>
        <v>830.50259046955352</v>
      </c>
      <c r="BJ1428">
        <f t="shared" si="91"/>
        <v>2241.6550683956939</v>
      </c>
      <c r="BK1428" s="15">
        <f t="shared" si="88"/>
        <v>0.78904109589041094</v>
      </c>
    </row>
    <row r="1429" spans="1:63" x14ac:dyDescent="0.25">
      <c r="A1429" s="1">
        <v>43390</v>
      </c>
      <c r="B1429">
        <v>7779</v>
      </c>
      <c r="C1429">
        <v>12</v>
      </c>
      <c r="D1429" s="2">
        <v>43374</v>
      </c>
      <c r="E1429">
        <v>2</v>
      </c>
      <c r="F1429">
        <v>1</v>
      </c>
      <c r="G1429" s="1">
        <v>43389</v>
      </c>
      <c r="H1429" s="1">
        <v>43391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 s="1">
        <v>43388</v>
      </c>
      <c r="AA1429" s="1">
        <v>43374</v>
      </c>
      <c r="AB1429" s="1">
        <v>43376</v>
      </c>
      <c r="AC1429" s="1">
        <v>43378</v>
      </c>
      <c r="AD1429" s="1">
        <v>43376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8953.1363636363603</v>
      </c>
      <c r="AK1429">
        <v>22</v>
      </c>
      <c r="AL1429">
        <v>31</v>
      </c>
      <c r="AM1429">
        <v>196969</v>
      </c>
      <c r="AN1429">
        <v>0.86885753595743398</v>
      </c>
      <c r="AO1429">
        <v>0.70967741935483797</v>
      </c>
      <c r="AP1429">
        <v>10</v>
      </c>
      <c r="AQ1429">
        <v>0.89215583010123201</v>
      </c>
      <c r="AR1429">
        <v>-2.3298294143797599E-2</v>
      </c>
      <c r="AS1429">
        <v>8719.3287736709808</v>
      </c>
      <c r="AT1429">
        <v>17</v>
      </c>
      <c r="AU1429">
        <v>10</v>
      </c>
      <c r="AV1429">
        <v>2018</v>
      </c>
      <c r="AW1429">
        <v>13.9986005176997</v>
      </c>
      <c r="AX1429">
        <v>13.930648985373301</v>
      </c>
      <c r="AY1429">
        <v>-6.7951532326366804E-2</v>
      </c>
      <c r="AZ1429">
        <v>124723</v>
      </c>
      <c r="BA1429">
        <v>196012.87975398899</v>
      </c>
      <c r="BB1429">
        <v>4.8778439825534203E-3</v>
      </c>
      <c r="BC1429">
        <v>22.506630576824001</v>
      </c>
      <c r="BD1429">
        <v>0.977489719081018</v>
      </c>
      <c r="BE1429">
        <f>AK1429*AZ1429/(AW1429*BD1429)</f>
        <v>200526.7942237485</v>
      </c>
      <c r="BF1429">
        <f>AM1429/BE1429-1</f>
        <v>-1.7742238574754765E-2</v>
      </c>
      <c r="BH1429">
        <f t="shared" si="89"/>
        <v>-3.215615784711745E-3</v>
      </c>
      <c r="BI1429">
        <f t="shared" si="90"/>
        <v>-28.789846613585794</v>
      </c>
      <c r="BJ1429">
        <f t="shared" si="91"/>
        <v>2212.8652217821082</v>
      </c>
      <c r="BK1429" s="15">
        <f t="shared" si="88"/>
        <v>0.79178082191780819</v>
      </c>
    </row>
    <row r="1430" spans="1:63" x14ac:dyDescent="0.25">
      <c r="A1430" s="1">
        <v>43391</v>
      </c>
      <c r="B1430">
        <v>2317</v>
      </c>
      <c r="C1430">
        <v>13</v>
      </c>
      <c r="D1430" s="2">
        <v>43374</v>
      </c>
      <c r="E1430">
        <v>3</v>
      </c>
      <c r="F1430">
        <v>2</v>
      </c>
      <c r="G1430" s="1">
        <v>43390</v>
      </c>
      <c r="H1430" s="1">
        <v>43392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 s="1">
        <v>43388</v>
      </c>
      <c r="AA1430" s="1">
        <v>43374</v>
      </c>
      <c r="AB1430" s="1">
        <v>43376</v>
      </c>
      <c r="AC1430" s="1">
        <v>43378</v>
      </c>
      <c r="AD1430" s="1">
        <v>43376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8953.1363636363603</v>
      </c>
      <c r="AK1430">
        <v>22</v>
      </c>
      <c r="AL1430">
        <v>31</v>
      </c>
      <c r="AM1430">
        <v>196969</v>
      </c>
      <c r="AN1430">
        <v>0.25879199264858899</v>
      </c>
      <c r="AO1430">
        <v>0.70967741935483797</v>
      </c>
      <c r="AP1430">
        <v>9</v>
      </c>
      <c r="AQ1430">
        <v>0.43715035792769602</v>
      </c>
      <c r="AR1430">
        <v>-0.17835836527910701</v>
      </c>
      <c r="AS1430">
        <v>5300.2358524506199</v>
      </c>
      <c r="AT1430">
        <v>18</v>
      </c>
      <c r="AU1430">
        <v>10</v>
      </c>
      <c r="AV1430">
        <v>2018</v>
      </c>
      <c r="AW1430">
        <v>14.435750875627299</v>
      </c>
      <c r="AX1430">
        <v>14.189440978021899</v>
      </c>
      <c r="AY1430">
        <v>-0.24630989760547201</v>
      </c>
      <c r="AZ1430">
        <v>127040</v>
      </c>
      <c r="BA1430">
        <v>193608.21782528301</v>
      </c>
      <c r="BB1430">
        <v>1.7358675228078501E-2</v>
      </c>
      <c r="BC1430">
        <v>22.506630576824001</v>
      </c>
      <c r="BD1430">
        <v>0.977489719081018</v>
      </c>
      <c r="BE1430">
        <f>AK1430*AZ1430/(AW1430*BD1430)</f>
        <v>198066.75614686246</v>
      </c>
      <c r="BF1430">
        <f>AM1430/BE1430-1</f>
        <v>-5.5423543466753822E-3</v>
      </c>
      <c r="BH1430">
        <f t="shared" si="89"/>
        <v>-0.16851798791832107</v>
      </c>
      <c r="BI1430">
        <f t="shared" si="90"/>
        <v>-1508.7645255583532</v>
      </c>
      <c r="BJ1430">
        <f t="shared" si="91"/>
        <v>704.10069622375499</v>
      </c>
      <c r="BK1430" s="15">
        <f t="shared" si="88"/>
        <v>0.79452054794520544</v>
      </c>
    </row>
    <row r="1431" spans="1:63" x14ac:dyDescent="0.25">
      <c r="A1431" s="1">
        <v>43392</v>
      </c>
      <c r="B1431">
        <v>9258</v>
      </c>
      <c r="C1431">
        <v>14</v>
      </c>
      <c r="D1431" s="2">
        <v>43374</v>
      </c>
      <c r="E1431">
        <v>4</v>
      </c>
      <c r="F1431">
        <v>3</v>
      </c>
      <c r="G1431" s="1">
        <v>43391</v>
      </c>
      <c r="H1431" s="1">
        <v>43395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 s="1">
        <v>43388</v>
      </c>
      <c r="AA1431" s="1">
        <v>43374</v>
      </c>
      <c r="AB1431" s="1">
        <v>43376</v>
      </c>
      <c r="AC1431" s="1">
        <v>43378</v>
      </c>
      <c r="AD1431" s="1">
        <v>43376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8953.1363636363603</v>
      </c>
      <c r="AK1431">
        <v>22</v>
      </c>
      <c r="AL1431">
        <v>31</v>
      </c>
      <c r="AM1431">
        <v>196969</v>
      </c>
      <c r="AN1431">
        <v>1.0340510435652299</v>
      </c>
      <c r="AO1431">
        <v>0.70967741935483797</v>
      </c>
      <c r="AP1431">
        <v>8</v>
      </c>
      <c r="AQ1431">
        <v>0.79615659976059605</v>
      </c>
      <c r="AR1431">
        <v>0.23789444380463401</v>
      </c>
      <c r="AS1431">
        <v>11628.365578811799</v>
      </c>
      <c r="AT1431">
        <v>19</v>
      </c>
      <c r="AU1431">
        <v>10</v>
      </c>
      <c r="AV1431">
        <v>2018</v>
      </c>
      <c r="AW1431">
        <v>15.231907475387899</v>
      </c>
      <c r="AX1431">
        <v>15.2234920215871</v>
      </c>
      <c r="AY1431">
        <v>-8.4154538008398509E-3</v>
      </c>
      <c r="AZ1431">
        <v>136298</v>
      </c>
      <c r="BA1431">
        <v>196860.17689151</v>
      </c>
      <c r="BB1431" s="3">
        <v>5.5279391803830704E-4</v>
      </c>
      <c r="BC1431">
        <v>22.506630576824001</v>
      </c>
      <c r="BD1431">
        <v>0.977489719081018</v>
      </c>
      <c r="BE1431">
        <f>AK1431*AZ1431/(AW1431*BD1431)</f>
        <v>201393.60348115859</v>
      </c>
      <c r="BF1431">
        <f>AM1431/BE1431-1</f>
        <v>-2.1969930547334982E-2</v>
      </c>
      <c r="BH1431">
        <f t="shared" si="89"/>
        <v>0.25581615252074641</v>
      </c>
      <c r="BI1431">
        <f t="shared" si="90"/>
        <v>2290.3568975390399</v>
      </c>
      <c r="BJ1431">
        <f t="shared" si="91"/>
        <v>2994.4575937627951</v>
      </c>
      <c r="BK1431" s="15">
        <f t="shared" si="88"/>
        <v>0.79726027397260268</v>
      </c>
    </row>
    <row r="1432" spans="1:63" x14ac:dyDescent="0.25">
      <c r="A1432" s="1">
        <v>43395</v>
      </c>
      <c r="B1432">
        <v>16206</v>
      </c>
      <c r="C1432">
        <v>15</v>
      </c>
      <c r="D1432" s="2">
        <v>43374</v>
      </c>
      <c r="E1432">
        <v>0</v>
      </c>
      <c r="F1432">
        <v>4</v>
      </c>
      <c r="G1432" s="1">
        <v>43392</v>
      </c>
      <c r="H1432" s="1">
        <v>43396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 s="1">
        <v>43388</v>
      </c>
      <c r="AA1432" s="1">
        <v>43374</v>
      </c>
      <c r="AB1432" s="1">
        <v>43376</v>
      </c>
      <c r="AC1432" s="1">
        <v>43378</v>
      </c>
      <c r="AD1432" s="1">
        <v>43376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8953.1363636363603</v>
      </c>
      <c r="AK1432">
        <v>22</v>
      </c>
      <c r="AL1432">
        <v>31</v>
      </c>
      <c r="AM1432">
        <v>196969</v>
      </c>
      <c r="AN1432">
        <v>1.81009194340226</v>
      </c>
      <c r="AO1432">
        <v>0.70967741935483797</v>
      </c>
      <c r="AP1432">
        <v>7</v>
      </c>
      <c r="AQ1432">
        <v>1.7081027913453199</v>
      </c>
      <c r="AR1432">
        <v>0.10198915205694099</v>
      </c>
      <c r="AS1432">
        <v>9487.7194054790907</v>
      </c>
      <c r="AT1432">
        <v>22</v>
      </c>
      <c r="AU1432">
        <v>10</v>
      </c>
      <c r="AV1432">
        <v>2018</v>
      </c>
      <c r="AW1432">
        <v>16.940010266733299</v>
      </c>
      <c r="AX1432">
        <v>17.033583964989401</v>
      </c>
      <c r="AY1432">
        <v>9.3573698256104607E-2</v>
      </c>
      <c r="AZ1432">
        <v>152504</v>
      </c>
      <c r="BA1432">
        <v>198057.02282180401</v>
      </c>
      <c r="BB1432">
        <v>-5.4934826662688101E-3</v>
      </c>
      <c r="BC1432">
        <v>22.506630576824001</v>
      </c>
      <c r="BD1432">
        <v>0.977489719081018</v>
      </c>
      <c r="BE1432">
        <f>AK1432*AZ1432/(AW1432*BD1432)</f>
        <v>202618.01117254392</v>
      </c>
      <c r="BF1432">
        <f>AM1432/BE1432-1</f>
        <v>-2.7880103747210172E-2</v>
      </c>
      <c r="BH1432">
        <f t="shared" si="89"/>
        <v>0.14043902572862055</v>
      </c>
      <c r="BI1432">
        <f t="shared" si="90"/>
        <v>1257.3697481245749</v>
      </c>
      <c r="BJ1432">
        <f t="shared" si="91"/>
        <v>4251.8273418873705</v>
      </c>
      <c r="BK1432" s="15">
        <f t="shared" si="88"/>
        <v>0.80547945205479454</v>
      </c>
    </row>
    <row r="1433" spans="1:63" x14ac:dyDescent="0.25">
      <c r="A1433" s="1">
        <v>43396</v>
      </c>
      <c r="B1433">
        <v>2216</v>
      </c>
      <c r="C1433">
        <v>16</v>
      </c>
      <c r="D1433" s="2">
        <v>43374</v>
      </c>
      <c r="E1433">
        <v>1</v>
      </c>
      <c r="F1433">
        <v>0</v>
      </c>
      <c r="G1433" s="1">
        <v>43395</v>
      </c>
      <c r="H1433" s="1">
        <v>43397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 s="1">
        <v>43388</v>
      </c>
      <c r="AA1433" s="1">
        <v>43374</v>
      </c>
      <c r="AB1433" s="1">
        <v>43376</v>
      </c>
      <c r="AC1433" s="1">
        <v>43378</v>
      </c>
      <c r="AD1433" s="1">
        <v>43376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8953.1363636363603</v>
      </c>
      <c r="AK1433">
        <v>22</v>
      </c>
      <c r="AL1433">
        <v>31</v>
      </c>
      <c r="AM1433">
        <v>196969</v>
      </c>
      <c r="AN1433">
        <v>0.24751102965441199</v>
      </c>
      <c r="AO1433">
        <v>0.70967741935483797</v>
      </c>
      <c r="AP1433">
        <v>6</v>
      </c>
      <c r="AQ1433">
        <v>0.30854685838234103</v>
      </c>
      <c r="AR1433">
        <v>-6.1035828727928503E-2</v>
      </c>
      <c r="AS1433">
        <v>7182.0533568810597</v>
      </c>
      <c r="AT1433">
        <v>23</v>
      </c>
      <c r="AU1433">
        <v>10</v>
      </c>
      <c r="AV1433">
        <v>2018</v>
      </c>
      <c r="AW1433">
        <v>17.2485571251156</v>
      </c>
      <c r="AX1433">
        <v>17.281094994643801</v>
      </c>
      <c r="AY1433">
        <v>3.2537869528173502E-2</v>
      </c>
      <c r="AZ1433">
        <v>154720</v>
      </c>
      <c r="BA1433">
        <v>197340.564506909</v>
      </c>
      <c r="BB1433">
        <v>-1.88285924811248E-3</v>
      </c>
      <c r="BC1433">
        <v>22.506630576824001</v>
      </c>
      <c r="BD1433">
        <v>0.977489719081018</v>
      </c>
      <c r="BE1433">
        <f>AK1433*AZ1433/(AW1433*BD1433)</f>
        <v>201885.05378086114</v>
      </c>
      <c r="BF1433">
        <f>AM1433/BE1433-1</f>
        <v>-2.4350756476491542E-2</v>
      </c>
      <c r="BH1433">
        <f t="shared" si="89"/>
        <v>-5.4090352269073189E-2</v>
      </c>
      <c r="BI1433">
        <f t="shared" si="90"/>
        <v>-484.27829982213967</v>
      </c>
      <c r="BJ1433">
        <f t="shared" si="91"/>
        <v>3767.5490420652309</v>
      </c>
      <c r="BK1433" s="15">
        <f t="shared" si="88"/>
        <v>0.80821917808219179</v>
      </c>
    </row>
    <row r="1434" spans="1:63" x14ac:dyDescent="0.25">
      <c r="A1434" s="1">
        <v>43397</v>
      </c>
      <c r="B1434">
        <v>7369</v>
      </c>
      <c r="C1434">
        <v>17</v>
      </c>
      <c r="D1434" s="2">
        <v>43374</v>
      </c>
      <c r="E1434">
        <v>2</v>
      </c>
      <c r="F1434">
        <v>1</v>
      </c>
      <c r="G1434" s="1">
        <v>43396</v>
      </c>
      <c r="H1434" s="1">
        <v>43398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 s="1">
        <v>43388</v>
      </c>
      <c r="AA1434" s="1">
        <v>43374</v>
      </c>
      <c r="AB1434" s="1">
        <v>43376</v>
      </c>
      <c r="AC1434" s="1">
        <v>43378</v>
      </c>
      <c r="AD1434" s="1">
        <v>43376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8953.1363636363603</v>
      </c>
      <c r="AK1434">
        <v>22</v>
      </c>
      <c r="AL1434">
        <v>31</v>
      </c>
      <c r="AM1434">
        <v>196969</v>
      </c>
      <c r="AN1434">
        <v>0.82306352776325198</v>
      </c>
      <c r="AO1434">
        <v>0.70967741935483797</v>
      </c>
      <c r="AP1434">
        <v>5</v>
      </c>
      <c r="AQ1434">
        <v>0.89215583010123201</v>
      </c>
      <c r="AR1434">
        <v>-6.9092302337980402E-2</v>
      </c>
      <c r="AS1434">
        <v>8259.7678021829906</v>
      </c>
      <c r="AT1434">
        <v>24</v>
      </c>
      <c r="AU1434">
        <v>10</v>
      </c>
      <c r="AV1434">
        <v>2018</v>
      </c>
      <c r="AW1434">
        <v>18.140712955216799</v>
      </c>
      <c r="AX1434">
        <v>18.104158522407001</v>
      </c>
      <c r="AY1434">
        <v>-3.6554432809804603E-2</v>
      </c>
      <c r="AZ1434">
        <v>162089</v>
      </c>
      <c r="BA1434">
        <v>196572.09773414599</v>
      </c>
      <c r="BB1434">
        <v>2.0191180255388899E-3</v>
      </c>
      <c r="BC1434">
        <v>22.506630576824001</v>
      </c>
      <c r="BD1434">
        <v>0.977489719081018</v>
      </c>
      <c r="BE1434">
        <f>AK1434*AZ1434/(AW1434*BD1434)</f>
        <v>201098.8902460828</v>
      </c>
      <c r="BF1434">
        <f>AM1434/BE1434-1</f>
        <v>-2.0536613807411341E-2</v>
      </c>
      <c r="BH1434">
        <f t="shared" si="89"/>
        <v>-4.9009623978893746E-2</v>
      </c>
      <c r="BI1434">
        <f t="shared" si="90"/>
        <v>-438.78984661357811</v>
      </c>
      <c r="BJ1434">
        <f t="shared" si="91"/>
        <v>3328.7591954516529</v>
      </c>
      <c r="BK1434" s="15">
        <f t="shared" si="88"/>
        <v>0.81095890410958904</v>
      </c>
    </row>
    <row r="1435" spans="1:63" x14ac:dyDescent="0.25">
      <c r="A1435" s="1">
        <v>43398</v>
      </c>
      <c r="B1435">
        <v>2157</v>
      </c>
      <c r="C1435">
        <v>18</v>
      </c>
      <c r="D1435" s="2">
        <v>43374</v>
      </c>
      <c r="E1435">
        <v>3</v>
      </c>
      <c r="F1435">
        <v>2</v>
      </c>
      <c r="G1435" s="1">
        <v>43397</v>
      </c>
      <c r="H1435" s="1">
        <v>43399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 s="1">
        <v>43388</v>
      </c>
      <c r="AA1435" s="1">
        <v>43374</v>
      </c>
      <c r="AB1435" s="1">
        <v>43376</v>
      </c>
      <c r="AC1435" s="1">
        <v>43378</v>
      </c>
      <c r="AD1435" s="1">
        <v>43376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8953.1363636363603</v>
      </c>
      <c r="AK1435">
        <v>22</v>
      </c>
      <c r="AL1435">
        <v>31</v>
      </c>
      <c r="AM1435">
        <v>196969</v>
      </c>
      <c r="AN1435">
        <v>0.24092116018256601</v>
      </c>
      <c r="AO1435">
        <v>0.70967741935483797</v>
      </c>
      <c r="AP1435">
        <v>4</v>
      </c>
      <c r="AQ1435">
        <v>0.43715035792769602</v>
      </c>
      <c r="AR1435">
        <v>-0.19622919774512901</v>
      </c>
      <c r="AS1435">
        <v>4934.2290607406103</v>
      </c>
      <c r="AT1435">
        <v>25</v>
      </c>
      <c r="AU1435">
        <v>10</v>
      </c>
      <c r="AV1435">
        <v>2018</v>
      </c>
      <c r="AW1435">
        <v>18.577863313144501</v>
      </c>
      <c r="AX1435">
        <v>18.345079682589599</v>
      </c>
      <c r="AY1435">
        <v>-0.232783630554937</v>
      </c>
      <c r="AZ1435">
        <v>164246</v>
      </c>
      <c r="BA1435">
        <v>194500.946588586</v>
      </c>
      <c r="BB1435">
        <v>1.26891588688959E-2</v>
      </c>
      <c r="BC1435">
        <v>22.506630576824001</v>
      </c>
      <c r="BD1435">
        <v>0.977489719081018</v>
      </c>
      <c r="BE1435">
        <f>AK1435*AZ1435/(AW1435*BD1435)</f>
        <v>198980.04325963315</v>
      </c>
      <c r="BF1435">
        <f>AM1435/BE1435-1</f>
        <v>-1.0106758580854747E-2</v>
      </c>
      <c r="BH1435">
        <f t="shared" si="89"/>
        <v>-0.18638882038434404</v>
      </c>
      <c r="BI1435">
        <f t="shared" si="90"/>
        <v>-1668.7645255583568</v>
      </c>
      <c r="BJ1435">
        <f t="shared" si="91"/>
        <v>1659.9946698932961</v>
      </c>
      <c r="BK1435" s="15">
        <f t="shared" si="88"/>
        <v>0.81369863013698629</v>
      </c>
    </row>
    <row r="1436" spans="1:63" x14ac:dyDescent="0.25">
      <c r="A1436" s="1">
        <v>43399</v>
      </c>
      <c r="B1436">
        <v>6620</v>
      </c>
      <c r="C1436">
        <v>19</v>
      </c>
      <c r="D1436" s="2">
        <v>43374</v>
      </c>
      <c r="E1436">
        <v>4</v>
      </c>
      <c r="F1436">
        <v>3</v>
      </c>
      <c r="G1436" s="1">
        <v>43398</v>
      </c>
      <c r="H1436" s="1">
        <v>43402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 s="1">
        <v>43388</v>
      </c>
      <c r="AA1436" s="1">
        <v>43374</v>
      </c>
      <c r="AB1436" s="1">
        <v>43376</v>
      </c>
      <c r="AC1436" s="1">
        <v>43378</v>
      </c>
      <c r="AD1436" s="1">
        <v>43376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8953.1363636363603</v>
      </c>
      <c r="AK1436">
        <v>22</v>
      </c>
      <c r="AL1436">
        <v>31</v>
      </c>
      <c r="AM1436">
        <v>196969</v>
      </c>
      <c r="AN1436">
        <v>0.73940569328168304</v>
      </c>
      <c r="AO1436">
        <v>0.70967741935483797</v>
      </c>
      <c r="AP1436">
        <v>3</v>
      </c>
      <c r="AQ1436">
        <v>0.79615659976059605</v>
      </c>
      <c r="AR1436">
        <v>-5.6750906478912302E-2</v>
      </c>
      <c r="AS1436">
        <v>8314.9470870311507</v>
      </c>
      <c r="AT1436">
        <v>26</v>
      </c>
      <c r="AU1436">
        <v>10</v>
      </c>
      <c r="AV1436">
        <v>2018</v>
      </c>
      <c r="AW1436">
        <v>19.374019912905101</v>
      </c>
      <c r="AX1436">
        <v>19.084485375871299</v>
      </c>
      <c r="AY1436">
        <v>-0.28953453703385101</v>
      </c>
      <c r="AZ1436">
        <v>170866</v>
      </c>
      <c r="BA1436">
        <v>194025.401898966</v>
      </c>
      <c r="BB1436">
        <v>1.51711996069807E-2</v>
      </c>
      <c r="BC1436">
        <v>22.506630576824001</v>
      </c>
      <c r="BD1436">
        <v>0.977489719081018</v>
      </c>
      <c r="BE1436">
        <f>AK1436*AZ1436/(AW1436*BD1436)</f>
        <v>198493.54741181206</v>
      </c>
      <c r="BF1436">
        <f>AM1436/BE1436-1</f>
        <v>-7.6805892770362982E-3</v>
      </c>
      <c r="BH1436">
        <f t="shared" si="89"/>
        <v>-3.8829197762800471E-2</v>
      </c>
      <c r="BI1436">
        <f t="shared" si="90"/>
        <v>-347.64310246095653</v>
      </c>
      <c r="BJ1436">
        <f t="shared" si="91"/>
        <v>1312.3515674323396</v>
      </c>
      <c r="BK1436" s="15">
        <f t="shared" si="88"/>
        <v>0.81643835616438354</v>
      </c>
    </row>
    <row r="1437" spans="1:63" x14ac:dyDescent="0.25">
      <c r="A1437" s="1">
        <v>43402</v>
      </c>
      <c r="B1437">
        <v>13974</v>
      </c>
      <c r="C1437">
        <v>20</v>
      </c>
      <c r="D1437" s="2">
        <v>43374</v>
      </c>
      <c r="E1437">
        <v>0</v>
      </c>
      <c r="F1437">
        <v>4</v>
      </c>
      <c r="G1437" s="1">
        <v>43399</v>
      </c>
      <c r="H1437" s="1">
        <v>43403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 s="1">
        <v>43388</v>
      </c>
      <c r="AA1437" s="1">
        <v>43374</v>
      </c>
      <c r="AB1437" s="1">
        <v>43376</v>
      </c>
      <c r="AC1437" s="1">
        <v>43378</v>
      </c>
      <c r="AD1437" s="1">
        <v>43376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8953.1363636363603</v>
      </c>
      <c r="AK1437">
        <v>22</v>
      </c>
      <c r="AL1437">
        <v>31</v>
      </c>
      <c r="AM1437">
        <v>196969</v>
      </c>
      <c r="AN1437">
        <v>1.5607938305012401</v>
      </c>
      <c r="AO1437">
        <v>0.70967741935483797</v>
      </c>
      <c r="AP1437">
        <v>2</v>
      </c>
      <c r="AQ1437">
        <v>1.7081027913453199</v>
      </c>
      <c r="AR1437">
        <v>-0.14730896084407299</v>
      </c>
      <c r="AS1437">
        <v>8181.0064773642298</v>
      </c>
      <c r="AT1437">
        <v>29</v>
      </c>
      <c r="AU1437">
        <v>10</v>
      </c>
      <c r="AV1437">
        <v>2018</v>
      </c>
      <c r="AW1437">
        <v>21.082122704250398</v>
      </c>
      <c r="AX1437">
        <v>20.6452792063725</v>
      </c>
      <c r="AY1437">
        <v>-0.43684349787792298</v>
      </c>
      <c r="AZ1437">
        <v>184840</v>
      </c>
      <c r="BA1437">
        <v>192887.597565312</v>
      </c>
      <c r="BB1437">
        <v>2.11594860748156E-2</v>
      </c>
      <c r="BC1437">
        <v>22.506630576824001</v>
      </c>
      <c r="BD1437">
        <v>0.977489719081018</v>
      </c>
      <c r="BE1437">
        <f>AK1437*AZ1437/(AW1437*BD1437)</f>
        <v>197329.54096607314</v>
      </c>
      <c r="BF1437">
        <f>AM1437/BE1437-1</f>
        <v>-1.8271008198165184E-3</v>
      </c>
      <c r="BH1437">
        <f t="shared" si="89"/>
        <v>-0.10885908717239934</v>
      </c>
      <c r="BI1437">
        <f t="shared" si="90"/>
        <v>-974.63025187546896</v>
      </c>
      <c r="BJ1437">
        <f t="shared" si="91"/>
        <v>337.72131555687065</v>
      </c>
      <c r="BK1437" s="15">
        <f t="shared" si="88"/>
        <v>0.8246575342465754</v>
      </c>
    </row>
    <row r="1438" spans="1:63" x14ac:dyDescent="0.25">
      <c r="A1438" s="1">
        <v>43403</v>
      </c>
      <c r="B1438">
        <v>1866</v>
      </c>
      <c r="C1438">
        <v>21</v>
      </c>
      <c r="D1438" s="2">
        <v>43374</v>
      </c>
      <c r="E1438">
        <v>1</v>
      </c>
      <c r="F1438">
        <v>0</v>
      </c>
      <c r="G1438" s="1">
        <v>43402</v>
      </c>
      <c r="H1438" s="1">
        <v>43404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 s="1">
        <v>43388</v>
      </c>
      <c r="AA1438" s="1">
        <v>43374</v>
      </c>
      <c r="AB1438" s="1">
        <v>43376</v>
      </c>
      <c r="AC1438" s="1">
        <v>43378</v>
      </c>
      <c r="AD1438" s="1">
        <v>43376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8953.1363636363603</v>
      </c>
      <c r="AK1438">
        <v>22</v>
      </c>
      <c r="AL1438">
        <v>31</v>
      </c>
      <c r="AM1438">
        <v>196969</v>
      </c>
      <c r="AN1438">
        <v>0.208418583634988</v>
      </c>
      <c r="AO1438">
        <v>0.70967741935483797</v>
      </c>
      <c r="AP1438">
        <v>1</v>
      </c>
      <c r="AQ1438">
        <v>0.30854685838234103</v>
      </c>
      <c r="AR1438">
        <v>-0.100128274747352</v>
      </c>
      <c r="AS1438">
        <v>6047.7037743411802</v>
      </c>
      <c r="AT1438">
        <v>30</v>
      </c>
      <c r="AU1438">
        <v>10</v>
      </c>
      <c r="AV1438">
        <v>2018</v>
      </c>
      <c r="AW1438">
        <v>21.390669562632802</v>
      </c>
      <c r="AX1438">
        <v>20.853697790007502</v>
      </c>
      <c r="AY1438">
        <v>-0.53697177262527795</v>
      </c>
      <c r="AZ1438">
        <v>186706</v>
      </c>
      <c r="BA1438">
        <v>192024.47066806199</v>
      </c>
      <c r="BB1438">
        <v>2.5749475130620599E-2</v>
      </c>
      <c r="BC1438">
        <v>22.506630576824001</v>
      </c>
      <c r="BD1438">
        <v>0.977489719081018</v>
      </c>
      <c r="BE1438">
        <f>AK1438*AZ1438/(AW1438*BD1438)</f>
        <v>196446.53741073958</v>
      </c>
      <c r="BF1438">
        <f>AM1438/BE1438-1</f>
        <v>2.6595662929300712E-3</v>
      </c>
      <c r="BH1438">
        <f t="shared" si="89"/>
        <v>-9.3182798288497182E-2</v>
      </c>
      <c r="BI1438">
        <f t="shared" si="90"/>
        <v>-834.27829982213609</v>
      </c>
      <c r="BJ1438">
        <f t="shared" si="91"/>
        <v>-496.55698426526544</v>
      </c>
      <c r="BK1438" s="15">
        <f t="shared" si="88"/>
        <v>0.82739726027397265</v>
      </c>
    </row>
    <row r="1439" spans="1:63" x14ac:dyDescent="0.25">
      <c r="A1439" s="1">
        <v>43404</v>
      </c>
      <c r="B1439">
        <v>10263</v>
      </c>
      <c r="C1439">
        <v>22</v>
      </c>
      <c r="D1439" s="2">
        <v>43374</v>
      </c>
      <c r="E1439">
        <v>2</v>
      </c>
      <c r="F1439">
        <v>1</v>
      </c>
      <c r="G1439" s="1">
        <v>43403</v>
      </c>
      <c r="H1439" s="1">
        <v>43405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 s="1">
        <v>43388</v>
      </c>
      <c r="AA1439" s="1">
        <v>43374</v>
      </c>
      <c r="AB1439" s="1">
        <v>43376</v>
      </c>
      <c r="AC1439" s="1">
        <v>43378</v>
      </c>
      <c r="AD1439" s="1">
        <v>43376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8953.1363636363603</v>
      </c>
      <c r="AK1439">
        <v>22</v>
      </c>
      <c r="AL1439">
        <v>31</v>
      </c>
      <c r="AM1439">
        <v>196969</v>
      </c>
      <c r="AN1439">
        <v>1.14630220999243</v>
      </c>
      <c r="AO1439">
        <v>0.70967741935483797</v>
      </c>
      <c r="AP1439">
        <v>0</v>
      </c>
      <c r="AQ1439">
        <v>1.11596101419121</v>
      </c>
      <c r="AR1439">
        <v>3.0341195801215599E-2</v>
      </c>
      <c r="AS1439">
        <v>9196.5578272803596</v>
      </c>
      <c r="AT1439">
        <v>31</v>
      </c>
      <c r="AU1439">
        <v>10</v>
      </c>
      <c r="AV1439">
        <v>2018</v>
      </c>
      <c r="AW1439">
        <v>22.506630576824001</v>
      </c>
      <c r="AX1439">
        <v>22</v>
      </c>
      <c r="AY1439">
        <v>-0.50663057682405799</v>
      </c>
      <c r="AZ1439">
        <v>196969</v>
      </c>
      <c r="BA1439">
        <v>192535.172477669</v>
      </c>
      <c r="BB1439">
        <v>2.3028662582911901E-2</v>
      </c>
      <c r="BC1439">
        <v>22.506630576824001</v>
      </c>
      <c r="BD1439">
        <v>0.977489719081018</v>
      </c>
      <c r="BE1439">
        <f>AK1439*AZ1439/(AW1439*BD1439)</f>
        <v>196969.00000000049</v>
      </c>
      <c r="BF1439">
        <f>AM1439/BE1439-1</f>
        <v>-2.55351295663786E-15</v>
      </c>
      <c r="BH1439">
        <f t="shared" si="89"/>
        <v>5.5461791725296194E-2</v>
      </c>
      <c r="BI1439">
        <f t="shared" si="90"/>
        <v>496.55698428817556</v>
      </c>
      <c r="BJ1439">
        <f t="shared" si="91"/>
        <v>2.2910114694241202E-8</v>
      </c>
      <c r="BK1439" s="15">
        <f t="shared" si="88"/>
        <v>0.83013698630136989</v>
      </c>
    </row>
    <row r="1440" spans="1:63" x14ac:dyDescent="0.25">
      <c r="A1440" s="1">
        <v>43405</v>
      </c>
      <c r="B1440">
        <v>15928</v>
      </c>
      <c r="C1440">
        <v>1</v>
      </c>
      <c r="D1440" s="2">
        <v>43405</v>
      </c>
      <c r="E1440">
        <v>3</v>
      </c>
      <c r="F1440">
        <v>2</v>
      </c>
      <c r="G1440" s="1">
        <v>43404</v>
      </c>
      <c r="H1440" s="1">
        <v>43406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 s="1">
        <v>43423</v>
      </c>
      <c r="AA1440" s="1">
        <v>43409</v>
      </c>
      <c r="AB1440" s="1">
        <v>43411</v>
      </c>
      <c r="AC1440" s="1">
        <v>43406</v>
      </c>
      <c r="AD1440" s="1">
        <v>43406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9307.85</v>
      </c>
      <c r="AK1440">
        <v>20</v>
      </c>
      <c r="AL1440">
        <v>30</v>
      </c>
      <c r="AM1440">
        <v>186157</v>
      </c>
      <c r="AN1440">
        <v>1.7112437351267999</v>
      </c>
      <c r="AO1440">
        <v>0.66666666666666596</v>
      </c>
      <c r="AP1440">
        <v>19</v>
      </c>
      <c r="AQ1440">
        <v>2.0128464460201698</v>
      </c>
      <c r="AR1440">
        <v>-0.30160271089336799</v>
      </c>
      <c r="AS1440">
        <v>7913.1719319638496</v>
      </c>
      <c r="AT1440">
        <v>1</v>
      </c>
      <c r="AU1440">
        <v>11</v>
      </c>
      <c r="AV1440">
        <v>2018</v>
      </c>
      <c r="AW1440">
        <v>2.0128464460201698</v>
      </c>
      <c r="AX1440">
        <v>1.7112437351267999</v>
      </c>
      <c r="AY1440">
        <v>-0.30160271089336799</v>
      </c>
      <c r="AZ1440">
        <v>15928</v>
      </c>
      <c r="BA1440">
        <v>158263.43863927701</v>
      </c>
      <c r="BB1440">
        <v>0.17624766402491401</v>
      </c>
      <c r="BC1440">
        <v>19.518706073417501</v>
      </c>
      <c r="BD1440">
        <v>1.02465808567289</v>
      </c>
      <c r="BE1440">
        <f>AK1440*AZ1440/(AW1440*BD1440)</f>
        <v>154454.87704842139</v>
      </c>
      <c r="BF1440">
        <f>AM1440/BE1440-1</f>
        <v>0.20525167969697744</v>
      </c>
      <c r="BH1440">
        <f t="shared" si="89"/>
        <v>-0.35123565100570708</v>
      </c>
      <c r="BI1440">
        <f t="shared" si="90"/>
        <v>-3269.2487542134709</v>
      </c>
      <c r="BJ1440">
        <f t="shared" si="91"/>
        <v>-3269.2487541905607</v>
      </c>
      <c r="BK1440" s="15">
        <f t="shared" si="88"/>
        <v>0.83287671232876714</v>
      </c>
    </row>
    <row r="1441" spans="1:63" x14ac:dyDescent="0.25">
      <c r="A1441" s="1">
        <v>43406</v>
      </c>
      <c r="B1441">
        <v>12311</v>
      </c>
      <c r="C1441">
        <v>2</v>
      </c>
      <c r="D1441" s="2">
        <v>43405</v>
      </c>
      <c r="E1441">
        <v>4</v>
      </c>
      <c r="F1441">
        <v>3</v>
      </c>
      <c r="G1441" s="1">
        <v>43405</v>
      </c>
      <c r="H1441" s="1">
        <v>43409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 s="1">
        <v>43423</v>
      </c>
      <c r="AA1441" s="1">
        <v>43409</v>
      </c>
      <c r="AB1441" s="1">
        <v>43411</v>
      </c>
      <c r="AC1441" s="1">
        <v>43406</v>
      </c>
      <c r="AD1441" s="1">
        <v>43406</v>
      </c>
      <c r="AE1441">
        <v>0</v>
      </c>
      <c r="AF1441">
        <v>0</v>
      </c>
      <c r="AG1441">
        <v>0</v>
      </c>
      <c r="AH1441">
        <v>1</v>
      </c>
      <c r="AI1441">
        <v>1</v>
      </c>
      <c r="AJ1441">
        <v>9307.85</v>
      </c>
      <c r="AK1441">
        <v>20</v>
      </c>
      <c r="AL1441">
        <v>30</v>
      </c>
      <c r="AM1441">
        <v>186157</v>
      </c>
      <c r="AN1441">
        <v>1.32264701300515</v>
      </c>
      <c r="AO1441">
        <v>0.66666666666666596</v>
      </c>
      <c r="AP1441">
        <v>18</v>
      </c>
      <c r="AQ1441">
        <v>1.0941902916837101</v>
      </c>
      <c r="AR1441">
        <v>0.22845672132143299</v>
      </c>
      <c r="AS1441">
        <v>11251.242214054</v>
      </c>
      <c r="AT1441">
        <v>2</v>
      </c>
      <c r="AU1441">
        <v>11</v>
      </c>
      <c r="AV1441">
        <v>2018</v>
      </c>
      <c r="AW1441">
        <v>3.1070367377038801</v>
      </c>
      <c r="AX1441">
        <v>3.0338907481319501</v>
      </c>
      <c r="AY1441">
        <v>-7.31459895719348E-2</v>
      </c>
      <c r="AZ1441">
        <v>28239</v>
      </c>
      <c r="BA1441">
        <v>181774.48407558</v>
      </c>
      <c r="BB1441">
        <v>2.4109632035027102E-2</v>
      </c>
      <c r="BC1441">
        <v>19.518706073417501</v>
      </c>
      <c r="BD1441">
        <v>1.02465808567289</v>
      </c>
      <c r="BE1441">
        <f>AK1441*AZ1441/(AW1441*BD1441)</f>
        <v>177400.13631592097</v>
      </c>
      <c r="BF1441">
        <f>AM1441/BE1441-1</f>
        <v>4.936221508017602E-2</v>
      </c>
      <c r="BH1441">
        <f t="shared" si="89"/>
        <v>0.20147608336665845</v>
      </c>
      <c r="BI1441">
        <f t="shared" si="90"/>
        <v>1875.3091625643519</v>
      </c>
      <c r="BJ1441">
        <f t="shared" si="91"/>
        <v>-1393.9395916262088</v>
      </c>
      <c r="BK1441" s="15">
        <f t="shared" si="88"/>
        <v>0.83561643835616439</v>
      </c>
    </row>
    <row r="1442" spans="1:63" x14ac:dyDescent="0.25">
      <c r="A1442" s="1">
        <v>43409</v>
      </c>
      <c r="B1442">
        <v>15438</v>
      </c>
      <c r="C1442">
        <v>3</v>
      </c>
      <c r="D1442" s="2">
        <v>43405</v>
      </c>
      <c r="E1442">
        <v>0</v>
      </c>
      <c r="F1442">
        <v>4</v>
      </c>
      <c r="G1442" s="1">
        <v>43406</v>
      </c>
      <c r="H1442" s="1">
        <v>43410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 s="1">
        <v>43423</v>
      </c>
      <c r="AA1442" s="1">
        <v>43409</v>
      </c>
      <c r="AB1442" s="1">
        <v>43411</v>
      </c>
      <c r="AC1442" s="1">
        <v>43406</v>
      </c>
      <c r="AD1442" s="1">
        <v>43406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9307.85</v>
      </c>
      <c r="AK1442">
        <v>20</v>
      </c>
      <c r="AL1442">
        <v>30</v>
      </c>
      <c r="AM1442">
        <v>186157</v>
      </c>
      <c r="AN1442">
        <v>1.6585999989256299</v>
      </c>
      <c r="AO1442">
        <v>0.66666666666666596</v>
      </c>
      <c r="AP1442">
        <v>17</v>
      </c>
      <c r="AQ1442">
        <v>1.65790883520114</v>
      </c>
      <c r="AR1442" s="3">
        <v>6.9116372449771004E-4</v>
      </c>
      <c r="AS1442">
        <v>9311.7303389767094</v>
      </c>
      <c r="AT1442">
        <v>5</v>
      </c>
      <c r="AU1442">
        <v>11</v>
      </c>
      <c r="AV1442">
        <v>2018</v>
      </c>
      <c r="AW1442">
        <v>4.7649455729050203</v>
      </c>
      <c r="AX1442">
        <v>4.6924907470575903</v>
      </c>
      <c r="AY1442">
        <v>-7.2454825847437093E-2</v>
      </c>
      <c r="AZ1442">
        <v>43677</v>
      </c>
      <c r="BA1442">
        <v>183326.33324653699</v>
      </c>
      <c r="BB1442">
        <v>1.5440590030544E-2</v>
      </c>
      <c r="BC1442">
        <v>19.518706073417501</v>
      </c>
      <c r="BD1442">
        <v>1.02465808567289</v>
      </c>
      <c r="BE1442">
        <f>AK1442*AZ1442/(AW1442*BD1442)</f>
        <v>178914.64070782965</v>
      </c>
      <c r="BF1442">
        <f>AM1442/BE1442-1</f>
        <v>4.0479411095245332E-2</v>
      </c>
      <c r="BH1442">
        <f t="shared" si="89"/>
        <v>-4.0189694371741025E-2</v>
      </c>
      <c r="BI1442">
        <f t="shared" si="90"/>
        <v>-374.07964675800969</v>
      </c>
      <c r="BJ1442">
        <f t="shared" si="91"/>
        <v>-1768.0192383842184</v>
      </c>
      <c r="BK1442" s="15">
        <f t="shared" si="88"/>
        <v>0.84383561643835614</v>
      </c>
    </row>
    <row r="1443" spans="1:63" x14ac:dyDescent="0.25">
      <c r="A1443" s="1">
        <v>43410</v>
      </c>
      <c r="B1443">
        <v>2585</v>
      </c>
      <c r="C1443">
        <v>4</v>
      </c>
      <c r="D1443" s="2">
        <v>43405</v>
      </c>
      <c r="E1443">
        <v>1</v>
      </c>
      <c r="F1443">
        <v>0</v>
      </c>
      <c r="G1443" s="1">
        <v>43409</v>
      </c>
      <c r="H1443" s="1">
        <v>43411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 s="1">
        <v>43423</v>
      </c>
      <c r="AA1443" s="1">
        <v>43409</v>
      </c>
      <c r="AB1443" s="1">
        <v>43411</v>
      </c>
      <c r="AC1443" s="1">
        <v>43406</v>
      </c>
      <c r="AD1443" s="1">
        <v>43406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9307.85</v>
      </c>
      <c r="AK1443">
        <v>20</v>
      </c>
      <c r="AL1443">
        <v>30</v>
      </c>
      <c r="AM1443">
        <v>186157</v>
      </c>
      <c r="AN1443">
        <v>0.27772256751021901</v>
      </c>
      <c r="AO1443">
        <v>0.66666666666666596</v>
      </c>
      <c r="AP1443">
        <v>16</v>
      </c>
      <c r="AQ1443">
        <v>0.25835290223816099</v>
      </c>
      <c r="AR1443">
        <v>1.9369665272058301E-2</v>
      </c>
      <c r="AS1443">
        <v>10005.693675610501</v>
      </c>
      <c r="AT1443">
        <v>6</v>
      </c>
      <c r="AU1443">
        <v>11</v>
      </c>
      <c r="AV1443">
        <v>2018</v>
      </c>
      <c r="AW1443">
        <v>5.0232984751431902</v>
      </c>
      <c r="AX1443">
        <v>4.9702133145678102</v>
      </c>
      <c r="AY1443">
        <v>-5.3085160575379001E-2</v>
      </c>
      <c r="AZ1443">
        <v>46262</v>
      </c>
      <c r="BA1443">
        <v>184189.732021373</v>
      </c>
      <c r="BB1443">
        <v>1.06806604094407E-2</v>
      </c>
      <c r="BC1443">
        <v>19.518706073417501</v>
      </c>
      <c r="BD1443">
        <v>1.02465808567289</v>
      </c>
      <c r="BE1443">
        <f>AK1443*AZ1443/(AW1443*BD1443)</f>
        <v>179757.26205333846</v>
      </c>
      <c r="BF1443">
        <f>AM1443/BE1443-1</f>
        <v>3.560211072174968E-2</v>
      </c>
      <c r="BH1443">
        <f t="shared" si="89"/>
        <v>1.2999177274829687E-2</v>
      </c>
      <c r="BI1443">
        <f t="shared" si="90"/>
        <v>120.99439219752351</v>
      </c>
      <c r="BJ1443">
        <f t="shared" si="91"/>
        <v>-1647.024846186695</v>
      </c>
      <c r="BK1443" s="15">
        <f t="shared" si="88"/>
        <v>0.84657534246575339</v>
      </c>
    </row>
    <row r="1444" spans="1:63" x14ac:dyDescent="0.25">
      <c r="A1444" s="1">
        <v>43411</v>
      </c>
      <c r="B1444">
        <v>10705</v>
      </c>
      <c r="C1444">
        <v>5</v>
      </c>
      <c r="D1444" s="2">
        <v>43405</v>
      </c>
      <c r="E1444">
        <v>2</v>
      </c>
      <c r="F1444">
        <v>1</v>
      </c>
      <c r="G1444" s="1">
        <v>43410</v>
      </c>
      <c r="H1444" s="1">
        <v>43412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 s="1">
        <v>43423</v>
      </c>
      <c r="AA1444" s="1">
        <v>43409</v>
      </c>
      <c r="AB1444" s="1">
        <v>43411</v>
      </c>
      <c r="AC1444" s="1">
        <v>43406</v>
      </c>
      <c r="AD1444" s="1">
        <v>43406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9307.85</v>
      </c>
      <c r="AK1444">
        <v>20</v>
      </c>
      <c r="AL1444">
        <v>30</v>
      </c>
      <c r="AM1444">
        <v>186157</v>
      </c>
      <c r="AN1444">
        <v>1.1501044817009201</v>
      </c>
      <c r="AO1444">
        <v>0.66666666666666596</v>
      </c>
      <c r="AP1444">
        <v>15</v>
      </c>
      <c r="AQ1444">
        <v>0.96913482552008401</v>
      </c>
      <c r="AR1444">
        <v>0.18096965618084401</v>
      </c>
      <c r="AS1444">
        <v>11045.9347018668</v>
      </c>
      <c r="AT1444">
        <v>7</v>
      </c>
      <c r="AU1444">
        <v>11</v>
      </c>
      <c r="AV1444">
        <v>2018</v>
      </c>
      <c r="AW1444">
        <v>5.9924333006632704</v>
      </c>
      <c r="AX1444">
        <v>6.1203177962687398</v>
      </c>
      <c r="AY1444">
        <v>0.127884495605465</v>
      </c>
      <c r="AZ1444">
        <v>56967</v>
      </c>
      <c r="BA1444">
        <v>190129.77580808301</v>
      </c>
      <c r="BB1444">
        <v>-2.0895074383789299E-2</v>
      </c>
      <c r="BC1444">
        <v>19.518706073417501</v>
      </c>
      <c r="BD1444">
        <v>1.02465808567289</v>
      </c>
      <c r="BE1444">
        <f>AK1444*AZ1444/(AW1444*BD1444)</f>
        <v>185554.36049013911</v>
      </c>
      <c r="BF1444">
        <f>AM1444/BE1444-1</f>
        <v>3.2477787548028658E-3</v>
      </c>
      <c r="BH1444">
        <f t="shared" si="89"/>
        <v>0.15707264662458054</v>
      </c>
      <c r="BI1444">
        <f t="shared" si="90"/>
        <v>1462.008633884602</v>
      </c>
      <c r="BJ1444">
        <f t="shared" si="91"/>
        <v>-185.01621230209298</v>
      </c>
      <c r="BK1444" s="15">
        <f t="shared" si="88"/>
        <v>0.84931506849315064</v>
      </c>
    </row>
    <row r="1445" spans="1:63" x14ac:dyDescent="0.25">
      <c r="A1445" s="1">
        <v>43412</v>
      </c>
      <c r="B1445">
        <v>2675</v>
      </c>
      <c r="C1445">
        <v>6</v>
      </c>
      <c r="D1445" s="2">
        <v>43405</v>
      </c>
      <c r="E1445">
        <v>3</v>
      </c>
      <c r="F1445">
        <v>2</v>
      </c>
      <c r="G1445" s="1">
        <v>43411</v>
      </c>
      <c r="H1445" s="1">
        <v>43413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 s="1">
        <v>43423</v>
      </c>
      <c r="AA1445" s="1">
        <v>43409</v>
      </c>
      <c r="AB1445" s="1">
        <v>43411</v>
      </c>
      <c r="AC1445" s="1">
        <v>43406</v>
      </c>
      <c r="AD1445" s="1">
        <v>43406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9307.85</v>
      </c>
      <c r="AK1445">
        <v>20</v>
      </c>
      <c r="AL1445">
        <v>30</v>
      </c>
      <c r="AM1445">
        <v>186157</v>
      </c>
      <c r="AN1445">
        <v>0.28739182517982098</v>
      </c>
      <c r="AO1445">
        <v>0.66666666666666596</v>
      </c>
      <c r="AP1445">
        <v>14</v>
      </c>
      <c r="AQ1445">
        <v>0.38695640178351698</v>
      </c>
      <c r="AR1445">
        <v>-9.9564576603695595E-2</v>
      </c>
      <c r="AS1445">
        <v>6912.9234913046603</v>
      </c>
      <c r="AT1445">
        <v>8</v>
      </c>
      <c r="AU1445">
        <v>11</v>
      </c>
      <c r="AV1445">
        <v>2018</v>
      </c>
      <c r="AW1445">
        <v>6.3793897024467903</v>
      </c>
      <c r="AX1445">
        <v>6.4077096214485598</v>
      </c>
      <c r="AY1445">
        <v>2.83199190017695E-2</v>
      </c>
      <c r="AZ1445">
        <v>59642</v>
      </c>
      <c r="BA1445">
        <v>186983.403685542</v>
      </c>
      <c r="BB1445">
        <v>-4.4196632923213502E-3</v>
      </c>
      <c r="BC1445">
        <v>19.518706073417501</v>
      </c>
      <c r="BD1445">
        <v>1.02465808567289</v>
      </c>
      <c r="BE1445">
        <f>AK1445*AZ1445/(AW1445*BD1445)</f>
        <v>182483.70485726552</v>
      </c>
      <c r="BF1445">
        <f>AM1445/BE1445-1</f>
        <v>2.0129441944461091E-2</v>
      </c>
      <c r="BH1445">
        <f t="shared" si="89"/>
        <v>-0.10910618071054717</v>
      </c>
      <c r="BI1445">
        <f t="shared" si="90"/>
        <v>-1015.5439641266665</v>
      </c>
      <c r="BJ1445">
        <f t="shared" si="91"/>
        <v>-1200.5601764287594</v>
      </c>
      <c r="BK1445" s="15">
        <f t="shared" si="88"/>
        <v>0.852054794520548</v>
      </c>
    </row>
    <row r="1446" spans="1:63" x14ac:dyDescent="0.25">
      <c r="A1446" s="1">
        <v>43413</v>
      </c>
      <c r="B1446">
        <v>6508</v>
      </c>
      <c r="C1446">
        <v>7</v>
      </c>
      <c r="D1446" s="2">
        <v>43405</v>
      </c>
      <c r="E1446">
        <v>4</v>
      </c>
      <c r="F1446">
        <v>3</v>
      </c>
      <c r="G1446" s="1">
        <v>43412</v>
      </c>
      <c r="H1446" s="1">
        <v>43417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 s="1">
        <v>43423</v>
      </c>
      <c r="AA1446" s="1">
        <v>43409</v>
      </c>
      <c r="AB1446" s="1">
        <v>43411</v>
      </c>
      <c r="AC1446" s="1">
        <v>43406</v>
      </c>
      <c r="AD1446" s="1">
        <v>43406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9307.85</v>
      </c>
      <c r="AK1446">
        <v>20</v>
      </c>
      <c r="AL1446">
        <v>30</v>
      </c>
      <c r="AM1446">
        <v>186157</v>
      </c>
      <c r="AN1446">
        <v>0.69919476570851402</v>
      </c>
      <c r="AO1446">
        <v>0.66666666666666596</v>
      </c>
      <c r="AP1446">
        <v>13</v>
      </c>
      <c r="AQ1446">
        <v>0.74596264361641595</v>
      </c>
      <c r="AR1446">
        <v>-4.6767877907901899E-2</v>
      </c>
      <c r="AS1446">
        <v>8724.2974640784996</v>
      </c>
      <c r="AT1446">
        <v>9</v>
      </c>
      <c r="AU1446">
        <v>11</v>
      </c>
      <c r="AV1446">
        <v>2018</v>
      </c>
      <c r="AW1446">
        <v>7.1253523460631998</v>
      </c>
      <c r="AX1446">
        <v>7.1069043871570701</v>
      </c>
      <c r="AY1446">
        <v>-1.8447958906132302E-2</v>
      </c>
      <c r="AZ1446">
        <v>66150</v>
      </c>
      <c r="BA1446">
        <v>185675.028510128</v>
      </c>
      <c r="BB1446">
        <v>2.59577980807912E-3</v>
      </c>
      <c r="BC1446">
        <v>19.518706073417501</v>
      </c>
      <c r="BD1446">
        <v>1.02465808567289</v>
      </c>
      <c r="BE1446">
        <f>AK1446*AZ1446/(AW1446*BD1446)</f>
        <v>181206.81533313319</v>
      </c>
      <c r="BF1446">
        <f>AM1446/BE1446-1</f>
        <v>2.7317872441863233E-2</v>
      </c>
      <c r="BH1446">
        <f t="shared" si="89"/>
        <v>-6.5161888682971014E-2</v>
      </c>
      <c r="BI1446">
        <f t="shared" si="90"/>
        <v>-606.51708557779182</v>
      </c>
      <c r="BJ1446">
        <f t="shared" si="91"/>
        <v>-1807.0772620065513</v>
      </c>
      <c r="BK1446" s="15">
        <f t="shared" si="88"/>
        <v>0.85479452054794525</v>
      </c>
    </row>
    <row r="1447" spans="1:63" x14ac:dyDescent="0.25">
      <c r="A1447" s="1">
        <v>43417</v>
      </c>
      <c r="B1447">
        <v>14554</v>
      </c>
      <c r="C1447">
        <v>8</v>
      </c>
      <c r="D1447" s="2">
        <v>43405</v>
      </c>
      <c r="E1447">
        <v>1</v>
      </c>
      <c r="F1447">
        <v>4</v>
      </c>
      <c r="G1447" s="1">
        <v>43413</v>
      </c>
      <c r="H1447" s="1">
        <v>43418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 s="1">
        <v>43423</v>
      </c>
      <c r="AA1447" s="1">
        <v>43409</v>
      </c>
      <c r="AB1447" s="1">
        <v>43411</v>
      </c>
      <c r="AC1447" s="1">
        <v>43406</v>
      </c>
      <c r="AD1447" s="1">
        <v>43406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9307.85</v>
      </c>
      <c r="AK1447">
        <v>20</v>
      </c>
      <c r="AL1447">
        <v>30</v>
      </c>
      <c r="AM1447">
        <v>186157</v>
      </c>
      <c r="AN1447">
        <v>1.56362640137088</v>
      </c>
      <c r="AO1447">
        <v>0.66666666666666596</v>
      </c>
      <c r="AP1447">
        <v>12</v>
      </c>
      <c r="AQ1447">
        <v>1.65790883520114</v>
      </c>
      <c r="AR1447">
        <v>-9.4282433830254295E-2</v>
      </c>
      <c r="AS1447">
        <v>8778.5285239970908</v>
      </c>
      <c r="AT1447">
        <v>13</v>
      </c>
      <c r="AU1447">
        <v>11</v>
      </c>
      <c r="AV1447">
        <v>2018</v>
      </c>
      <c r="AW1447">
        <v>8.78326118126434</v>
      </c>
      <c r="AX1447">
        <v>8.6705307885279606</v>
      </c>
      <c r="AY1447">
        <v>-0.11273039273638601</v>
      </c>
      <c r="AZ1447">
        <v>80704</v>
      </c>
      <c r="BA1447">
        <v>183767.73349778101</v>
      </c>
      <c r="BB1447">
        <v>1.3001556131435299E-2</v>
      </c>
      <c r="BC1447">
        <v>19.518706073417501</v>
      </c>
      <c r="BD1447">
        <v>1.02465808567289</v>
      </c>
      <c r="BE1447">
        <f>AK1447*AZ1447/(AW1447*BD1447)</f>
        <v>179345.41879606829</v>
      </c>
      <c r="BF1447">
        <f>AM1447/BE1447-1</f>
        <v>3.7980235289294395E-2</v>
      </c>
      <c r="BH1447">
        <f t="shared" si="89"/>
        <v>-0.1351632919264909</v>
      </c>
      <c r="BI1447">
        <f t="shared" si="90"/>
        <v>-1258.0796467579885</v>
      </c>
      <c r="BJ1447">
        <f t="shared" si="91"/>
        <v>-3065.1569087645398</v>
      </c>
      <c r="BK1447" s="15">
        <f t="shared" si="88"/>
        <v>0.86575342465753424</v>
      </c>
    </row>
    <row r="1448" spans="1:63" x14ac:dyDescent="0.25">
      <c r="A1448" s="1">
        <v>43418</v>
      </c>
      <c r="B1448">
        <v>3615</v>
      </c>
      <c r="C1448">
        <v>9</v>
      </c>
      <c r="D1448" s="2">
        <v>43405</v>
      </c>
      <c r="E1448">
        <v>2</v>
      </c>
      <c r="F1448">
        <v>1</v>
      </c>
      <c r="G1448" s="1">
        <v>43417</v>
      </c>
      <c r="H1448" s="1">
        <v>43419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 s="1">
        <v>43423</v>
      </c>
      <c r="AA1448" s="1">
        <v>43409</v>
      </c>
      <c r="AB1448" s="1">
        <v>43411</v>
      </c>
      <c r="AC1448" s="1">
        <v>43406</v>
      </c>
      <c r="AD1448" s="1">
        <v>43406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9307.85</v>
      </c>
      <c r="AK1448">
        <v>20</v>
      </c>
      <c r="AL1448">
        <v>30</v>
      </c>
      <c r="AM1448">
        <v>186157</v>
      </c>
      <c r="AN1448">
        <v>0.38838184972899198</v>
      </c>
      <c r="AO1448">
        <v>0.66666666666666596</v>
      </c>
      <c r="AP1448">
        <v>11</v>
      </c>
      <c r="AQ1448">
        <v>0.84196187395705202</v>
      </c>
      <c r="AR1448">
        <v>-0.45358002422805999</v>
      </c>
      <c r="AS1448">
        <v>4293.5435817422704</v>
      </c>
      <c r="AT1448">
        <v>14</v>
      </c>
      <c r="AU1448">
        <v>11</v>
      </c>
      <c r="AV1448">
        <v>2018</v>
      </c>
      <c r="AW1448">
        <v>9.6252230552214009</v>
      </c>
      <c r="AX1448">
        <v>9.0589126382569507</v>
      </c>
      <c r="AY1448">
        <v>-0.56631041696444595</v>
      </c>
      <c r="AZ1448">
        <v>84319</v>
      </c>
      <c r="BA1448">
        <v>175204.25140539301</v>
      </c>
      <c r="BB1448">
        <v>6.2514171355714895E-2</v>
      </c>
      <c r="BC1448">
        <v>19.518706073417501</v>
      </c>
      <c r="BD1448">
        <v>1.02465808567289</v>
      </c>
      <c r="BE1448">
        <f>AK1448*AZ1448/(AW1448*BD1448)</f>
        <v>170988.01429975286</v>
      </c>
      <c r="BF1448">
        <f>AM1448/BE1448-1</f>
        <v>8.8713736821663725E-2</v>
      </c>
      <c r="BH1448">
        <f t="shared" si="89"/>
        <v>-0.47434119224940002</v>
      </c>
      <c r="BI1448">
        <f t="shared" si="90"/>
        <v>-4415.0966662785786</v>
      </c>
      <c r="BJ1448">
        <f t="shared" si="91"/>
        <v>-7480.253575043118</v>
      </c>
      <c r="BK1448" s="15">
        <f t="shared" si="88"/>
        <v>0.86849315068493149</v>
      </c>
    </row>
    <row r="1449" spans="1:63" x14ac:dyDescent="0.25">
      <c r="A1449" s="1">
        <v>43419</v>
      </c>
      <c r="B1449">
        <v>10948</v>
      </c>
      <c r="C1449">
        <v>10</v>
      </c>
      <c r="D1449" s="2">
        <v>43405</v>
      </c>
      <c r="E1449">
        <v>3</v>
      </c>
      <c r="F1449">
        <v>2</v>
      </c>
      <c r="G1449" s="1">
        <v>43418</v>
      </c>
      <c r="H1449" s="1">
        <v>43420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 s="1">
        <v>43423</v>
      </c>
      <c r="AA1449" s="1">
        <v>43409</v>
      </c>
      <c r="AB1449" s="1">
        <v>43411</v>
      </c>
      <c r="AC1449" s="1">
        <v>43406</v>
      </c>
      <c r="AD1449" s="1">
        <v>43406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9307.85</v>
      </c>
      <c r="AK1449">
        <v>20</v>
      </c>
      <c r="AL1449">
        <v>30</v>
      </c>
      <c r="AM1449">
        <v>186157</v>
      </c>
      <c r="AN1449">
        <v>1.1762114774088499</v>
      </c>
      <c r="AO1449">
        <v>0.66666666666666596</v>
      </c>
      <c r="AP1449">
        <v>10</v>
      </c>
      <c r="AQ1449">
        <v>0.38695640178351698</v>
      </c>
      <c r="AR1449">
        <v>0.78925507562533603</v>
      </c>
      <c r="AS1449">
        <v>28292.5930403003</v>
      </c>
      <c r="AT1449">
        <v>15</v>
      </c>
      <c r="AU1449">
        <v>11</v>
      </c>
      <c r="AV1449">
        <v>2018</v>
      </c>
      <c r="AW1449">
        <v>10.012179457004899</v>
      </c>
      <c r="AX1449">
        <v>10.235124115665799</v>
      </c>
      <c r="AY1449">
        <v>0.222944658660889</v>
      </c>
      <c r="AZ1449">
        <v>95267</v>
      </c>
      <c r="BA1449">
        <v>190302.22222664399</v>
      </c>
      <c r="BB1449">
        <v>-2.17823112002766E-2</v>
      </c>
      <c r="BC1449">
        <v>19.518706073417501</v>
      </c>
      <c r="BD1449">
        <v>1.02465808567289</v>
      </c>
      <c r="BE1449">
        <f>AK1449*AZ1449/(AW1449*BD1449)</f>
        <v>185722.65703800548</v>
      </c>
      <c r="BF1449">
        <f>AM1449/BE1449-1</f>
        <v>2.3386643768812387E-3</v>
      </c>
      <c r="BH1449">
        <f t="shared" si="89"/>
        <v>0.77971347151848169</v>
      </c>
      <c r="BI1449">
        <f t="shared" si="90"/>
        <v>7257.4560358732997</v>
      </c>
      <c r="BJ1449">
        <f t="shared" si="91"/>
        <v>-222.79753916981826</v>
      </c>
      <c r="BK1449" s="15">
        <f t="shared" si="88"/>
        <v>0.87123287671232874</v>
      </c>
    </row>
    <row r="1450" spans="1:63" x14ac:dyDescent="0.25">
      <c r="A1450" s="1">
        <v>43420</v>
      </c>
      <c r="B1450">
        <v>16351</v>
      </c>
      <c r="C1450">
        <v>11</v>
      </c>
      <c r="D1450" s="2">
        <v>43405</v>
      </c>
      <c r="E1450">
        <v>4</v>
      </c>
      <c r="F1450">
        <v>3</v>
      </c>
      <c r="G1450" s="1">
        <v>43419</v>
      </c>
      <c r="H1450" s="1">
        <v>43423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 s="1">
        <v>43423</v>
      </c>
      <c r="AA1450" s="1">
        <v>43409</v>
      </c>
      <c r="AB1450" s="1">
        <v>43411</v>
      </c>
      <c r="AC1450" s="1">
        <v>43406</v>
      </c>
      <c r="AD1450" s="1">
        <v>43406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9307.85</v>
      </c>
      <c r="AK1450">
        <v>20</v>
      </c>
      <c r="AL1450">
        <v>30</v>
      </c>
      <c r="AM1450">
        <v>186157</v>
      </c>
      <c r="AN1450">
        <v>1.7566892461739201</v>
      </c>
      <c r="AO1450">
        <v>0.66666666666666596</v>
      </c>
      <c r="AP1450">
        <v>9</v>
      </c>
      <c r="AQ1450">
        <v>1.6535932763199099</v>
      </c>
      <c r="AR1450">
        <v>0.10309596985401701</v>
      </c>
      <c r="AS1450">
        <v>9888.16308952908</v>
      </c>
      <c r="AT1450">
        <v>16</v>
      </c>
      <c r="AU1450">
        <v>11</v>
      </c>
      <c r="AV1450">
        <v>2018</v>
      </c>
      <c r="AW1450">
        <v>11.6657727333248</v>
      </c>
      <c r="AX1450">
        <v>11.9918133618397</v>
      </c>
      <c r="AY1450">
        <v>0.326040628514908</v>
      </c>
      <c r="AZ1450">
        <v>111618</v>
      </c>
      <c r="BA1450">
        <v>191359.80539231299</v>
      </c>
      <c r="BB1450">
        <v>-2.7188600979434201E-2</v>
      </c>
      <c r="BC1450">
        <v>19.518706073417501</v>
      </c>
      <c r="BD1450">
        <v>1.02465808567289</v>
      </c>
      <c r="BE1450">
        <f>AK1450*AZ1450/(AW1450*BD1450)</f>
        <v>186754.78978594978</v>
      </c>
      <c r="BF1450">
        <f>AM1450/BE1450-1</f>
        <v>-3.2009341588236095E-3</v>
      </c>
      <c r="BH1450">
        <f t="shared" si="89"/>
        <v>6.2321525178399062E-2</v>
      </c>
      <c r="BI1450">
        <f t="shared" si="90"/>
        <v>580.07940813176174</v>
      </c>
      <c r="BJ1450">
        <f t="shared" si="91"/>
        <v>357.28186896194347</v>
      </c>
      <c r="BK1450" s="15">
        <f t="shared" si="88"/>
        <v>0.87397260273972599</v>
      </c>
    </row>
    <row r="1451" spans="1:63" x14ac:dyDescent="0.25">
      <c r="A1451" s="1">
        <v>43423</v>
      </c>
      <c r="B1451">
        <v>17022</v>
      </c>
      <c r="C1451">
        <v>12</v>
      </c>
      <c r="D1451" s="2">
        <v>43405</v>
      </c>
      <c r="E1451">
        <v>0</v>
      </c>
      <c r="F1451">
        <v>4</v>
      </c>
      <c r="G1451" s="1">
        <v>43420</v>
      </c>
      <c r="H1451" s="1">
        <v>43424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 s="1">
        <v>43423</v>
      </c>
      <c r="AA1451" s="1">
        <v>43409</v>
      </c>
      <c r="AB1451" s="1">
        <v>43411</v>
      </c>
      <c r="AC1451" s="1">
        <v>43406</v>
      </c>
      <c r="AD1451" s="1">
        <v>43406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9307.85</v>
      </c>
      <c r="AK1451">
        <v>20</v>
      </c>
      <c r="AL1451">
        <v>30</v>
      </c>
      <c r="AM1451">
        <v>186157</v>
      </c>
      <c r="AN1451">
        <v>1.82877893391062</v>
      </c>
      <c r="AO1451">
        <v>0.66666666666666596</v>
      </c>
      <c r="AP1451">
        <v>8</v>
      </c>
      <c r="AQ1451">
        <v>1.76310457984943</v>
      </c>
      <c r="AR1451">
        <v>6.5674354061191306E-2</v>
      </c>
      <c r="AS1451">
        <v>9654.5605941614995</v>
      </c>
      <c r="AT1451">
        <v>19</v>
      </c>
      <c r="AU1451">
        <v>11</v>
      </c>
      <c r="AV1451">
        <v>2018</v>
      </c>
      <c r="AW1451">
        <v>13.428877313174199</v>
      </c>
      <c r="AX1451">
        <v>13.8205922957503</v>
      </c>
      <c r="AY1451">
        <v>0.39171498257609899</v>
      </c>
      <c r="AZ1451">
        <v>128640</v>
      </c>
      <c r="BA1451">
        <v>191587.125267425</v>
      </c>
      <c r="BB1451">
        <v>-2.8342850595234399E-2</v>
      </c>
      <c r="BC1451">
        <v>19.518706073417501</v>
      </c>
      <c r="BD1451">
        <v>1.02465808567289</v>
      </c>
      <c r="BE1451">
        <f>AK1451*AZ1451/(AW1451*BD1451)</f>
        <v>186976.6392772973</v>
      </c>
      <c r="BF1451">
        <f>AM1451/BE1451-1</f>
        <v>-4.3836453605401449E-3</v>
      </c>
      <c r="BH1451">
        <f t="shared" si="89"/>
        <v>2.219957028099806E-2</v>
      </c>
      <c r="BI1451">
        <f t="shared" si="90"/>
        <v>206.63027023998779</v>
      </c>
      <c r="BJ1451">
        <f t="shared" si="91"/>
        <v>563.91213920193127</v>
      </c>
      <c r="BK1451" s="15">
        <f t="shared" si="88"/>
        <v>0.88219178082191785</v>
      </c>
    </row>
    <row r="1452" spans="1:63" x14ac:dyDescent="0.25">
      <c r="A1452" s="1">
        <v>43424</v>
      </c>
      <c r="B1452">
        <v>2708</v>
      </c>
      <c r="C1452">
        <v>13</v>
      </c>
      <c r="D1452" s="2">
        <v>43405</v>
      </c>
      <c r="E1452">
        <v>1</v>
      </c>
      <c r="F1452">
        <v>0</v>
      </c>
      <c r="G1452" s="1">
        <v>43423</v>
      </c>
      <c r="H1452" s="1">
        <v>43425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 s="1">
        <v>43423</v>
      </c>
      <c r="AA1452" s="1">
        <v>43409</v>
      </c>
      <c r="AB1452" s="1">
        <v>43411</v>
      </c>
      <c r="AC1452" s="1">
        <v>43406</v>
      </c>
      <c r="AD1452" s="1">
        <v>43406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9307.85</v>
      </c>
      <c r="AK1452">
        <v>20</v>
      </c>
      <c r="AL1452">
        <v>30</v>
      </c>
      <c r="AM1452">
        <v>186157</v>
      </c>
      <c r="AN1452">
        <v>0.29093721965867497</v>
      </c>
      <c r="AO1452">
        <v>0.66666666666666596</v>
      </c>
      <c r="AP1452">
        <v>7</v>
      </c>
      <c r="AQ1452">
        <v>0.25835290223816099</v>
      </c>
      <c r="AR1452">
        <v>3.2584317420513702E-2</v>
      </c>
      <c r="AS1452">
        <v>10481.7866435409</v>
      </c>
      <c r="AT1452">
        <v>20</v>
      </c>
      <c r="AU1452">
        <v>11</v>
      </c>
      <c r="AV1452">
        <v>2018</v>
      </c>
      <c r="AW1452">
        <v>13.6872302154124</v>
      </c>
      <c r="AX1452">
        <v>14.111529515409</v>
      </c>
      <c r="AY1452">
        <v>0.42429929999661198</v>
      </c>
      <c r="AZ1452">
        <v>131348</v>
      </c>
      <c r="BA1452">
        <v>191927.80121736499</v>
      </c>
      <c r="BB1452">
        <v>-3.0067562806236001E-2</v>
      </c>
      <c r="BC1452">
        <v>19.518706073417501</v>
      </c>
      <c r="BD1452">
        <v>1.02465808567289</v>
      </c>
      <c r="BE1452">
        <f>AK1452*AZ1452/(AW1452*BD1452)</f>
        <v>187309.11696395566</v>
      </c>
      <c r="BF1452">
        <f>AM1452/BE1452-1</f>
        <v>-6.1508856729988182E-3</v>
      </c>
      <c r="BH1452">
        <f t="shared" si="89"/>
        <v>2.6213829423285651E-2</v>
      </c>
      <c r="BI1452">
        <f t="shared" si="90"/>
        <v>243.99439219752935</v>
      </c>
      <c r="BJ1452">
        <f t="shared" si="91"/>
        <v>807.90653139946062</v>
      </c>
      <c r="BK1452" s="15">
        <f t="shared" si="88"/>
        <v>0.8849315068493151</v>
      </c>
    </row>
    <row r="1453" spans="1:63" x14ac:dyDescent="0.25">
      <c r="A1453" s="1">
        <v>43425</v>
      </c>
      <c r="B1453">
        <v>11589</v>
      </c>
      <c r="C1453">
        <v>14</v>
      </c>
      <c r="D1453" s="2">
        <v>43405</v>
      </c>
      <c r="E1453">
        <v>2</v>
      </c>
      <c r="F1453">
        <v>1</v>
      </c>
      <c r="G1453" s="1">
        <v>43424</v>
      </c>
      <c r="H1453" s="1">
        <v>43427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 s="1">
        <v>43423</v>
      </c>
      <c r="AA1453" s="1">
        <v>43409</v>
      </c>
      <c r="AB1453" s="1">
        <v>43411</v>
      </c>
      <c r="AC1453" s="1">
        <v>43406</v>
      </c>
      <c r="AD1453" s="1">
        <v>43406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9307.85</v>
      </c>
      <c r="AK1453">
        <v>20</v>
      </c>
      <c r="AL1453">
        <v>30</v>
      </c>
      <c r="AM1453">
        <v>186157</v>
      </c>
      <c r="AN1453">
        <v>1.2450780792556799</v>
      </c>
      <c r="AO1453">
        <v>0.66666666666666596</v>
      </c>
      <c r="AP1453">
        <v>6</v>
      </c>
      <c r="AQ1453">
        <v>0.84196187395705202</v>
      </c>
      <c r="AR1453">
        <v>0.40311620529862902</v>
      </c>
      <c r="AS1453">
        <v>13764.2812085231</v>
      </c>
      <c r="AT1453">
        <v>21</v>
      </c>
      <c r="AU1453">
        <v>11</v>
      </c>
      <c r="AV1453">
        <v>2018</v>
      </c>
      <c r="AW1453">
        <v>14.529192089369401</v>
      </c>
      <c r="AX1453">
        <v>15.3566075946647</v>
      </c>
      <c r="AY1453">
        <v>0.82741550529524199</v>
      </c>
      <c r="AZ1453">
        <v>142937</v>
      </c>
      <c r="BA1453">
        <v>196758.35947489701</v>
      </c>
      <c r="BB1453">
        <v>-5.3880096902567599E-2</v>
      </c>
      <c r="BC1453">
        <v>19.518706073417501</v>
      </c>
      <c r="BD1453">
        <v>1.02465808567289</v>
      </c>
      <c r="BE1453">
        <f>AK1453*AZ1453/(AW1453*BD1453)</f>
        <v>192023.42930392054</v>
      </c>
      <c r="BF1453">
        <f>AM1453/BE1453-1</f>
        <v>-3.0550591275169792E-2</v>
      </c>
      <c r="BH1453">
        <f t="shared" si="89"/>
        <v>0.38235503727728792</v>
      </c>
      <c r="BI1453">
        <f t="shared" si="90"/>
        <v>3558.9033337214046</v>
      </c>
      <c r="BJ1453">
        <f t="shared" si="91"/>
        <v>4366.8098651208657</v>
      </c>
      <c r="BK1453" s="15">
        <f t="shared" si="88"/>
        <v>0.88767123287671235</v>
      </c>
    </row>
    <row r="1454" spans="1:63" x14ac:dyDescent="0.25">
      <c r="A1454" s="1">
        <v>43427</v>
      </c>
      <c r="B1454">
        <v>9079</v>
      </c>
      <c r="C1454">
        <v>15</v>
      </c>
      <c r="D1454" s="2">
        <v>43405</v>
      </c>
      <c r="E1454">
        <v>4</v>
      </c>
      <c r="F1454">
        <v>2</v>
      </c>
      <c r="G1454" s="1">
        <v>43425</v>
      </c>
      <c r="H1454" s="1">
        <v>43430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 s="1">
        <v>43423</v>
      </c>
      <c r="AA1454" s="1">
        <v>43409</v>
      </c>
      <c r="AB1454" s="1">
        <v>43411</v>
      </c>
      <c r="AC1454" s="1">
        <v>43406</v>
      </c>
      <c r="AD1454" s="1">
        <v>43406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9307.85</v>
      </c>
      <c r="AK1454">
        <v>20</v>
      </c>
      <c r="AL1454">
        <v>30</v>
      </c>
      <c r="AM1454">
        <v>186157</v>
      </c>
      <c r="AN1454">
        <v>0.97541322647012996</v>
      </c>
      <c r="AO1454">
        <v>0.66666666666666596</v>
      </c>
      <c r="AP1454">
        <v>5</v>
      </c>
      <c r="AQ1454">
        <v>0.87456614316177195</v>
      </c>
      <c r="AR1454">
        <v>0.100847083308357</v>
      </c>
      <c r="AS1454">
        <v>10381.1473505905</v>
      </c>
      <c r="AT1454">
        <v>23</v>
      </c>
      <c r="AU1454">
        <v>11</v>
      </c>
      <c r="AV1454">
        <v>2018</v>
      </c>
      <c r="AW1454">
        <v>15.403758232531199</v>
      </c>
      <c r="AX1454">
        <v>16.332020821134801</v>
      </c>
      <c r="AY1454">
        <v>0.928262588603599</v>
      </c>
      <c r="AZ1454">
        <v>152016</v>
      </c>
      <c r="BA1454">
        <v>197375.208965506</v>
      </c>
      <c r="BB1454">
        <v>-5.68369706829151E-2</v>
      </c>
      <c r="BC1454">
        <v>19.518706073417501</v>
      </c>
      <c r="BD1454">
        <v>1.02465808567289</v>
      </c>
      <c r="BE1454">
        <f>AK1454*AZ1454/(AW1454*BD1454)</f>
        <v>192625.43449885689</v>
      </c>
      <c r="BF1454">
        <f>AM1454/BE1454-1</f>
        <v>-3.3580375902514947E-2</v>
      </c>
      <c r="BH1454">
        <f t="shared" si="89"/>
        <v>7.9281956423666089E-2</v>
      </c>
      <c r="BI1454">
        <f t="shared" si="90"/>
        <v>737.94455809802048</v>
      </c>
      <c r="BJ1454">
        <f t="shared" si="91"/>
        <v>5104.7544232188866</v>
      </c>
      <c r="BK1454" s="15">
        <f t="shared" si="88"/>
        <v>0.89315068493150684</v>
      </c>
    </row>
    <row r="1455" spans="1:63" x14ac:dyDescent="0.25">
      <c r="A1455" s="1">
        <v>43430</v>
      </c>
      <c r="B1455">
        <v>12166</v>
      </c>
      <c r="C1455">
        <v>16</v>
      </c>
      <c r="D1455" s="2">
        <v>43405</v>
      </c>
      <c r="E1455">
        <v>0</v>
      </c>
      <c r="F1455">
        <v>4</v>
      </c>
      <c r="G1455" s="1">
        <v>43427</v>
      </c>
      <c r="H1455" s="1">
        <v>43431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 s="1">
        <v>43423</v>
      </c>
      <c r="AA1455" s="1">
        <v>43409</v>
      </c>
      <c r="AB1455" s="1">
        <v>43411</v>
      </c>
      <c r="AC1455" s="1">
        <v>43406</v>
      </c>
      <c r="AD1455" s="1">
        <v>43406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9307.85</v>
      </c>
      <c r="AK1455">
        <v>20</v>
      </c>
      <c r="AL1455">
        <v>30</v>
      </c>
      <c r="AM1455">
        <v>186157</v>
      </c>
      <c r="AN1455">
        <v>1.3070687645374599</v>
      </c>
      <c r="AO1455">
        <v>0.66666666666666596</v>
      </c>
      <c r="AP1455">
        <v>4</v>
      </c>
      <c r="AQ1455">
        <v>1.65790883520114</v>
      </c>
      <c r="AR1455">
        <v>-0.350840070663679</v>
      </c>
      <c r="AS1455">
        <v>7338.1598201833503</v>
      </c>
      <c r="AT1455">
        <v>26</v>
      </c>
      <c r="AU1455">
        <v>11</v>
      </c>
      <c r="AV1455">
        <v>2018</v>
      </c>
      <c r="AW1455">
        <v>17.061667067732301</v>
      </c>
      <c r="AX1455">
        <v>17.639089585672298</v>
      </c>
      <c r="AY1455">
        <v>0.57742251793992205</v>
      </c>
      <c r="AZ1455">
        <v>164182</v>
      </c>
      <c r="BA1455">
        <v>192457.16066105399</v>
      </c>
      <c r="BB1455">
        <v>-3.2735392330505701E-2</v>
      </c>
      <c r="BC1455">
        <v>19.518706073417501</v>
      </c>
      <c r="BD1455">
        <v>1.02465808567289</v>
      </c>
      <c r="BE1455">
        <f>AK1455*AZ1455/(AW1455*BD1455)</f>
        <v>187825.73753338389</v>
      </c>
      <c r="BF1455">
        <f>AM1455/BE1455-1</f>
        <v>-8.8844987662421993E-3</v>
      </c>
      <c r="BH1455">
        <f t="shared" si="89"/>
        <v>-0.39172092875991105</v>
      </c>
      <c r="BI1455">
        <f t="shared" si="90"/>
        <v>-3646.079646757938</v>
      </c>
      <c r="BJ1455">
        <f t="shared" si="91"/>
        <v>1458.6747764609486</v>
      </c>
      <c r="BK1455" s="15">
        <f t="shared" si="88"/>
        <v>0.90136986301369859</v>
      </c>
    </row>
    <row r="1456" spans="1:63" x14ac:dyDescent="0.25">
      <c r="A1456" s="1">
        <v>43431</v>
      </c>
      <c r="B1456">
        <v>1988</v>
      </c>
      <c r="C1456">
        <v>17</v>
      </c>
      <c r="D1456" s="2">
        <v>43405</v>
      </c>
      <c r="E1456">
        <v>1</v>
      </c>
      <c r="F1456">
        <v>0</v>
      </c>
      <c r="G1456" s="1">
        <v>43430</v>
      </c>
      <c r="H1456" s="1">
        <v>43432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 s="1">
        <v>43423</v>
      </c>
      <c r="AA1456" s="1">
        <v>43409</v>
      </c>
      <c r="AB1456" s="1">
        <v>43411</v>
      </c>
      <c r="AC1456" s="1">
        <v>43406</v>
      </c>
      <c r="AD1456" s="1">
        <v>43406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9307.85</v>
      </c>
      <c r="AK1456">
        <v>20</v>
      </c>
      <c r="AL1456">
        <v>30</v>
      </c>
      <c r="AM1456">
        <v>186157</v>
      </c>
      <c r="AN1456">
        <v>0.213583158301863</v>
      </c>
      <c r="AO1456">
        <v>0.66666666666666596</v>
      </c>
      <c r="AP1456">
        <v>3</v>
      </c>
      <c r="AQ1456">
        <v>0.25835290223816099</v>
      </c>
      <c r="AR1456">
        <v>-4.4769743936297998E-2</v>
      </c>
      <c r="AS1456">
        <v>7694.9009776068597</v>
      </c>
      <c r="AT1456">
        <v>27</v>
      </c>
      <c r="AU1456">
        <v>11</v>
      </c>
      <c r="AV1456">
        <v>2018</v>
      </c>
      <c r="AW1456">
        <v>17.320019969970499</v>
      </c>
      <c r="AX1456">
        <v>17.8526727439741</v>
      </c>
      <c r="AY1456">
        <v>0.53265277400362199</v>
      </c>
      <c r="AZ1456">
        <v>166170</v>
      </c>
      <c r="BA1456">
        <v>191881.99585001101</v>
      </c>
      <c r="BB1456">
        <v>-2.9836024086836301E-2</v>
      </c>
      <c r="BC1456">
        <v>19.518706073417501</v>
      </c>
      <c r="BD1456">
        <v>1.02465808567289</v>
      </c>
      <c r="BE1456">
        <f>AK1456*AZ1456/(AW1456*BD1456)</f>
        <v>187264.4138888568</v>
      </c>
      <c r="BF1456">
        <f>AM1456/BE1456-1</f>
        <v>-5.9136376520210199E-3</v>
      </c>
      <c r="BH1456">
        <f t="shared" si="89"/>
        <v>-5.114023193352632E-2</v>
      </c>
      <c r="BI1456">
        <f t="shared" si="90"/>
        <v>-476.00560780247298</v>
      </c>
      <c r="BJ1456">
        <f t="shared" si="91"/>
        <v>982.66916865847566</v>
      </c>
      <c r="BK1456" s="15">
        <f t="shared" si="88"/>
        <v>0.90410958904109584</v>
      </c>
    </row>
    <row r="1457" spans="1:63" x14ac:dyDescent="0.25">
      <c r="A1457" s="1">
        <v>43432</v>
      </c>
      <c r="B1457">
        <v>7733</v>
      </c>
      <c r="C1457">
        <v>18</v>
      </c>
      <c r="D1457" s="2">
        <v>43405</v>
      </c>
      <c r="E1457">
        <v>2</v>
      </c>
      <c r="F1457">
        <v>1</v>
      </c>
      <c r="G1457" s="1">
        <v>43431</v>
      </c>
      <c r="H1457" s="1">
        <v>43433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 s="1">
        <v>43423</v>
      </c>
      <c r="AA1457" s="1">
        <v>43409</v>
      </c>
      <c r="AB1457" s="1">
        <v>43411</v>
      </c>
      <c r="AC1457" s="1">
        <v>43406</v>
      </c>
      <c r="AD1457" s="1">
        <v>43406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9307.85</v>
      </c>
      <c r="AK1457">
        <v>20</v>
      </c>
      <c r="AL1457">
        <v>30</v>
      </c>
      <c r="AM1457">
        <v>186157</v>
      </c>
      <c r="AN1457">
        <v>0.83080410621142298</v>
      </c>
      <c r="AO1457">
        <v>0.66666666666666596</v>
      </c>
      <c r="AP1457">
        <v>2</v>
      </c>
      <c r="AQ1457">
        <v>0.84196187395705202</v>
      </c>
      <c r="AR1457">
        <v>-1.11577677456292E-2</v>
      </c>
      <c r="AS1457">
        <v>9184.5013879980597</v>
      </c>
      <c r="AT1457">
        <v>28</v>
      </c>
      <c r="AU1457">
        <v>11</v>
      </c>
      <c r="AV1457">
        <v>2018</v>
      </c>
      <c r="AW1457">
        <v>18.161981843927599</v>
      </c>
      <c r="AX1457">
        <v>18.6834768501855</v>
      </c>
      <c r="AY1457">
        <v>0.52149500625799305</v>
      </c>
      <c r="AZ1457">
        <v>173903</v>
      </c>
      <c r="BA1457">
        <v>191502.228660297</v>
      </c>
      <c r="BB1457">
        <v>-2.7912096364056199E-2</v>
      </c>
      <c r="BC1457">
        <v>19.518706073417501</v>
      </c>
      <c r="BD1457">
        <v>1.02465808567289</v>
      </c>
      <c r="BE1457">
        <f>AK1457*AZ1457/(AW1457*BD1457)</f>
        <v>186893.78568123907</v>
      </c>
      <c r="BF1457">
        <f>AM1457/BE1457-1</f>
        <v>-3.9422695546212916E-3</v>
      </c>
      <c r="BH1457">
        <f t="shared" si="89"/>
        <v>-3.1918935766969025E-2</v>
      </c>
      <c r="BI1457">
        <f t="shared" si="90"/>
        <v>-297.09666627858263</v>
      </c>
      <c r="BJ1457">
        <f t="shared" si="91"/>
        <v>685.57250237989297</v>
      </c>
      <c r="BK1457" s="15">
        <f t="shared" si="88"/>
        <v>0.9068493150684932</v>
      </c>
    </row>
    <row r="1458" spans="1:63" x14ac:dyDescent="0.25">
      <c r="A1458" s="1">
        <v>43433</v>
      </c>
      <c r="B1458">
        <v>2958</v>
      </c>
      <c r="C1458">
        <v>19</v>
      </c>
      <c r="D1458" s="2">
        <v>43405</v>
      </c>
      <c r="E1458">
        <v>3</v>
      </c>
      <c r="F1458">
        <v>2</v>
      </c>
      <c r="G1458" s="1">
        <v>43432</v>
      </c>
      <c r="H1458" s="1">
        <v>43434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 s="1">
        <v>43423</v>
      </c>
      <c r="AA1458" s="1">
        <v>43409</v>
      </c>
      <c r="AB1458" s="1">
        <v>43411</v>
      </c>
      <c r="AC1458" s="1">
        <v>43406</v>
      </c>
      <c r="AD1458" s="1">
        <v>43406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9307.85</v>
      </c>
      <c r="AK1458">
        <v>20</v>
      </c>
      <c r="AL1458">
        <v>30</v>
      </c>
      <c r="AM1458">
        <v>186157</v>
      </c>
      <c r="AN1458">
        <v>0.317796268740901</v>
      </c>
      <c r="AO1458">
        <v>0.66666666666666596</v>
      </c>
      <c r="AP1458">
        <v>1</v>
      </c>
      <c r="AQ1458">
        <v>0.38695640178351698</v>
      </c>
      <c r="AR1458">
        <v>-6.9160133042615493E-2</v>
      </c>
      <c r="AS1458">
        <v>7644.2720326277304</v>
      </c>
      <c r="AT1458">
        <v>29</v>
      </c>
      <c r="AU1458">
        <v>11</v>
      </c>
      <c r="AV1458">
        <v>2018</v>
      </c>
      <c r="AW1458">
        <v>18.548938245711099</v>
      </c>
      <c r="AX1458">
        <v>19.001273118926498</v>
      </c>
      <c r="AY1458">
        <v>0.45233487321537702</v>
      </c>
      <c r="AZ1458">
        <v>176861</v>
      </c>
      <c r="BA1458">
        <v>190696.62927029599</v>
      </c>
      <c r="BB1458">
        <v>-2.3805503472544901E-2</v>
      </c>
      <c r="BC1458">
        <v>19.518706073417501</v>
      </c>
      <c r="BD1458">
        <v>1.02465808567289</v>
      </c>
      <c r="BE1458">
        <f>AK1458*AZ1458/(AW1458*BD1458)</f>
        <v>186107.57279592141</v>
      </c>
      <c r="BF1458">
        <f>AM1458/BE1458-1</f>
        <v>2.6558405623178238E-4</v>
      </c>
      <c r="BH1458">
        <f t="shared" si="89"/>
        <v>-7.8701737149467155E-2</v>
      </c>
      <c r="BI1458">
        <f t="shared" si="90"/>
        <v>-732.5439641266679</v>
      </c>
      <c r="BJ1458">
        <f t="shared" si="91"/>
        <v>-46.971461746774935</v>
      </c>
      <c r="BK1458" s="15">
        <f t="shared" si="88"/>
        <v>0.90958904109589045</v>
      </c>
    </row>
    <row r="1459" spans="1:63" x14ac:dyDescent="0.25">
      <c r="A1459" s="1">
        <v>43434</v>
      </c>
      <c r="B1459">
        <v>9296</v>
      </c>
      <c r="C1459">
        <v>20</v>
      </c>
      <c r="D1459" s="2">
        <v>43405</v>
      </c>
      <c r="E1459">
        <v>4</v>
      </c>
      <c r="F1459">
        <v>3</v>
      </c>
      <c r="G1459" s="1">
        <v>43433</v>
      </c>
      <c r="H1459" s="1">
        <v>43437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 s="1">
        <v>43423</v>
      </c>
      <c r="AA1459" s="1">
        <v>43409</v>
      </c>
      <c r="AB1459" s="1">
        <v>43411</v>
      </c>
      <c r="AC1459" s="1">
        <v>43406</v>
      </c>
      <c r="AD1459" s="1">
        <v>43406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9307.85</v>
      </c>
      <c r="AK1459">
        <v>20</v>
      </c>
      <c r="AL1459">
        <v>30</v>
      </c>
      <c r="AM1459">
        <v>186157</v>
      </c>
      <c r="AN1459">
        <v>0.99872688107350205</v>
      </c>
      <c r="AO1459">
        <v>0.66666666666666596</v>
      </c>
      <c r="AP1459">
        <v>0</v>
      </c>
      <c r="AQ1459">
        <v>0.96976782770640302</v>
      </c>
      <c r="AR1459">
        <v>2.8959053367098399E-2</v>
      </c>
      <c r="AS1459">
        <v>9585.7995433669403</v>
      </c>
      <c r="AT1459">
        <v>30</v>
      </c>
      <c r="AU1459">
        <v>11</v>
      </c>
      <c r="AV1459">
        <v>2018</v>
      </c>
      <c r="AW1459">
        <v>19.518706073417501</v>
      </c>
      <c r="AX1459">
        <v>20</v>
      </c>
      <c r="AY1459">
        <v>0.48129392658247699</v>
      </c>
      <c r="AZ1459">
        <v>186157</v>
      </c>
      <c r="BA1459">
        <v>190747.27525460999</v>
      </c>
      <c r="BB1459">
        <v>-2.4064696329123801E-2</v>
      </c>
      <c r="BC1459">
        <v>19.518706073417501</v>
      </c>
      <c r="BD1459">
        <v>1.02465808567289</v>
      </c>
      <c r="BE1459">
        <f>AK1459*AZ1459/(AW1459*BD1459)</f>
        <v>186157.00000000198</v>
      </c>
      <c r="BF1459">
        <f>AM1459/BE1459-1</f>
        <v>-1.0658141036401503E-14</v>
      </c>
      <c r="BH1459">
        <f t="shared" si="89"/>
        <v>5.0464351887021808E-3</v>
      </c>
      <c r="BI1459">
        <f t="shared" si="90"/>
        <v>46.971461771161593</v>
      </c>
      <c r="BJ1459">
        <f t="shared" si="91"/>
        <v>2.4386658026287478E-8</v>
      </c>
      <c r="BK1459" s="15">
        <f t="shared" si="88"/>
        <v>0.9123287671232877</v>
      </c>
    </row>
    <row r="1460" spans="1:63" x14ac:dyDescent="0.25">
      <c r="A1460" s="1">
        <v>43437</v>
      </c>
      <c r="B1460">
        <v>33243</v>
      </c>
      <c r="C1460">
        <v>1</v>
      </c>
      <c r="D1460" s="2">
        <v>43435</v>
      </c>
      <c r="E1460">
        <v>0</v>
      </c>
      <c r="F1460">
        <v>4</v>
      </c>
      <c r="G1460" s="1">
        <v>43434</v>
      </c>
      <c r="H1460" s="1">
        <v>43438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 s="1">
        <v>43451</v>
      </c>
      <c r="AA1460" s="1">
        <v>43437</v>
      </c>
      <c r="AB1460" s="1">
        <v>43439</v>
      </c>
      <c r="AC1460" s="1">
        <v>43441</v>
      </c>
      <c r="AD1460" s="1">
        <v>43439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11702.25</v>
      </c>
      <c r="AK1460">
        <v>20</v>
      </c>
      <c r="AL1460">
        <v>31</v>
      </c>
      <c r="AM1460">
        <v>234045</v>
      </c>
      <c r="AN1460">
        <v>2.84073575594436</v>
      </c>
      <c r="AO1460">
        <v>0.64516129032257996</v>
      </c>
      <c r="AP1460">
        <v>19</v>
      </c>
      <c r="AQ1460">
        <v>2.35127544584665</v>
      </c>
      <c r="AR1460">
        <v>0.48946031009771401</v>
      </c>
      <c r="AS1460">
        <v>14138.2839933624</v>
      </c>
      <c r="AT1460">
        <v>3</v>
      </c>
      <c r="AU1460">
        <v>12</v>
      </c>
      <c r="AV1460">
        <v>2018</v>
      </c>
      <c r="AW1460">
        <v>2.35127544584665</v>
      </c>
      <c r="AX1460">
        <v>2.84073575594436</v>
      </c>
      <c r="AY1460">
        <v>0.48946031009771401</v>
      </c>
      <c r="AZ1460">
        <v>33243</v>
      </c>
      <c r="BA1460">
        <v>282765.67986724898</v>
      </c>
      <c r="BB1460">
        <v>-0.172300541883734</v>
      </c>
      <c r="BC1460">
        <v>20.419713273121801</v>
      </c>
      <c r="BD1460">
        <v>0.97944568234097895</v>
      </c>
      <c r="BE1460">
        <f>AK1460*AZ1460/(AW1460*BD1460)</f>
        <v>288699.70531843108</v>
      </c>
      <c r="BF1460">
        <f>AM1460/BE1460-1</f>
        <v>-0.18931333947205742</v>
      </c>
      <c r="BH1460">
        <f t="shared" si="89"/>
        <v>0.5377891725154984</v>
      </c>
      <c r="BI1460">
        <f t="shared" si="90"/>
        <v>6293.3433440694916</v>
      </c>
      <c r="BJ1460">
        <f t="shared" si="91"/>
        <v>6293.3433440938779</v>
      </c>
      <c r="BK1460" s="15">
        <f t="shared" si="88"/>
        <v>0.92054794520547945</v>
      </c>
    </row>
    <row r="1461" spans="1:63" x14ac:dyDescent="0.25">
      <c r="A1461" s="1">
        <v>43438</v>
      </c>
      <c r="B1461">
        <v>3415</v>
      </c>
      <c r="C1461">
        <v>2</v>
      </c>
      <c r="D1461" s="2">
        <v>43435</v>
      </c>
      <c r="E1461">
        <v>1</v>
      </c>
      <c r="F1461">
        <v>0</v>
      </c>
      <c r="G1461" s="1">
        <v>43437</v>
      </c>
      <c r="H1461" s="1">
        <v>43439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 s="1">
        <v>43451</v>
      </c>
      <c r="AA1461" s="1">
        <v>43437</v>
      </c>
      <c r="AB1461" s="1">
        <v>43439</v>
      </c>
      <c r="AC1461" s="1">
        <v>43441</v>
      </c>
      <c r="AD1461" s="1">
        <v>43439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11702.25</v>
      </c>
      <c r="AK1461">
        <v>20</v>
      </c>
      <c r="AL1461">
        <v>31</v>
      </c>
      <c r="AM1461">
        <v>234045</v>
      </c>
      <c r="AN1461">
        <v>0.29182422183767998</v>
      </c>
      <c r="AO1461">
        <v>0.64516129032257996</v>
      </c>
      <c r="AP1461">
        <v>18</v>
      </c>
      <c r="AQ1461">
        <v>0.47111782925407097</v>
      </c>
      <c r="AR1461">
        <v>-0.17929360741639</v>
      </c>
      <c r="AS1461">
        <v>7248.7173864912402</v>
      </c>
      <c r="AT1461">
        <v>4</v>
      </c>
      <c r="AU1461">
        <v>12</v>
      </c>
      <c r="AV1461">
        <v>2018</v>
      </c>
      <c r="AW1461">
        <v>2.8223932751007199</v>
      </c>
      <c r="AX1461">
        <v>3.1325599777820501</v>
      </c>
      <c r="AY1461">
        <v>0.31016670268132301</v>
      </c>
      <c r="AZ1461">
        <v>36658</v>
      </c>
      <c r="BA1461">
        <v>259765.358168887</v>
      </c>
      <c r="BB1461">
        <v>-9.9013811349569505E-2</v>
      </c>
      <c r="BC1461">
        <v>20.419713273121801</v>
      </c>
      <c r="BD1461">
        <v>0.97944568234097895</v>
      </c>
      <c r="BE1461">
        <f>AK1461*AZ1461/(AW1461*BD1461)</f>
        <v>265216.70660492522</v>
      </c>
      <c r="BF1461">
        <f>AM1461/BE1461-1</f>
        <v>-0.11753296767748322</v>
      </c>
      <c r="BH1461">
        <f t="shared" si="89"/>
        <v>-0.16961010189907438</v>
      </c>
      <c r="BI1461">
        <f t="shared" si="90"/>
        <v>-1984.8198149484433</v>
      </c>
      <c r="BJ1461">
        <f t="shared" si="91"/>
        <v>4308.5235291454346</v>
      </c>
      <c r="BK1461" s="15">
        <f t="shared" si="88"/>
        <v>0.92328767123287669</v>
      </c>
    </row>
    <row r="1462" spans="1:63" x14ac:dyDescent="0.25">
      <c r="A1462" s="1">
        <v>43439</v>
      </c>
      <c r="B1462">
        <v>10375</v>
      </c>
      <c r="C1462">
        <v>3</v>
      </c>
      <c r="D1462" s="2">
        <v>43435</v>
      </c>
      <c r="E1462">
        <v>2</v>
      </c>
      <c r="F1462">
        <v>1</v>
      </c>
      <c r="G1462" s="1">
        <v>43438</v>
      </c>
      <c r="H1462" s="1">
        <v>43440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 s="1">
        <v>43451</v>
      </c>
      <c r="AA1462" s="1">
        <v>43437</v>
      </c>
      <c r="AB1462" s="1">
        <v>43439</v>
      </c>
      <c r="AC1462" s="1">
        <v>43441</v>
      </c>
      <c r="AD1462" s="1">
        <v>43439</v>
      </c>
      <c r="AE1462">
        <v>0</v>
      </c>
      <c r="AF1462">
        <v>0</v>
      </c>
      <c r="AG1462">
        <v>1</v>
      </c>
      <c r="AH1462">
        <v>0</v>
      </c>
      <c r="AI1462">
        <v>1</v>
      </c>
      <c r="AJ1462">
        <v>11702.25</v>
      </c>
      <c r="AK1462">
        <v>20</v>
      </c>
      <c r="AL1462">
        <v>31</v>
      </c>
      <c r="AM1462">
        <v>234045</v>
      </c>
      <c r="AN1462">
        <v>0.88658164028285102</v>
      </c>
      <c r="AO1462">
        <v>0.64516129032257996</v>
      </c>
      <c r="AP1462">
        <v>17</v>
      </c>
      <c r="AQ1462">
        <v>0.94403784744799502</v>
      </c>
      <c r="AR1462">
        <v>-5.7456207165143498E-2</v>
      </c>
      <c r="AS1462">
        <v>10990.0254826081</v>
      </c>
      <c r="AT1462">
        <v>5</v>
      </c>
      <c r="AU1462">
        <v>12</v>
      </c>
      <c r="AV1462">
        <v>2018</v>
      </c>
      <c r="AW1462">
        <v>3.7664311225487199</v>
      </c>
      <c r="AX1462">
        <v>4.0191416180649</v>
      </c>
      <c r="AY1462">
        <v>0.25271049551618002</v>
      </c>
      <c r="AZ1462">
        <v>47033</v>
      </c>
      <c r="BA1462">
        <v>249748.36108604001</v>
      </c>
      <c r="BB1462">
        <v>-6.2876733275662094E-2</v>
      </c>
      <c r="BC1462">
        <v>20.419713273121801</v>
      </c>
      <c r="BD1462">
        <v>0.97944568234097895</v>
      </c>
      <c r="BE1462">
        <f>AK1462*AZ1462/(AW1462*BD1462)</f>
        <v>254989.49619045321</v>
      </c>
      <c r="BF1462">
        <f>AM1462/BE1462-1</f>
        <v>-8.2138662585574229E-2</v>
      </c>
      <c r="BH1462">
        <f t="shared" si="89"/>
        <v>-3.8052153366559427E-2</v>
      </c>
      <c r="BI1462">
        <f t="shared" si="90"/>
        <v>-445.29581173382007</v>
      </c>
      <c r="BJ1462">
        <f t="shared" si="91"/>
        <v>3863.2277174116143</v>
      </c>
      <c r="BK1462" s="15">
        <f t="shared" si="88"/>
        <v>0.92602739726027394</v>
      </c>
    </row>
    <row r="1463" spans="1:63" x14ac:dyDescent="0.25">
      <c r="A1463" s="1">
        <v>43440</v>
      </c>
      <c r="B1463">
        <v>3218</v>
      </c>
      <c r="C1463">
        <v>4</v>
      </c>
      <c r="D1463" s="2">
        <v>43435</v>
      </c>
      <c r="E1463">
        <v>3</v>
      </c>
      <c r="F1463">
        <v>2</v>
      </c>
      <c r="G1463" s="1">
        <v>43439</v>
      </c>
      <c r="H1463" s="1">
        <v>43441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 s="1">
        <v>43451</v>
      </c>
      <c r="AA1463" s="1">
        <v>43437</v>
      </c>
      <c r="AB1463" s="1">
        <v>43439</v>
      </c>
      <c r="AC1463" s="1">
        <v>43441</v>
      </c>
      <c r="AD1463" s="1">
        <v>43439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11702.25</v>
      </c>
      <c r="AK1463">
        <v>20</v>
      </c>
      <c r="AL1463">
        <v>31</v>
      </c>
      <c r="AM1463">
        <v>234045</v>
      </c>
      <c r="AN1463">
        <v>0.27498985237881601</v>
      </c>
      <c r="AO1463">
        <v>0.64516129032257996</v>
      </c>
      <c r="AP1463">
        <v>16</v>
      </c>
      <c r="AQ1463">
        <v>0.36185942371142699</v>
      </c>
      <c r="AR1463">
        <v>-8.6869571332611195E-2</v>
      </c>
      <c r="AS1463">
        <v>8892.9561844609107</v>
      </c>
      <c r="AT1463">
        <v>6</v>
      </c>
      <c r="AU1463">
        <v>12</v>
      </c>
      <c r="AV1463">
        <v>2018</v>
      </c>
      <c r="AW1463">
        <v>4.12829054626014</v>
      </c>
      <c r="AX1463">
        <v>4.2941314704437099</v>
      </c>
      <c r="AY1463">
        <v>0.16584092418356899</v>
      </c>
      <c r="AZ1463">
        <v>50251</v>
      </c>
      <c r="BA1463">
        <v>243447.01244694501</v>
      </c>
      <c r="BB1463">
        <v>-3.8620364868901497E-2</v>
      </c>
      <c r="BC1463">
        <v>20.419713273121801</v>
      </c>
      <c r="BD1463">
        <v>0.97944568234097895</v>
      </c>
      <c r="BE1463">
        <f>AK1463*AZ1463/(AW1463*BD1463)</f>
        <v>248555.90956823804</v>
      </c>
      <c r="BF1463">
        <f>AM1463/BE1463-1</f>
        <v>-5.8380867280302007E-2</v>
      </c>
      <c r="BH1463">
        <f t="shared" si="89"/>
        <v>-7.9431797789736025E-2</v>
      </c>
      <c r="BI1463">
        <f t="shared" si="90"/>
        <v>-929.53075568493841</v>
      </c>
      <c r="BJ1463">
        <f t="shared" si="91"/>
        <v>2933.6969617266759</v>
      </c>
      <c r="BK1463" s="15">
        <f t="shared" si="88"/>
        <v>0.92876712328767119</v>
      </c>
    </row>
    <row r="1464" spans="1:63" x14ac:dyDescent="0.25">
      <c r="A1464" s="1">
        <v>43441</v>
      </c>
      <c r="B1464">
        <v>7101</v>
      </c>
      <c r="C1464">
        <v>5</v>
      </c>
      <c r="D1464" s="2">
        <v>43435</v>
      </c>
      <c r="E1464">
        <v>4</v>
      </c>
      <c r="F1464">
        <v>3</v>
      </c>
      <c r="G1464" s="1">
        <v>43440</v>
      </c>
      <c r="H1464" s="1">
        <v>43444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 s="1">
        <v>43451</v>
      </c>
      <c r="AA1464" s="1">
        <v>43437</v>
      </c>
      <c r="AB1464" s="1">
        <v>43439</v>
      </c>
      <c r="AC1464" s="1">
        <v>43441</v>
      </c>
      <c r="AD1464" s="1">
        <v>43439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11702.25</v>
      </c>
      <c r="AK1464">
        <v>20</v>
      </c>
      <c r="AL1464">
        <v>31</v>
      </c>
      <c r="AM1464">
        <v>234045</v>
      </c>
      <c r="AN1464">
        <v>0.60680638338781001</v>
      </c>
      <c r="AO1464">
        <v>0.64516129032257996</v>
      </c>
      <c r="AP1464">
        <v>15</v>
      </c>
      <c r="AQ1464">
        <v>0.83123140852362898</v>
      </c>
      <c r="AR1464">
        <v>-0.224425025135819</v>
      </c>
      <c r="AS1464">
        <v>8542.7474553834109</v>
      </c>
      <c r="AT1464">
        <v>7</v>
      </c>
      <c r="AU1464">
        <v>12</v>
      </c>
      <c r="AV1464">
        <v>2018</v>
      </c>
      <c r="AW1464">
        <v>4.9595219547837699</v>
      </c>
      <c r="AX1464">
        <v>4.90093785383152</v>
      </c>
      <c r="AY1464">
        <v>-5.85841009522498E-2</v>
      </c>
      <c r="AZ1464">
        <v>57352</v>
      </c>
      <c r="BA1464">
        <v>231280.355336184</v>
      </c>
      <c r="BB1464">
        <v>1.19536510560829E-2</v>
      </c>
      <c r="BC1464">
        <v>20.419713273121801</v>
      </c>
      <c r="BD1464">
        <v>0.97944568234097895</v>
      </c>
      <c r="BE1464">
        <f>AK1464*AZ1464/(AW1464*BD1464)</f>
        <v>236133.92708353177</v>
      </c>
      <c r="BF1464">
        <f>AM1464/BE1464-1</f>
        <v>-8.8463657439314947E-3</v>
      </c>
      <c r="BH1464">
        <f t="shared" si="89"/>
        <v>-0.20733963071686878</v>
      </c>
      <c r="BI1464">
        <f t="shared" si="90"/>
        <v>-2426.3401935564775</v>
      </c>
      <c r="BJ1464">
        <f t="shared" si="91"/>
        <v>507.35676817019839</v>
      </c>
      <c r="BK1464" s="15">
        <f t="shared" si="88"/>
        <v>0.93150684931506844</v>
      </c>
    </row>
    <row r="1465" spans="1:63" x14ac:dyDescent="0.25">
      <c r="A1465" s="1">
        <v>43444</v>
      </c>
      <c r="B1465">
        <v>15574</v>
      </c>
      <c r="C1465">
        <v>6</v>
      </c>
      <c r="D1465" s="2">
        <v>43435</v>
      </c>
      <c r="E1465">
        <v>0</v>
      </c>
      <c r="F1465">
        <v>4</v>
      </c>
      <c r="G1465" s="1">
        <v>43441</v>
      </c>
      <c r="H1465" s="1">
        <v>43445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 s="1">
        <v>43451</v>
      </c>
      <c r="AA1465" s="1">
        <v>43437</v>
      </c>
      <c r="AB1465" s="1">
        <v>43439</v>
      </c>
      <c r="AC1465" s="1">
        <v>43441</v>
      </c>
      <c r="AD1465" s="1">
        <v>43439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11702.25</v>
      </c>
      <c r="AK1465">
        <v>20</v>
      </c>
      <c r="AL1465">
        <v>31</v>
      </c>
      <c r="AM1465">
        <v>234045</v>
      </c>
      <c r="AN1465">
        <v>1.3308551774231401</v>
      </c>
      <c r="AO1465">
        <v>0.64516129032257996</v>
      </c>
      <c r="AP1465">
        <v>14</v>
      </c>
      <c r="AQ1465">
        <v>1.63281185712905</v>
      </c>
      <c r="AR1465">
        <v>-0.30195667970590501</v>
      </c>
      <c r="AS1465">
        <v>9538.1472960292795</v>
      </c>
      <c r="AT1465">
        <v>10</v>
      </c>
      <c r="AU1465">
        <v>12</v>
      </c>
      <c r="AV1465">
        <v>2018</v>
      </c>
      <c r="AW1465">
        <v>6.5923338119128196</v>
      </c>
      <c r="AX1465">
        <v>6.2317930312546697</v>
      </c>
      <c r="AY1465">
        <v>-0.36054078065815498</v>
      </c>
      <c r="AZ1465">
        <v>72926</v>
      </c>
      <c r="BA1465">
        <v>221244.86435506999</v>
      </c>
      <c r="BB1465">
        <v>5.7855063358156003E-2</v>
      </c>
      <c r="BC1465">
        <v>20.419713273121801</v>
      </c>
      <c r="BD1465">
        <v>0.97944568234097895</v>
      </c>
      <c r="BE1465">
        <f>AK1465*AZ1465/(AW1465*BD1465)</f>
        <v>225887.83466406463</v>
      </c>
      <c r="BF1465">
        <f>AM1465/BE1465-1</f>
        <v>3.6111574348687281E-2</v>
      </c>
      <c r="BH1465">
        <f t="shared" si="89"/>
        <v>-0.26839534611706339</v>
      </c>
      <c r="BI1465">
        <f t="shared" si="90"/>
        <v>-3140.8294390984051</v>
      </c>
      <c r="BJ1465">
        <f t="shared" si="91"/>
        <v>-2633.4726709282068</v>
      </c>
      <c r="BK1465" s="15">
        <f t="shared" si="88"/>
        <v>0.9397260273972603</v>
      </c>
    </row>
    <row r="1466" spans="1:63" x14ac:dyDescent="0.25">
      <c r="A1466" s="1">
        <v>43445</v>
      </c>
      <c r="B1466">
        <v>3141</v>
      </c>
      <c r="C1466">
        <v>7</v>
      </c>
      <c r="D1466" s="2">
        <v>43435</v>
      </c>
      <c r="E1466">
        <v>1</v>
      </c>
      <c r="F1466">
        <v>0</v>
      </c>
      <c r="G1466" s="1">
        <v>43444</v>
      </c>
      <c r="H1466" s="1">
        <v>43446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 s="1">
        <v>43451</v>
      </c>
      <c r="AA1466" s="1">
        <v>43437</v>
      </c>
      <c r="AB1466" s="1">
        <v>43439</v>
      </c>
      <c r="AC1466" s="1">
        <v>43441</v>
      </c>
      <c r="AD1466" s="1">
        <v>43439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11702.25</v>
      </c>
      <c r="AK1466">
        <v>20</v>
      </c>
      <c r="AL1466">
        <v>31</v>
      </c>
      <c r="AM1466">
        <v>234045</v>
      </c>
      <c r="AN1466">
        <v>0.26840992116900497</v>
      </c>
      <c r="AO1466">
        <v>0.64516129032257996</v>
      </c>
      <c r="AP1466">
        <v>13</v>
      </c>
      <c r="AQ1466">
        <v>0.23325592416607099</v>
      </c>
      <c r="AR1466">
        <v>3.5153997002934201E-2</v>
      </c>
      <c r="AS1466">
        <v>13465.8959305303</v>
      </c>
      <c r="AT1466">
        <v>11</v>
      </c>
      <c r="AU1466">
        <v>12</v>
      </c>
      <c r="AV1466">
        <v>2018</v>
      </c>
      <c r="AW1466">
        <v>6.8255897360789</v>
      </c>
      <c r="AX1466">
        <v>6.5002029524236704</v>
      </c>
      <c r="AY1466">
        <v>-0.325386783655221</v>
      </c>
      <c r="AZ1466">
        <v>76067</v>
      </c>
      <c r="BA1466">
        <v>222887.700378248</v>
      </c>
      <c r="BB1466">
        <v>5.0057942196081298E-2</v>
      </c>
      <c r="BC1466">
        <v>20.419713273121801</v>
      </c>
      <c r="BD1466">
        <v>0.97944568234097895</v>
      </c>
      <c r="BE1466">
        <f>AK1466*AZ1466/(AW1466*BD1466)</f>
        <v>227565.14669146633</v>
      </c>
      <c r="BF1466">
        <f>AM1466/BE1466-1</f>
        <v>2.8474717691804763E-2</v>
      </c>
      <c r="BH1466">
        <f t="shared" si="89"/>
        <v>3.9948413364091939E-2</v>
      </c>
      <c r="BI1466">
        <f t="shared" si="90"/>
        <v>467.4863202899449</v>
      </c>
      <c r="BJ1466">
        <f t="shared" si="91"/>
        <v>-2165.9863506382617</v>
      </c>
      <c r="BK1466" s="15">
        <f t="shared" si="88"/>
        <v>0.94246575342465755</v>
      </c>
    </row>
    <row r="1467" spans="1:63" x14ac:dyDescent="0.25">
      <c r="A1467" s="1">
        <v>43446</v>
      </c>
      <c r="B1467">
        <v>8930</v>
      </c>
      <c r="C1467">
        <v>8</v>
      </c>
      <c r="D1467" s="2">
        <v>43435</v>
      </c>
      <c r="E1467">
        <v>2</v>
      </c>
      <c r="F1467">
        <v>1</v>
      </c>
      <c r="G1467" s="1">
        <v>43445</v>
      </c>
      <c r="H1467" s="1">
        <v>43447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 s="1">
        <v>43451</v>
      </c>
      <c r="AA1467" s="1">
        <v>43437</v>
      </c>
      <c r="AB1467" s="1">
        <v>43439</v>
      </c>
      <c r="AC1467" s="1">
        <v>43441</v>
      </c>
      <c r="AD1467" s="1">
        <v>43439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11702.25</v>
      </c>
      <c r="AK1467">
        <v>20</v>
      </c>
      <c r="AL1467">
        <v>31</v>
      </c>
      <c r="AM1467">
        <v>234045</v>
      </c>
      <c r="AN1467">
        <v>0.763101113033818</v>
      </c>
      <c r="AO1467">
        <v>0.64516129032257996</v>
      </c>
      <c r="AP1467">
        <v>12</v>
      </c>
      <c r="AQ1467">
        <v>0.81686489588496303</v>
      </c>
      <c r="AR1467">
        <v>-5.3763782851144699E-2</v>
      </c>
      <c r="AS1467">
        <v>10932.0403471684</v>
      </c>
      <c r="AT1467">
        <v>12</v>
      </c>
      <c r="AU1467">
        <v>12</v>
      </c>
      <c r="AV1467">
        <v>2018</v>
      </c>
      <c r="AW1467">
        <v>7.6424546319638598</v>
      </c>
      <c r="AX1467">
        <v>7.2633040654574899</v>
      </c>
      <c r="AY1467">
        <v>-0.37915056650636503</v>
      </c>
      <c r="AZ1467">
        <v>84997</v>
      </c>
      <c r="BA1467">
        <v>222433.77054410701</v>
      </c>
      <c r="BB1467">
        <v>5.2200839051956098E-2</v>
      </c>
      <c r="BC1467">
        <v>20.419713273121801</v>
      </c>
      <c r="BD1467">
        <v>0.97944568234097895</v>
      </c>
      <c r="BE1467">
        <f>AK1467*AZ1467/(AW1467*BD1467)</f>
        <v>227101.69083850278</v>
      </c>
      <c r="BF1467">
        <f>AM1467/BE1467-1</f>
        <v>3.0573568764993286E-2</v>
      </c>
      <c r="BH1467">
        <f t="shared" si="89"/>
        <v>-3.6973682296622346E-2</v>
      </c>
      <c r="BI1467">
        <f t="shared" si="90"/>
        <v>-432.67527365564882</v>
      </c>
      <c r="BJ1467">
        <f t="shared" si="91"/>
        <v>-2598.6616242939103</v>
      </c>
      <c r="BK1467" s="15">
        <f t="shared" si="88"/>
        <v>0.9452054794520548</v>
      </c>
    </row>
    <row r="1468" spans="1:63" x14ac:dyDescent="0.25">
      <c r="A1468" s="1">
        <v>43447</v>
      </c>
      <c r="B1468">
        <v>2895</v>
      </c>
      <c r="C1468">
        <v>9</v>
      </c>
      <c r="D1468" s="2">
        <v>43435</v>
      </c>
      <c r="E1468">
        <v>3</v>
      </c>
      <c r="F1468">
        <v>2</v>
      </c>
      <c r="G1468" s="1">
        <v>43446</v>
      </c>
      <c r="H1468" s="1">
        <v>43448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 s="1">
        <v>43451</v>
      </c>
      <c r="AA1468" s="1">
        <v>43437</v>
      </c>
      <c r="AB1468" s="1">
        <v>43439</v>
      </c>
      <c r="AC1468" s="1">
        <v>43441</v>
      </c>
      <c r="AD1468" s="1">
        <v>43439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11702.25</v>
      </c>
      <c r="AK1468">
        <v>20</v>
      </c>
      <c r="AL1468">
        <v>31</v>
      </c>
      <c r="AM1468">
        <v>234045</v>
      </c>
      <c r="AN1468">
        <v>0.247388322758443</v>
      </c>
      <c r="AO1468">
        <v>0.64516129032257996</v>
      </c>
      <c r="AP1468">
        <v>11</v>
      </c>
      <c r="AQ1468">
        <v>0.36185942371142699</v>
      </c>
      <c r="AR1468">
        <v>-0.114471100952983</v>
      </c>
      <c r="AS1468">
        <v>8000.3443610983004</v>
      </c>
      <c r="AT1468">
        <v>13</v>
      </c>
      <c r="AU1468">
        <v>12</v>
      </c>
      <c r="AV1468">
        <v>2018</v>
      </c>
      <c r="AW1468">
        <v>8.0043140556752892</v>
      </c>
      <c r="AX1468">
        <v>7.51069238821594</v>
      </c>
      <c r="AY1468">
        <v>-0.49362166745934899</v>
      </c>
      <c r="AZ1468">
        <v>87892</v>
      </c>
      <c r="BA1468">
        <v>219611.57293092899</v>
      </c>
      <c r="BB1468">
        <v>6.5722524894486101E-2</v>
      </c>
      <c r="BC1468">
        <v>20.419713273121801</v>
      </c>
      <c r="BD1468">
        <v>0.97944568234097895</v>
      </c>
      <c r="BE1468">
        <f>AK1468*AZ1468/(AW1468*BD1468)</f>
        <v>224220.26753544397</v>
      </c>
      <c r="BF1468">
        <f>AM1468/BE1468-1</f>
        <v>4.3817325581430699E-2</v>
      </c>
      <c r="BH1468">
        <f t="shared" si="89"/>
        <v>-0.10703332741010904</v>
      </c>
      <c r="BI1468">
        <f t="shared" si="90"/>
        <v>-1252.5307556849484</v>
      </c>
      <c r="BJ1468">
        <f t="shared" si="91"/>
        <v>-3851.1923799788588</v>
      </c>
      <c r="BK1468" s="15">
        <f t="shared" si="88"/>
        <v>0.94794520547945205</v>
      </c>
    </row>
    <row r="1469" spans="1:63" x14ac:dyDescent="0.25">
      <c r="A1469" s="1">
        <v>43448</v>
      </c>
      <c r="B1469">
        <v>11028</v>
      </c>
      <c r="C1469">
        <v>10</v>
      </c>
      <c r="D1469" s="2">
        <v>43435</v>
      </c>
      <c r="E1469">
        <v>4</v>
      </c>
      <c r="F1469">
        <v>3</v>
      </c>
      <c r="G1469" s="1">
        <v>43447</v>
      </c>
      <c r="H1469" s="1">
        <v>43451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 s="1">
        <v>43451</v>
      </c>
      <c r="AA1469" s="1">
        <v>43437</v>
      </c>
      <c r="AB1469" s="1">
        <v>43439</v>
      </c>
      <c r="AC1469" s="1">
        <v>43441</v>
      </c>
      <c r="AD1469" s="1">
        <v>43439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11702.25</v>
      </c>
      <c r="AK1469">
        <v>20</v>
      </c>
      <c r="AL1469">
        <v>31</v>
      </c>
      <c r="AM1469">
        <v>234045</v>
      </c>
      <c r="AN1469">
        <v>0.94238287508812402</v>
      </c>
      <c r="AO1469">
        <v>0.64516129032257996</v>
      </c>
      <c r="AP1469">
        <v>10</v>
      </c>
      <c r="AQ1469">
        <v>1.48396517539085</v>
      </c>
      <c r="AR1469">
        <v>-0.54158230030273302</v>
      </c>
      <c r="AS1469">
        <v>7431.4412378951902</v>
      </c>
      <c r="AT1469">
        <v>14</v>
      </c>
      <c r="AU1469">
        <v>12</v>
      </c>
      <c r="AV1469">
        <v>2018</v>
      </c>
      <c r="AW1469">
        <v>9.4882792310661408</v>
      </c>
      <c r="AX1469">
        <v>8.4530752633040596</v>
      </c>
      <c r="AY1469">
        <v>-1.0352039677620799</v>
      </c>
      <c r="AZ1469">
        <v>98920</v>
      </c>
      <c r="BA1469">
        <v>208509.88380721299</v>
      </c>
      <c r="BB1469">
        <v>0.122464775897127</v>
      </c>
      <c r="BC1469">
        <v>20.419713273121801</v>
      </c>
      <c r="BD1469">
        <v>0.97944568234097895</v>
      </c>
      <c r="BE1469">
        <f>AK1469*AZ1469/(AW1469*BD1469)</f>
        <v>212885.6020977631</v>
      </c>
      <c r="BF1469">
        <f>AM1469/BE1469-1</f>
        <v>9.9393278332274848E-2</v>
      </c>
      <c r="BH1469">
        <f t="shared" si="89"/>
        <v>-0.51108040869281757</v>
      </c>
      <c r="BI1469">
        <f t="shared" si="90"/>
        <v>-5980.7907126255241</v>
      </c>
      <c r="BJ1469">
        <f t="shared" si="91"/>
        <v>-9831.9830926043833</v>
      </c>
      <c r="BK1469" s="15">
        <f t="shared" si="88"/>
        <v>0.9506849315068493</v>
      </c>
    </row>
    <row r="1470" spans="1:63" x14ac:dyDescent="0.25">
      <c r="A1470" s="1">
        <v>43451</v>
      </c>
      <c r="B1470">
        <v>32745</v>
      </c>
      <c r="C1470">
        <v>11</v>
      </c>
      <c r="D1470" s="2">
        <v>43435</v>
      </c>
      <c r="E1470">
        <v>0</v>
      </c>
      <c r="F1470">
        <v>4</v>
      </c>
      <c r="G1470" s="1">
        <v>43448</v>
      </c>
      <c r="H1470" s="1">
        <v>43452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 s="1">
        <v>43451</v>
      </c>
      <c r="AA1470" s="1">
        <v>43437</v>
      </c>
      <c r="AB1470" s="1">
        <v>43439</v>
      </c>
      <c r="AC1470" s="1">
        <v>43441</v>
      </c>
      <c r="AD1470" s="1">
        <v>43439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11702.25</v>
      </c>
      <c r="AK1470">
        <v>20</v>
      </c>
      <c r="AL1470">
        <v>31</v>
      </c>
      <c r="AM1470">
        <v>234045</v>
      </c>
      <c r="AN1470">
        <v>2.7981798372107902</v>
      </c>
      <c r="AO1470">
        <v>0.64516129032257996</v>
      </c>
      <c r="AP1470">
        <v>9</v>
      </c>
      <c r="AQ1470">
        <v>2.6456382344808298</v>
      </c>
      <c r="AR1470">
        <v>0.15254160272995601</v>
      </c>
      <c r="AS1470">
        <v>12376.975647400101</v>
      </c>
      <c r="AT1470">
        <v>17</v>
      </c>
      <c r="AU1470">
        <v>12</v>
      </c>
      <c r="AV1470">
        <v>2018</v>
      </c>
      <c r="AW1470">
        <v>12.133917465546901</v>
      </c>
      <c r="AX1470">
        <v>11.2512551005148</v>
      </c>
      <c r="AY1470">
        <v>-0.88266236503212503</v>
      </c>
      <c r="AZ1470">
        <v>131665</v>
      </c>
      <c r="BA1470">
        <v>217019.771848373</v>
      </c>
      <c r="BB1470">
        <v>7.8450124643581795E-2</v>
      </c>
      <c r="BC1470">
        <v>20.419713273121801</v>
      </c>
      <c r="BD1470">
        <v>0.97944568234097895</v>
      </c>
      <c r="BE1470">
        <f>AK1470*AZ1470/(AW1470*BD1470)</f>
        <v>221574.07578710711</v>
      </c>
      <c r="BF1470">
        <f>AM1470/BE1470-1</f>
        <v>5.628331820223953E-2</v>
      </c>
      <c r="BH1470">
        <f t="shared" si="89"/>
        <v>0.20692089141233083</v>
      </c>
      <c r="BI1470">
        <f t="shared" si="90"/>
        <v>2421.4400015299484</v>
      </c>
      <c r="BJ1470">
        <f t="shared" si="91"/>
        <v>-7410.5430910744344</v>
      </c>
      <c r="BK1470" s="15">
        <f t="shared" si="88"/>
        <v>0.95890410958904104</v>
      </c>
    </row>
    <row r="1471" spans="1:63" x14ac:dyDescent="0.25">
      <c r="A1471" s="1">
        <v>43452</v>
      </c>
      <c r="B1471">
        <v>4318</v>
      </c>
      <c r="C1471">
        <v>12</v>
      </c>
      <c r="D1471" s="2">
        <v>43435</v>
      </c>
      <c r="E1471">
        <v>1</v>
      </c>
      <c r="F1471">
        <v>0</v>
      </c>
      <c r="G1471" s="1">
        <v>43451</v>
      </c>
      <c r="H1471" s="1">
        <v>43453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 s="1">
        <v>43451</v>
      </c>
      <c r="AA1471" s="1">
        <v>43437</v>
      </c>
      <c r="AB1471" s="1">
        <v>43439</v>
      </c>
      <c r="AC1471" s="1">
        <v>43441</v>
      </c>
      <c r="AD1471" s="1">
        <v>43439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11702.25</v>
      </c>
      <c r="AK1471">
        <v>20</v>
      </c>
      <c r="AL1471">
        <v>31</v>
      </c>
      <c r="AM1471">
        <v>234045</v>
      </c>
      <c r="AN1471">
        <v>0.36898886966181699</v>
      </c>
      <c r="AO1471">
        <v>0.64516129032257996</v>
      </c>
      <c r="AP1471">
        <v>8</v>
      </c>
      <c r="AQ1471">
        <v>0.23325592416607099</v>
      </c>
      <c r="AR1471">
        <v>0.13573294549574499</v>
      </c>
      <c r="AS1471">
        <v>18511.8556599904</v>
      </c>
      <c r="AT1471">
        <v>18</v>
      </c>
      <c r="AU1471">
        <v>12</v>
      </c>
      <c r="AV1471">
        <v>2018</v>
      </c>
      <c r="AW1471">
        <v>12.367173389713001</v>
      </c>
      <c r="AX1471">
        <v>11.620243970176601</v>
      </c>
      <c r="AY1471">
        <v>-0.74692941953638203</v>
      </c>
      <c r="AZ1471">
        <v>135983</v>
      </c>
      <c r="BA1471">
        <v>219909.58760731801</v>
      </c>
      <c r="BB1471">
        <v>6.4278290666992297E-2</v>
      </c>
      <c r="BC1471">
        <v>20.419713273121801</v>
      </c>
      <c r="BD1471">
        <v>0.97944568234097895</v>
      </c>
      <c r="BE1471">
        <f>AK1471*AZ1471/(AW1471*BD1471)</f>
        <v>224524.53624759687</v>
      </c>
      <c r="BF1471">
        <f>AM1471/BE1471-1</f>
        <v>4.2402776603018166E-2</v>
      </c>
      <c r="BH1471">
        <f t="shared" si="89"/>
        <v>0.14052736185690395</v>
      </c>
      <c r="BI1471">
        <f t="shared" si="90"/>
        <v>1644.4863202899544</v>
      </c>
      <c r="BJ1471">
        <f t="shared" si="91"/>
        <v>-5766.0567707844802</v>
      </c>
      <c r="BK1471" s="15">
        <f t="shared" si="88"/>
        <v>0.9616438356164384</v>
      </c>
    </row>
    <row r="1472" spans="1:63" x14ac:dyDescent="0.25">
      <c r="A1472" s="1">
        <v>43453</v>
      </c>
      <c r="B1472">
        <v>11448</v>
      </c>
      <c r="C1472">
        <v>13</v>
      </c>
      <c r="D1472" s="2">
        <v>43435</v>
      </c>
      <c r="E1472">
        <v>2</v>
      </c>
      <c r="F1472">
        <v>1</v>
      </c>
      <c r="G1472" s="1">
        <v>43452</v>
      </c>
      <c r="H1472" s="1">
        <v>43454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 s="1">
        <v>43451</v>
      </c>
      <c r="AA1472" s="1">
        <v>43437</v>
      </c>
      <c r="AB1472" s="1">
        <v>43439</v>
      </c>
      <c r="AC1472" s="1">
        <v>43441</v>
      </c>
      <c r="AD1472" s="1">
        <v>43439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11702.25</v>
      </c>
      <c r="AK1472">
        <v>20</v>
      </c>
      <c r="AL1472">
        <v>31</v>
      </c>
      <c r="AM1472">
        <v>234045</v>
      </c>
      <c r="AN1472">
        <v>0.97827340895981496</v>
      </c>
      <c r="AO1472">
        <v>0.64516129032257996</v>
      </c>
      <c r="AP1472">
        <v>7</v>
      </c>
      <c r="AQ1472">
        <v>0.81686489588496303</v>
      </c>
      <c r="AR1472">
        <v>0.16140851307485199</v>
      </c>
      <c r="AS1472">
        <v>14014.5574349815</v>
      </c>
      <c r="AT1472">
        <v>19</v>
      </c>
      <c r="AU1472">
        <v>12</v>
      </c>
      <c r="AV1472">
        <v>2018</v>
      </c>
      <c r="AW1472">
        <v>13.184038285598</v>
      </c>
      <c r="AX1472">
        <v>12.5985173791364</v>
      </c>
      <c r="AY1472">
        <v>-0.58552090646152799</v>
      </c>
      <c r="AZ1472">
        <v>147431</v>
      </c>
      <c r="BA1472">
        <v>223650.74616181999</v>
      </c>
      <c r="BB1472">
        <v>4.6475381891457099E-2</v>
      </c>
      <c r="BC1472">
        <v>20.419713273121801</v>
      </c>
      <c r="BD1472">
        <v>0.97944568234097895</v>
      </c>
      <c r="BE1472">
        <f>AK1472*AZ1472/(AW1472*BD1472)</f>
        <v>228344.20549720677</v>
      </c>
      <c r="BF1472">
        <f>AM1472/BE1472-1</f>
        <v>2.4965794469713254E-2</v>
      </c>
      <c r="BH1472">
        <f t="shared" si="89"/>
        <v>0.17819861362937461</v>
      </c>
      <c r="BI1472">
        <f t="shared" si="90"/>
        <v>2085.3247263443491</v>
      </c>
      <c r="BJ1472">
        <f t="shared" si="91"/>
        <v>-3680.7320444401312</v>
      </c>
      <c r="BK1472" s="15">
        <f t="shared" si="88"/>
        <v>0.96438356164383565</v>
      </c>
    </row>
    <row r="1473" spans="1:63" x14ac:dyDescent="0.25">
      <c r="A1473" s="1">
        <v>43454</v>
      </c>
      <c r="B1473">
        <v>4066</v>
      </c>
      <c r="C1473">
        <v>14</v>
      </c>
      <c r="D1473" s="2">
        <v>43435</v>
      </c>
      <c r="E1473">
        <v>3</v>
      </c>
      <c r="F1473">
        <v>2</v>
      </c>
      <c r="G1473" s="1">
        <v>43453</v>
      </c>
      <c r="H1473" s="1">
        <v>43455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 s="1">
        <v>43451</v>
      </c>
      <c r="AA1473" s="1">
        <v>43437</v>
      </c>
      <c r="AB1473" s="1">
        <v>43439</v>
      </c>
      <c r="AC1473" s="1">
        <v>43441</v>
      </c>
      <c r="AD1473" s="1">
        <v>43439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11702.25</v>
      </c>
      <c r="AK1473">
        <v>20</v>
      </c>
      <c r="AL1473">
        <v>31</v>
      </c>
      <c r="AM1473">
        <v>234045</v>
      </c>
      <c r="AN1473">
        <v>0.34745454933880199</v>
      </c>
      <c r="AO1473">
        <v>0.64516129032257996</v>
      </c>
      <c r="AP1473">
        <v>6</v>
      </c>
      <c r="AQ1473">
        <v>0.36185942371142699</v>
      </c>
      <c r="AR1473">
        <v>-1.4404874372624899E-2</v>
      </c>
      <c r="AS1473">
        <v>11236.407658799901</v>
      </c>
      <c r="AT1473">
        <v>20</v>
      </c>
      <c r="AU1473">
        <v>12</v>
      </c>
      <c r="AV1473">
        <v>2018</v>
      </c>
      <c r="AW1473">
        <v>13.545897709309401</v>
      </c>
      <c r="AX1473">
        <v>12.945971928475201</v>
      </c>
      <c r="AY1473">
        <v>-0.59992578083415304</v>
      </c>
      <c r="AZ1473">
        <v>151497</v>
      </c>
      <c r="BA1473">
        <v>223679.52756041099</v>
      </c>
      <c r="BB1473">
        <v>4.6340729313230501E-2</v>
      </c>
      <c r="BC1473">
        <v>20.419713273121801</v>
      </c>
      <c r="BD1473">
        <v>0.97944568234097895</v>
      </c>
      <c r="BE1473">
        <f>AK1473*AZ1473/(AW1473*BD1473)</f>
        <v>228373.59089254923</v>
      </c>
      <c r="BF1473">
        <f>AM1473/BE1473-1</f>
        <v>2.4833909583350966E-2</v>
      </c>
      <c r="BH1473">
        <f t="shared" si="89"/>
        <v>-6.9671008297500503E-3</v>
      </c>
      <c r="BI1473">
        <f t="shared" si="90"/>
        <v>-81.53075568494252</v>
      </c>
      <c r="BJ1473">
        <f t="shared" si="91"/>
        <v>-3762.2628001250737</v>
      </c>
      <c r="BK1473" s="15">
        <f t="shared" si="88"/>
        <v>0.9671232876712329</v>
      </c>
    </row>
    <row r="1474" spans="1:63" x14ac:dyDescent="0.25">
      <c r="A1474" s="1">
        <v>43455</v>
      </c>
      <c r="B1474">
        <v>10373</v>
      </c>
      <c r="C1474">
        <v>15</v>
      </c>
      <c r="D1474" s="2">
        <v>43435</v>
      </c>
      <c r="E1474">
        <v>4</v>
      </c>
      <c r="F1474">
        <v>3</v>
      </c>
      <c r="G1474" s="1">
        <v>43454</v>
      </c>
      <c r="H1474" s="1">
        <v>43458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 s="1">
        <v>43451</v>
      </c>
      <c r="AA1474" s="1">
        <v>43437</v>
      </c>
      <c r="AB1474" s="1">
        <v>43439</v>
      </c>
      <c r="AC1474" s="1">
        <v>43441</v>
      </c>
      <c r="AD1474" s="1">
        <v>43439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11702.25</v>
      </c>
      <c r="AK1474">
        <v>20</v>
      </c>
      <c r="AL1474">
        <v>31</v>
      </c>
      <c r="AM1474">
        <v>234045</v>
      </c>
      <c r="AN1474">
        <v>0.88641073297869999</v>
      </c>
      <c r="AO1474">
        <v>0.64516129032257996</v>
      </c>
      <c r="AP1474">
        <v>5</v>
      </c>
      <c r="AQ1474">
        <v>0.72086566554432596</v>
      </c>
      <c r="AR1474">
        <v>0.165545067434373</v>
      </c>
      <c r="AS1474">
        <v>14389.6435852126</v>
      </c>
      <c r="AT1474">
        <v>21</v>
      </c>
      <c r="AU1474">
        <v>12</v>
      </c>
      <c r="AV1474">
        <v>2018</v>
      </c>
      <c r="AW1474">
        <v>14.266763374853699</v>
      </c>
      <c r="AX1474">
        <v>13.8323826614539</v>
      </c>
      <c r="AY1474">
        <v>-0.43438071339977902</v>
      </c>
      <c r="AZ1474">
        <v>161870</v>
      </c>
      <c r="BA1474">
        <v>226919.02255182501</v>
      </c>
      <c r="BB1474">
        <v>3.1403173555214402E-2</v>
      </c>
      <c r="BC1474">
        <v>20.419713273121801</v>
      </c>
      <c r="BD1474">
        <v>0.97944568234097895</v>
      </c>
      <c r="BE1474">
        <f>AK1474*AZ1474/(AW1474*BD1474)</f>
        <v>231681.06883626877</v>
      </c>
      <c r="BF1474">
        <f>AM1474/BE1474-1</f>
        <v>1.0203385091432926E-2</v>
      </c>
      <c r="BH1474">
        <f t="shared" si="89"/>
        <v>0.18036196931345372</v>
      </c>
      <c r="BI1474">
        <f t="shared" si="90"/>
        <v>2110.6408553983638</v>
      </c>
      <c r="BJ1474">
        <f t="shared" si="91"/>
        <v>-1651.6219447267099</v>
      </c>
      <c r="BK1474" s="15">
        <f t="shared" si="88"/>
        <v>0.96986301369863015</v>
      </c>
    </row>
    <row r="1475" spans="1:63" x14ac:dyDescent="0.25">
      <c r="A1475" s="1">
        <v>43458</v>
      </c>
      <c r="B1475">
        <v>20834</v>
      </c>
      <c r="C1475">
        <v>16</v>
      </c>
      <c r="D1475" s="2">
        <v>43435</v>
      </c>
      <c r="E1475">
        <v>0</v>
      </c>
      <c r="F1475">
        <v>4</v>
      </c>
      <c r="G1475" s="1">
        <v>43455</v>
      </c>
      <c r="H1475" s="1">
        <v>43460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 s="1">
        <v>43451</v>
      </c>
      <c r="AA1475" s="1">
        <v>43437</v>
      </c>
      <c r="AB1475" s="1">
        <v>43439</v>
      </c>
      <c r="AC1475" s="1">
        <v>43441</v>
      </c>
      <c r="AD1475" s="1">
        <v>43439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11702.25</v>
      </c>
      <c r="AK1475">
        <v>20</v>
      </c>
      <c r="AL1475">
        <v>31</v>
      </c>
      <c r="AM1475">
        <v>234045</v>
      </c>
      <c r="AN1475">
        <v>1.78034138734004</v>
      </c>
      <c r="AO1475">
        <v>0.64516129032257996</v>
      </c>
      <c r="AP1475">
        <v>4</v>
      </c>
      <c r="AQ1475">
        <v>1.90156172363577</v>
      </c>
      <c r="AR1475">
        <v>-0.12122033629573201</v>
      </c>
      <c r="AS1475">
        <v>10956.257554535499</v>
      </c>
      <c r="AT1475">
        <v>24</v>
      </c>
      <c r="AU1475">
        <v>12</v>
      </c>
      <c r="AV1475">
        <v>2018</v>
      </c>
      <c r="AW1475">
        <v>16.1683250984895</v>
      </c>
      <c r="AX1475">
        <v>15.612724048794</v>
      </c>
      <c r="AY1475">
        <v>-0.55560104969551405</v>
      </c>
      <c r="AZ1475">
        <v>182704</v>
      </c>
      <c r="BA1475">
        <v>226002.38291481099</v>
      </c>
      <c r="BB1475">
        <v>3.5586426043213701E-2</v>
      </c>
      <c r="BC1475">
        <v>20.419713273121801</v>
      </c>
      <c r="BD1475">
        <v>0.97944568234097895</v>
      </c>
      <c r="BE1475">
        <f>AK1475*AZ1475/(AW1475*BD1475)</f>
        <v>230745.19290813862</v>
      </c>
      <c r="BF1475">
        <f>AM1475/BE1475-1</f>
        <v>1.4300653678948283E-2</v>
      </c>
      <c r="BH1475">
        <f t="shared" si="89"/>
        <v>-8.2135032579884859E-2</v>
      </c>
      <c r="BI1475">
        <f t="shared" si="90"/>
        <v>-961.16468500795759</v>
      </c>
      <c r="BJ1475">
        <f t="shared" si="91"/>
        <v>-2612.7866297346673</v>
      </c>
      <c r="BK1475" s="15">
        <f t="shared" ref="BK1475:BK1538" si="92">YEARFRAC(DATE(YEAR(A1475),1,1),A1475,3)</f>
        <v>0.9780821917808219</v>
      </c>
    </row>
    <row r="1476" spans="1:63" x14ac:dyDescent="0.25">
      <c r="A1476" s="1">
        <v>43460</v>
      </c>
      <c r="B1476">
        <v>4951</v>
      </c>
      <c r="C1476">
        <v>17</v>
      </c>
      <c r="D1476" s="2">
        <v>43435</v>
      </c>
      <c r="E1476">
        <v>2</v>
      </c>
      <c r="F1476">
        <v>0</v>
      </c>
      <c r="G1476" s="1">
        <v>43458</v>
      </c>
      <c r="H1476" s="1">
        <v>43461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 s="1">
        <v>43451</v>
      </c>
      <c r="AA1476" s="1">
        <v>43437</v>
      </c>
      <c r="AB1476" s="1">
        <v>43439</v>
      </c>
      <c r="AC1476" s="1">
        <v>43441</v>
      </c>
      <c r="AD1476" s="1">
        <v>43439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11702.25</v>
      </c>
      <c r="AK1476">
        <v>20</v>
      </c>
      <c r="AL1476">
        <v>31</v>
      </c>
      <c r="AM1476">
        <v>234045</v>
      </c>
      <c r="AN1476">
        <v>0.42308103142558001</v>
      </c>
      <c r="AO1476">
        <v>0.64516129032257996</v>
      </c>
      <c r="AP1476">
        <v>3</v>
      </c>
      <c r="AQ1476">
        <v>0.81686489588496203</v>
      </c>
      <c r="AR1476">
        <v>-0.39378386445938202</v>
      </c>
      <c r="AS1476">
        <v>6060.9778005409999</v>
      </c>
      <c r="AT1476">
        <v>26</v>
      </c>
      <c r="AU1476">
        <v>12</v>
      </c>
      <c r="AV1476">
        <v>2018</v>
      </c>
      <c r="AW1476">
        <v>16.985189994374501</v>
      </c>
      <c r="AX1476">
        <v>16.0358050802196</v>
      </c>
      <c r="AY1476">
        <v>-0.94938491415489401</v>
      </c>
      <c r="AZ1476">
        <v>187655</v>
      </c>
      <c r="BA1476">
        <v>220963.086149935</v>
      </c>
      <c r="BB1476">
        <v>5.9204069231670597E-2</v>
      </c>
      <c r="BC1476">
        <v>20.419713273121801</v>
      </c>
      <c r="BD1476">
        <v>0.97944568234097895</v>
      </c>
      <c r="BE1476">
        <f>AK1476*AZ1476/(AW1476*BD1476)</f>
        <v>225600.14315629078</v>
      </c>
      <c r="BF1476">
        <f>AM1476/BE1476-1</f>
        <v>3.743285232695448E-2</v>
      </c>
      <c r="BH1476">
        <f t="shared" ref="BH1476:BH1539" si="93">AN1476-BD1476*AQ1476</f>
        <v>-0.37699376390485934</v>
      </c>
      <c r="BI1476">
        <f t="shared" ref="BI1476:BI1539" si="94">BH1476*AJ1476</f>
        <v>-4411.67527365564</v>
      </c>
      <c r="BJ1476">
        <f t="shared" ref="BJ1476:BJ1539" si="95">BJ1475+BI1476</f>
        <v>-7024.4619033903073</v>
      </c>
      <c r="BK1476" s="15">
        <f t="shared" si="92"/>
        <v>0.98356164383561639</v>
      </c>
    </row>
    <row r="1477" spans="1:63" x14ac:dyDescent="0.25">
      <c r="A1477" s="1">
        <v>43461</v>
      </c>
      <c r="B1477">
        <v>9715</v>
      </c>
      <c r="C1477">
        <v>18</v>
      </c>
      <c r="D1477" s="2">
        <v>43435</v>
      </c>
      <c r="E1477">
        <v>3</v>
      </c>
      <c r="F1477">
        <v>2</v>
      </c>
      <c r="G1477" s="1">
        <v>43460</v>
      </c>
      <c r="H1477" s="1">
        <v>43462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 s="1">
        <v>43451</v>
      </c>
      <c r="AA1477" s="1">
        <v>43437</v>
      </c>
      <c r="AB1477" s="1">
        <v>43439</v>
      </c>
      <c r="AC1477" s="1">
        <v>43441</v>
      </c>
      <c r="AD1477" s="1">
        <v>43439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11702.25</v>
      </c>
      <c r="AK1477">
        <v>20</v>
      </c>
      <c r="AL1477">
        <v>31</v>
      </c>
      <c r="AM1477">
        <v>234045</v>
      </c>
      <c r="AN1477">
        <v>0.83018222991305002</v>
      </c>
      <c r="AO1477">
        <v>0.64516129032257996</v>
      </c>
      <c r="AP1477">
        <v>2</v>
      </c>
      <c r="AQ1477">
        <v>0.36185942371142699</v>
      </c>
      <c r="AR1477">
        <v>0.46832280620162298</v>
      </c>
      <c r="AS1477">
        <v>26847.442303305699</v>
      </c>
      <c r="AT1477">
        <v>27</v>
      </c>
      <c r="AU1477">
        <v>12</v>
      </c>
      <c r="AV1477">
        <v>2018</v>
      </c>
      <c r="AW1477">
        <v>17.347049418085899</v>
      </c>
      <c r="AX1477">
        <v>16.865987310132599</v>
      </c>
      <c r="AY1477">
        <v>-0.48106210795326998</v>
      </c>
      <c r="AZ1477">
        <v>197370</v>
      </c>
      <c r="BA1477">
        <v>227554.54860723799</v>
      </c>
      <c r="BB1477">
        <v>2.8522617686559101E-2</v>
      </c>
      <c r="BC1477">
        <v>20.419713273121801</v>
      </c>
      <c r="BD1477">
        <v>0.97944568234097895</v>
      </c>
      <c r="BE1477">
        <f>AK1477*AZ1477/(AW1477*BD1477)</f>
        <v>232329.9318277245</v>
      </c>
      <c r="BF1477">
        <f>AM1477/BE1477-1</f>
        <v>7.3820370831392257E-3</v>
      </c>
      <c r="BH1477">
        <f t="shared" si="93"/>
        <v>0.47576057974449798</v>
      </c>
      <c r="BI1477">
        <f t="shared" si="94"/>
        <v>5567.4692443150516</v>
      </c>
      <c r="BJ1477">
        <f t="shared" si="95"/>
        <v>-1456.9926590752557</v>
      </c>
      <c r="BK1477" s="15">
        <f t="shared" si="92"/>
        <v>0.98630136986301364</v>
      </c>
    </row>
    <row r="1478" spans="1:63" x14ac:dyDescent="0.25">
      <c r="A1478" s="1">
        <v>43462</v>
      </c>
      <c r="B1478">
        <v>11023</v>
      </c>
      <c r="C1478">
        <v>19</v>
      </c>
      <c r="D1478" s="2">
        <v>43435</v>
      </c>
      <c r="E1478">
        <v>4</v>
      </c>
      <c r="F1478">
        <v>3</v>
      </c>
      <c r="G1478" s="1">
        <v>43461</v>
      </c>
      <c r="H1478" s="1">
        <v>43465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 s="1">
        <v>43451</v>
      </c>
      <c r="AA1478" s="1">
        <v>43437</v>
      </c>
      <c r="AB1478" s="1">
        <v>43439</v>
      </c>
      <c r="AC1478" s="1">
        <v>43441</v>
      </c>
      <c r="AD1478" s="1">
        <v>43439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11702.25</v>
      </c>
      <c r="AK1478">
        <v>20</v>
      </c>
      <c r="AL1478">
        <v>31</v>
      </c>
      <c r="AM1478">
        <v>234045</v>
      </c>
      <c r="AN1478">
        <v>0.94195560682774604</v>
      </c>
      <c r="AO1478">
        <v>0.64516129032257996</v>
      </c>
      <c r="AP1478">
        <v>1</v>
      </c>
      <c r="AQ1478">
        <v>0.72086566554432596</v>
      </c>
      <c r="AR1478">
        <v>0.22108994128341899</v>
      </c>
      <c r="AS1478">
        <v>15291.337244750701</v>
      </c>
      <c r="AT1478">
        <v>28</v>
      </c>
      <c r="AU1478">
        <v>12</v>
      </c>
      <c r="AV1478">
        <v>2018</v>
      </c>
      <c r="AW1478">
        <v>18.067915083630201</v>
      </c>
      <c r="AX1478">
        <v>17.8079429169604</v>
      </c>
      <c r="AY1478">
        <v>-0.25997216666985001</v>
      </c>
      <c r="AZ1478">
        <v>208393</v>
      </c>
      <c r="BA1478">
        <v>230677.417992523</v>
      </c>
      <c r="BB1478">
        <v>1.4598663522345999E-2</v>
      </c>
      <c r="BC1478">
        <v>20.419713273121801</v>
      </c>
      <c r="BD1478">
        <v>0.97944568234097895</v>
      </c>
      <c r="BE1478">
        <f>AK1478*AZ1478/(AW1478*BD1478)</f>
        <v>235518.33669957166</v>
      </c>
      <c r="BF1478">
        <f>AM1478/BE1478-1</f>
        <v>-6.2557197041139823E-3</v>
      </c>
      <c r="BH1478">
        <f t="shared" si="93"/>
        <v>0.23590684316249977</v>
      </c>
      <c r="BI1478">
        <f t="shared" si="94"/>
        <v>2760.6408553983629</v>
      </c>
      <c r="BJ1478">
        <f t="shared" si="95"/>
        <v>1303.6481963231072</v>
      </c>
      <c r="BK1478" s="15">
        <f t="shared" si="92"/>
        <v>0.989041095890411</v>
      </c>
    </row>
    <row r="1479" spans="1:63" x14ac:dyDescent="0.25">
      <c r="A1479" s="1">
        <v>43465</v>
      </c>
      <c r="B1479">
        <v>25652</v>
      </c>
      <c r="C1479">
        <v>20</v>
      </c>
      <c r="D1479" s="2">
        <v>43435</v>
      </c>
      <c r="E1479">
        <v>0</v>
      </c>
      <c r="F1479">
        <v>4</v>
      </c>
      <c r="G1479" s="1">
        <v>43462</v>
      </c>
      <c r="H1479" s="1">
        <v>43467</v>
      </c>
      <c r="I1479">
        <v>0</v>
      </c>
      <c r="J1479">
        <v>1</v>
      </c>
      <c r="K1479">
        <v>0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 s="1">
        <v>43451</v>
      </c>
      <c r="AA1479" s="1">
        <v>43437</v>
      </c>
      <c r="AB1479" s="1">
        <v>43439</v>
      </c>
      <c r="AC1479" s="1">
        <v>43441</v>
      </c>
      <c r="AD1479" s="1">
        <v>43439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11702.25</v>
      </c>
      <c r="AK1479">
        <v>20</v>
      </c>
      <c r="AL1479">
        <v>31</v>
      </c>
      <c r="AM1479">
        <v>234045</v>
      </c>
      <c r="AN1479">
        <v>2.1920570830395798</v>
      </c>
      <c r="AO1479">
        <v>0.64516129032257996</v>
      </c>
      <c r="AP1479">
        <v>0</v>
      </c>
      <c r="AQ1479">
        <v>2.3517981894915998</v>
      </c>
      <c r="AR1479">
        <v>-0.15974110645202</v>
      </c>
      <c r="AS1479">
        <v>10907.398481136301</v>
      </c>
      <c r="AT1479">
        <v>31</v>
      </c>
      <c r="AU1479">
        <v>12</v>
      </c>
      <c r="AV1479">
        <v>2018</v>
      </c>
      <c r="AW1479">
        <v>20.419713273121801</v>
      </c>
      <c r="AX1479">
        <v>20</v>
      </c>
      <c r="AY1479">
        <v>-0.41971327312187101</v>
      </c>
      <c r="AZ1479">
        <v>234045</v>
      </c>
      <c r="BA1479">
        <v>229234.36472349401</v>
      </c>
      <c r="BB1479">
        <v>2.09856636560934E-2</v>
      </c>
      <c r="BC1479">
        <v>20.419713273121801</v>
      </c>
      <c r="BD1479">
        <v>0.97944568234097895</v>
      </c>
      <c r="BE1479">
        <f>AK1479*AZ1479/(AW1479*BD1479)</f>
        <v>234045.00000000087</v>
      </c>
      <c r="BF1479">
        <f>AM1479/BE1479-1</f>
        <v>-3.7747582837255322E-15</v>
      </c>
      <c r="BH1479">
        <f t="shared" si="93"/>
        <v>-0.1114014993952992</v>
      </c>
      <c r="BI1479">
        <f t="shared" si="94"/>
        <v>-1303.64819629864</v>
      </c>
      <c r="BJ1479">
        <f t="shared" si="95"/>
        <v>2.4467226467095315E-8</v>
      </c>
      <c r="BK1479" s="15">
        <f t="shared" si="92"/>
        <v>0.99726027397260275</v>
      </c>
    </row>
    <row r="1480" spans="1:63" x14ac:dyDescent="0.25">
      <c r="A1480" s="1">
        <v>43467</v>
      </c>
      <c r="B1480">
        <v>26116</v>
      </c>
      <c r="C1480">
        <v>1</v>
      </c>
      <c r="D1480" s="2">
        <v>43466</v>
      </c>
      <c r="E1480">
        <v>2</v>
      </c>
      <c r="F1480">
        <v>0</v>
      </c>
      <c r="G1480" s="1">
        <v>43465</v>
      </c>
      <c r="H1480" s="1">
        <v>43468</v>
      </c>
      <c r="I1480">
        <v>1</v>
      </c>
      <c r="J1480">
        <v>0</v>
      </c>
      <c r="K1480">
        <v>1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 s="1">
        <v>43486</v>
      </c>
      <c r="AA1480" s="1">
        <v>43472</v>
      </c>
      <c r="AB1480" s="1">
        <v>43467</v>
      </c>
      <c r="AC1480" s="1">
        <v>43469</v>
      </c>
      <c r="AD1480" s="1">
        <v>43467</v>
      </c>
      <c r="AE1480">
        <v>0</v>
      </c>
      <c r="AF1480">
        <v>0</v>
      </c>
      <c r="AG1480">
        <v>1</v>
      </c>
      <c r="AH1480">
        <v>0</v>
      </c>
      <c r="AI1480">
        <v>1</v>
      </c>
      <c r="AJ1480">
        <v>10067</v>
      </c>
      <c r="AK1480">
        <v>21</v>
      </c>
      <c r="AL1480">
        <v>31</v>
      </c>
      <c r="AM1480">
        <v>211407</v>
      </c>
      <c r="AN1480">
        <v>2.5942187344789902</v>
      </c>
      <c r="AO1480">
        <v>0.67741935483870896</v>
      </c>
      <c r="AP1480">
        <v>20</v>
      </c>
      <c r="AQ1480">
        <v>3.05637689647252</v>
      </c>
      <c r="AR1480">
        <v>-0.46215816199353699</v>
      </c>
      <c r="AS1480">
        <v>8544.7576933791697</v>
      </c>
      <c r="AT1480">
        <v>2</v>
      </c>
      <c r="AU1480">
        <v>1</v>
      </c>
      <c r="AV1480">
        <v>2019</v>
      </c>
      <c r="AW1480">
        <v>3.05637689647252</v>
      </c>
      <c r="AX1480">
        <v>2.5942187344789902</v>
      </c>
      <c r="AY1480">
        <v>-0.46215816199353699</v>
      </c>
      <c r="AZ1480">
        <v>26116</v>
      </c>
      <c r="BA1480">
        <v>179439.91156096201</v>
      </c>
      <c r="BB1480">
        <v>0.17814926546136201</v>
      </c>
      <c r="BC1480">
        <v>20.690575758081302</v>
      </c>
      <c r="BD1480">
        <v>1.0149548396108701</v>
      </c>
      <c r="BE1480">
        <f>AK1480*AZ1480/(AW1480*BD1480)</f>
        <v>176795.95638931062</v>
      </c>
      <c r="BF1480">
        <f>AM1480/BE1480-1</f>
        <v>0.19576829876399837</v>
      </c>
      <c r="BH1480">
        <f t="shared" si="93"/>
        <v>-0.50786578827064499</v>
      </c>
      <c r="BI1480">
        <f t="shared" si="94"/>
        <v>-5112.6848905205834</v>
      </c>
      <c r="BJ1480">
        <f t="shared" si="95"/>
        <v>-5112.6848904961162</v>
      </c>
      <c r="BK1480" s="15">
        <f t="shared" si="92"/>
        <v>2.7397260273972603E-3</v>
      </c>
    </row>
    <row r="1481" spans="1:63" x14ac:dyDescent="0.25">
      <c r="A1481" s="1">
        <v>43468</v>
      </c>
      <c r="B1481">
        <v>11889</v>
      </c>
      <c r="C1481">
        <v>2</v>
      </c>
      <c r="D1481" s="2">
        <v>43466</v>
      </c>
      <c r="E1481">
        <v>3</v>
      </c>
      <c r="F1481">
        <v>2</v>
      </c>
      <c r="G1481" s="1">
        <v>43467</v>
      </c>
      <c r="H1481" s="1">
        <v>43469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 s="1">
        <v>43486</v>
      </c>
      <c r="AA1481" s="1">
        <v>43472</v>
      </c>
      <c r="AB1481" s="1">
        <v>43467</v>
      </c>
      <c r="AC1481" s="1">
        <v>43469</v>
      </c>
      <c r="AD1481" s="1">
        <v>43467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10067</v>
      </c>
      <c r="AK1481">
        <v>21</v>
      </c>
      <c r="AL1481">
        <v>31</v>
      </c>
      <c r="AM1481">
        <v>211407</v>
      </c>
      <c r="AN1481">
        <v>1.18098738452369</v>
      </c>
      <c r="AO1481">
        <v>0.67741935483870896</v>
      </c>
      <c r="AP1481">
        <v>19</v>
      </c>
      <c r="AQ1481">
        <v>0.63736679590756096</v>
      </c>
      <c r="AR1481">
        <v>0.54362058861612905</v>
      </c>
      <c r="AS1481">
        <v>18653.309328847201</v>
      </c>
      <c r="AT1481">
        <v>3</v>
      </c>
      <c r="AU1481">
        <v>1</v>
      </c>
      <c r="AV1481">
        <v>2019</v>
      </c>
      <c r="AW1481">
        <v>3.6937436923800799</v>
      </c>
      <c r="AX1481">
        <v>3.77520611900268</v>
      </c>
      <c r="AY1481">
        <v>8.1462426622592898E-2</v>
      </c>
      <c r="AZ1481">
        <v>38005</v>
      </c>
      <c r="BA1481">
        <v>216069.40450319499</v>
      </c>
      <c r="BB1481">
        <v>-2.1578272564389999E-2</v>
      </c>
      <c r="BC1481">
        <v>20.690575758081302</v>
      </c>
      <c r="BD1481">
        <v>1.0149548396108701</v>
      </c>
      <c r="BE1481">
        <f>AK1481*AZ1481/(AW1481*BD1481)</f>
        <v>212885.73251794744</v>
      </c>
      <c r="BF1481">
        <f>AM1481/BE1481-1</f>
        <v>-6.946132558802498E-3</v>
      </c>
      <c r="BH1481">
        <f t="shared" si="93"/>
        <v>0.53408887041003728</v>
      </c>
      <c r="BI1481">
        <f t="shared" si="94"/>
        <v>5376.672658417845</v>
      </c>
      <c r="BJ1481">
        <f t="shared" si="95"/>
        <v>263.98776792172885</v>
      </c>
      <c r="BK1481" s="15">
        <f t="shared" si="92"/>
        <v>5.4794520547945206E-3</v>
      </c>
    </row>
    <row r="1482" spans="1:63" x14ac:dyDescent="0.25">
      <c r="A1482" s="1">
        <v>43469</v>
      </c>
      <c r="B1482">
        <v>10247</v>
      </c>
      <c r="C1482">
        <v>3</v>
      </c>
      <c r="D1482" s="2">
        <v>43466</v>
      </c>
      <c r="E1482">
        <v>4</v>
      </c>
      <c r="F1482">
        <v>3</v>
      </c>
      <c r="G1482" s="1">
        <v>43468</v>
      </c>
      <c r="H1482" s="1">
        <v>43472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 s="1">
        <v>43486</v>
      </c>
      <c r="AA1482" s="1">
        <v>43472</v>
      </c>
      <c r="AB1482" s="1">
        <v>43467</v>
      </c>
      <c r="AC1482" s="1">
        <v>43469</v>
      </c>
      <c r="AD1482" s="1">
        <v>43467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10067</v>
      </c>
      <c r="AK1482">
        <v>21</v>
      </c>
      <c r="AL1482">
        <v>31</v>
      </c>
      <c r="AM1482">
        <v>211407</v>
      </c>
      <c r="AN1482">
        <v>1.01788020264229</v>
      </c>
      <c r="AO1482">
        <v>0.67741935483870896</v>
      </c>
      <c r="AP1482">
        <v>18</v>
      </c>
      <c r="AQ1482">
        <v>0.86887687563176297</v>
      </c>
      <c r="AR1482">
        <v>0.14900332701053201</v>
      </c>
      <c r="AS1482">
        <v>11793.385561733699</v>
      </c>
      <c r="AT1482">
        <v>4</v>
      </c>
      <c r="AU1482">
        <v>1</v>
      </c>
      <c r="AV1482">
        <v>2019</v>
      </c>
      <c r="AW1482">
        <v>4.5626205680118499</v>
      </c>
      <c r="AX1482">
        <v>4.7930863216449699</v>
      </c>
      <c r="AY1482">
        <v>0.23046575363312499</v>
      </c>
      <c r="AZ1482">
        <v>48252</v>
      </c>
      <c r="BA1482">
        <v>222085.52845794399</v>
      </c>
      <c r="BB1482">
        <v>-4.8082954941239098E-2</v>
      </c>
      <c r="BC1482">
        <v>20.690575758081302</v>
      </c>
      <c r="BD1482">
        <v>1.0149548396108701</v>
      </c>
      <c r="BE1482">
        <f>AK1482*AZ1482/(AW1482*BD1482)</f>
        <v>218813.21196822074</v>
      </c>
      <c r="BF1482">
        <f>AM1482/BE1482-1</f>
        <v>-3.3847188209532697E-2</v>
      </c>
      <c r="BH1482">
        <f t="shared" si="93"/>
        <v>0.13600941269386002</v>
      </c>
      <c r="BI1482">
        <f t="shared" si="94"/>
        <v>1369.2067575890887</v>
      </c>
      <c r="BJ1482">
        <f t="shared" si="95"/>
        <v>1633.1945255108176</v>
      </c>
      <c r="BK1482" s="15">
        <f t="shared" si="92"/>
        <v>8.21917808219178E-3</v>
      </c>
    </row>
    <row r="1483" spans="1:63" x14ac:dyDescent="0.25">
      <c r="A1483" s="1">
        <v>43472</v>
      </c>
      <c r="B1483">
        <v>14323</v>
      </c>
      <c r="C1483">
        <v>4</v>
      </c>
      <c r="D1483" s="2">
        <v>43466</v>
      </c>
      <c r="E1483">
        <v>0</v>
      </c>
      <c r="F1483">
        <v>4</v>
      </c>
      <c r="G1483" s="1">
        <v>43469</v>
      </c>
      <c r="H1483" s="1">
        <v>43473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 s="1">
        <v>43486</v>
      </c>
      <c r="AA1483" s="1">
        <v>43472</v>
      </c>
      <c r="AB1483" s="1">
        <v>43467</v>
      </c>
      <c r="AC1483" s="1">
        <v>43469</v>
      </c>
      <c r="AD1483" s="1">
        <v>43467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10067</v>
      </c>
      <c r="AK1483">
        <v>21</v>
      </c>
      <c r="AL1483">
        <v>31</v>
      </c>
      <c r="AM1483">
        <v>211407</v>
      </c>
      <c r="AN1483">
        <v>1.42276745803119</v>
      </c>
      <c r="AO1483">
        <v>0.67741935483870896</v>
      </c>
      <c r="AP1483">
        <v>17</v>
      </c>
      <c r="AQ1483">
        <v>1.6704573242371801</v>
      </c>
      <c r="AR1483">
        <v>-0.24768986620599401</v>
      </c>
      <c r="AS1483">
        <v>8574.2986619191797</v>
      </c>
      <c r="AT1483">
        <v>7</v>
      </c>
      <c r="AU1483">
        <v>1</v>
      </c>
      <c r="AV1483">
        <v>2019</v>
      </c>
      <c r="AW1483">
        <v>6.23307789224903</v>
      </c>
      <c r="AX1483">
        <v>6.2158537796761699</v>
      </c>
      <c r="AY1483">
        <v>-1.7224112572867999E-2</v>
      </c>
      <c r="AZ1483">
        <v>62575</v>
      </c>
      <c r="BA1483">
        <v>210822.810610802</v>
      </c>
      <c r="BB1483">
        <v>2.7709970638603002E-3</v>
      </c>
      <c r="BC1483">
        <v>20.690575758081302</v>
      </c>
      <c r="BD1483">
        <v>1.0149548396108701</v>
      </c>
      <c r="BE1483">
        <f>AK1483*AZ1483/(AW1483*BD1483)</f>
        <v>207716.44449878344</v>
      </c>
      <c r="BF1483">
        <f>AM1483/BE1483-1</f>
        <v>1.7767276491381434E-2</v>
      </c>
      <c r="BH1483">
        <f t="shared" si="93"/>
        <v>-0.27267128756676029</v>
      </c>
      <c r="BI1483">
        <f t="shared" si="94"/>
        <v>-2744.9818519345758</v>
      </c>
      <c r="BJ1483">
        <f t="shared" si="95"/>
        <v>-1111.7873264237583</v>
      </c>
      <c r="BK1483" s="15">
        <f t="shared" si="92"/>
        <v>1.643835616438356E-2</v>
      </c>
    </row>
    <row r="1484" spans="1:63" x14ac:dyDescent="0.25">
      <c r="A1484" s="1">
        <v>43473</v>
      </c>
      <c r="B1484">
        <v>2510</v>
      </c>
      <c r="C1484">
        <v>5</v>
      </c>
      <c r="D1484" s="2">
        <v>43466</v>
      </c>
      <c r="E1484">
        <v>1</v>
      </c>
      <c r="F1484">
        <v>0</v>
      </c>
      <c r="G1484" s="1">
        <v>43472</v>
      </c>
      <c r="H1484" s="1">
        <v>43474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 s="1">
        <v>43486</v>
      </c>
      <c r="AA1484" s="1">
        <v>43472</v>
      </c>
      <c r="AB1484" s="1">
        <v>43467</v>
      </c>
      <c r="AC1484" s="1">
        <v>43469</v>
      </c>
      <c r="AD1484" s="1">
        <v>43467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10067</v>
      </c>
      <c r="AK1484">
        <v>21</v>
      </c>
      <c r="AL1484">
        <v>31</v>
      </c>
      <c r="AM1484">
        <v>211407</v>
      </c>
      <c r="AN1484">
        <v>0.24932949240091301</v>
      </c>
      <c r="AO1484">
        <v>0.67741935483870896</v>
      </c>
      <c r="AP1484">
        <v>16</v>
      </c>
      <c r="AQ1484">
        <v>0.27090139127420598</v>
      </c>
      <c r="AR1484">
        <v>-2.15718988732925E-2</v>
      </c>
      <c r="AS1484">
        <v>9265.3640064158099</v>
      </c>
      <c r="AT1484">
        <v>8</v>
      </c>
      <c r="AU1484">
        <v>1</v>
      </c>
      <c r="AV1484">
        <v>2019</v>
      </c>
      <c r="AW1484">
        <v>6.5039792835232397</v>
      </c>
      <c r="AX1484">
        <v>6.4651832720770797</v>
      </c>
      <c r="AY1484">
        <v>-3.87960114461618E-2</v>
      </c>
      <c r="AZ1484">
        <v>65085</v>
      </c>
      <c r="BA1484">
        <v>210145.964557809</v>
      </c>
      <c r="BB1484">
        <v>6.0007597330953202E-3</v>
      </c>
      <c r="BC1484">
        <v>20.690575758081302</v>
      </c>
      <c r="BD1484">
        <v>1.0149548396108701</v>
      </c>
      <c r="BE1484">
        <f>AK1484*AZ1484/(AW1484*BD1484)</f>
        <v>207049.57142563938</v>
      </c>
      <c r="BF1484">
        <f>AM1484/BE1484-1</f>
        <v>2.1045339743316349E-2</v>
      </c>
      <c r="BH1484">
        <f t="shared" si="93"/>
        <v>-2.5623185730160258E-2</v>
      </c>
      <c r="BI1484">
        <f t="shared" si="94"/>
        <v>-257.9486107455233</v>
      </c>
      <c r="BJ1484">
        <f t="shared" si="95"/>
        <v>-1369.7359371692814</v>
      </c>
      <c r="BK1484" s="15">
        <f t="shared" si="92"/>
        <v>1.9178082191780823E-2</v>
      </c>
    </row>
    <row r="1485" spans="1:63" x14ac:dyDescent="0.25">
      <c r="A1485" s="1">
        <v>43474</v>
      </c>
      <c r="B1485">
        <v>7814</v>
      </c>
      <c r="C1485">
        <v>6</v>
      </c>
      <c r="D1485" s="2">
        <v>43466</v>
      </c>
      <c r="E1485">
        <v>2</v>
      </c>
      <c r="F1485">
        <v>1</v>
      </c>
      <c r="G1485" s="1">
        <v>43473</v>
      </c>
      <c r="H1485" s="1">
        <v>43475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 s="1">
        <v>43486</v>
      </c>
      <c r="AA1485" s="1">
        <v>43472</v>
      </c>
      <c r="AB1485" s="1">
        <v>43467</v>
      </c>
      <c r="AC1485" s="1">
        <v>43469</v>
      </c>
      <c r="AD1485" s="1">
        <v>43467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10067</v>
      </c>
      <c r="AK1485">
        <v>21</v>
      </c>
      <c r="AL1485">
        <v>31</v>
      </c>
      <c r="AM1485">
        <v>211407</v>
      </c>
      <c r="AN1485">
        <v>0.77619946359392</v>
      </c>
      <c r="AO1485">
        <v>0.67741935483870896</v>
      </c>
      <c r="AP1485">
        <v>15</v>
      </c>
      <c r="AQ1485">
        <v>0.85451036299309702</v>
      </c>
      <c r="AR1485">
        <v>-7.8310899399176903E-2</v>
      </c>
      <c r="AS1485">
        <v>9144.4180649019399</v>
      </c>
      <c r="AT1485">
        <v>9</v>
      </c>
      <c r="AU1485">
        <v>1</v>
      </c>
      <c r="AV1485">
        <v>2019</v>
      </c>
      <c r="AW1485">
        <v>7.3584896465163396</v>
      </c>
      <c r="AX1485">
        <v>7.2413827356710003</v>
      </c>
      <c r="AY1485">
        <v>-0.117106910845337</v>
      </c>
      <c r="AZ1485">
        <v>72899</v>
      </c>
      <c r="BA1485">
        <v>208042.55676635299</v>
      </c>
      <c r="BB1485">
        <v>1.6171899086133E-2</v>
      </c>
      <c r="BC1485">
        <v>20.690575758081302</v>
      </c>
      <c r="BD1485">
        <v>1.0149548396108701</v>
      </c>
      <c r="BE1485">
        <f>AK1485*AZ1485/(AW1485*BD1485)</f>
        <v>204977.15627043686</v>
      </c>
      <c r="BF1485">
        <f>AM1485/BE1485-1</f>
        <v>3.1368586854039204E-2</v>
      </c>
      <c r="BH1485">
        <f t="shared" si="93"/>
        <v>-9.1089964823565128E-2</v>
      </c>
      <c r="BI1485">
        <f t="shared" si="94"/>
        <v>-917.00267587883013</v>
      </c>
      <c r="BJ1485">
        <f t="shared" si="95"/>
        <v>-2286.7386130481118</v>
      </c>
      <c r="BK1485" s="15">
        <f t="shared" si="92"/>
        <v>2.1917808219178082E-2</v>
      </c>
    </row>
    <row r="1486" spans="1:63" x14ac:dyDescent="0.25">
      <c r="A1486" s="1">
        <v>43475</v>
      </c>
      <c r="B1486">
        <v>2453</v>
      </c>
      <c r="C1486">
        <v>7</v>
      </c>
      <c r="D1486" s="2">
        <v>43466</v>
      </c>
      <c r="E1486">
        <v>3</v>
      </c>
      <c r="F1486">
        <v>2</v>
      </c>
      <c r="G1486" s="1">
        <v>43474</v>
      </c>
      <c r="H1486" s="1">
        <v>43476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 s="1">
        <v>43486</v>
      </c>
      <c r="AA1486" s="1">
        <v>43472</v>
      </c>
      <c r="AB1486" s="1">
        <v>43467</v>
      </c>
      <c r="AC1486" s="1">
        <v>43469</v>
      </c>
      <c r="AD1486" s="1">
        <v>43467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10067</v>
      </c>
      <c r="AK1486">
        <v>21</v>
      </c>
      <c r="AL1486">
        <v>31</v>
      </c>
      <c r="AM1486">
        <v>211407</v>
      </c>
      <c r="AN1486">
        <v>0.24366742823085299</v>
      </c>
      <c r="AO1486">
        <v>0.67741935483870896</v>
      </c>
      <c r="AP1486">
        <v>14</v>
      </c>
      <c r="AQ1486">
        <v>0.39950489081956198</v>
      </c>
      <c r="AR1486">
        <v>-0.15583746258870801</v>
      </c>
      <c r="AS1486">
        <v>6140.1000497586001</v>
      </c>
      <c r="AT1486">
        <v>10</v>
      </c>
      <c r="AU1486">
        <v>1</v>
      </c>
      <c r="AV1486">
        <v>2019</v>
      </c>
      <c r="AW1486">
        <v>7.7579945373359003</v>
      </c>
      <c r="AX1486">
        <v>7.4850501639018496</v>
      </c>
      <c r="AY1486">
        <v>-0.27294437343404698</v>
      </c>
      <c r="AZ1486">
        <v>75352</v>
      </c>
      <c r="BA1486">
        <v>203969.20781325901</v>
      </c>
      <c r="BB1486">
        <v>3.6465269765375299E-2</v>
      </c>
      <c r="BC1486">
        <v>20.690575758081302</v>
      </c>
      <c r="BD1486">
        <v>1.0149548396108701</v>
      </c>
      <c r="BE1486">
        <f>AK1486*AZ1486/(AW1486*BD1486)</f>
        <v>200963.82602743266</v>
      </c>
      <c r="BF1486">
        <f>AM1486/BE1486-1</f>
        <v>5.1965441636953047E-2</v>
      </c>
      <c r="BH1486">
        <f t="shared" si="93"/>
        <v>-0.16181199415467371</v>
      </c>
      <c r="BI1486">
        <f t="shared" si="94"/>
        <v>-1628.9613451551002</v>
      </c>
      <c r="BJ1486">
        <f t="shared" si="95"/>
        <v>-3915.6999582032122</v>
      </c>
      <c r="BK1486" s="15">
        <f t="shared" si="92"/>
        <v>2.4657534246575342E-2</v>
      </c>
    </row>
    <row r="1487" spans="1:63" x14ac:dyDescent="0.25">
      <c r="A1487" s="1">
        <v>43476</v>
      </c>
      <c r="B1487">
        <v>8153</v>
      </c>
      <c r="C1487">
        <v>8</v>
      </c>
      <c r="D1487" s="2">
        <v>43466</v>
      </c>
      <c r="E1487">
        <v>4</v>
      </c>
      <c r="F1487">
        <v>3</v>
      </c>
      <c r="G1487" s="1">
        <v>43475</v>
      </c>
      <c r="H1487" s="1">
        <v>43479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 s="1">
        <v>43486</v>
      </c>
      <c r="AA1487" s="1">
        <v>43472</v>
      </c>
      <c r="AB1487" s="1">
        <v>43467</v>
      </c>
      <c r="AC1487" s="1">
        <v>43469</v>
      </c>
      <c r="AD1487" s="1">
        <v>43467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10067</v>
      </c>
      <c r="AK1487">
        <v>21</v>
      </c>
      <c r="AL1487">
        <v>31</v>
      </c>
      <c r="AM1487">
        <v>211407</v>
      </c>
      <c r="AN1487">
        <v>0.80987384523691197</v>
      </c>
      <c r="AO1487">
        <v>0.67741935483870896</v>
      </c>
      <c r="AP1487">
        <v>13</v>
      </c>
      <c r="AQ1487">
        <v>0.75851113265246095</v>
      </c>
      <c r="AR1487">
        <v>5.1362712584450999E-2</v>
      </c>
      <c r="AS1487">
        <v>10748.688646782901</v>
      </c>
      <c r="AT1487">
        <v>11</v>
      </c>
      <c r="AU1487">
        <v>1</v>
      </c>
      <c r="AV1487">
        <v>2019</v>
      </c>
      <c r="AW1487">
        <v>8.5165056699883603</v>
      </c>
      <c r="AX1487">
        <v>8.2949240091387697</v>
      </c>
      <c r="AY1487">
        <v>-0.22158166084959499</v>
      </c>
      <c r="AZ1487">
        <v>83505</v>
      </c>
      <c r="BA1487">
        <v>205906.63212725701</v>
      </c>
      <c r="BB1487">
        <v>2.6712922337259901E-2</v>
      </c>
      <c r="BC1487">
        <v>20.690575758081302</v>
      </c>
      <c r="BD1487">
        <v>1.0149548396108701</v>
      </c>
      <c r="BE1487">
        <f>AK1487*AZ1487/(AW1487*BD1487)</f>
        <v>202872.70338668645</v>
      </c>
      <c r="BF1487">
        <f>AM1487/BE1487-1</f>
        <v>4.2067249417220509E-2</v>
      </c>
      <c r="BH1487">
        <f t="shared" si="93"/>
        <v>4.0019300252574053E-2</v>
      </c>
      <c r="BI1487">
        <f t="shared" si="94"/>
        <v>402.87429564266301</v>
      </c>
      <c r="BJ1487">
        <f t="shared" si="95"/>
        <v>-3512.8256625605491</v>
      </c>
      <c r="BK1487" s="15">
        <f t="shared" si="92"/>
        <v>2.7397260273972601E-2</v>
      </c>
    </row>
    <row r="1488" spans="1:63" x14ac:dyDescent="0.25">
      <c r="A1488" s="1">
        <v>43479</v>
      </c>
      <c r="B1488">
        <v>16580</v>
      </c>
      <c r="C1488">
        <v>9</v>
      </c>
      <c r="D1488" s="2">
        <v>43466</v>
      </c>
      <c r="E1488">
        <v>0</v>
      </c>
      <c r="F1488">
        <v>4</v>
      </c>
      <c r="G1488" s="1">
        <v>43476</v>
      </c>
      <c r="H1488" s="1">
        <v>43480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 s="1">
        <v>43486</v>
      </c>
      <c r="AA1488" s="1">
        <v>43472</v>
      </c>
      <c r="AB1488" s="1">
        <v>43467</v>
      </c>
      <c r="AC1488" s="1">
        <v>43469</v>
      </c>
      <c r="AD1488" s="1">
        <v>43467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10067</v>
      </c>
      <c r="AK1488">
        <v>21</v>
      </c>
      <c r="AL1488">
        <v>31</v>
      </c>
      <c r="AM1488">
        <v>211407</v>
      </c>
      <c r="AN1488">
        <v>1.6469653322737601</v>
      </c>
      <c r="AO1488">
        <v>0.67741935483870896</v>
      </c>
      <c r="AP1488">
        <v>12</v>
      </c>
      <c r="AQ1488">
        <v>1.6704573242371801</v>
      </c>
      <c r="AR1488">
        <v>-2.3491991963419199E-2</v>
      </c>
      <c r="AS1488">
        <v>9925.4256660350493</v>
      </c>
      <c r="AT1488">
        <v>14</v>
      </c>
      <c r="AU1488">
        <v>1</v>
      </c>
      <c r="AV1488">
        <v>2019</v>
      </c>
      <c r="AW1488">
        <v>10.1869629942255</v>
      </c>
      <c r="AX1488">
        <v>9.94188934141253</v>
      </c>
      <c r="AY1488">
        <v>-0.24507365281301499</v>
      </c>
      <c r="AZ1488">
        <v>100085</v>
      </c>
      <c r="BA1488">
        <v>206321.05969084101</v>
      </c>
      <c r="BB1488">
        <v>2.46506116088187E-2</v>
      </c>
      <c r="BC1488">
        <v>20.690575758081302</v>
      </c>
      <c r="BD1488">
        <v>1.0149548396108701</v>
      </c>
      <c r="BE1488">
        <f>AK1488*AZ1488/(AW1488*BD1488)</f>
        <v>203281.0245724282</v>
      </c>
      <c r="BF1488">
        <f>AM1488/BE1488-1</f>
        <v>3.997409716260325E-2</v>
      </c>
      <c r="BH1488">
        <f t="shared" si="93"/>
        <v>-4.8473413324190195E-2</v>
      </c>
      <c r="BI1488">
        <f t="shared" si="94"/>
        <v>-487.98185193462268</v>
      </c>
      <c r="BJ1488">
        <f t="shared" si="95"/>
        <v>-4000.8075144951717</v>
      </c>
      <c r="BK1488" s="15">
        <f t="shared" si="92"/>
        <v>3.5616438356164383E-2</v>
      </c>
    </row>
    <row r="1489" spans="1:63" x14ac:dyDescent="0.25">
      <c r="A1489" s="1">
        <v>43480</v>
      </c>
      <c r="B1489">
        <v>6436</v>
      </c>
      <c r="C1489">
        <v>10</v>
      </c>
      <c r="D1489" s="2">
        <v>43466</v>
      </c>
      <c r="E1489">
        <v>1</v>
      </c>
      <c r="F1489">
        <v>0</v>
      </c>
      <c r="G1489" s="1">
        <v>43479</v>
      </c>
      <c r="H1489" s="1">
        <v>43481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 s="1">
        <v>43486</v>
      </c>
      <c r="AA1489" s="1">
        <v>43472</v>
      </c>
      <c r="AB1489" s="1">
        <v>43467</v>
      </c>
      <c r="AC1489" s="1">
        <v>43469</v>
      </c>
      <c r="AD1489" s="1">
        <v>43467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10067</v>
      </c>
      <c r="AK1489">
        <v>21</v>
      </c>
      <c r="AL1489">
        <v>31</v>
      </c>
      <c r="AM1489">
        <v>211407</v>
      </c>
      <c r="AN1489">
        <v>0.63931657892122695</v>
      </c>
      <c r="AO1489">
        <v>0.67741935483870896</v>
      </c>
      <c r="AP1489">
        <v>11</v>
      </c>
      <c r="AQ1489">
        <v>0.27090139127420598</v>
      </c>
      <c r="AR1489">
        <v>0.36841518764702103</v>
      </c>
      <c r="AS1489">
        <v>23757.722209279698</v>
      </c>
      <c r="AT1489">
        <v>15</v>
      </c>
      <c r="AU1489">
        <v>1</v>
      </c>
      <c r="AV1489">
        <v>2019</v>
      </c>
      <c r="AW1489">
        <v>10.4578643854997</v>
      </c>
      <c r="AX1489">
        <v>10.5812059203337</v>
      </c>
      <c r="AY1489">
        <v>0.12334153483400601</v>
      </c>
      <c r="AZ1489">
        <v>106521</v>
      </c>
      <c r="BA1489">
        <v>213900.364122297</v>
      </c>
      <c r="BB1489">
        <v>-1.1656661420508099E-2</v>
      </c>
      <c r="BC1489">
        <v>20.690575758081302</v>
      </c>
      <c r="BD1489">
        <v>1.0149548396108701</v>
      </c>
      <c r="BE1489">
        <f>AK1489*AZ1489/(AW1489*BD1489)</f>
        <v>210748.65183588542</v>
      </c>
      <c r="BF1489">
        <f>AM1489/BE1489-1</f>
        <v>3.1238546884144736E-3</v>
      </c>
      <c r="BH1489">
        <f t="shared" si="93"/>
        <v>0.36436390079015368</v>
      </c>
      <c r="BI1489">
        <f t="shared" si="94"/>
        <v>3668.0513892544773</v>
      </c>
      <c r="BJ1489">
        <f t="shared" si="95"/>
        <v>-332.75612524069447</v>
      </c>
      <c r="BK1489" s="15">
        <f t="shared" si="92"/>
        <v>3.8356164383561646E-2</v>
      </c>
    </row>
    <row r="1490" spans="1:63" x14ac:dyDescent="0.25">
      <c r="A1490" s="1">
        <v>43481</v>
      </c>
      <c r="B1490">
        <v>18117</v>
      </c>
      <c r="C1490">
        <v>11</v>
      </c>
      <c r="D1490" s="2">
        <v>43466</v>
      </c>
      <c r="E1490">
        <v>2</v>
      </c>
      <c r="F1490">
        <v>1</v>
      </c>
      <c r="G1490" s="1">
        <v>43480</v>
      </c>
      <c r="H1490" s="1">
        <v>43482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 s="1">
        <v>43486</v>
      </c>
      <c r="AA1490" s="1">
        <v>43472</v>
      </c>
      <c r="AB1490" s="1">
        <v>43467</v>
      </c>
      <c r="AC1490" s="1">
        <v>43469</v>
      </c>
      <c r="AD1490" s="1">
        <v>43467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10067</v>
      </c>
      <c r="AK1490">
        <v>21</v>
      </c>
      <c r="AL1490">
        <v>31</v>
      </c>
      <c r="AM1490">
        <v>211407</v>
      </c>
      <c r="AN1490">
        <v>1.7996423959471499</v>
      </c>
      <c r="AO1490">
        <v>0.67741935483870896</v>
      </c>
      <c r="AP1490">
        <v>10</v>
      </c>
      <c r="AQ1490">
        <v>1.7621409956965901</v>
      </c>
      <c r="AR1490">
        <v>3.7501400250562499E-2</v>
      </c>
      <c r="AS1490">
        <v>10281.243126539999</v>
      </c>
      <c r="AT1490">
        <v>16</v>
      </c>
      <c r="AU1490">
        <v>1</v>
      </c>
      <c r="AV1490">
        <v>2019</v>
      </c>
      <c r="AW1490">
        <v>12.2200053811963</v>
      </c>
      <c r="AX1490">
        <v>12.3808483162809</v>
      </c>
      <c r="AY1490">
        <v>0.16084293508456801</v>
      </c>
      <c r="AZ1490">
        <v>124638</v>
      </c>
      <c r="BA1490">
        <v>214189.594713889</v>
      </c>
      <c r="BB1490">
        <v>-1.29912693359677E-2</v>
      </c>
      <c r="BC1490">
        <v>20.690575758081302</v>
      </c>
      <c r="BD1490">
        <v>1.0149548396108701</v>
      </c>
      <c r="BE1490">
        <f>AK1490*AZ1490/(AW1490*BD1490)</f>
        <v>211033.62076288075</v>
      </c>
      <c r="BF1490">
        <f>AM1490/BE1490-1</f>
        <v>1.7692879256372418E-3</v>
      </c>
      <c r="BH1490">
        <f t="shared" si="93"/>
        <v>1.1148864288178517E-2</v>
      </c>
      <c r="BI1490">
        <f t="shared" si="94"/>
        <v>112.23561678909313</v>
      </c>
      <c r="BJ1490">
        <f t="shared" si="95"/>
        <v>-220.52050845160136</v>
      </c>
      <c r="BK1490" s="15">
        <f t="shared" si="92"/>
        <v>4.1095890410958902E-2</v>
      </c>
    </row>
    <row r="1491" spans="1:63" x14ac:dyDescent="0.25">
      <c r="A1491" s="1">
        <v>43482</v>
      </c>
      <c r="B1491">
        <v>3498</v>
      </c>
      <c r="C1491">
        <v>12</v>
      </c>
      <c r="D1491" s="2">
        <v>43466</v>
      </c>
      <c r="E1491">
        <v>3</v>
      </c>
      <c r="F1491">
        <v>2</v>
      </c>
      <c r="G1491" s="1">
        <v>43481</v>
      </c>
      <c r="H1491" s="1">
        <v>43483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 s="1">
        <v>43486</v>
      </c>
      <c r="AA1491" s="1">
        <v>43472</v>
      </c>
      <c r="AB1491" s="1">
        <v>43467</v>
      </c>
      <c r="AC1491" s="1">
        <v>43469</v>
      </c>
      <c r="AD1491" s="1">
        <v>43467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10067</v>
      </c>
      <c r="AK1491">
        <v>21</v>
      </c>
      <c r="AL1491">
        <v>31</v>
      </c>
      <c r="AM1491">
        <v>211407</v>
      </c>
      <c r="AN1491">
        <v>0.34747193801529702</v>
      </c>
      <c r="AO1491">
        <v>0.67741935483870896</v>
      </c>
      <c r="AP1491">
        <v>9</v>
      </c>
      <c r="AQ1491">
        <v>0.39950489081956098</v>
      </c>
      <c r="AR1491">
        <v>-5.2032952804264399E-2</v>
      </c>
      <c r="AS1491">
        <v>8755.8377391176491</v>
      </c>
      <c r="AT1491">
        <v>17</v>
      </c>
      <c r="AU1491">
        <v>1</v>
      </c>
      <c r="AV1491">
        <v>2019</v>
      </c>
      <c r="AW1491">
        <v>12.6195102720159</v>
      </c>
      <c r="AX1491">
        <v>12.7283202542962</v>
      </c>
      <c r="AY1491">
        <v>0.108809982280304</v>
      </c>
      <c r="AZ1491">
        <v>128136</v>
      </c>
      <c r="BA1491">
        <v>213229.8276239</v>
      </c>
      <c r="BB1491">
        <v>-8.5486521478414998E-3</v>
      </c>
      <c r="BC1491">
        <v>20.690575758081302</v>
      </c>
      <c r="BD1491">
        <v>1.0149548396108701</v>
      </c>
      <c r="BE1491">
        <f>AK1491*AZ1491/(AW1491*BD1491)</f>
        <v>210087.99534928339</v>
      </c>
      <c r="BF1491">
        <f>AM1491/BE1491-1</f>
        <v>6.2783437412674559E-3</v>
      </c>
      <c r="BH1491">
        <f t="shared" si="93"/>
        <v>-5.8007484370228624E-2</v>
      </c>
      <c r="BI1491">
        <f t="shared" si="94"/>
        <v>-583.96134515509152</v>
      </c>
      <c r="BJ1491">
        <f t="shared" si="95"/>
        <v>-804.48185360669288</v>
      </c>
      <c r="BK1491" s="15">
        <f t="shared" si="92"/>
        <v>4.3835616438356165E-2</v>
      </c>
    </row>
    <row r="1492" spans="1:63" x14ac:dyDescent="0.25">
      <c r="A1492" s="1">
        <v>43483</v>
      </c>
      <c r="B1492">
        <v>8839</v>
      </c>
      <c r="C1492">
        <v>13</v>
      </c>
      <c r="D1492" s="2">
        <v>43466</v>
      </c>
      <c r="E1492">
        <v>4</v>
      </c>
      <c r="F1492">
        <v>3</v>
      </c>
      <c r="G1492" s="1">
        <v>43482</v>
      </c>
      <c r="H1492" s="1">
        <v>43487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 s="1">
        <v>43486</v>
      </c>
      <c r="AA1492" s="1">
        <v>43472</v>
      </c>
      <c r="AB1492" s="1">
        <v>43467</v>
      </c>
      <c r="AC1492" s="1">
        <v>43469</v>
      </c>
      <c r="AD1492" s="1">
        <v>43467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10067</v>
      </c>
      <c r="AK1492">
        <v>21</v>
      </c>
      <c r="AL1492">
        <v>31</v>
      </c>
      <c r="AM1492">
        <v>211407</v>
      </c>
      <c r="AN1492">
        <v>0.87801728419588698</v>
      </c>
      <c r="AO1492">
        <v>0.67741935483870896</v>
      </c>
      <c r="AP1492">
        <v>8</v>
      </c>
      <c r="AQ1492">
        <v>0.86370687730075302</v>
      </c>
      <c r="AR1492">
        <v>1.43104068951338E-2</v>
      </c>
      <c r="AS1492">
        <v>10233.7960161015</v>
      </c>
      <c r="AT1492">
        <v>18</v>
      </c>
      <c r="AU1492">
        <v>1</v>
      </c>
      <c r="AV1492">
        <v>2019</v>
      </c>
      <c r="AW1492">
        <v>13.4832171493166</v>
      </c>
      <c r="AX1492">
        <v>13.606337538492101</v>
      </c>
      <c r="AY1492">
        <v>0.123120389175436</v>
      </c>
      <c r="AZ1492">
        <v>136975</v>
      </c>
      <c r="BA1492">
        <v>213337.43780472901</v>
      </c>
      <c r="BB1492">
        <v>-9.0487531142845398E-3</v>
      </c>
      <c r="BC1492">
        <v>20.690575758081302</v>
      </c>
      <c r="BD1492">
        <v>1.0149548396108701</v>
      </c>
      <c r="BE1492">
        <f>AK1492*AZ1492/(AW1492*BD1492)</f>
        <v>210194.01994922539</v>
      </c>
      <c r="BF1492">
        <f>AM1492/BE1492-1</f>
        <v>5.7707638450781307E-3</v>
      </c>
      <c r="BH1492">
        <f t="shared" si="93"/>
        <v>1.3938090742957598E-3</v>
      </c>
      <c r="BI1492">
        <f t="shared" si="94"/>
        <v>14.031475950935414</v>
      </c>
      <c r="BJ1492">
        <f t="shared" si="95"/>
        <v>-790.45037765575751</v>
      </c>
      <c r="BK1492" s="15">
        <f t="shared" si="92"/>
        <v>4.6575342465753428E-2</v>
      </c>
    </row>
    <row r="1493" spans="1:63" x14ac:dyDescent="0.25">
      <c r="A1493" s="1">
        <v>43487</v>
      </c>
      <c r="B1493">
        <v>17503</v>
      </c>
      <c r="C1493">
        <v>14</v>
      </c>
      <c r="D1493" s="2">
        <v>43466</v>
      </c>
      <c r="E1493">
        <v>1</v>
      </c>
      <c r="F1493">
        <v>4</v>
      </c>
      <c r="G1493" s="1">
        <v>43483</v>
      </c>
      <c r="H1493" s="1">
        <v>43488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 s="1">
        <v>43486</v>
      </c>
      <c r="AA1493" s="1">
        <v>43472</v>
      </c>
      <c r="AB1493" s="1">
        <v>43467</v>
      </c>
      <c r="AC1493" s="1">
        <v>43469</v>
      </c>
      <c r="AD1493" s="1">
        <v>43467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10067</v>
      </c>
      <c r="AK1493">
        <v>21</v>
      </c>
      <c r="AL1493">
        <v>31</v>
      </c>
      <c r="AM1493">
        <v>211407</v>
      </c>
      <c r="AN1493">
        <v>1.7386510380450899</v>
      </c>
      <c r="AO1493">
        <v>0.67741935483870896</v>
      </c>
      <c r="AP1493">
        <v>7</v>
      </c>
      <c r="AQ1493">
        <v>1.7756530688854699</v>
      </c>
      <c r="AR1493">
        <v>-3.7002030840379202E-2</v>
      </c>
      <c r="AS1493">
        <v>9857.2183421990703</v>
      </c>
      <c r="AT1493">
        <v>22</v>
      </c>
      <c r="AU1493">
        <v>1</v>
      </c>
      <c r="AV1493">
        <v>2019</v>
      </c>
      <c r="AW1493">
        <v>15.2588702182021</v>
      </c>
      <c r="AX1493">
        <v>15.344988576537199</v>
      </c>
      <c r="AY1493">
        <v>8.6118358335058404E-2</v>
      </c>
      <c r="AZ1493">
        <v>154478</v>
      </c>
      <c r="BA1493">
        <v>212600.14362860299</v>
      </c>
      <c r="BB1493">
        <v>-5.6121487419504802E-3</v>
      </c>
      <c r="BC1493">
        <v>20.690575758081302</v>
      </c>
      <c r="BD1493">
        <v>1.0149548396108701</v>
      </c>
      <c r="BE1493">
        <f>AK1493*AZ1493/(AW1493*BD1493)</f>
        <v>209467.58942507676</v>
      </c>
      <c r="BF1493">
        <f>AM1493/BE1493-1</f>
        <v>9.2587620846085184E-3</v>
      </c>
      <c r="BH1493">
        <f t="shared" si="93"/>
        <v>-6.355663769011155E-2</v>
      </c>
      <c r="BI1493">
        <f t="shared" si="94"/>
        <v>-639.82467162635294</v>
      </c>
      <c r="BJ1493">
        <f t="shared" si="95"/>
        <v>-1430.2750492821106</v>
      </c>
      <c r="BK1493" s="15">
        <f t="shared" si="92"/>
        <v>5.7534246575342465E-2</v>
      </c>
    </row>
    <row r="1494" spans="1:63" x14ac:dyDescent="0.25">
      <c r="A1494" s="1">
        <v>43488</v>
      </c>
      <c r="B1494">
        <v>5047</v>
      </c>
      <c r="C1494">
        <v>15</v>
      </c>
      <c r="D1494" s="2">
        <v>43466</v>
      </c>
      <c r="E1494">
        <v>2</v>
      </c>
      <c r="F1494">
        <v>1</v>
      </c>
      <c r="G1494" s="1">
        <v>43487</v>
      </c>
      <c r="H1494" s="1">
        <v>43489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 s="1">
        <v>43486</v>
      </c>
      <c r="AA1494" s="1">
        <v>43472</v>
      </c>
      <c r="AB1494" s="1">
        <v>43467</v>
      </c>
      <c r="AC1494" s="1">
        <v>43469</v>
      </c>
      <c r="AD1494" s="1">
        <v>43467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10067</v>
      </c>
      <c r="AK1494">
        <v>21</v>
      </c>
      <c r="AL1494">
        <v>31</v>
      </c>
      <c r="AM1494">
        <v>211407</v>
      </c>
      <c r="AN1494">
        <v>0.50134101519817198</v>
      </c>
      <c r="AO1494">
        <v>0.67741935483870896</v>
      </c>
      <c r="AP1494">
        <v>6</v>
      </c>
      <c r="AQ1494">
        <v>0.85451036299309702</v>
      </c>
      <c r="AR1494">
        <v>-0.35316934779492498</v>
      </c>
      <c r="AS1494">
        <v>5906.30636979269</v>
      </c>
      <c r="AT1494">
        <v>23</v>
      </c>
      <c r="AU1494">
        <v>1</v>
      </c>
      <c r="AV1494">
        <v>2019</v>
      </c>
      <c r="AW1494">
        <v>16.113380581195202</v>
      </c>
      <c r="AX1494">
        <v>15.8463295917353</v>
      </c>
      <c r="AY1494">
        <v>-0.26705098945986799</v>
      </c>
      <c r="AZ1494">
        <v>159525</v>
      </c>
      <c r="BA1494">
        <v>207903.300187024</v>
      </c>
      <c r="BB1494">
        <v>1.6852545437345299E-2</v>
      </c>
      <c r="BC1494">
        <v>20.690575758081302</v>
      </c>
      <c r="BD1494">
        <v>1.0149548396108701</v>
      </c>
      <c r="BE1494">
        <f>AK1494*AZ1494/(AW1494*BD1494)</f>
        <v>204839.95156546475</v>
      </c>
      <c r="BF1494">
        <f>AM1494/BE1494-1</f>
        <v>3.2059412162263046E-2</v>
      </c>
      <c r="BH1494">
        <f t="shared" si="93"/>
        <v>-0.36594841321931315</v>
      </c>
      <c r="BI1494">
        <f t="shared" si="94"/>
        <v>-3684.0026758788254</v>
      </c>
      <c r="BJ1494">
        <f t="shared" si="95"/>
        <v>-5114.2777251609359</v>
      </c>
      <c r="BK1494" s="15">
        <f t="shared" si="92"/>
        <v>6.0273972602739728E-2</v>
      </c>
    </row>
    <row r="1495" spans="1:63" x14ac:dyDescent="0.25">
      <c r="A1495" s="1">
        <v>43489</v>
      </c>
      <c r="B1495">
        <v>8466</v>
      </c>
      <c r="C1495">
        <v>16</v>
      </c>
      <c r="D1495" s="2">
        <v>43466</v>
      </c>
      <c r="E1495">
        <v>3</v>
      </c>
      <c r="F1495">
        <v>2</v>
      </c>
      <c r="G1495" s="1">
        <v>43488</v>
      </c>
      <c r="H1495" s="1">
        <v>43490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 s="1">
        <v>43486</v>
      </c>
      <c r="AA1495" s="1">
        <v>43472</v>
      </c>
      <c r="AB1495" s="1">
        <v>43467</v>
      </c>
      <c r="AC1495" s="1">
        <v>43469</v>
      </c>
      <c r="AD1495" s="1">
        <v>43467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10067</v>
      </c>
      <c r="AK1495">
        <v>21</v>
      </c>
      <c r="AL1495">
        <v>31</v>
      </c>
      <c r="AM1495">
        <v>211407</v>
      </c>
      <c r="AN1495">
        <v>0.840965530942684</v>
      </c>
      <c r="AO1495">
        <v>0.67741935483870896</v>
      </c>
      <c r="AP1495">
        <v>5</v>
      </c>
      <c r="AQ1495">
        <v>0.39950489081956198</v>
      </c>
      <c r="AR1495">
        <v>0.44146064012312097</v>
      </c>
      <c r="AS1495">
        <v>21191.2299312092</v>
      </c>
      <c r="AT1495">
        <v>24</v>
      </c>
      <c r="AU1495">
        <v>1</v>
      </c>
      <c r="AV1495">
        <v>2019</v>
      </c>
      <c r="AW1495">
        <v>16.512885472014801</v>
      </c>
      <c r="AX1495">
        <v>16.687295122678002</v>
      </c>
      <c r="AY1495">
        <v>0.174409650663257</v>
      </c>
      <c r="AZ1495">
        <v>167991</v>
      </c>
      <c r="BA1495">
        <v>213639.887830552</v>
      </c>
      <c r="BB1495">
        <v>-1.0451642964367101E-2</v>
      </c>
      <c r="BC1495">
        <v>20.690575758081302</v>
      </c>
      <c r="BD1495">
        <v>1.0149548396108701</v>
      </c>
      <c r="BE1495">
        <f>AK1495*AZ1495/(AW1495*BD1495)</f>
        <v>210492.01352885918</v>
      </c>
      <c r="BF1495">
        <f>AM1495/BE1495-1</f>
        <v>4.3468940023008162E-3</v>
      </c>
      <c r="BH1495">
        <f t="shared" si="93"/>
        <v>0.4354861085571573</v>
      </c>
      <c r="BI1495">
        <f t="shared" si="94"/>
        <v>4384.0386548449023</v>
      </c>
      <c r="BJ1495">
        <f t="shared" si="95"/>
        <v>-730.23907031603358</v>
      </c>
      <c r="BK1495" s="15">
        <f t="shared" si="92"/>
        <v>6.3013698630136991E-2</v>
      </c>
    </row>
    <row r="1496" spans="1:63" x14ac:dyDescent="0.25">
      <c r="A1496" s="1">
        <v>43490</v>
      </c>
      <c r="B1496">
        <v>7740</v>
      </c>
      <c r="C1496">
        <v>17</v>
      </c>
      <c r="D1496" s="2">
        <v>43466</v>
      </c>
      <c r="E1496">
        <v>4</v>
      </c>
      <c r="F1496">
        <v>3</v>
      </c>
      <c r="G1496" s="1">
        <v>43489</v>
      </c>
      <c r="H1496" s="1">
        <v>43493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 s="1">
        <v>43486</v>
      </c>
      <c r="AA1496" s="1">
        <v>43472</v>
      </c>
      <c r="AB1496" s="1">
        <v>43467</v>
      </c>
      <c r="AC1496" s="1">
        <v>43469</v>
      </c>
      <c r="AD1496" s="1">
        <v>43467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10067</v>
      </c>
      <c r="AK1496">
        <v>21</v>
      </c>
      <c r="AL1496">
        <v>31</v>
      </c>
      <c r="AM1496">
        <v>211407</v>
      </c>
      <c r="AN1496">
        <v>0.76884871361875395</v>
      </c>
      <c r="AO1496">
        <v>0.67741935483870896</v>
      </c>
      <c r="AP1496">
        <v>4</v>
      </c>
      <c r="AQ1496">
        <v>0.75851113265246095</v>
      </c>
      <c r="AR1496">
        <v>1.03375809662928E-2</v>
      </c>
      <c r="AS1496">
        <v>10204.200923107999</v>
      </c>
      <c r="AT1496">
        <v>25</v>
      </c>
      <c r="AU1496">
        <v>1</v>
      </c>
      <c r="AV1496">
        <v>2019</v>
      </c>
      <c r="AW1496">
        <v>17.271396604667199</v>
      </c>
      <c r="AX1496">
        <v>17.4561438362968</v>
      </c>
      <c r="AY1496">
        <v>0.18474723162954701</v>
      </c>
      <c r="AZ1496">
        <v>175731</v>
      </c>
      <c r="BA1496">
        <v>213668.360727861</v>
      </c>
      <c r="BB1496">
        <v>-1.05835076384624E-2</v>
      </c>
      <c r="BC1496">
        <v>20.690575758081302</v>
      </c>
      <c r="BD1496">
        <v>1.0149548396108701</v>
      </c>
      <c r="BE1496">
        <f>AK1496*AZ1496/(AW1496*BD1496)</f>
        <v>210520.06689261322</v>
      </c>
      <c r="BF1496">
        <f>AM1496/BE1496-1</f>
        <v>4.213057313150026E-3</v>
      </c>
      <c r="BH1496">
        <f t="shared" si="93"/>
        <v>-1.0058313655839646E-3</v>
      </c>
      <c r="BI1496">
        <f t="shared" si="94"/>
        <v>-10.125704357333772</v>
      </c>
      <c r="BJ1496">
        <f t="shared" si="95"/>
        <v>-740.36477467336738</v>
      </c>
      <c r="BK1496" s="15">
        <f t="shared" si="92"/>
        <v>6.575342465753424E-2</v>
      </c>
    </row>
    <row r="1497" spans="1:63" x14ac:dyDescent="0.25">
      <c r="A1497" s="1">
        <v>43493</v>
      </c>
      <c r="B1497">
        <v>18685</v>
      </c>
      <c r="C1497">
        <v>18</v>
      </c>
      <c r="D1497" s="2">
        <v>43466</v>
      </c>
      <c r="E1497">
        <v>0</v>
      </c>
      <c r="F1497">
        <v>4</v>
      </c>
      <c r="G1497" s="1">
        <v>43490</v>
      </c>
      <c r="H1497" s="1">
        <v>43494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 s="1">
        <v>43486</v>
      </c>
      <c r="AA1497" s="1">
        <v>43472</v>
      </c>
      <c r="AB1497" s="1">
        <v>43467</v>
      </c>
      <c r="AC1497" s="1">
        <v>43469</v>
      </c>
      <c r="AD1497" s="1">
        <v>43467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10067</v>
      </c>
      <c r="AK1497">
        <v>21</v>
      </c>
      <c r="AL1497">
        <v>31</v>
      </c>
      <c r="AM1497">
        <v>211407</v>
      </c>
      <c r="AN1497">
        <v>1.85606436872951</v>
      </c>
      <c r="AO1497">
        <v>0.67741935483870896</v>
      </c>
      <c r="AP1497">
        <v>3</v>
      </c>
      <c r="AQ1497">
        <v>1.6704573242371801</v>
      </c>
      <c r="AR1497">
        <v>0.18560704449232701</v>
      </c>
      <c r="AS1497">
        <v>11185.5596242379</v>
      </c>
      <c r="AT1497">
        <v>28</v>
      </c>
      <c r="AU1497">
        <v>1</v>
      </c>
      <c r="AV1497">
        <v>2019</v>
      </c>
      <c r="AW1497">
        <v>18.941853928904401</v>
      </c>
      <c r="AX1497">
        <v>19.312208205026302</v>
      </c>
      <c r="AY1497">
        <v>0.37035427612187199</v>
      </c>
      <c r="AZ1497">
        <v>194416</v>
      </c>
      <c r="BA1497">
        <v>215540.46479948401</v>
      </c>
      <c r="BB1497">
        <v>-1.9177210197303202E-2</v>
      </c>
      <c r="BC1497">
        <v>20.690575758081302</v>
      </c>
      <c r="BD1497">
        <v>1.0149548396108701</v>
      </c>
      <c r="BE1497">
        <f>AK1497*AZ1497/(AW1497*BD1497)</f>
        <v>212364.5864698001</v>
      </c>
      <c r="BF1497">
        <f>AM1497/BE1497-1</f>
        <v>-4.5091626891203829E-3</v>
      </c>
      <c r="BH1497">
        <f t="shared" si="93"/>
        <v>0.1606256231315597</v>
      </c>
      <c r="BI1497">
        <f t="shared" si="94"/>
        <v>1617.0181480654114</v>
      </c>
      <c r="BJ1497">
        <f t="shared" si="95"/>
        <v>876.65337339204405</v>
      </c>
      <c r="BK1497" s="15">
        <f t="shared" si="92"/>
        <v>7.3972602739726029E-2</v>
      </c>
    </row>
    <row r="1498" spans="1:63" x14ac:dyDescent="0.25">
      <c r="A1498" s="1">
        <v>43494</v>
      </c>
      <c r="B1498">
        <v>2329</v>
      </c>
      <c r="C1498">
        <v>19</v>
      </c>
      <c r="D1498" s="2">
        <v>43466</v>
      </c>
      <c r="E1498">
        <v>1</v>
      </c>
      <c r="F1498">
        <v>0</v>
      </c>
      <c r="G1498" s="1">
        <v>43493</v>
      </c>
      <c r="H1498" s="1">
        <v>43495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 s="1">
        <v>43486</v>
      </c>
      <c r="AA1498" s="1">
        <v>43472</v>
      </c>
      <c r="AB1498" s="1">
        <v>43467</v>
      </c>
      <c r="AC1498" s="1">
        <v>43469</v>
      </c>
      <c r="AD1498" s="1">
        <v>43467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10067</v>
      </c>
      <c r="AK1498">
        <v>21</v>
      </c>
      <c r="AL1498">
        <v>31</v>
      </c>
      <c r="AM1498">
        <v>211407</v>
      </c>
      <c r="AN1498">
        <v>0.23134995529949301</v>
      </c>
      <c r="AO1498">
        <v>0.67741935483870896</v>
      </c>
      <c r="AP1498">
        <v>2</v>
      </c>
      <c r="AQ1498">
        <v>0.27090139127420598</v>
      </c>
      <c r="AR1498">
        <v>-3.9551435974712799E-2</v>
      </c>
      <c r="AS1498">
        <v>8597.2242115308509</v>
      </c>
      <c r="AT1498">
        <v>29</v>
      </c>
      <c r="AU1498">
        <v>1</v>
      </c>
      <c r="AV1498">
        <v>2019</v>
      </c>
      <c r="AW1498">
        <v>19.212755320178601</v>
      </c>
      <c r="AX1498">
        <v>19.543558160325802</v>
      </c>
      <c r="AY1498">
        <v>0.33080284014716099</v>
      </c>
      <c r="AZ1498">
        <v>196745</v>
      </c>
      <c r="BA1498">
        <v>215046.97952722199</v>
      </c>
      <c r="BB1498">
        <v>-1.6926438749454702E-2</v>
      </c>
      <c r="BC1498">
        <v>20.690575758081302</v>
      </c>
      <c r="BD1498">
        <v>1.0149548396108701</v>
      </c>
      <c r="BE1498">
        <f>AK1498*AZ1498/(AW1498*BD1498)</f>
        <v>211878.37245021819</v>
      </c>
      <c r="BF1498">
        <f>AM1498/BE1498-1</f>
        <v>-2.2247313152687909E-3</v>
      </c>
      <c r="BH1498">
        <f t="shared" si="93"/>
        <v>-4.360272283158026E-2</v>
      </c>
      <c r="BI1498">
        <f t="shared" si="94"/>
        <v>-438.94861074551847</v>
      </c>
      <c r="BJ1498">
        <f t="shared" si="95"/>
        <v>437.70476264652558</v>
      </c>
      <c r="BK1498" s="15">
        <f t="shared" si="92"/>
        <v>7.6712328767123292E-2</v>
      </c>
    </row>
    <row r="1499" spans="1:63" x14ac:dyDescent="0.25">
      <c r="A1499" s="1">
        <v>43495</v>
      </c>
      <c r="B1499">
        <v>9064</v>
      </c>
      <c r="C1499">
        <v>20</v>
      </c>
      <c r="D1499" s="2">
        <v>43466</v>
      </c>
      <c r="E1499">
        <v>2</v>
      </c>
      <c r="F1499">
        <v>1</v>
      </c>
      <c r="G1499" s="1">
        <v>43494</v>
      </c>
      <c r="H1499" s="1">
        <v>43496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 s="1">
        <v>43486</v>
      </c>
      <c r="AA1499" s="1">
        <v>43472</v>
      </c>
      <c r="AB1499" s="1">
        <v>43467</v>
      </c>
      <c r="AC1499" s="1">
        <v>43469</v>
      </c>
      <c r="AD1499" s="1">
        <v>43467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10067</v>
      </c>
      <c r="AK1499">
        <v>21</v>
      </c>
      <c r="AL1499">
        <v>31</v>
      </c>
      <c r="AM1499">
        <v>211407</v>
      </c>
      <c r="AN1499">
        <v>0.90036753749875797</v>
      </c>
      <c r="AO1499">
        <v>0.67741935483870896</v>
      </c>
      <c r="AP1499">
        <v>1</v>
      </c>
      <c r="AQ1499">
        <v>0.85451036299309702</v>
      </c>
      <c r="AR1499">
        <v>4.58571745056605E-2</v>
      </c>
      <c r="AS1499">
        <v>10607.244092688899</v>
      </c>
      <c r="AT1499">
        <v>30</v>
      </c>
      <c r="AU1499">
        <v>1</v>
      </c>
      <c r="AV1499">
        <v>2019</v>
      </c>
      <c r="AW1499">
        <v>20.067265683171701</v>
      </c>
      <c r="AX1499">
        <v>20.443925697824501</v>
      </c>
      <c r="AY1499">
        <v>0.37666001465282001</v>
      </c>
      <c r="AZ1499">
        <v>205809</v>
      </c>
      <c r="BA1499">
        <v>215375.08239721801</v>
      </c>
      <c r="BB1499">
        <v>-1.84240551555565E-2</v>
      </c>
      <c r="BC1499">
        <v>20.690575758081302</v>
      </c>
      <c r="BD1499">
        <v>1.0149548396108701</v>
      </c>
      <c r="BE1499">
        <f>AK1499*AZ1499/(AW1499*BD1499)</f>
        <v>212201.64089250856</v>
      </c>
      <c r="BF1499">
        <f>AM1499/BE1499-1</f>
        <v>-3.7447443345223208E-3</v>
      </c>
      <c r="BH1499">
        <f t="shared" si="93"/>
        <v>3.3078109081272844E-2</v>
      </c>
      <c r="BI1499">
        <f t="shared" si="94"/>
        <v>332.99732412117373</v>
      </c>
      <c r="BJ1499">
        <f t="shared" si="95"/>
        <v>770.70208676769926</v>
      </c>
      <c r="BK1499" s="15">
        <f t="shared" si="92"/>
        <v>7.9452054794520555E-2</v>
      </c>
    </row>
    <row r="1500" spans="1:63" x14ac:dyDescent="0.25">
      <c r="A1500" s="1">
        <v>43496</v>
      </c>
      <c r="B1500">
        <v>5598</v>
      </c>
      <c r="C1500">
        <v>21</v>
      </c>
      <c r="D1500" s="2">
        <v>43466</v>
      </c>
      <c r="E1500">
        <v>3</v>
      </c>
      <c r="F1500">
        <v>2</v>
      </c>
      <c r="G1500" s="1">
        <v>43495</v>
      </c>
      <c r="H1500" s="1">
        <v>43497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 s="1">
        <v>43486</v>
      </c>
      <c r="AA1500" s="1">
        <v>43472</v>
      </c>
      <c r="AB1500" s="1">
        <v>43467</v>
      </c>
      <c r="AC1500" s="1">
        <v>43469</v>
      </c>
      <c r="AD1500" s="1">
        <v>43467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10067</v>
      </c>
      <c r="AK1500">
        <v>21</v>
      </c>
      <c r="AL1500">
        <v>31</v>
      </c>
      <c r="AM1500">
        <v>211407</v>
      </c>
      <c r="AN1500">
        <v>0.55607430217542397</v>
      </c>
      <c r="AO1500">
        <v>0.67741935483870896</v>
      </c>
      <c r="AP1500">
        <v>0</v>
      </c>
      <c r="AQ1500">
        <v>0.62331007490954904</v>
      </c>
      <c r="AR1500">
        <v>-6.7235772734124594E-2</v>
      </c>
      <c r="AS1500">
        <v>8981.08377409485</v>
      </c>
      <c r="AT1500">
        <v>31</v>
      </c>
      <c r="AU1500">
        <v>1</v>
      </c>
      <c r="AV1500">
        <v>2019</v>
      </c>
      <c r="AW1500">
        <v>20.690575758081302</v>
      </c>
      <c r="AX1500">
        <v>21</v>
      </c>
      <c r="AY1500">
        <v>0.309424241918698</v>
      </c>
      <c r="AZ1500">
        <v>211407</v>
      </c>
      <c r="BA1500">
        <v>214568.557777615</v>
      </c>
      <c r="BB1500">
        <v>-1.47344877104141E-2</v>
      </c>
      <c r="BC1500">
        <v>20.690575758081302</v>
      </c>
      <c r="BD1500">
        <v>1.0149548396108701</v>
      </c>
      <c r="BE1500">
        <f>AK1500*AZ1500/(AW1500*BD1500)</f>
        <v>211407.00000000035</v>
      </c>
      <c r="BF1500">
        <f>AM1500/BE1500-1</f>
        <v>-1.6653345369377348E-15</v>
      </c>
      <c r="BH1500">
        <f t="shared" si="93"/>
        <v>-7.6557274932236741E-2</v>
      </c>
      <c r="BI1500">
        <f t="shared" si="94"/>
        <v>-770.7020867428273</v>
      </c>
      <c r="BJ1500">
        <f t="shared" si="95"/>
        <v>2.4871951609384269E-8</v>
      </c>
      <c r="BK1500" s="15">
        <f t="shared" si="92"/>
        <v>8.2191780821917804E-2</v>
      </c>
    </row>
    <row r="1501" spans="1:63" x14ac:dyDescent="0.25">
      <c r="A1501" s="1">
        <v>43497</v>
      </c>
      <c r="B1501">
        <v>25812</v>
      </c>
      <c r="C1501">
        <v>1</v>
      </c>
      <c r="D1501" s="2">
        <v>43497</v>
      </c>
      <c r="E1501">
        <v>4</v>
      </c>
      <c r="F1501">
        <v>3</v>
      </c>
      <c r="G1501" s="1">
        <v>43496</v>
      </c>
      <c r="H1501" s="1">
        <v>43500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 s="1">
        <v>43514</v>
      </c>
      <c r="AA1501" s="1">
        <v>43500</v>
      </c>
      <c r="AB1501" s="1">
        <v>43502</v>
      </c>
      <c r="AC1501" s="1">
        <v>43497</v>
      </c>
      <c r="AD1501" s="1">
        <v>43497</v>
      </c>
      <c r="AE1501">
        <v>0</v>
      </c>
      <c r="AF1501">
        <v>0</v>
      </c>
      <c r="AG1501">
        <v>0</v>
      </c>
      <c r="AH1501">
        <v>1</v>
      </c>
      <c r="AI1501">
        <v>1</v>
      </c>
      <c r="AJ1501">
        <v>11041.1578947368</v>
      </c>
      <c r="AK1501">
        <v>19</v>
      </c>
      <c r="AL1501">
        <v>28</v>
      </c>
      <c r="AM1501">
        <v>209782</v>
      </c>
      <c r="AN1501">
        <v>2.3377982858395798</v>
      </c>
      <c r="AO1501">
        <v>0.67857142857142805</v>
      </c>
      <c r="AP1501">
        <v>18</v>
      </c>
      <c r="AQ1501">
        <v>2.4961114008365599</v>
      </c>
      <c r="AR1501">
        <v>-0.158313114996978</v>
      </c>
      <c r="AS1501">
        <v>10340.8846221162</v>
      </c>
      <c r="AT1501">
        <v>1</v>
      </c>
      <c r="AU1501">
        <v>2</v>
      </c>
      <c r="AV1501">
        <v>2019</v>
      </c>
      <c r="AW1501">
        <v>2.4961114008365599</v>
      </c>
      <c r="AX1501">
        <v>2.3377982858395798</v>
      </c>
      <c r="AY1501">
        <v>-0.158313114996978</v>
      </c>
      <c r="AZ1501">
        <v>25812</v>
      </c>
      <c r="BA1501">
        <v>196476.80782020901</v>
      </c>
      <c r="BB1501">
        <v>6.7718894292936302E-2</v>
      </c>
      <c r="BC1501">
        <v>19.776401614830199</v>
      </c>
      <c r="BD1501">
        <v>0.96074100688529596</v>
      </c>
      <c r="BE1501">
        <f>AK1501*AZ1501/(AW1501*BD1501)</f>
        <v>204505.48733959434</v>
      </c>
      <c r="BF1501">
        <f>AM1501/BE1501-1</f>
        <v>2.5801325573448608E-2</v>
      </c>
      <c r="BH1501">
        <f t="shared" si="93"/>
        <v>-6.0318294698003427E-2</v>
      </c>
      <c r="BI1501">
        <f t="shared" si="94"/>
        <v>-665.98381570192134</v>
      </c>
      <c r="BJ1501">
        <f t="shared" si="95"/>
        <v>-665.98381567704939</v>
      </c>
      <c r="BK1501" s="15">
        <f t="shared" si="92"/>
        <v>8.4931506849315067E-2</v>
      </c>
    </row>
    <row r="1502" spans="1:63" x14ac:dyDescent="0.25">
      <c r="A1502" s="1">
        <v>43500</v>
      </c>
      <c r="B1502">
        <v>18642</v>
      </c>
      <c r="C1502">
        <v>2</v>
      </c>
      <c r="D1502" s="2">
        <v>43497</v>
      </c>
      <c r="E1502">
        <v>0</v>
      </c>
      <c r="F1502">
        <v>4</v>
      </c>
      <c r="G1502" s="1">
        <v>43497</v>
      </c>
      <c r="H1502" s="1">
        <v>43501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 s="1">
        <v>43514</v>
      </c>
      <c r="AA1502" s="1">
        <v>43500</v>
      </c>
      <c r="AB1502" s="1">
        <v>43502</v>
      </c>
      <c r="AC1502" s="1">
        <v>43497</v>
      </c>
      <c r="AD1502" s="1">
        <v>43497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11041.1578947368</v>
      </c>
      <c r="AK1502">
        <v>19</v>
      </c>
      <c r="AL1502">
        <v>28</v>
      </c>
      <c r="AM1502">
        <v>209782</v>
      </c>
      <c r="AN1502">
        <v>1.6884098731063599</v>
      </c>
      <c r="AO1502">
        <v>0.67857142857142805</v>
      </c>
      <c r="AP1502">
        <v>17</v>
      </c>
      <c r="AQ1502">
        <v>1.90966371029333</v>
      </c>
      <c r="AR1502">
        <v>-0.22125383718696401</v>
      </c>
      <c r="AS1502">
        <v>9761.9281863697906</v>
      </c>
      <c r="AT1502">
        <v>4</v>
      </c>
      <c r="AU1502">
        <v>2</v>
      </c>
      <c r="AV1502">
        <v>2019</v>
      </c>
      <c r="AW1502">
        <v>4.4057751111298904</v>
      </c>
      <c r="AX1502">
        <v>4.0262081589459502</v>
      </c>
      <c r="AY1502">
        <v>-0.37956695218394298</v>
      </c>
      <c r="AZ1502">
        <v>44454</v>
      </c>
      <c r="BA1502">
        <v>191708.831861685</v>
      </c>
      <c r="BB1502">
        <v>9.4274050719551805E-2</v>
      </c>
      <c r="BC1502">
        <v>19.776401614830199</v>
      </c>
      <c r="BD1502">
        <v>0.96074100688529596</v>
      </c>
      <c r="BE1502">
        <f>AK1502*AZ1502/(AW1502*BD1502)</f>
        <v>199542.67642140324</v>
      </c>
      <c r="BF1502">
        <f>AM1502/BE1502-1</f>
        <v>5.1313953296751924E-2</v>
      </c>
      <c r="BH1502">
        <f t="shared" si="93"/>
        <v>-0.1462823627331642</v>
      </c>
      <c r="BI1502">
        <f t="shared" si="94"/>
        <v>-1615.1266641520281</v>
      </c>
      <c r="BJ1502">
        <f t="shared" si="95"/>
        <v>-2281.1104798290776</v>
      </c>
      <c r="BK1502" s="15">
        <f t="shared" si="92"/>
        <v>9.3150684931506855E-2</v>
      </c>
    </row>
    <row r="1503" spans="1:63" x14ac:dyDescent="0.25">
      <c r="A1503" s="1">
        <v>43501</v>
      </c>
      <c r="B1503">
        <v>2470</v>
      </c>
      <c r="C1503">
        <v>3</v>
      </c>
      <c r="D1503" s="2">
        <v>43497</v>
      </c>
      <c r="E1503">
        <v>1</v>
      </c>
      <c r="F1503">
        <v>0</v>
      </c>
      <c r="G1503" s="1">
        <v>43500</v>
      </c>
      <c r="H1503" s="1">
        <v>43502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 s="1">
        <v>43514</v>
      </c>
      <c r="AA1503" s="1">
        <v>43500</v>
      </c>
      <c r="AB1503" s="1">
        <v>43502</v>
      </c>
      <c r="AC1503" s="1">
        <v>43497</v>
      </c>
      <c r="AD1503" s="1">
        <v>43497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11041.1578947368</v>
      </c>
      <c r="AK1503">
        <v>19</v>
      </c>
      <c r="AL1503">
        <v>28</v>
      </c>
      <c r="AM1503">
        <v>209782</v>
      </c>
      <c r="AN1503">
        <v>0.223708421122879</v>
      </c>
      <c r="AO1503">
        <v>0.67857142857142805</v>
      </c>
      <c r="AP1503">
        <v>16</v>
      </c>
      <c r="AQ1503">
        <v>0.27224587224235403</v>
      </c>
      <c r="AR1503">
        <v>-4.8537451119474197E-2</v>
      </c>
      <c r="AS1503">
        <v>9072.6811747624797</v>
      </c>
      <c r="AT1503">
        <v>5</v>
      </c>
      <c r="AU1503">
        <v>2</v>
      </c>
      <c r="AV1503">
        <v>2019</v>
      </c>
      <c r="AW1503">
        <v>4.6780209833722504</v>
      </c>
      <c r="AX1503">
        <v>4.2499165800688301</v>
      </c>
      <c r="AY1503">
        <v>-0.42810440330341698</v>
      </c>
      <c r="AZ1503">
        <v>46924</v>
      </c>
      <c r="BA1503">
        <v>190584.010454203</v>
      </c>
      <c r="BB1503">
        <v>0.100732425034207</v>
      </c>
      <c r="BC1503">
        <v>19.776401614830199</v>
      </c>
      <c r="BD1503">
        <v>0.96074100688529596</v>
      </c>
      <c r="BE1503">
        <f>AK1503*AZ1503/(AW1503*BD1503)</f>
        <v>198371.8911635438</v>
      </c>
      <c r="BF1503">
        <f>AM1503/BE1503-1</f>
        <v>5.7518778338657706E-2</v>
      </c>
      <c r="BH1503">
        <f t="shared" si="93"/>
        <v>-3.7849352295605848E-2</v>
      </c>
      <c r="BI1503">
        <f t="shared" si="94"/>
        <v>-417.90067490930295</v>
      </c>
      <c r="BJ1503">
        <f t="shared" si="95"/>
        <v>-2699.0111547383804</v>
      </c>
      <c r="BK1503" s="15">
        <f t="shared" si="92"/>
        <v>9.5890410958904104E-2</v>
      </c>
    </row>
    <row r="1504" spans="1:63" x14ac:dyDescent="0.25">
      <c r="A1504" s="1">
        <v>43502</v>
      </c>
      <c r="B1504">
        <v>11790</v>
      </c>
      <c r="C1504">
        <v>4</v>
      </c>
      <c r="D1504" s="2">
        <v>43497</v>
      </c>
      <c r="E1504">
        <v>2</v>
      </c>
      <c r="F1504">
        <v>1</v>
      </c>
      <c r="G1504" s="1">
        <v>43501</v>
      </c>
      <c r="H1504" s="1">
        <v>43503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 s="1">
        <v>43514</v>
      </c>
      <c r="AA1504" s="1">
        <v>43500</v>
      </c>
      <c r="AB1504" s="1">
        <v>43502</v>
      </c>
      <c r="AC1504" s="1">
        <v>43497</v>
      </c>
      <c r="AD1504" s="1">
        <v>43497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11041.1578947368</v>
      </c>
      <c r="AK1504">
        <v>19</v>
      </c>
      <c r="AL1504">
        <v>28</v>
      </c>
      <c r="AM1504">
        <v>209782</v>
      </c>
      <c r="AN1504">
        <v>1.0678227874650801</v>
      </c>
      <c r="AO1504">
        <v>0.67857142857142805</v>
      </c>
      <c r="AP1504">
        <v>15</v>
      </c>
      <c r="AQ1504">
        <v>0.98302779552427699</v>
      </c>
      <c r="AR1504">
        <v>8.4794991940805198E-2</v>
      </c>
      <c r="AS1504">
        <v>11993.557103552699</v>
      </c>
      <c r="AT1504">
        <v>6</v>
      </c>
      <c r="AU1504">
        <v>2</v>
      </c>
      <c r="AV1504">
        <v>2019</v>
      </c>
      <c r="AW1504">
        <v>5.6610487788965198</v>
      </c>
      <c r="AX1504">
        <v>5.3177393675339104</v>
      </c>
      <c r="AY1504">
        <v>-0.343309411362612</v>
      </c>
      <c r="AZ1504">
        <v>58714</v>
      </c>
      <c r="BA1504">
        <v>197059.95188712099</v>
      </c>
      <c r="BB1504">
        <v>6.4559277473920304E-2</v>
      </c>
      <c r="BC1504">
        <v>19.776401614830199</v>
      </c>
      <c r="BD1504">
        <v>0.96074100688529596</v>
      </c>
      <c r="BE1504">
        <f>AK1504*AZ1504/(AW1504*BD1504)</f>
        <v>205112.46056415015</v>
      </c>
      <c r="BF1504">
        <f>AM1504/BE1504-1</f>
        <v>2.2765752129376038E-2</v>
      </c>
      <c r="BH1504">
        <f t="shared" si="93"/>
        <v>0.12338767339685341</v>
      </c>
      <c r="BI1504">
        <f t="shared" si="94"/>
        <v>1362.3427842388739</v>
      </c>
      <c r="BJ1504">
        <f t="shared" si="95"/>
        <v>-1336.6683704995064</v>
      </c>
      <c r="BK1504" s="15">
        <f t="shared" si="92"/>
        <v>9.8630136986301367E-2</v>
      </c>
    </row>
    <row r="1505" spans="1:63" x14ac:dyDescent="0.25">
      <c r="A1505" s="1">
        <v>43503</v>
      </c>
      <c r="B1505">
        <v>2578</v>
      </c>
      <c r="C1505">
        <v>5</v>
      </c>
      <c r="D1505" s="2">
        <v>43497</v>
      </c>
      <c r="E1505">
        <v>3</v>
      </c>
      <c r="F1505">
        <v>2</v>
      </c>
      <c r="G1505" s="1">
        <v>43502</v>
      </c>
      <c r="H1505" s="1">
        <v>43504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 s="1">
        <v>43514</v>
      </c>
      <c r="AA1505" s="1">
        <v>43500</v>
      </c>
      <c r="AB1505" s="1">
        <v>43502</v>
      </c>
      <c r="AC1505" s="1">
        <v>43497</v>
      </c>
      <c r="AD1505" s="1">
        <v>43497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11041.1578947368</v>
      </c>
      <c r="AK1505">
        <v>19</v>
      </c>
      <c r="AL1505">
        <v>28</v>
      </c>
      <c r="AM1505">
        <v>209782</v>
      </c>
      <c r="AN1505">
        <v>0.23349000390881899</v>
      </c>
      <c r="AO1505">
        <v>0.67857142857142805</v>
      </c>
      <c r="AP1505">
        <v>14</v>
      </c>
      <c r="AQ1505">
        <v>0.40084937178770902</v>
      </c>
      <c r="AR1505">
        <v>-0.16735936787889</v>
      </c>
      <c r="AS1505">
        <v>6431.3434956942101</v>
      </c>
      <c r="AT1505">
        <v>7</v>
      </c>
      <c r="AU1505">
        <v>2</v>
      </c>
      <c r="AV1505">
        <v>2019</v>
      </c>
      <c r="AW1505">
        <v>6.0618981506842298</v>
      </c>
      <c r="AX1505">
        <v>5.5512293714427301</v>
      </c>
      <c r="AY1505">
        <v>-0.510668779241502</v>
      </c>
      <c r="AZ1505">
        <v>61292</v>
      </c>
      <c r="BA1505">
        <v>192109.46324931999</v>
      </c>
      <c r="BB1505">
        <v>9.1992015654864506E-2</v>
      </c>
      <c r="BC1505">
        <v>19.776401614830199</v>
      </c>
      <c r="BD1505">
        <v>0.96074100688529596</v>
      </c>
      <c r="BE1505">
        <f>AK1505*AZ1505/(AW1505*BD1505)</f>
        <v>199959.67890673928</v>
      </c>
      <c r="BF1505">
        <f>AM1505/BE1505-1</f>
        <v>4.9121508630956656E-2</v>
      </c>
      <c r="BH1505">
        <f t="shared" si="93"/>
        <v>-0.1516224251518429</v>
      </c>
      <c r="BI1505">
        <f t="shared" si="94"/>
        <v>-1674.0871364844097</v>
      </c>
      <c r="BJ1505">
        <f t="shared" si="95"/>
        <v>-3010.7555069839163</v>
      </c>
      <c r="BK1505" s="15">
        <f t="shared" si="92"/>
        <v>0.10136986301369863</v>
      </c>
    </row>
    <row r="1506" spans="1:63" x14ac:dyDescent="0.25">
      <c r="A1506" s="1">
        <v>43504</v>
      </c>
      <c r="B1506">
        <v>8895</v>
      </c>
      <c r="C1506">
        <v>6</v>
      </c>
      <c r="D1506" s="2">
        <v>43497</v>
      </c>
      <c r="E1506">
        <v>4</v>
      </c>
      <c r="F1506">
        <v>3</v>
      </c>
      <c r="G1506" s="1">
        <v>43503</v>
      </c>
      <c r="H1506" s="1">
        <v>43507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 s="1">
        <v>43514</v>
      </c>
      <c r="AA1506" s="1">
        <v>43500</v>
      </c>
      <c r="AB1506" s="1">
        <v>43502</v>
      </c>
      <c r="AC1506" s="1">
        <v>43497</v>
      </c>
      <c r="AD1506" s="1">
        <v>43497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11041.1578947368</v>
      </c>
      <c r="AK1506">
        <v>19</v>
      </c>
      <c r="AL1506">
        <v>28</v>
      </c>
      <c r="AM1506">
        <v>209782</v>
      </c>
      <c r="AN1506">
        <v>0.80562202667531002</v>
      </c>
      <c r="AO1506">
        <v>0.67857142857142805</v>
      </c>
      <c r="AP1506">
        <v>13</v>
      </c>
      <c r="AQ1506">
        <v>0.75985561362060905</v>
      </c>
      <c r="AR1506">
        <v>4.5766413054701201E-2</v>
      </c>
      <c r="AS1506">
        <v>11706.1713311776</v>
      </c>
      <c r="AT1506">
        <v>8</v>
      </c>
      <c r="AU1506">
        <v>2</v>
      </c>
      <c r="AV1506">
        <v>2019</v>
      </c>
      <c r="AW1506">
        <v>6.82175376430484</v>
      </c>
      <c r="AX1506">
        <v>6.3568513981180397</v>
      </c>
      <c r="AY1506">
        <v>-0.46490236618680097</v>
      </c>
      <c r="AZ1506">
        <v>70187</v>
      </c>
      <c r="BA1506">
        <v>195485.36140044799</v>
      </c>
      <c r="BB1506">
        <v>7.3134062300785604E-2</v>
      </c>
      <c r="BC1506">
        <v>19.776401614830199</v>
      </c>
      <c r="BD1506">
        <v>0.96074100688529596</v>
      </c>
      <c r="BE1506">
        <f>AK1506*AZ1506/(AW1506*BD1506)</f>
        <v>203473.52720397359</v>
      </c>
      <c r="BF1506">
        <f>AM1506/BE1506-1</f>
        <v>3.1003899537763724E-2</v>
      </c>
      <c r="BH1506">
        <f t="shared" si="93"/>
        <v>7.559757935800171E-2</v>
      </c>
      <c r="BI1506">
        <f t="shared" si="94"/>
        <v>834.68481015159227</v>
      </c>
      <c r="BJ1506">
        <f t="shared" si="95"/>
        <v>-2176.0706968323238</v>
      </c>
      <c r="BK1506" s="15">
        <f t="shared" si="92"/>
        <v>0.10410958904109589</v>
      </c>
    </row>
    <row r="1507" spans="1:63" x14ac:dyDescent="0.25">
      <c r="A1507" s="1">
        <v>43507</v>
      </c>
      <c r="B1507">
        <v>18886</v>
      </c>
      <c r="C1507">
        <v>7</v>
      </c>
      <c r="D1507" s="2">
        <v>43497</v>
      </c>
      <c r="E1507">
        <v>0</v>
      </c>
      <c r="F1507">
        <v>4</v>
      </c>
      <c r="G1507" s="1">
        <v>43504</v>
      </c>
      <c r="H1507" s="1">
        <v>43508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 s="1">
        <v>43514</v>
      </c>
      <c r="AA1507" s="1">
        <v>43500</v>
      </c>
      <c r="AB1507" s="1">
        <v>43502</v>
      </c>
      <c r="AC1507" s="1">
        <v>43497</v>
      </c>
      <c r="AD1507" s="1">
        <v>43497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11041.1578947368</v>
      </c>
      <c r="AK1507">
        <v>19</v>
      </c>
      <c r="AL1507">
        <v>28</v>
      </c>
      <c r="AM1507">
        <v>209782</v>
      </c>
      <c r="AN1507">
        <v>1.7105090045857101</v>
      </c>
      <c r="AO1507">
        <v>0.67857142857142805</v>
      </c>
      <c r="AP1507">
        <v>12</v>
      </c>
      <c r="AQ1507">
        <v>1.6718018052053301</v>
      </c>
      <c r="AR1507">
        <v>3.8707199380379802E-2</v>
      </c>
      <c r="AS1507">
        <v>11296.7936397702</v>
      </c>
      <c r="AT1507">
        <v>11</v>
      </c>
      <c r="AU1507">
        <v>2</v>
      </c>
      <c r="AV1507">
        <v>2019</v>
      </c>
      <c r="AW1507">
        <v>8.4935555695101801</v>
      </c>
      <c r="AX1507">
        <v>8.0673604027037502</v>
      </c>
      <c r="AY1507">
        <v>-0.426195166806421</v>
      </c>
      <c r="AZ1507">
        <v>89073</v>
      </c>
      <c r="BA1507">
        <v>199255.42208439301</v>
      </c>
      <c r="BB1507">
        <v>5.2829568226998101E-2</v>
      </c>
      <c r="BC1507">
        <v>19.776401614830199</v>
      </c>
      <c r="BD1507">
        <v>0.96074100688529596</v>
      </c>
      <c r="BE1507">
        <f>AK1507*AZ1507/(AW1507*BD1507)</f>
        <v>207397.64479334085</v>
      </c>
      <c r="BF1507">
        <f>AM1507/BE1507-1</f>
        <v>1.1496539457017452E-2</v>
      </c>
      <c r="BH1507">
        <f t="shared" si="93"/>
        <v>0.10434045494008592</v>
      </c>
      <c r="BI1507">
        <f t="shared" si="94"/>
        <v>1152.039437802159</v>
      </c>
      <c r="BJ1507">
        <f t="shared" si="95"/>
        <v>-1024.0312590301648</v>
      </c>
      <c r="BK1507" s="15">
        <f t="shared" si="92"/>
        <v>0.11232876712328767</v>
      </c>
    </row>
    <row r="1508" spans="1:63" x14ac:dyDescent="0.25">
      <c r="A1508" s="1">
        <v>43508</v>
      </c>
      <c r="B1508">
        <v>2789</v>
      </c>
      <c r="C1508">
        <v>8</v>
      </c>
      <c r="D1508" s="2">
        <v>43497</v>
      </c>
      <c r="E1508">
        <v>1</v>
      </c>
      <c r="F1508">
        <v>0</v>
      </c>
      <c r="G1508" s="1">
        <v>43507</v>
      </c>
      <c r="H1508" s="1">
        <v>43509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 s="1">
        <v>43514</v>
      </c>
      <c r="AA1508" s="1">
        <v>43500</v>
      </c>
      <c r="AB1508" s="1">
        <v>43502</v>
      </c>
      <c r="AC1508" s="1">
        <v>43497</v>
      </c>
      <c r="AD1508" s="1">
        <v>43497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11041.1578947368</v>
      </c>
      <c r="AK1508">
        <v>19</v>
      </c>
      <c r="AL1508">
        <v>28</v>
      </c>
      <c r="AM1508">
        <v>209782</v>
      </c>
      <c r="AN1508">
        <v>0.252600318425794</v>
      </c>
      <c r="AO1508">
        <v>0.67857142857142805</v>
      </c>
      <c r="AP1508">
        <v>11</v>
      </c>
      <c r="AQ1508">
        <v>0.27224587224235403</v>
      </c>
      <c r="AR1508">
        <v>-1.9645553816559899E-2</v>
      </c>
      <c r="AS1508">
        <v>10244.4161119079</v>
      </c>
      <c r="AT1508">
        <v>12</v>
      </c>
      <c r="AU1508">
        <v>2</v>
      </c>
      <c r="AV1508">
        <v>2019</v>
      </c>
      <c r="AW1508">
        <v>8.7658014417525294</v>
      </c>
      <c r="AX1508">
        <v>8.3199607211295508</v>
      </c>
      <c r="AY1508">
        <v>-0.44584072062298002</v>
      </c>
      <c r="AZ1508">
        <v>91862</v>
      </c>
      <c r="BA1508">
        <v>199112.19887853699</v>
      </c>
      <c r="BB1508">
        <v>5.3586878059497897E-2</v>
      </c>
      <c r="BC1508">
        <v>19.776401614830199</v>
      </c>
      <c r="BD1508">
        <v>0.96074100688529596</v>
      </c>
      <c r="BE1508">
        <f>AK1508*AZ1508/(AW1508*BD1508)</f>
        <v>207248.56902283727</v>
      </c>
      <c r="BF1508">
        <f>AM1508/BE1508-1</f>
        <v>1.2224118068016931E-2</v>
      </c>
      <c r="BH1508">
        <f t="shared" si="93"/>
        <v>-8.9574549926908498E-3</v>
      </c>
      <c r="BI1508">
        <f t="shared" si="94"/>
        <v>-98.900674909298132</v>
      </c>
      <c r="BJ1508">
        <f t="shared" si="95"/>
        <v>-1122.9319339394631</v>
      </c>
      <c r="BK1508" s="15">
        <f t="shared" si="92"/>
        <v>0.11506849315068493</v>
      </c>
    </row>
    <row r="1509" spans="1:63" x14ac:dyDescent="0.25">
      <c r="A1509" s="1">
        <v>43509</v>
      </c>
      <c r="B1509">
        <v>8190</v>
      </c>
      <c r="C1509">
        <v>9</v>
      </c>
      <c r="D1509" s="2">
        <v>43497</v>
      </c>
      <c r="E1509">
        <v>2</v>
      </c>
      <c r="F1509">
        <v>1</v>
      </c>
      <c r="G1509" s="1">
        <v>43508</v>
      </c>
      <c r="H1509" s="1">
        <v>43510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 s="1">
        <v>43514</v>
      </c>
      <c r="AA1509" s="1">
        <v>43500</v>
      </c>
      <c r="AB1509" s="1">
        <v>43502</v>
      </c>
      <c r="AC1509" s="1">
        <v>43497</v>
      </c>
      <c r="AD1509" s="1">
        <v>43497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11041.1578947368</v>
      </c>
      <c r="AK1509">
        <v>19</v>
      </c>
      <c r="AL1509">
        <v>28</v>
      </c>
      <c r="AM1509">
        <v>209782</v>
      </c>
      <c r="AN1509">
        <v>0.74177002793375901</v>
      </c>
      <c r="AO1509">
        <v>0.67857142857142805</v>
      </c>
      <c r="AP1509">
        <v>10</v>
      </c>
      <c r="AQ1509">
        <v>0.855854843961245</v>
      </c>
      <c r="AR1509">
        <v>-0.11408481602748501</v>
      </c>
      <c r="AS1509">
        <v>9569.3797351117792</v>
      </c>
      <c r="AT1509">
        <v>13</v>
      </c>
      <c r="AU1509">
        <v>2</v>
      </c>
      <c r="AV1509">
        <v>2019</v>
      </c>
      <c r="AW1509">
        <v>9.6216562857137795</v>
      </c>
      <c r="AX1509">
        <v>9.0617307490633099</v>
      </c>
      <c r="AY1509">
        <v>-0.55992553665046696</v>
      </c>
      <c r="AZ1509">
        <v>100052</v>
      </c>
      <c r="BA1509">
        <v>197573.88370052</v>
      </c>
      <c r="BB1509">
        <v>6.1790131726033197E-2</v>
      </c>
      <c r="BC1509">
        <v>19.776401614830199</v>
      </c>
      <c r="BD1509">
        <v>0.96074100688529596</v>
      </c>
      <c r="BE1509">
        <f>AK1509*AZ1509/(AW1509*BD1509)</f>
        <v>205647.39329806651</v>
      </c>
      <c r="BF1509">
        <f>AM1509/BE1509-1</f>
        <v>2.0105320255340065E-2</v>
      </c>
      <c r="BH1509">
        <f t="shared" si="93"/>
        <v>-8.0484816601225417E-2</v>
      </c>
      <c r="BI1509">
        <f t="shared" si="94"/>
        <v>-888.64556822306349</v>
      </c>
      <c r="BJ1509">
        <f t="shared" si="95"/>
        <v>-2011.5775021625266</v>
      </c>
      <c r="BK1509" s="15">
        <f t="shared" si="92"/>
        <v>0.11780821917808219</v>
      </c>
    </row>
    <row r="1510" spans="1:63" x14ac:dyDescent="0.25">
      <c r="A1510" s="1">
        <v>43510</v>
      </c>
      <c r="B1510">
        <v>2683</v>
      </c>
      <c r="C1510">
        <v>10</v>
      </c>
      <c r="D1510" s="2">
        <v>43497</v>
      </c>
      <c r="E1510">
        <v>3</v>
      </c>
      <c r="F1510">
        <v>2</v>
      </c>
      <c r="G1510" s="1">
        <v>43509</v>
      </c>
      <c r="H1510" s="1">
        <v>43511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 s="1">
        <v>43514</v>
      </c>
      <c r="AA1510" s="1">
        <v>43500</v>
      </c>
      <c r="AB1510" s="1">
        <v>43502</v>
      </c>
      <c r="AC1510" s="1">
        <v>43497</v>
      </c>
      <c r="AD1510" s="1">
        <v>43497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11041.1578947368</v>
      </c>
      <c r="AK1510">
        <v>19</v>
      </c>
      <c r="AL1510">
        <v>28</v>
      </c>
      <c r="AM1510">
        <v>209782</v>
      </c>
      <c r="AN1510">
        <v>0.242999876061816</v>
      </c>
      <c r="AO1510">
        <v>0.67857142857142805</v>
      </c>
      <c r="AP1510">
        <v>9</v>
      </c>
      <c r="AQ1510">
        <v>0.40084937178770902</v>
      </c>
      <c r="AR1510">
        <v>-0.15784949572589299</v>
      </c>
      <c r="AS1510">
        <v>6693.2872765506499</v>
      </c>
      <c r="AT1510">
        <v>14</v>
      </c>
      <c r="AU1510">
        <v>2</v>
      </c>
      <c r="AV1510">
        <v>2019</v>
      </c>
      <c r="AW1510">
        <v>10.0225056575014</v>
      </c>
      <c r="AX1510">
        <v>9.3047306251251296</v>
      </c>
      <c r="AY1510">
        <v>-0.71777503237635998</v>
      </c>
      <c r="AZ1510">
        <v>102735</v>
      </c>
      <c r="BA1510">
        <v>194758.183901749</v>
      </c>
      <c r="BB1510">
        <v>7.71408718096777E-2</v>
      </c>
      <c r="BC1510">
        <v>19.776401614830199</v>
      </c>
      <c r="BD1510">
        <v>0.96074100688529596</v>
      </c>
      <c r="BE1510">
        <f>AK1510*AZ1510/(AW1510*BD1510)</f>
        <v>202716.63487452627</v>
      </c>
      <c r="BF1510">
        <f>AM1510/BE1510-1</f>
        <v>3.485340573972584E-2</v>
      </c>
      <c r="BH1510">
        <f t="shared" si="93"/>
        <v>-0.1421125529988459</v>
      </c>
      <c r="BI1510">
        <f t="shared" si="94"/>
        <v>-1569.0871364844093</v>
      </c>
      <c r="BJ1510">
        <f t="shared" si="95"/>
        <v>-3580.6646386469356</v>
      </c>
      <c r="BK1510" s="15">
        <f t="shared" si="92"/>
        <v>0.12054794520547946</v>
      </c>
    </row>
    <row r="1511" spans="1:63" x14ac:dyDescent="0.25">
      <c r="A1511" s="1">
        <v>43511</v>
      </c>
      <c r="B1511">
        <v>10454</v>
      </c>
      <c r="C1511">
        <v>11</v>
      </c>
      <c r="D1511" s="2">
        <v>43497</v>
      </c>
      <c r="E1511">
        <v>4</v>
      </c>
      <c r="F1511">
        <v>3</v>
      </c>
      <c r="G1511" s="1">
        <v>43510</v>
      </c>
      <c r="H1511" s="1">
        <v>43515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 s="1">
        <v>43514</v>
      </c>
      <c r="AA1511" s="1">
        <v>43500</v>
      </c>
      <c r="AB1511" s="1">
        <v>43502</v>
      </c>
      <c r="AC1511" s="1">
        <v>43497</v>
      </c>
      <c r="AD1511" s="1">
        <v>43497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11041.1578947368</v>
      </c>
      <c r="AK1511">
        <v>19</v>
      </c>
      <c r="AL1511">
        <v>28</v>
      </c>
      <c r="AM1511">
        <v>209782</v>
      </c>
      <c r="AN1511">
        <v>0.94682098559456895</v>
      </c>
      <c r="AO1511">
        <v>0.67857142857142805</v>
      </c>
      <c r="AP1511">
        <v>8</v>
      </c>
      <c r="AQ1511">
        <v>1.7726819909723901</v>
      </c>
      <c r="AR1511">
        <v>-0.82586100537782503</v>
      </c>
      <c r="AS1511">
        <v>5897.2788425889703</v>
      </c>
      <c r="AT1511">
        <v>15</v>
      </c>
      <c r="AU1511">
        <v>2</v>
      </c>
      <c r="AV1511">
        <v>2019</v>
      </c>
      <c r="AW1511">
        <v>11.795187648473799</v>
      </c>
      <c r="AX1511">
        <v>10.2515516107197</v>
      </c>
      <c r="AY1511">
        <v>-1.54363603775418</v>
      </c>
      <c r="AZ1511">
        <v>113189</v>
      </c>
      <c r="BA1511">
        <v>182327.83267998701</v>
      </c>
      <c r="BB1511">
        <v>0.150575844161976</v>
      </c>
      <c r="BC1511">
        <v>19.776401614830199</v>
      </c>
      <c r="BD1511">
        <v>0.96074100688529596</v>
      </c>
      <c r="BE1511">
        <f>AK1511*AZ1511/(AW1511*BD1511)</f>
        <v>189778.33919163296</v>
      </c>
      <c r="BF1511">
        <f>AM1511/BE1511-1</f>
        <v>0.10540539501806845</v>
      </c>
      <c r="BH1511">
        <f t="shared" si="93"/>
        <v>-0.75626729529967618</v>
      </c>
      <c r="BI1511">
        <f t="shared" si="94"/>
        <v>-8350.0666180292665</v>
      </c>
      <c r="BJ1511">
        <f t="shared" si="95"/>
        <v>-11930.731256676201</v>
      </c>
      <c r="BK1511" s="15">
        <f t="shared" si="92"/>
        <v>0.12328767123287671</v>
      </c>
    </row>
    <row r="1512" spans="1:63" x14ac:dyDescent="0.25">
      <c r="A1512" s="1">
        <v>43515</v>
      </c>
      <c r="B1512">
        <v>30503</v>
      </c>
      <c r="C1512">
        <v>12</v>
      </c>
      <c r="D1512" s="2">
        <v>43497</v>
      </c>
      <c r="E1512">
        <v>1</v>
      </c>
      <c r="F1512">
        <v>4</v>
      </c>
      <c r="G1512" s="1">
        <v>43511</v>
      </c>
      <c r="H1512" s="1">
        <v>43516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 s="1">
        <v>43514</v>
      </c>
      <c r="AA1512" s="1">
        <v>43500</v>
      </c>
      <c r="AB1512" s="1">
        <v>43502</v>
      </c>
      <c r="AC1512" s="1">
        <v>43497</v>
      </c>
      <c r="AD1512" s="1">
        <v>43497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11041.1578947368</v>
      </c>
      <c r="AK1512">
        <v>19</v>
      </c>
      <c r="AL1512">
        <v>28</v>
      </c>
      <c r="AM1512">
        <v>209782</v>
      </c>
      <c r="AN1512">
        <v>2.7626631455510902</v>
      </c>
      <c r="AO1512">
        <v>0.67857142857142805</v>
      </c>
      <c r="AP1512">
        <v>7</v>
      </c>
      <c r="AQ1512">
        <v>2.54009705970015</v>
      </c>
      <c r="AR1512">
        <v>0.22256608585093901</v>
      </c>
      <c r="AS1512">
        <v>12008.596239861999</v>
      </c>
      <c r="AT1512">
        <v>19</v>
      </c>
      <c r="AU1512">
        <v>2</v>
      </c>
      <c r="AV1512">
        <v>2019</v>
      </c>
      <c r="AW1512">
        <v>14.335284708173999</v>
      </c>
      <c r="AX1512">
        <v>13.0142147562707</v>
      </c>
      <c r="AY1512">
        <v>-1.3210699519032401</v>
      </c>
      <c r="AZ1512">
        <v>143692</v>
      </c>
      <c r="BA1512">
        <v>190449.513600748</v>
      </c>
      <c r="BB1512">
        <v>0.101509770404449</v>
      </c>
      <c r="BC1512">
        <v>19.776401614830199</v>
      </c>
      <c r="BD1512">
        <v>0.96074100688529596</v>
      </c>
      <c r="BE1512">
        <f>AK1512*AZ1512/(AW1512*BD1512)</f>
        <v>198231.89833249978</v>
      </c>
      <c r="BF1512">
        <f>AM1512/BE1512-1</f>
        <v>5.8265605912358742E-2</v>
      </c>
      <c r="BH1512">
        <f t="shared" si="93"/>
        <v>0.32228773882838846</v>
      </c>
      <c r="BI1512">
        <f t="shared" si="94"/>
        <v>3558.4298119419332</v>
      </c>
      <c r="BJ1512">
        <f t="shared" si="95"/>
        <v>-8372.3014447342684</v>
      </c>
      <c r="BK1512" s="15">
        <f t="shared" si="92"/>
        <v>0.13424657534246576</v>
      </c>
    </row>
    <row r="1513" spans="1:63" x14ac:dyDescent="0.25">
      <c r="A1513" s="1">
        <v>43516</v>
      </c>
      <c r="B1513">
        <v>5666</v>
      </c>
      <c r="C1513">
        <v>13</v>
      </c>
      <c r="D1513" s="2">
        <v>43497</v>
      </c>
      <c r="E1513">
        <v>2</v>
      </c>
      <c r="F1513">
        <v>1</v>
      </c>
      <c r="G1513" s="1">
        <v>43515</v>
      </c>
      <c r="H1513" s="1">
        <v>43517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 s="1">
        <v>43514</v>
      </c>
      <c r="AA1513" s="1">
        <v>43500</v>
      </c>
      <c r="AB1513" s="1">
        <v>43502</v>
      </c>
      <c r="AC1513" s="1">
        <v>43497</v>
      </c>
      <c r="AD1513" s="1">
        <v>43497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11041.1578947368</v>
      </c>
      <c r="AK1513">
        <v>19</v>
      </c>
      <c r="AL1513">
        <v>28</v>
      </c>
      <c r="AM1513">
        <v>209782</v>
      </c>
      <c r="AN1513">
        <v>0.51317081541790999</v>
      </c>
      <c r="AO1513">
        <v>0.67857142857142805</v>
      </c>
      <c r="AP1513">
        <v>6</v>
      </c>
      <c r="AQ1513">
        <v>0.855854843961245</v>
      </c>
      <c r="AR1513">
        <v>-0.34268402854333502</v>
      </c>
      <c r="AS1513">
        <v>6620.2815114949099</v>
      </c>
      <c r="AT1513">
        <v>20</v>
      </c>
      <c r="AU1513">
        <v>2</v>
      </c>
      <c r="AV1513">
        <v>2019</v>
      </c>
      <c r="AW1513">
        <v>15.1911395521352</v>
      </c>
      <c r="AX1513">
        <v>13.527385571688701</v>
      </c>
      <c r="AY1513">
        <v>-1.66375398044658</v>
      </c>
      <c r="AZ1513">
        <v>149358</v>
      </c>
      <c r="BA1513">
        <v>186806.39396806201</v>
      </c>
      <c r="BB1513">
        <v>0.122991539764241</v>
      </c>
      <c r="BC1513">
        <v>19.776401614830199</v>
      </c>
      <c r="BD1513">
        <v>0.96074100688529596</v>
      </c>
      <c r="BE1513">
        <f>AK1513*AZ1513/(AW1513*BD1513)</f>
        <v>194439.90901740134</v>
      </c>
      <c r="BF1513">
        <f>AM1513/BE1513-1</f>
        <v>7.8904022636760329E-2</v>
      </c>
      <c r="BH1513">
        <f t="shared" si="93"/>
        <v>-0.30908402911707444</v>
      </c>
      <c r="BI1513">
        <f t="shared" si="94"/>
        <v>-3412.6455682230453</v>
      </c>
      <c r="BJ1513">
        <f t="shared" si="95"/>
        <v>-11784.947012957313</v>
      </c>
      <c r="BK1513" s="15">
        <f t="shared" si="92"/>
        <v>0.13698630136986301</v>
      </c>
    </row>
    <row r="1514" spans="1:63" x14ac:dyDescent="0.25">
      <c r="A1514" s="1">
        <v>43517</v>
      </c>
      <c r="B1514">
        <v>10456</v>
      </c>
      <c r="C1514">
        <v>14</v>
      </c>
      <c r="D1514" s="2">
        <v>43497</v>
      </c>
      <c r="E1514">
        <v>3</v>
      </c>
      <c r="F1514">
        <v>2</v>
      </c>
      <c r="G1514" s="1">
        <v>43516</v>
      </c>
      <c r="H1514" s="1">
        <v>43518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 s="1">
        <v>43514</v>
      </c>
      <c r="AA1514" s="1">
        <v>43500</v>
      </c>
      <c r="AB1514" s="1">
        <v>43502</v>
      </c>
      <c r="AC1514" s="1">
        <v>43497</v>
      </c>
      <c r="AD1514" s="1">
        <v>43497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11041.1578947368</v>
      </c>
      <c r="AK1514">
        <v>19</v>
      </c>
      <c r="AL1514">
        <v>28</v>
      </c>
      <c r="AM1514">
        <v>209782</v>
      </c>
      <c r="AN1514">
        <v>0.947002126016531</v>
      </c>
      <c r="AO1514">
        <v>0.67857142857142805</v>
      </c>
      <c r="AP1514">
        <v>5</v>
      </c>
      <c r="AQ1514">
        <v>0.40084937178770902</v>
      </c>
      <c r="AR1514">
        <v>0.54615275422882104</v>
      </c>
      <c r="AS1514">
        <v>26084.6111679514</v>
      </c>
      <c r="AT1514">
        <v>21</v>
      </c>
      <c r="AU1514">
        <v>2</v>
      </c>
      <c r="AV1514">
        <v>2019</v>
      </c>
      <c r="AW1514">
        <v>15.5919889239229</v>
      </c>
      <c r="AX1514">
        <v>14.4743876977052</v>
      </c>
      <c r="AY1514">
        <v>-1.1176012262177499</v>
      </c>
      <c r="AZ1514">
        <v>159814</v>
      </c>
      <c r="BA1514">
        <v>194745.26404653199</v>
      </c>
      <c r="BB1514">
        <v>7.7212331848410101E-2</v>
      </c>
      <c r="BC1514">
        <v>19.776401614830199</v>
      </c>
      <c r="BD1514">
        <v>0.96074100688529596</v>
      </c>
      <c r="BE1514">
        <f>AK1514*AZ1514/(AW1514*BD1514)</f>
        <v>202703.1870721273</v>
      </c>
      <c r="BF1514">
        <f>AM1514/BE1514-1</f>
        <v>3.492206032929257E-2</v>
      </c>
      <c r="BH1514">
        <f t="shared" si="93"/>
        <v>0.5618896969558691</v>
      </c>
      <c r="BI1514">
        <f t="shared" si="94"/>
        <v>6203.9128635155621</v>
      </c>
      <c r="BJ1514">
        <f t="shared" si="95"/>
        <v>-5581.0341494417507</v>
      </c>
      <c r="BK1514" s="15">
        <f t="shared" si="92"/>
        <v>0.13972602739726028</v>
      </c>
    </row>
    <row r="1515" spans="1:63" x14ac:dyDescent="0.25">
      <c r="A1515" s="1">
        <v>43518</v>
      </c>
      <c r="B1515">
        <v>9325</v>
      </c>
      <c r="C1515">
        <v>15</v>
      </c>
      <c r="D1515" s="2">
        <v>43497</v>
      </c>
      <c r="E1515">
        <v>4</v>
      </c>
      <c r="F1515">
        <v>3</v>
      </c>
      <c r="G1515" s="1">
        <v>43517</v>
      </c>
      <c r="H1515" s="1">
        <v>43521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 s="1">
        <v>43514</v>
      </c>
      <c r="AA1515" s="1">
        <v>43500</v>
      </c>
      <c r="AB1515" s="1">
        <v>43502</v>
      </c>
      <c r="AC1515" s="1">
        <v>43497</v>
      </c>
      <c r="AD1515" s="1">
        <v>43497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11041.1578947368</v>
      </c>
      <c r="AK1515">
        <v>19</v>
      </c>
      <c r="AL1515">
        <v>28</v>
      </c>
      <c r="AM1515">
        <v>209782</v>
      </c>
      <c r="AN1515">
        <v>0.84456721739710705</v>
      </c>
      <c r="AO1515">
        <v>0.67857142857142805</v>
      </c>
      <c r="AP1515">
        <v>4</v>
      </c>
      <c r="AQ1515">
        <v>0.75985561362060905</v>
      </c>
      <c r="AR1515">
        <v>8.4711603776498098E-2</v>
      </c>
      <c r="AS1515">
        <v>12272.0683151469</v>
      </c>
      <c r="AT1515">
        <v>22</v>
      </c>
      <c r="AU1515">
        <v>2</v>
      </c>
      <c r="AV1515">
        <v>2019</v>
      </c>
      <c r="AW1515">
        <v>16.351844537543599</v>
      </c>
      <c r="AX1515">
        <v>15.318954915102299</v>
      </c>
      <c r="AY1515">
        <v>-1.03288962244126</v>
      </c>
      <c r="AZ1515">
        <v>169139</v>
      </c>
      <c r="BA1515">
        <v>196530.79459149201</v>
      </c>
      <c r="BB1515">
        <v>6.7425593205642204E-2</v>
      </c>
      <c r="BC1515">
        <v>19.776401614830199</v>
      </c>
      <c r="BD1515">
        <v>0.96074100688529596</v>
      </c>
      <c r="BE1515">
        <f>AK1515*AZ1515/(AW1515*BD1515)</f>
        <v>204561.6801854244</v>
      </c>
      <c r="BF1515">
        <f>AM1515/BE1515-1</f>
        <v>2.5519539191522389E-2</v>
      </c>
      <c r="BH1515">
        <f t="shared" si="93"/>
        <v>0.11454277007979874</v>
      </c>
      <c r="BI1515">
        <f t="shared" si="94"/>
        <v>1264.684810151592</v>
      </c>
      <c r="BJ1515">
        <f t="shared" si="95"/>
        <v>-4316.3493392901582</v>
      </c>
      <c r="BK1515" s="15">
        <f t="shared" si="92"/>
        <v>0.14246575342465753</v>
      </c>
    </row>
    <row r="1516" spans="1:63" x14ac:dyDescent="0.25">
      <c r="A1516" s="1">
        <v>43521</v>
      </c>
      <c r="B1516">
        <v>22306</v>
      </c>
      <c r="C1516">
        <v>16</v>
      </c>
      <c r="D1516" s="2">
        <v>43497</v>
      </c>
      <c r="E1516">
        <v>0</v>
      </c>
      <c r="F1516">
        <v>4</v>
      </c>
      <c r="G1516" s="1">
        <v>43518</v>
      </c>
      <c r="H1516" s="1">
        <v>43522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 s="1">
        <v>43514</v>
      </c>
      <c r="AA1516" s="1">
        <v>43500</v>
      </c>
      <c r="AB1516" s="1">
        <v>43502</v>
      </c>
      <c r="AC1516" s="1">
        <v>43497</v>
      </c>
      <c r="AD1516" s="1">
        <v>43497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11041.1578947368</v>
      </c>
      <c r="AK1516">
        <v>19</v>
      </c>
      <c r="AL1516">
        <v>28</v>
      </c>
      <c r="AM1516">
        <v>209782</v>
      </c>
      <c r="AN1516">
        <v>2.0202591261404699</v>
      </c>
      <c r="AO1516">
        <v>0.67857142857142805</v>
      </c>
      <c r="AP1516">
        <v>3</v>
      </c>
      <c r="AQ1516">
        <v>1.6718018052053301</v>
      </c>
      <c r="AR1516">
        <v>0.34845732093513598</v>
      </c>
      <c r="AS1516">
        <v>13342.4906771531</v>
      </c>
      <c r="AT1516">
        <v>25</v>
      </c>
      <c r="AU1516">
        <v>2</v>
      </c>
      <c r="AV1516">
        <v>2019</v>
      </c>
      <c r="AW1516">
        <v>18.023646342748901</v>
      </c>
      <c r="AX1516">
        <v>17.339214041242801</v>
      </c>
      <c r="AY1516">
        <v>-0.684432301506124</v>
      </c>
      <c r="AZ1516">
        <v>191445</v>
      </c>
      <c r="BA1516">
        <v>201815.710918194</v>
      </c>
      <c r="BB1516">
        <v>3.9473086835317001E-2</v>
      </c>
      <c r="BC1516">
        <v>19.776401614830199</v>
      </c>
      <c r="BD1516">
        <v>0.96074100688529596</v>
      </c>
      <c r="BE1516">
        <f>AK1516*AZ1516/(AW1516*BD1516)</f>
        <v>210062.55533161634</v>
      </c>
      <c r="BF1516">
        <f>AM1516/BE1516-1</f>
        <v>-1.3355799236729471E-3</v>
      </c>
      <c r="BH1516">
        <f t="shared" si="93"/>
        <v>0.41409057649484571</v>
      </c>
      <c r="BI1516">
        <f t="shared" si="94"/>
        <v>4572.0394378021783</v>
      </c>
      <c r="BJ1516">
        <f t="shared" si="95"/>
        <v>255.69009851202009</v>
      </c>
      <c r="BK1516" s="15">
        <f t="shared" si="92"/>
        <v>0.15068493150684931</v>
      </c>
    </row>
    <row r="1517" spans="1:63" x14ac:dyDescent="0.25">
      <c r="A1517" s="1">
        <v>43522</v>
      </c>
      <c r="B1517">
        <v>3695</v>
      </c>
      <c r="C1517">
        <v>17</v>
      </c>
      <c r="D1517" s="2">
        <v>43497</v>
      </c>
      <c r="E1517">
        <v>1</v>
      </c>
      <c r="F1517">
        <v>0</v>
      </c>
      <c r="G1517" s="1">
        <v>43521</v>
      </c>
      <c r="H1517" s="1">
        <v>43523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 s="1">
        <v>43514</v>
      </c>
      <c r="AA1517" s="1">
        <v>43500</v>
      </c>
      <c r="AB1517" s="1">
        <v>43502</v>
      </c>
      <c r="AC1517" s="1">
        <v>43497</v>
      </c>
      <c r="AD1517" s="1">
        <v>43497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11041.1578947368</v>
      </c>
      <c r="AK1517">
        <v>19</v>
      </c>
      <c r="AL1517">
        <v>28</v>
      </c>
      <c r="AM1517">
        <v>209782</v>
      </c>
      <c r="AN1517">
        <v>0.33465692957450999</v>
      </c>
      <c r="AO1517">
        <v>0.67857142857142805</v>
      </c>
      <c r="AP1517">
        <v>2</v>
      </c>
      <c r="AQ1517">
        <v>0.27224587224235403</v>
      </c>
      <c r="AR1517">
        <v>6.24110573321566E-2</v>
      </c>
      <c r="AS1517">
        <v>13572.2902594119</v>
      </c>
      <c r="AT1517">
        <v>26</v>
      </c>
      <c r="AU1517">
        <v>2</v>
      </c>
      <c r="AV1517">
        <v>2019</v>
      </c>
      <c r="AW1517">
        <v>18.295892214991198</v>
      </c>
      <c r="AX1517">
        <v>17.673870970817301</v>
      </c>
      <c r="AY1517">
        <v>-0.62202124417396798</v>
      </c>
      <c r="AZ1517">
        <v>195140</v>
      </c>
      <c r="BA1517">
        <v>202649.86022173901</v>
      </c>
      <c r="BB1517">
        <v>3.5194397718588899E-2</v>
      </c>
      <c r="BC1517">
        <v>19.776401614830199</v>
      </c>
      <c r="BD1517">
        <v>0.96074100688529596</v>
      </c>
      <c r="BE1517">
        <f>AK1517*AZ1517/(AW1517*BD1517)</f>
        <v>210930.79068075554</v>
      </c>
      <c r="BF1517">
        <f>AM1517/BE1517-1</f>
        <v>-5.4462920138304005E-3</v>
      </c>
      <c r="BH1517">
        <f t="shared" si="93"/>
        <v>7.3099156156025136E-2</v>
      </c>
      <c r="BI1517">
        <f t="shared" si="94"/>
        <v>807.09932509069506</v>
      </c>
      <c r="BJ1517">
        <f t="shared" si="95"/>
        <v>1062.789423602715</v>
      </c>
      <c r="BK1517" s="15">
        <f t="shared" si="92"/>
        <v>0.15342465753424658</v>
      </c>
    </row>
    <row r="1518" spans="1:63" x14ac:dyDescent="0.25">
      <c r="A1518" s="1">
        <v>43523</v>
      </c>
      <c r="B1518">
        <v>9606</v>
      </c>
      <c r="C1518">
        <v>18</v>
      </c>
      <c r="D1518" s="2">
        <v>43497</v>
      </c>
      <c r="E1518">
        <v>2</v>
      </c>
      <c r="F1518">
        <v>1</v>
      </c>
      <c r="G1518" s="1">
        <v>43522</v>
      </c>
      <c r="H1518" s="1">
        <v>43524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 s="1">
        <v>43514</v>
      </c>
      <c r="AA1518" s="1">
        <v>43500</v>
      </c>
      <c r="AB1518" s="1">
        <v>43502</v>
      </c>
      <c r="AC1518" s="1">
        <v>43497</v>
      </c>
      <c r="AD1518" s="1">
        <v>43497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11041.1578947368</v>
      </c>
      <c r="AK1518">
        <v>19</v>
      </c>
      <c r="AL1518">
        <v>28</v>
      </c>
      <c r="AM1518">
        <v>209782</v>
      </c>
      <c r="AN1518">
        <v>0.87001744668274605</v>
      </c>
      <c r="AO1518">
        <v>0.67857142857142805</v>
      </c>
      <c r="AP1518">
        <v>1</v>
      </c>
      <c r="AQ1518">
        <v>0.855854843961245</v>
      </c>
      <c r="AR1518">
        <v>1.41626027215014E-2</v>
      </c>
      <c r="AS1518">
        <v>11223.8659017684</v>
      </c>
      <c r="AT1518">
        <v>27</v>
      </c>
      <c r="AU1518">
        <v>2</v>
      </c>
      <c r="AV1518">
        <v>2019</v>
      </c>
      <c r="AW1518">
        <v>19.151747058952498</v>
      </c>
      <c r="AX1518">
        <v>18.5438884175</v>
      </c>
      <c r="AY1518">
        <v>-0.60785864145246604</v>
      </c>
      <c r="AZ1518">
        <v>204746</v>
      </c>
      <c r="BA1518">
        <v>203123.714407116</v>
      </c>
      <c r="BB1518">
        <v>3.2779459613164003E-2</v>
      </c>
      <c r="BC1518">
        <v>19.776401614830199</v>
      </c>
      <c r="BD1518">
        <v>0.96074100688529596</v>
      </c>
      <c r="BE1518">
        <f>AK1518*AZ1518/(AW1518*BD1518)</f>
        <v>211424.00808480079</v>
      </c>
      <c r="BF1518">
        <f>AM1518/BE1518-1</f>
        <v>-7.7664220807988071E-3</v>
      </c>
      <c r="BH1518">
        <f t="shared" si="93"/>
        <v>4.7762602147761624E-2</v>
      </c>
      <c r="BI1518">
        <f t="shared" si="94"/>
        <v>527.35443177693105</v>
      </c>
      <c r="BJ1518">
        <f t="shared" si="95"/>
        <v>1590.1438553796461</v>
      </c>
      <c r="BK1518" s="15">
        <f t="shared" si="92"/>
        <v>0.15616438356164383</v>
      </c>
    </row>
    <row r="1519" spans="1:63" x14ac:dyDescent="0.25">
      <c r="A1519" s="1">
        <v>43524</v>
      </c>
      <c r="B1519">
        <v>5036</v>
      </c>
      <c r="C1519">
        <v>19</v>
      </c>
      <c r="D1519" s="2">
        <v>43497</v>
      </c>
      <c r="E1519">
        <v>3</v>
      </c>
      <c r="F1519">
        <v>2</v>
      </c>
      <c r="G1519" s="1">
        <v>43523</v>
      </c>
      <c r="H1519" s="1">
        <v>43525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 s="1">
        <v>43514</v>
      </c>
      <c r="AA1519" s="1">
        <v>43500</v>
      </c>
      <c r="AB1519" s="1">
        <v>43502</v>
      </c>
      <c r="AC1519" s="1">
        <v>43497</v>
      </c>
      <c r="AD1519" s="1">
        <v>43497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11041.1578947368</v>
      </c>
      <c r="AK1519">
        <v>19</v>
      </c>
      <c r="AL1519">
        <v>28</v>
      </c>
      <c r="AM1519">
        <v>209782</v>
      </c>
      <c r="AN1519">
        <v>0.456111582499928</v>
      </c>
      <c r="AO1519">
        <v>0.67857142857142805</v>
      </c>
      <c r="AP1519">
        <v>0</v>
      </c>
      <c r="AQ1519">
        <v>0.62465455587769703</v>
      </c>
      <c r="AR1519">
        <v>-0.168542973377768</v>
      </c>
      <c r="AS1519">
        <v>8062.0559837652299</v>
      </c>
      <c r="AT1519">
        <v>28</v>
      </c>
      <c r="AU1519">
        <v>2</v>
      </c>
      <c r="AV1519">
        <v>2019</v>
      </c>
      <c r="AW1519">
        <v>19.776401614830199</v>
      </c>
      <c r="AX1519">
        <v>19</v>
      </c>
      <c r="AY1519">
        <v>-0.77640161483023395</v>
      </c>
      <c r="AZ1519">
        <v>209782</v>
      </c>
      <c r="BA1519">
        <v>201546.169906411</v>
      </c>
      <c r="BB1519">
        <v>4.0863242885801697E-2</v>
      </c>
      <c r="BC1519">
        <v>19.776401614830199</v>
      </c>
      <c r="BD1519">
        <v>0.96074100688529596</v>
      </c>
      <c r="BE1519">
        <f>AK1519*AZ1519/(AW1519*BD1519)</f>
        <v>209782.00000000047</v>
      </c>
      <c r="BF1519">
        <f>AM1519/BE1519-1</f>
        <v>-2.2204460492503131E-15</v>
      </c>
      <c r="BH1519">
        <f t="shared" si="93"/>
        <v>-0.14401966446949799</v>
      </c>
      <c r="BI1519">
        <f t="shared" si="94"/>
        <v>-1590.1438553547428</v>
      </c>
      <c r="BJ1519">
        <f t="shared" si="95"/>
        <v>2.4903329176595435E-8</v>
      </c>
      <c r="BK1519" s="15">
        <f t="shared" si="92"/>
        <v>0.15890410958904111</v>
      </c>
    </row>
    <row r="1520" spans="1:63" x14ac:dyDescent="0.25">
      <c r="A1520" s="1">
        <v>43525</v>
      </c>
      <c r="B1520">
        <v>29360</v>
      </c>
      <c r="C1520">
        <v>1</v>
      </c>
      <c r="D1520" s="2">
        <v>43525</v>
      </c>
      <c r="E1520">
        <v>4</v>
      </c>
      <c r="F1520">
        <v>3</v>
      </c>
      <c r="G1520" s="1">
        <v>43524</v>
      </c>
      <c r="H1520" s="1">
        <v>43528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 s="1">
        <v>43542</v>
      </c>
      <c r="AA1520" s="1">
        <v>43528</v>
      </c>
      <c r="AB1520" s="1">
        <v>43530</v>
      </c>
      <c r="AC1520" s="1">
        <v>43525</v>
      </c>
      <c r="AD1520" s="1">
        <v>43525</v>
      </c>
      <c r="AE1520">
        <v>0</v>
      </c>
      <c r="AF1520">
        <v>0</v>
      </c>
      <c r="AG1520">
        <v>0</v>
      </c>
      <c r="AH1520">
        <v>1</v>
      </c>
      <c r="AI1520">
        <v>1</v>
      </c>
      <c r="AJ1520">
        <v>11316.9047619047</v>
      </c>
      <c r="AK1520">
        <v>21</v>
      </c>
      <c r="AL1520">
        <v>31</v>
      </c>
      <c r="AM1520">
        <v>237655</v>
      </c>
      <c r="AN1520">
        <v>2.59434895121078</v>
      </c>
      <c r="AO1520">
        <v>0.67741935483870896</v>
      </c>
      <c r="AP1520">
        <v>20</v>
      </c>
      <c r="AQ1520">
        <v>2.4947669198684101</v>
      </c>
      <c r="AR1520">
        <v>9.9582031342371605E-2</v>
      </c>
      <c r="AS1520">
        <v>11768.6344829153</v>
      </c>
      <c r="AT1520">
        <v>1</v>
      </c>
      <c r="AU1520">
        <v>3</v>
      </c>
      <c r="AV1520">
        <v>2019</v>
      </c>
      <c r="AW1520">
        <v>2.4947669198684101</v>
      </c>
      <c r="AX1520">
        <v>2.59434895121078</v>
      </c>
      <c r="AY1520">
        <v>9.9582031342371605E-2</v>
      </c>
      <c r="AZ1520">
        <v>29360</v>
      </c>
      <c r="BA1520">
        <v>247141.32414122199</v>
      </c>
      <c r="BB1520">
        <v>-3.8384208606901699E-2</v>
      </c>
      <c r="BC1520">
        <v>21.505991562909301</v>
      </c>
      <c r="BD1520">
        <v>0.97647206540423004</v>
      </c>
      <c r="BE1520">
        <f>AK1520*AZ1520/(AW1520*BD1520)</f>
        <v>253096.15389654206</v>
      </c>
      <c r="BF1520">
        <f>AM1520/BE1520-1</f>
        <v>-6.100904205306068E-2</v>
      </c>
      <c r="BH1520">
        <f t="shared" si="93"/>
        <v>0.15827874426472421</v>
      </c>
      <c r="BI1520">
        <f t="shared" si="94"/>
        <v>1791.2254746777537</v>
      </c>
      <c r="BJ1520">
        <f t="shared" si="95"/>
        <v>1791.225474702657</v>
      </c>
      <c r="BK1520" s="15">
        <f t="shared" si="92"/>
        <v>0.16164383561643836</v>
      </c>
    </row>
    <row r="1521" spans="1:63" x14ac:dyDescent="0.25">
      <c r="A1521" s="1">
        <v>43528</v>
      </c>
      <c r="B1521">
        <v>21823</v>
      </c>
      <c r="C1521">
        <v>2</v>
      </c>
      <c r="D1521" s="2">
        <v>43525</v>
      </c>
      <c r="E1521">
        <v>0</v>
      </c>
      <c r="F1521">
        <v>4</v>
      </c>
      <c r="G1521" s="1">
        <v>43525</v>
      </c>
      <c r="H1521" s="1">
        <v>43529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 s="1">
        <v>43542</v>
      </c>
      <c r="AA1521" s="1">
        <v>43528</v>
      </c>
      <c r="AB1521" s="1">
        <v>43530</v>
      </c>
      <c r="AC1521" s="1">
        <v>43525</v>
      </c>
      <c r="AD1521" s="1">
        <v>43525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11316.9047619047</v>
      </c>
      <c r="AK1521">
        <v>21</v>
      </c>
      <c r="AL1521">
        <v>31</v>
      </c>
      <c r="AM1521">
        <v>237655</v>
      </c>
      <c r="AN1521">
        <v>1.9283541267804101</v>
      </c>
      <c r="AO1521">
        <v>0.67741935483870896</v>
      </c>
      <c r="AP1521">
        <v>19</v>
      </c>
      <c r="AQ1521">
        <v>1.9083192293251801</v>
      </c>
      <c r="AR1521">
        <v>2.0034897455232101E-2</v>
      </c>
      <c r="AS1521">
        <v>11435.717706265001</v>
      </c>
      <c r="AT1521">
        <v>4</v>
      </c>
      <c r="AU1521">
        <v>3</v>
      </c>
      <c r="AV1521">
        <v>2019</v>
      </c>
      <c r="AW1521">
        <v>4.4030861491935998</v>
      </c>
      <c r="AX1521">
        <v>4.5227030779912001</v>
      </c>
      <c r="AY1521">
        <v>0.11961692879760399</v>
      </c>
      <c r="AZ1521">
        <v>51183</v>
      </c>
      <c r="BA1521">
        <v>244111.28094708</v>
      </c>
      <c r="BB1521">
        <v>-2.6448105642772501E-2</v>
      </c>
      <c r="BC1521">
        <v>21.505991562909301</v>
      </c>
      <c r="BD1521">
        <v>0.97647206540423004</v>
      </c>
      <c r="BE1521">
        <f>AK1521*AZ1521/(AW1521*BD1521)</f>
        <v>249993.10230756708</v>
      </c>
      <c r="BF1521">
        <f>AM1521/BE1521-1</f>
        <v>-4.935377093879767E-2</v>
      </c>
      <c r="BH1521">
        <f t="shared" si="93"/>
        <v>6.4933707470643087E-2</v>
      </c>
      <c r="BI1521">
        <f t="shared" si="94"/>
        <v>734.8485832826475</v>
      </c>
      <c r="BJ1521">
        <f t="shared" si="95"/>
        <v>2526.0740579853045</v>
      </c>
      <c r="BK1521" s="15">
        <f t="shared" si="92"/>
        <v>0.16986301369863013</v>
      </c>
    </row>
    <row r="1522" spans="1:63" x14ac:dyDescent="0.25">
      <c r="A1522" s="1">
        <v>43529</v>
      </c>
      <c r="B1522">
        <v>2712</v>
      </c>
      <c r="C1522">
        <v>3</v>
      </c>
      <c r="D1522" s="2">
        <v>43525</v>
      </c>
      <c r="E1522">
        <v>1</v>
      </c>
      <c r="F1522">
        <v>0</v>
      </c>
      <c r="G1522" s="1">
        <v>43528</v>
      </c>
      <c r="H1522" s="1">
        <v>43530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 s="1">
        <v>43542</v>
      </c>
      <c r="AA1522" s="1">
        <v>43528</v>
      </c>
      <c r="AB1522" s="1">
        <v>43530</v>
      </c>
      <c r="AC1522" s="1">
        <v>43525</v>
      </c>
      <c r="AD1522" s="1">
        <v>43525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11316.9047619047</v>
      </c>
      <c r="AK1522">
        <v>21</v>
      </c>
      <c r="AL1522">
        <v>31</v>
      </c>
      <c r="AM1522">
        <v>237655</v>
      </c>
      <c r="AN1522">
        <v>0.23964149712819</v>
      </c>
      <c r="AO1522">
        <v>0.67741935483870896</v>
      </c>
      <c r="AP1522">
        <v>18</v>
      </c>
      <c r="AQ1522">
        <v>0.27090139127420598</v>
      </c>
      <c r="AR1522">
        <v>-3.12598941460163E-2</v>
      </c>
      <c r="AS1522">
        <v>10011.0227830277</v>
      </c>
      <c r="AT1522">
        <v>5</v>
      </c>
      <c r="AU1522">
        <v>3</v>
      </c>
      <c r="AV1522">
        <v>2019</v>
      </c>
      <c r="AW1522">
        <v>4.6739875404677997</v>
      </c>
      <c r="AX1522">
        <v>4.76234457511939</v>
      </c>
      <c r="AY1522">
        <v>8.8357034651587604E-2</v>
      </c>
      <c r="AZ1522">
        <v>53895</v>
      </c>
      <c r="BA1522">
        <v>242147.62880748301</v>
      </c>
      <c r="BB1522">
        <v>-1.8553263683019301E-2</v>
      </c>
      <c r="BC1522">
        <v>21.505991562909301</v>
      </c>
      <c r="BD1522">
        <v>0.97647206540423004</v>
      </c>
      <c r="BE1522">
        <f>AK1522*AZ1522/(AW1522*BD1522)</f>
        <v>247982.13629105897</v>
      </c>
      <c r="BF1522">
        <f>AM1522/BE1522-1</f>
        <v>-4.164467830431906E-2</v>
      </c>
      <c r="BH1522">
        <f t="shared" si="93"/>
        <v>-2.4886143930213378E-2</v>
      </c>
      <c r="BI1522">
        <f t="shared" si="94"/>
        <v>-281.63412074927754</v>
      </c>
      <c r="BJ1522">
        <f t="shared" si="95"/>
        <v>2244.4399372360272</v>
      </c>
      <c r="BK1522" s="15">
        <f t="shared" si="92"/>
        <v>0.17260273972602741</v>
      </c>
    </row>
    <row r="1523" spans="1:63" x14ac:dyDescent="0.25">
      <c r="A1523" s="1">
        <v>43530</v>
      </c>
      <c r="B1523">
        <v>11991</v>
      </c>
      <c r="C1523">
        <v>4</v>
      </c>
      <c r="D1523" s="2">
        <v>43525</v>
      </c>
      <c r="E1523">
        <v>2</v>
      </c>
      <c r="F1523">
        <v>1</v>
      </c>
      <c r="G1523" s="1">
        <v>43529</v>
      </c>
      <c r="H1523" s="1">
        <v>43531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 s="1">
        <v>43542</v>
      </c>
      <c r="AA1523" s="1">
        <v>43528</v>
      </c>
      <c r="AB1523" s="1">
        <v>43530</v>
      </c>
      <c r="AC1523" s="1">
        <v>43525</v>
      </c>
      <c r="AD1523" s="1">
        <v>43525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11316.9047619047</v>
      </c>
      <c r="AK1523">
        <v>21</v>
      </c>
      <c r="AL1523">
        <v>31</v>
      </c>
      <c r="AM1523">
        <v>237655</v>
      </c>
      <c r="AN1523">
        <v>1.05956533630683</v>
      </c>
      <c r="AO1523">
        <v>0.67741935483870896</v>
      </c>
      <c r="AP1523">
        <v>17</v>
      </c>
      <c r="AQ1523">
        <v>0.98168331455612901</v>
      </c>
      <c r="AR1523">
        <v>7.7882021750701594E-2</v>
      </c>
      <c r="AS1523">
        <v>12214.733430018299</v>
      </c>
      <c r="AT1523">
        <v>6</v>
      </c>
      <c r="AU1523">
        <v>3</v>
      </c>
      <c r="AV1523">
        <v>2019</v>
      </c>
      <c r="AW1523">
        <v>5.6556708550239296</v>
      </c>
      <c r="AX1523">
        <v>5.8219099114262196</v>
      </c>
      <c r="AY1523">
        <v>0.166239056402289</v>
      </c>
      <c r="AZ1523">
        <v>65886</v>
      </c>
      <c r="BA1523">
        <v>244640.474219064</v>
      </c>
      <c r="BB1523">
        <v>-2.8554041359524201E-2</v>
      </c>
      <c r="BC1523">
        <v>21.505991562909301</v>
      </c>
      <c r="BD1523">
        <v>0.97647206540423004</v>
      </c>
      <c r="BE1523">
        <f>AK1523*AZ1523/(AW1523*BD1523)</f>
        <v>250535.04640482613</v>
      </c>
      <c r="BF1523">
        <f>AM1523/BE1523-1</f>
        <v>-5.1410158337743983E-2</v>
      </c>
      <c r="BH1523">
        <f t="shared" si="93"/>
        <v>0.10097900256933634</v>
      </c>
      <c r="BI1523">
        <f t="shared" si="94"/>
        <v>1142.7697550293094</v>
      </c>
      <c r="BJ1523">
        <f t="shared" si="95"/>
        <v>3387.2096922653363</v>
      </c>
      <c r="BK1523" s="15">
        <f t="shared" si="92"/>
        <v>0.17534246575342466</v>
      </c>
    </row>
    <row r="1524" spans="1:63" x14ac:dyDescent="0.25">
      <c r="A1524" s="1">
        <v>43531</v>
      </c>
      <c r="B1524">
        <v>3683</v>
      </c>
      <c r="C1524">
        <v>5</v>
      </c>
      <c r="D1524" s="2">
        <v>43525</v>
      </c>
      <c r="E1524">
        <v>3</v>
      </c>
      <c r="F1524">
        <v>2</v>
      </c>
      <c r="G1524" s="1">
        <v>43530</v>
      </c>
      <c r="H1524" s="1">
        <v>43532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 s="1">
        <v>43542</v>
      </c>
      <c r="AA1524" s="1">
        <v>43528</v>
      </c>
      <c r="AB1524" s="1">
        <v>43530</v>
      </c>
      <c r="AC1524" s="1">
        <v>43525</v>
      </c>
      <c r="AD1524" s="1">
        <v>43525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11316.9047619047</v>
      </c>
      <c r="AK1524">
        <v>21</v>
      </c>
      <c r="AL1524">
        <v>31</v>
      </c>
      <c r="AM1524">
        <v>237655</v>
      </c>
      <c r="AN1524">
        <v>0.32544234289200702</v>
      </c>
      <c r="AO1524">
        <v>0.67741935483870896</v>
      </c>
      <c r="AP1524">
        <v>16</v>
      </c>
      <c r="AQ1524">
        <v>0.39950489081956098</v>
      </c>
      <c r="AR1524">
        <v>-7.4062547927554498E-2</v>
      </c>
      <c r="AS1524">
        <v>9218.9109185735597</v>
      </c>
      <c r="AT1524">
        <v>7</v>
      </c>
      <c r="AU1524">
        <v>3</v>
      </c>
      <c r="AV1524">
        <v>2019</v>
      </c>
      <c r="AW1524">
        <v>6.0551757458435</v>
      </c>
      <c r="AX1524">
        <v>6.1473522543182302</v>
      </c>
      <c r="AY1524">
        <v>9.2176508474734506E-2</v>
      </c>
      <c r="AZ1524">
        <v>69569</v>
      </c>
      <c r="BA1524">
        <v>241272.76586527599</v>
      </c>
      <c r="BB1524">
        <v>-1.49945057093457E-2</v>
      </c>
      <c r="BC1524">
        <v>21.505991562909301</v>
      </c>
      <c r="BD1524">
        <v>0.97647206540423004</v>
      </c>
      <c r="BE1524">
        <f>AK1524*AZ1524/(AW1524*BD1524)</f>
        <v>247086.19366944907</v>
      </c>
      <c r="BF1524">
        <f>AM1524/BE1524-1</f>
        <v>-3.8169650555490264E-2</v>
      </c>
      <c r="BH1524">
        <f t="shared" si="93"/>
        <v>-6.4663022985661123E-2</v>
      </c>
      <c r="BI1524">
        <f t="shared" si="94"/>
        <v>-731.78527274558144</v>
      </c>
      <c r="BJ1524">
        <f t="shared" si="95"/>
        <v>2655.4244195197548</v>
      </c>
      <c r="BK1524" s="15">
        <f t="shared" si="92"/>
        <v>0.17808219178082191</v>
      </c>
    </row>
    <row r="1525" spans="1:63" x14ac:dyDescent="0.25">
      <c r="A1525" s="1">
        <v>43532</v>
      </c>
      <c r="B1525">
        <v>10456</v>
      </c>
      <c r="C1525">
        <v>6</v>
      </c>
      <c r="D1525" s="2">
        <v>43525</v>
      </c>
      <c r="E1525">
        <v>4</v>
      </c>
      <c r="F1525">
        <v>3</v>
      </c>
      <c r="G1525" s="1">
        <v>43531</v>
      </c>
      <c r="H1525" s="1">
        <v>43535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 s="1">
        <v>43542</v>
      </c>
      <c r="AA1525" s="1">
        <v>43528</v>
      </c>
      <c r="AB1525" s="1">
        <v>43530</v>
      </c>
      <c r="AC1525" s="1">
        <v>43525</v>
      </c>
      <c r="AD1525" s="1">
        <v>43525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11316.9047619047</v>
      </c>
      <c r="AK1525">
        <v>21</v>
      </c>
      <c r="AL1525">
        <v>31</v>
      </c>
      <c r="AM1525">
        <v>237655</v>
      </c>
      <c r="AN1525">
        <v>0.923927542025204</v>
      </c>
      <c r="AO1525">
        <v>0.67741935483870896</v>
      </c>
      <c r="AP1525">
        <v>15</v>
      </c>
      <c r="AQ1525">
        <v>0.75851113265246095</v>
      </c>
      <c r="AR1525">
        <v>0.16541640937274299</v>
      </c>
      <c r="AS1525">
        <v>13784.899851681899</v>
      </c>
      <c r="AT1525">
        <v>8</v>
      </c>
      <c r="AU1525">
        <v>3</v>
      </c>
      <c r="AV1525">
        <v>2019</v>
      </c>
      <c r="AW1525">
        <v>6.8136868784959601</v>
      </c>
      <c r="AX1525">
        <v>7.07127979634343</v>
      </c>
      <c r="AY1525">
        <v>0.25759291784747601</v>
      </c>
      <c r="AZ1525">
        <v>80025</v>
      </c>
      <c r="BA1525">
        <v>246639.59908456399</v>
      </c>
      <c r="BB1525">
        <v>-3.6428047717851401E-2</v>
      </c>
      <c r="BC1525">
        <v>21.505991562909301</v>
      </c>
      <c r="BD1525">
        <v>0.97647206540423004</v>
      </c>
      <c r="BE1525">
        <f>AK1525*AZ1525/(AW1525*BD1525)</f>
        <v>252582.33985676069</v>
      </c>
      <c r="BF1525">
        <f>AM1525/BE1525-1</f>
        <v>-5.909890558946429E-2</v>
      </c>
      <c r="BH1525">
        <f t="shared" si="93"/>
        <v>0.18326260969195352</v>
      </c>
      <c r="BI1525">
        <f t="shared" si="94"/>
        <v>2073.9655003019511</v>
      </c>
      <c r="BJ1525">
        <f t="shared" si="95"/>
        <v>4729.3899198217059</v>
      </c>
      <c r="BK1525" s="15">
        <f t="shared" si="92"/>
        <v>0.18082191780821918</v>
      </c>
    </row>
    <row r="1526" spans="1:63" x14ac:dyDescent="0.25">
      <c r="A1526" s="1">
        <v>43535</v>
      </c>
      <c r="B1526">
        <v>26780</v>
      </c>
      <c r="C1526">
        <v>7</v>
      </c>
      <c r="D1526" s="2">
        <v>43525</v>
      </c>
      <c r="E1526">
        <v>0</v>
      </c>
      <c r="F1526">
        <v>4</v>
      </c>
      <c r="G1526" s="1">
        <v>43532</v>
      </c>
      <c r="H1526" s="1">
        <v>43536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 s="1">
        <v>43542</v>
      </c>
      <c r="AA1526" s="1">
        <v>43528</v>
      </c>
      <c r="AB1526" s="1">
        <v>43530</v>
      </c>
      <c r="AC1526" s="1">
        <v>43525</v>
      </c>
      <c r="AD1526" s="1">
        <v>43525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11316.9047619047</v>
      </c>
      <c r="AK1526">
        <v>21</v>
      </c>
      <c r="AL1526">
        <v>31</v>
      </c>
      <c r="AM1526">
        <v>237655</v>
      </c>
      <c r="AN1526">
        <v>2.3663714207569799</v>
      </c>
      <c r="AO1526">
        <v>0.67741935483870896</v>
      </c>
      <c r="AP1526">
        <v>14</v>
      </c>
      <c r="AQ1526">
        <v>1.6704573242371801</v>
      </c>
      <c r="AR1526">
        <v>0.69591409651979397</v>
      </c>
      <c r="AS1526">
        <v>16031.5379575644</v>
      </c>
      <c r="AT1526">
        <v>11</v>
      </c>
      <c r="AU1526">
        <v>3</v>
      </c>
      <c r="AV1526">
        <v>2019</v>
      </c>
      <c r="AW1526">
        <v>8.4841442027331393</v>
      </c>
      <c r="AX1526">
        <v>9.4376512171004094</v>
      </c>
      <c r="AY1526">
        <v>0.95350701436727103</v>
      </c>
      <c r="AZ1526">
        <v>106805</v>
      </c>
      <c r="BA1526">
        <v>264364.31847509701</v>
      </c>
      <c r="BB1526">
        <v>-0.101032236987056</v>
      </c>
      <c r="BC1526">
        <v>21.505991562909301</v>
      </c>
      <c r="BD1526">
        <v>0.97647206540423004</v>
      </c>
      <c r="BE1526">
        <f>AK1526*AZ1526/(AW1526*BD1526)</f>
        <v>270734.13345998706</v>
      </c>
      <c r="BF1526">
        <f>AM1526/BE1526-1</f>
        <v>-0.1221830917189316</v>
      </c>
      <c r="BH1526">
        <f t="shared" si="93"/>
        <v>0.73521650718947718</v>
      </c>
      <c r="BI1526">
        <f t="shared" si="94"/>
        <v>8320.3751912435346</v>
      </c>
      <c r="BJ1526">
        <f t="shared" si="95"/>
        <v>13049.76511106524</v>
      </c>
      <c r="BK1526" s="15">
        <f t="shared" si="92"/>
        <v>0.18904109589041096</v>
      </c>
    </row>
    <row r="1527" spans="1:63" x14ac:dyDescent="0.25">
      <c r="A1527" s="1">
        <v>43536</v>
      </c>
      <c r="B1527">
        <v>3247</v>
      </c>
      <c r="C1527">
        <v>8</v>
      </c>
      <c r="D1527" s="2">
        <v>43525</v>
      </c>
      <c r="E1527">
        <v>1</v>
      </c>
      <c r="F1527">
        <v>0</v>
      </c>
      <c r="G1527" s="1">
        <v>43535</v>
      </c>
      <c r="H1527" s="1">
        <v>43537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 s="1">
        <v>43542</v>
      </c>
      <c r="AA1527" s="1">
        <v>43528</v>
      </c>
      <c r="AB1527" s="1">
        <v>43530</v>
      </c>
      <c r="AC1527" s="1">
        <v>43525</v>
      </c>
      <c r="AD1527" s="1">
        <v>43525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11316.9047619047</v>
      </c>
      <c r="AK1527">
        <v>21</v>
      </c>
      <c r="AL1527">
        <v>31</v>
      </c>
      <c r="AM1527">
        <v>237655</v>
      </c>
      <c r="AN1527">
        <v>0.28691590751299101</v>
      </c>
      <c r="AO1527">
        <v>0.67741935483870896</v>
      </c>
      <c r="AP1527">
        <v>13</v>
      </c>
      <c r="AQ1527">
        <v>0.27090139127420598</v>
      </c>
      <c r="AR1527">
        <v>1.6014516238785002E-2</v>
      </c>
      <c r="AS1527">
        <v>11985.911127024699</v>
      </c>
      <c r="AT1527">
        <v>12</v>
      </c>
      <c r="AU1527">
        <v>3</v>
      </c>
      <c r="AV1527">
        <v>2019</v>
      </c>
      <c r="AW1527">
        <v>8.7550455940073508</v>
      </c>
      <c r="AX1527">
        <v>9.7245671246134098</v>
      </c>
      <c r="AY1527">
        <v>0.96952153060605895</v>
      </c>
      <c r="AZ1527">
        <v>110052</v>
      </c>
      <c r="BA1527">
        <v>263972.58303050901</v>
      </c>
      <c r="BB1527">
        <v>-9.9698168379355898E-2</v>
      </c>
      <c r="BC1527">
        <v>21.505991562909301</v>
      </c>
      <c r="BD1527">
        <v>0.97647206540423004</v>
      </c>
      <c r="BE1527">
        <f>AK1527*AZ1527/(AW1527*BD1527)</f>
        <v>270332.95921397669</v>
      </c>
      <c r="BF1527">
        <f>AM1527/BE1527-1</f>
        <v>-0.12088041099017854</v>
      </c>
      <c r="BH1527">
        <f t="shared" si="93"/>
        <v>2.2388266454587635E-2</v>
      </c>
      <c r="BI1527">
        <f t="shared" si="94"/>
        <v>253.36587925071404</v>
      </c>
      <c r="BJ1527">
        <f t="shared" si="95"/>
        <v>13303.130990315954</v>
      </c>
      <c r="BK1527" s="15">
        <f t="shared" si="92"/>
        <v>0.19178082191780821</v>
      </c>
    </row>
    <row r="1528" spans="1:63" x14ac:dyDescent="0.25">
      <c r="A1528" s="1">
        <v>43537</v>
      </c>
      <c r="B1528">
        <v>8458</v>
      </c>
      <c r="C1528">
        <v>9</v>
      </c>
      <c r="D1528" s="2">
        <v>43525</v>
      </c>
      <c r="E1528">
        <v>2</v>
      </c>
      <c r="F1528">
        <v>1</v>
      </c>
      <c r="G1528" s="1">
        <v>43536</v>
      </c>
      <c r="H1528" s="1">
        <v>43538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 s="1">
        <v>43542</v>
      </c>
      <c r="AA1528" s="1">
        <v>43528</v>
      </c>
      <c r="AB1528" s="1">
        <v>43530</v>
      </c>
      <c r="AC1528" s="1">
        <v>43525</v>
      </c>
      <c r="AD1528" s="1">
        <v>43525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11316.9047619047</v>
      </c>
      <c r="AK1528">
        <v>21</v>
      </c>
      <c r="AL1528">
        <v>31</v>
      </c>
      <c r="AM1528">
        <v>237655</v>
      </c>
      <c r="AN1528">
        <v>0.74737750099934697</v>
      </c>
      <c r="AO1528">
        <v>0.67741935483870896</v>
      </c>
      <c r="AP1528">
        <v>12</v>
      </c>
      <c r="AQ1528">
        <v>0.85451036299309702</v>
      </c>
      <c r="AR1528">
        <v>-0.107132861993749</v>
      </c>
      <c r="AS1528">
        <v>9898.0660344177904</v>
      </c>
      <c r="AT1528">
        <v>13</v>
      </c>
      <c r="AU1528">
        <v>3</v>
      </c>
      <c r="AV1528">
        <v>2019</v>
      </c>
      <c r="AW1528">
        <v>9.6095559570004507</v>
      </c>
      <c r="AX1528">
        <v>10.4719446256127</v>
      </c>
      <c r="AY1528">
        <v>0.86238866861230701</v>
      </c>
      <c r="AZ1528">
        <v>118510</v>
      </c>
      <c r="BA1528">
        <v>258982.83033431901</v>
      </c>
      <c r="BB1528">
        <v>-8.2352294577936996E-2</v>
      </c>
      <c r="BC1528">
        <v>21.505991562909301</v>
      </c>
      <c r="BD1528">
        <v>0.97647206540423004</v>
      </c>
      <c r="BE1528">
        <f>AK1528*AZ1528/(AW1528*BD1528)</f>
        <v>265222.97924325027</v>
      </c>
      <c r="BF1528">
        <f>AM1528/BE1528-1</f>
        <v>-0.10394264977306589</v>
      </c>
      <c r="BH1528">
        <f t="shared" si="93"/>
        <v>-8.7027998061840806E-2</v>
      </c>
      <c r="BI1528">
        <f t="shared" si="94"/>
        <v>-984.88756568507915</v>
      </c>
      <c r="BJ1528">
        <f t="shared" si="95"/>
        <v>12318.243424630875</v>
      </c>
      <c r="BK1528" s="15">
        <f t="shared" si="92"/>
        <v>0.19452054794520549</v>
      </c>
    </row>
    <row r="1529" spans="1:63" x14ac:dyDescent="0.25">
      <c r="A1529" s="1">
        <v>43538</v>
      </c>
      <c r="B1529">
        <v>3786</v>
      </c>
      <c r="C1529">
        <v>10</v>
      </c>
      <c r="D1529" s="2">
        <v>43525</v>
      </c>
      <c r="E1529">
        <v>3</v>
      </c>
      <c r="F1529">
        <v>2</v>
      </c>
      <c r="G1529" s="1">
        <v>43537</v>
      </c>
      <c r="H1529" s="1">
        <v>43539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 s="1">
        <v>43542</v>
      </c>
      <c r="AA1529" s="1">
        <v>43528</v>
      </c>
      <c r="AB1529" s="1">
        <v>43530</v>
      </c>
      <c r="AC1529" s="1">
        <v>43525</v>
      </c>
      <c r="AD1529" s="1">
        <v>43525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11316.9047619047</v>
      </c>
      <c r="AK1529">
        <v>21</v>
      </c>
      <c r="AL1529">
        <v>31</v>
      </c>
      <c r="AM1529">
        <v>237655</v>
      </c>
      <c r="AN1529">
        <v>0.33454377143337999</v>
      </c>
      <c r="AO1529">
        <v>0.67741935483870896</v>
      </c>
      <c r="AP1529">
        <v>11</v>
      </c>
      <c r="AQ1529">
        <v>0.39950489081956098</v>
      </c>
      <c r="AR1529">
        <v>-6.4961119386181598E-2</v>
      </c>
      <c r="AS1529">
        <v>9476.7300401084703</v>
      </c>
      <c r="AT1529">
        <v>14</v>
      </c>
      <c r="AU1529">
        <v>3</v>
      </c>
      <c r="AV1529">
        <v>2019</v>
      </c>
      <c r="AW1529">
        <v>10.009060847820001</v>
      </c>
      <c r="AX1529">
        <v>10.806488397046101</v>
      </c>
      <c r="AY1529">
        <v>0.79742754922612402</v>
      </c>
      <c r="AZ1529">
        <v>122296</v>
      </c>
      <c r="BA1529">
        <v>256589.10851354801</v>
      </c>
      <c r="BB1529">
        <v>-7.3791551883227294E-2</v>
      </c>
      <c r="BC1529">
        <v>21.505991562909301</v>
      </c>
      <c r="BD1529">
        <v>0.97647206540423004</v>
      </c>
      <c r="BE1529">
        <f>AK1529*AZ1529/(AW1529*BD1529)</f>
        <v>262771.58108699071</v>
      </c>
      <c r="BF1529">
        <f>AM1529/BE1529-1</f>
        <v>-9.5583323672569609E-2</v>
      </c>
      <c r="BH1529">
        <f t="shared" si="93"/>
        <v>-5.5561594444288154E-2</v>
      </c>
      <c r="BI1529">
        <f t="shared" si="94"/>
        <v>-628.78527274558235</v>
      </c>
      <c r="BJ1529">
        <f t="shared" si="95"/>
        <v>11689.458151885292</v>
      </c>
      <c r="BK1529" s="15">
        <f t="shared" si="92"/>
        <v>0.19726027397260273</v>
      </c>
    </row>
    <row r="1530" spans="1:63" x14ac:dyDescent="0.25">
      <c r="A1530" s="1">
        <v>43539</v>
      </c>
      <c r="B1530">
        <v>11736</v>
      </c>
      <c r="C1530">
        <v>11</v>
      </c>
      <c r="D1530" s="2">
        <v>43525</v>
      </c>
      <c r="E1530">
        <v>4</v>
      </c>
      <c r="F1530">
        <v>3</v>
      </c>
      <c r="G1530" s="1">
        <v>43538</v>
      </c>
      <c r="H1530" s="1">
        <v>43542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1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 s="1">
        <v>43542</v>
      </c>
      <c r="AA1530" s="1">
        <v>43528</v>
      </c>
      <c r="AB1530" s="1">
        <v>43530</v>
      </c>
      <c r="AC1530" s="1">
        <v>43525</v>
      </c>
      <c r="AD1530" s="1">
        <v>43525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11316.9047619047</v>
      </c>
      <c r="AK1530">
        <v>21</v>
      </c>
      <c r="AL1530">
        <v>31</v>
      </c>
      <c r="AM1530">
        <v>237655</v>
      </c>
      <c r="AN1530">
        <v>1.0370326734131401</v>
      </c>
      <c r="AO1530">
        <v>0.67741935483870896</v>
      </c>
      <c r="AP1530">
        <v>10</v>
      </c>
      <c r="AQ1530">
        <v>2.0816009189537001</v>
      </c>
      <c r="AR1530">
        <v>-1.04456824554056</v>
      </c>
      <c r="AS1530">
        <v>5637.96830273257</v>
      </c>
      <c r="AT1530">
        <v>15</v>
      </c>
      <c r="AU1530">
        <v>3</v>
      </c>
      <c r="AV1530">
        <v>2019</v>
      </c>
      <c r="AW1530">
        <v>12.0906617667737</v>
      </c>
      <c r="AX1530">
        <v>11.8435210704592</v>
      </c>
      <c r="AY1530">
        <v>-0.247140696314438</v>
      </c>
      <c r="AZ1530">
        <v>134032</v>
      </c>
      <c r="BA1530">
        <v>232797.18300738299</v>
      </c>
      <c r="BB1530">
        <v>2.0867163983088601E-2</v>
      </c>
      <c r="BC1530">
        <v>21.505991562909301</v>
      </c>
      <c r="BD1530">
        <v>0.97647206540423004</v>
      </c>
      <c r="BE1530">
        <f>AK1530*AZ1530/(AW1530*BD1530)</f>
        <v>238406.39302980283</v>
      </c>
      <c r="BF1530">
        <f>AM1530/BE1530-1</f>
        <v>-3.1517318820762918E-3</v>
      </c>
      <c r="BH1530">
        <f t="shared" si="93"/>
        <v>-0.99559247526492256</v>
      </c>
      <c r="BI1530">
        <f t="shared" si="94"/>
        <v>-11267.025224242088</v>
      </c>
      <c r="BJ1530">
        <f t="shared" si="95"/>
        <v>422.43292764320358</v>
      </c>
      <c r="BK1530" s="15">
        <f t="shared" si="92"/>
        <v>0.2</v>
      </c>
    </row>
    <row r="1531" spans="1:63" x14ac:dyDescent="0.25">
      <c r="A1531" s="1">
        <v>43542</v>
      </c>
      <c r="B1531">
        <v>35799</v>
      </c>
      <c r="C1531">
        <v>12</v>
      </c>
      <c r="D1531" s="2">
        <v>43525</v>
      </c>
      <c r="E1531">
        <v>0</v>
      </c>
      <c r="F1531">
        <v>4</v>
      </c>
      <c r="G1531" s="1">
        <v>43539</v>
      </c>
      <c r="H1531" s="1">
        <v>43543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 s="1">
        <v>43542</v>
      </c>
      <c r="AA1531" s="1">
        <v>43528</v>
      </c>
      <c r="AB1531" s="1">
        <v>43530</v>
      </c>
      <c r="AC1531" s="1">
        <v>43525</v>
      </c>
      <c r="AD1531" s="1">
        <v>43525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11316.9047619047</v>
      </c>
      <c r="AK1531">
        <v>21</v>
      </c>
      <c r="AL1531">
        <v>31</v>
      </c>
      <c r="AM1531">
        <v>237655</v>
      </c>
      <c r="AN1531">
        <v>3.1633207801224401</v>
      </c>
      <c r="AO1531">
        <v>0.67741935483870896</v>
      </c>
      <c r="AP1531">
        <v>9</v>
      </c>
      <c r="AQ1531">
        <v>2.9542117323297501</v>
      </c>
      <c r="AR1531">
        <v>0.20910904779268699</v>
      </c>
      <c r="AS1531">
        <v>12117.9533640833</v>
      </c>
      <c r="AT1531">
        <v>18</v>
      </c>
      <c r="AU1531">
        <v>3</v>
      </c>
      <c r="AV1531">
        <v>2019</v>
      </c>
      <c r="AW1531">
        <v>15.044873499103399</v>
      </c>
      <c r="AX1531">
        <v>15.006841850581701</v>
      </c>
      <c r="AY1531">
        <v>-3.8031648521751997E-2</v>
      </c>
      <c r="AZ1531">
        <v>169831</v>
      </c>
      <c r="BA1531">
        <v>237054.236462175</v>
      </c>
      <c r="BB1531">
        <v>2.5342872871201199E-3</v>
      </c>
      <c r="BC1531">
        <v>21.505991562909301</v>
      </c>
      <c r="BD1531">
        <v>0.97647206540423004</v>
      </c>
      <c r="BE1531">
        <f>AK1531*AZ1531/(AW1531*BD1531)</f>
        <v>242766.01949083287</v>
      </c>
      <c r="BF1531">
        <f>AM1531/BE1531-1</f>
        <v>-2.1053273854193089E-2</v>
      </c>
      <c r="BH1531">
        <f t="shared" si="93"/>
        <v>0.27861554821300061</v>
      </c>
      <c r="BI1531">
        <f t="shared" si="94"/>
        <v>3153.0656243123949</v>
      </c>
      <c r="BJ1531">
        <f t="shared" si="95"/>
        <v>3575.4985519555985</v>
      </c>
      <c r="BK1531" s="15">
        <f t="shared" si="92"/>
        <v>0.20821917808219179</v>
      </c>
    </row>
    <row r="1532" spans="1:63" x14ac:dyDescent="0.25">
      <c r="A1532" s="1">
        <v>43543</v>
      </c>
      <c r="B1532">
        <v>2508</v>
      </c>
      <c r="C1532">
        <v>13</v>
      </c>
      <c r="D1532" s="2">
        <v>43525</v>
      </c>
      <c r="E1532">
        <v>1</v>
      </c>
      <c r="F1532">
        <v>0</v>
      </c>
      <c r="G1532" s="1">
        <v>43542</v>
      </c>
      <c r="H1532" s="1">
        <v>43544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 s="1">
        <v>43542</v>
      </c>
      <c r="AA1532" s="1">
        <v>43528</v>
      </c>
      <c r="AB1532" s="1">
        <v>43530</v>
      </c>
      <c r="AC1532" s="1">
        <v>43525</v>
      </c>
      <c r="AD1532" s="1">
        <v>43525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11316.9047619047</v>
      </c>
      <c r="AK1532">
        <v>21</v>
      </c>
      <c r="AL1532">
        <v>31</v>
      </c>
      <c r="AM1532">
        <v>237655</v>
      </c>
      <c r="AN1532">
        <v>0.22161536681323701</v>
      </c>
      <c r="AO1532">
        <v>0.67741935483870896</v>
      </c>
      <c r="AP1532">
        <v>8</v>
      </c>
      <c r="AQ1532">
        <v>0.27090139127420598</v>
      </c>
      <c r="AR1532">
        <v>-4.9286024460968698E-2</v>
      </c>
      <c r="AS1532">
        <v>9257.9812462513401</v>
      </c>
      <c r="AT1532">
        <v>19</v>
      </c>
      <c r="AU1532">
        <v>3</v>
      </c>
      <c r="AV1532">
        <v>2019</v>
      </c>
      <c r="AW1532">
        <v>15.3157748903776</v>
      </c>
      <c r="AX1532">
        <v>15.228457217394901</v>
      </c>
      <c r="AY1532">
        <v>-8.7317672982720695E-2</v>
      </c>
      <c r="AZ1532">
        <v>172339</v>
      </c>
      <c r="BA1532">
        <v>236300.090978338</v>
      </c>
      <c r="BB1532">
        <v>5.7338489208862402E-3</v>
      </c>
      <c r="BC1532">
        <v>21.505991562909301</v>
      </c>
      <c r="BD1532">
        <v>0.97647206540423004</v>
      </c>
      <c r="BE1532">
        <f>AK1532*AZ1532/(AW1532*BD1532)</f>
        <v>241993.70299499427</v>
      </c>
      <c r="BF1532">
        <f>AM1532/BE1532-1</f>
        <v>-1.7928991297281871E-2</v>
      </c>
      <c r="BH1532">
        <f t="shared" si="93"/>
        <v>-4.291227424516636E-2</v>
      </c>
      <c r="BI1532">
        <f t="shared" si="94"/>
        <v>-485.63412074928357</v>
      </c>
      <c r="BJ1532">
        <f t="shared" si="95"/>
        <v>3089.8644312063147</v>
      </c>
      <c r="BK1532" s="15">
        <f t="shared" si="92"/>
        <v>0.21095890410958903</v>
      </c>
    </row>
    <row r="1533" spans="1:63" x14ac:dyDescent="0.25">
      <c r="A1533" s="1">
        <v>43544</v>
      </c>
      <c r="B1533">
        <v>10849</v>
      </c>
      <c r="C1533">
        <v>14</v>
      </c>
      <c r="D1533" s="2">
        <v>43525</v>
      </c>
      <c r="E1533">
        <v>2</v>
      </c>
      <c r="F1533">
        <v>1</v>
      </c>
      <c r="G1533" s="1">
        <v>43543</v>
      </c>
      <c r="H1533" s="1">
        <v>43545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 s="1">
        <v>43542</v>
      </c>
      <c r="AA1533" s="1">
        <v>43528</v>
      </c>
      <c r="AB1533" s="1">
        <v>43530</v>
      </c>
      <c r="AC1533" s="1">
        <v>43525</v>
      </c>
      <c r="AD1533" s="1">
        <v>43525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11316.9047619047</v>
      </c>
      <c r="AK1533">
        <v>21</v>
      </c>
      <c r="AL1533">
        <v>31</v>
      </c>
      <c r="AM1533">
        <v>237655</v>
      </c>
      <c r="AN1533">
        <v>0.95865435189665604</v>
      </c>
      <c r="AO1533">
        <v>0.67741935483870896</v>
      </c>
      <c r="AP1533">
        <v>7</v>
      </c>
      <c r="AQ1533">
        <v>0.85451036299309702</v>
      </c>
      <c r="AR1533">
        <v>0.104143988903559</v>
      </c>
      <c r="AS1533">
        <v>12696.159660368699</v>
      </c>
      <c r="AT1533">
        <v>20</v>
      </c>
      <c r="AU1533">
        <v>3</v>
      </c>
      <c r="AV1533">
        <v>2019</v>
      </c>
      <c r="AW1533">
        <v>16.1702852533707</v>
      </c>
      <c r="AX1533">
        <v>16.187111569291599</v>
      </c>
      <c r="AY1533">
        <v>1.68263159208379E-2</v>
      </c>
      <c r="AZ1533">
        <v>183188</v>
      </c>
      <c r="BA1533">
        <v>237902.296695606</v>
      </c>
      <c r="BB1533">
        <v>-1.0394884750630699E-3</v>
      </c>
      <c r="BC1533">
        <v>21.505991562909301</v>
      </c>
      <c r="BD1533">
        <v>0.97647206540423004</v>
      </c>
      <c r="BE1533">
        <f>AK1533*AZ1533/(AW1533*BD1533)</f>
        <v>243634.5135967847</v>
      </c>
      <c r="BF1533">
        <f>AM1533/BE1533-1</f>
        <v>-2.454296605398365E-2</v>
      </c>
      <c r="BH1533">
        <f t="shared" si="93"/>
        <v>0.12424885283546827</v>
      </c>
      <c r="BI1533">
        <f t="shared" si="94"/>
        <v>1406.1124343149072</v>
      </c>
      <c r="BJ1533">
        <f t="shared" si="95"/>
        <v>4495.976865521222</v>
      </c>
      <c r="BK1533" s="15">
        <f t="shared" si="92"/>
        <v>0.21369863013698631</v>
      </c>
    </row>
    <row r="1534" spans="1:63" x14ac:dyDescent="0.25">
      <c r="A1534" s="1">
        <v>43545</v>
      </c>
      <c r="B1534">
        <v>3145</v>
      </c>
      <c r="C1534">
        <v>15</v>
      </c>
      <c r="D1534" s="2">
        <v>43525</v>
      </c>
      <c r="E1534">
        <v>3</v>
      </c>
      <c r="F1534">
        <v>2</v>
      </c>
      <c r="G1534" s="1">
        <v>43544</v>
      </c>
      <c r="H1534" s="1">
        <v>43546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 s="1">
        <v>43542</v>
      </c>
      <c r="AA1534" s="1">
        <v>43528</v>
      </c>
      <c r="AB1534" s="1">
        <v>43530</v>
      </c>
      <c r="AC1534" s="1">
        <v>43525</v>
      </c>
      <c r="AD1534" s="1">
        <v>43525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11316.9047619047</v>
      </c>
      <c r="AK1534">
        <v>21</v>
      </c>
      <c r="AL1534">
        <v>31</v>
      </c>
      <c r="AM1534">
        <v>237655</v>
      </c>
      <c r="AN1534">
        <v>0.27790284235551499</v>
      </c>
      <c r="AO1534">
        <v>0.67741935483870896</v>
      </c>
      <c r="AP1534">
        <v>6</v>
      </c>
      <c r="AQ1534">
        <v>0.39950489081956198</v>
      </c>
      <c r="AR1534">
        <v>-0.121602048464046</v>
      </c>
      <c r="AS1534">
        <v>7872.2440507504298</v>
      </c>
      <c r="AT1534">
        <v>21</v>
      </c>
      <c r="AU1534">
        <v>3</v>
      </c>
      <c r="AV1534">
        <v>2019</v>
      </c>
      <c r="AW1534">
        <v>16.5697901441903</v>
      </c>
      <c r="AX1534">
        <v>16.4650144116471</v>
      </c>
      <c r="AY1534">
        <v>-0.104775732543206</v>
      </c>
      <c r="AZ1534">
        <v>186333</v>
      </c>
      <c r="BA1534">
        <v>236152.23644651601</v>
      </c>
      <c r="BB1534">
        <v>6.3635372507837504E-3</v>
      </c>
      <c r="BC1534">
        <v>21.505991562909301</v>
      </c>
      <c r="BD1534">
        <v>0.97647206540423004</v>
      </c>
      <c r="BE1534">
        <f>AK1534*AZ1534/(AW1534*BD1534)</f>
        <v>241842.28593242698</v>
      </c>
      <c r="BF1534">
        <f>AM1534/BE1534-1</f>
        <v>-1.7314118233223041E-2</v>
      </c>
      <c r="BH1534">
        <f t="shared" si="93"/>
        <v>-0.1122025235221541</v>
      </c>
      <c r="BI1534">
        <f t="shared" si="94"/>
        <v>-1269.7852727455897</v>
      </c>
      <c r="BJ1534">
        <f t="shared" si="95"/>
        <v>3226.1915927756322</v>
      </c>
      <c r="BK1534" s="15">
        <f t="shared" si="92"/>
        <v>0.21643835616438356</v>
      </c>
    </row>
    <row r="1535" spans="1:63" x14ac:dyDescent="0.25">
      <c r="A1535" s="1">
        <v>43546</v>
      </c>
      <c r="B1535">
        <v>8305</v>
      </c>
      <c r="C1535">
        <v>16</v>
      </c>
      <c r="D1535" s="2">
        <v>43525</v>
      </c>
      <c r="E1535">
        <v>4</v>
      </c>
      <c r="F1535">
        <v>3</v>
      </c>
      <c r="G1535" s="1">
        <v>43545</v>
      </c>
      <c r="H1535" s="1">
        <v>43549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 s="1">
        <v>43542</v>
      </c>
      <c r="AA1535" s="1">
        <v>43528</v>
      </c>
      <c r="AB1535" s="1">
        <v>43530</v>
      </c>
      <c r="AC1535" s="1">
        <v>43525</v>
      </c>
      <c r="AD1535" s="1">
        <v>43525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11316.9047619047</v>
      </c>
      <c r="AK1535">
        <v>21</v>
      </c>
      <c r="AL1535">
        <v>31</v>
      </c>
      <c r="AM1535">
        <v>237655</v>
      </c>
      <c r="AN1535">
        <v>0.73385790326313305</v>
      </c>
      <c r="AO1535">
        <v>0.67741935483870896</v>
      </c>
      <c r="AP1535">
        <v>5</v>
      </c>
      <c r="AQ1535">
        <v>0.75851113265246095</v>
      </c>
      <c r="AR1535">
        <v>-2.4653229389327899E-2</v>
      </c>
      <c r="AS1535">
        <v>10949.0812230507</v>
      </c>
      <c r="AT1535">
        <v>22</v>
      </c>
      <c r="AU1535">
        <v>3</v>
      </c>
      <c r="AV1535">
        <v>2019</v>
      </c>
      <c r="AW1535">
        <v>17.328301276842801</v>
      </c>
      <c r="AX1535">
        <v>17.198872314910201</v>
      </c>
      <c r="AY1535">
        <v>-0.129428961932536</v>
      </c>
      <c r="AZ1535">
        <v>194638</v>
      </c>
      <c r="BA1535">
        <v>235879.901595565</v>
      </c>
      <c r="BB1535">
        <v>7.5254330378584601E-3</v>
      </c>
      <c r="BC1535">
        <v>21.505991562909301</v>
      </c>
      <c r="BD1535">
        <v>0.97647206540423004</v>
      </c>
      <c r="BE1535">
        <f>AK1535*AZ1535/(AW1535*BD1535)</f>
        <v>241563.38921781522</v>
      </c>
      <c r="BF1535">
        <f>AM1535/BE1535-1</f>
        <v>-1.6179559454231107E-2</v>
      </c>
      <c r="BH1535">
        <f t="shared" si="93"/>
        <v>-6.8070290701174319E-3</v>
      </c>
      <c r="BI1535">
        <f t="shared" si="94"/>
        <v>-77.034499698035688</v>
      </c>
      <c r="BJ1535">
        <f t="shared" si="95"/>
        <v>3149.1570930775965</v>
      </c>
      <c r="BK1535" s="15">
        <f t="shared" si="92"/>
        <v>0.21917808219178081</v>
      </c>
    </row>
    <row r="1536" spans="1:63" x14ac:dyDescent="0.25">
      <c r="A1536" s="1">
        <v>43549</v>
      </c>
      <c r="B1536">
        <v>19151</v>
      </c>
      <c r="C1536">
        <v>17</v>
      </c>
      <c r="D1536" s="2">
        <v>43525</v>
      </c>
      <c r="E1536">
        <v>0</v>
      </c>
      <c r="F1536">
        <v>4</v>
      </c>
      <c r="G1536" s="1">
        <v>43546</v>
      </c>
      <c r="H1536" s="1">
        <v>43550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 s="1">
        <v>43542</v>
      </c>
      <c r="AA1536" s="1">
        <v>43528</v>
      </c>
      <c r="AB1536" s="1">
        <v>43530</v>
      </c>
      <c r="AC1536" s="1">
        <v>43525</v>
      </c>
      <c r="AD1536" s="1">
        <v>43525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11316.9047619047</v>
      </c>
      <c r="AK1536">
        <v>21</v>
      </c>
      <c r="AL1536">
        <v>31</v>
      </c>
      <c r="AM1536">
        <v>237655</v>
      </c>
      <c r="AN1536">
        <v>1.6922471650080999</v>
      </c>
      <c r="AO1536">
        <v>0.67741935483870896</v>
      </c>
      <c r="AP1536">
        <v>4</v>
      </c>
      <c r="AQ1536">
        <v>1.6704573242371801</v>
      </c>
      <c r="AR1536">
        <v>2.1789840770915E-2</v>
      </c>
      <c r="AS1536">
        <v>11464.525146576399</v>
      </c>
      <c r="AT1536">
        <v>25</v>
      </c>
      <c r="AU1536">
        <v>3</v>
      </c>
      <c r="AV1536">
        <v>2019</v>
      </c>
      <c r="AW1536">
        <v>18.998758601079899</v>
      </c>
      <c r="AX1536">
        <v>18.891119479918299</v>
      </c>
      <c r="AY1536">
        <v>-0.107639121161621</v>
      </c>
      <c r="AZ1536">
        <v>213789</v>
      </c>
      <c r="BA1536">
        <v>236308.544903812</v>
      </c>
      <c r="BB1536">
        <v>5.6978688465787403E-3</v>
      </c>
      <c r="BC1536">
        <v>21.505991562909301</v>
      </c>
      <c r="BD1536">
        <v>0.97647206540423004</v>
      </c>
      <c r="BE1536">
        <f>AK1536*AZ1536/(AW1536*BD1536)</f>
        <v>242002.36061641842</v>
      </c>
      <c r="BF1536">
        <f>AM1536/BE1536-1</f>
        <v>-1.7964124834753625E-2</v>
      </c>
      <c r="BH1536">
        <f t="shared" si="93"/>
        <v>6.1092251440597156E-2</v>
      </c>
      <c r="BI1536">
        <f t="shared" si="94"/>
        <v>691.37519124357323</v>
      </c>
      <c r="BJ1536">
        <f t="shared" si="95"/>
        <v>3840.5322843211698</v>
      </c>
      <c r="BK1536" s="15">
        <f t="shared" si="92"/>
        <v>0.22739726027397261</v>
      </c>
    </row>
    <row r="1537" spans="1:63" x14ac:dyDescent="0.25">
      <c r="A1537" s="1">
        <v>43550</v>
      </c>
      <c r="B1537">
        <v>2762</v>
      </c>
      <c r="C1537">
        <v>18</v>
      </c>
      <c r="D1537" s="2">
        <v>43525</v>
      </c>
      <c r="E1537">
        <v>1</v>
      </c>
      <c r="F1537">
        <v>0</v>
      </c>
      <c r="G1537" s="1">
        <v>43549</v>
      </c>
      <c r="H1537" s="1">
        <v>43551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 s="1">
        <v>43542</v>
      </c>
      <c r="AA1537" s="1">
        <v>43528</v>
      </c>
      <c r="AB1537" s="1">
        <v>43530</v>
      </c>
      <c r="AC1537" s="1">
        <v>43525</v>
      </c>
      <c r="AD1537" s="1">
        <v>43525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11316.9047619047</v>
      </c>
      <c r="AK1537">
        <v>21</v>
      </c>
      <c r="AL1537">
        <v>31</v>
      </c>
      <c r="AM1537">
        <v>237655</v>
      </c>
      <c r="AN1537">
        <v>0.244059666323031</v>
      </c>
      <c r="AO1537">
        <v>0.67741935483870896</v>
      </c>
      <c r="AP1537">
        <v>3</v>
      </c>
      <c r="AQ1537">
        <v>0.27090139127420598</v>
      </c>
      <c r="AR1537">
        <v>-2.6841724951175001E-2</v>
      </c>
      <c r="AS1537">
        <v>10195.5917871396</v>
      </c>
      <c r="AT1537">
        <v>26</v>
      </c>
      <c r="AU1537">
        <v>3</v>
      </c>
      <c r="AV1537">
        <v>2019</v>
      </c>
      <c r="AW1537">
        <v>19.2696599923541</v>
      </c>
      <c r="AX1537">
        <v>19.135179146241398</v>
      </c>
      <c r="AY1537">
        <v>-0.13448084611279301</v>
      </c>
      <c r="AZ1537">
        <v>216551</v>
      </c>
      <c r="BA1537">
        <v>235996.43178988999</v>
      </c>
      <c r="BB1537">
        <v>7.0279376579138698E-3</v>
      </c>
      <c r="BC1537">
        <v>21.505991562909301</v>
      </c>
      <c r="BD1537">
        <v>0.97647206540423004</v>
      </c>
      <c r="BE1537">
        <f>AK1537*AZ1537/(AW1537*BD1537)</f>
        <v>241682.72718810066</v>
      </c>
      <c r="BF1537">
        <f>AM1537/BE1537-1</f>
        <v>-1.666534979541956E-2</v>
      </c>
      <c r="BH1537">
        <f t="shared" si="93"/>
        <v>-2.0467974735372374E-2</v>
      </c>
      <c r="BI1537">
        <f t="shared" si="94"/>
        <v>-231.6341207492807</v>
      </c>
      <c r="BJ1537">
        <f t="shared" si="95"/>
        <v>3608.8981635718892</v>
      </c>
      <c r="BK1537" s="15">
        <f t="shared" si="92"/>
        <v>0.23013698630136986</v>
      </c>
    </row>
    <row r="1538" spans="1:63" x14ac:dyDescent="0.25">
      <c r="A1538" s="1">
        <v>43551</v>
      </c>
      <c r="B1538">
        <v>9112</v>
      </c>
      <c r="C1538">
        <v>19</v>
      </c>
      <c r="D1538" s="2">
        <v>43525</v>
      </c>
      <c r="E1538">
        <v>2</v>
      </c>
      <c r="F1538">
        <v>1</v>
      </c>
      <c r="G1538" s="1">
        <v>43550</v>
      </c>
      <c r="H1538" s="1">
        <v>43552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 s="1">
        <v>43542</v>
      </c>
      <c r="AA1538" s="1">
        <v>43528</v>
      </c>
      <c r="AB1538" s="1">
        <v>43530</v>
      </c>
      <c r="AC1538" s="1">
        <v>43525</v>
      </c>
      <c r="AD1538" s="1">
        <v>43525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11316.9047619047</v>
      </c>
      <c r="AK1538">
        <v>21</v>
      </c>
      <c r="AL1538">
        <v>31</v>
      </c>
      <c r="AM1538">
        <v>237655</v>
      </c>
      <c r="AN1538">
        <v>0.80516715406787098</v>
      </c>
      <c r="AO1538">
        <v>0.67741935483870896</v>
      </c>
      <c r="AP1538">
        <v>2</v>
      </c>
      <c r="AQ1538">
        <v>0.85451036299309702</v>
      </c>
      <c r="AR1538">
        <v>-4.9343208925226097E-2</v>
      </c>
      <c r="AS1538">
        <v>10663.416612155899</v>
      </c>
      <c r="AT1538">
        <v>27</v>
      </c>
      <c r="AU1538">
        <v>3</v>
      </c>
      <c r="AV1538">
        <v>2019</v>
      </c>
      <c r="AW1538">
        <v>20.1241703553472</v>
      </c>
      <c r="AX1538">
        <v>19.940346300309201</v>
      </c>
      <c r="AY1538">
        <v>-0.18382405503802299</v>
      </c>
      <c r="AZ1538">
        <v>225663</v>
      </c>
      <c r="BA1538">
        <v>235484.14251724799</v>
      </c>
      <c r="BB1538">
        <v>9.2186992276645993E-3</v>
      </c>
      <c r="BC1538">
        <v>21.505991562909301</v>
      </c>
      <c r="BD1538">
        <v>0.97647206540423004</v>
      </c>
      <c r="BE1538">
        <f>AK1538*AZ1538/(AW1538*BD1538)</f>
        <v>241158.09438928164</v>
      </c>
      <c r="BF1538">
        <f>AM1538/BE1538-1</f>
        <v>-1.452613232059663E-2</v>
      </c>
      <c r="BH1538">
        <f t="shared" si="93"/>
        <v>-2.9238344993316789E-2</v>
      </c>
      <c r="BI1538">
        <f t="shared" si="94"/>
        <v>-330.88756568507921</v>
      </c>
      <c r="BJ1538">
        <f t="shared" si="95"/>
        <v>3278.01059788681</v>
      </c>
      <c r="BK1538" s="15">
        <f t="shared" si="92"/>
        <v>0.23287671232876711</v>
      </c>
    </row>
    <row r="1539" spans="1:63" x14ac:dyDescent="0.25">
      <c r="A1539" s="1">
        <v>43552</v>
      </c>
      <c r="B1539">
        <v>2698</v>
      </c>
      <c r="C1539">
        <v>20</v>
      </c>
      <c r="D1539" s="2">
        <v>43525</v>
      </c>
      <c r="E1539">
        <v>3</v>
      </c>
      <c r="F1539">
        <v>2</v>
      </c>
      <c r="G1539" s="1">
        <v>43551</v>
      </c>
      <c r="H1539" s="1">
        <v>43553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 s="1">
        <v>43542</v>
      </c>
      <c r="AA1539" s="1">
        <v>43528</v>
      </c>
      <c r="AB1539" s="1">
        <v>43530</v>
      </c>
      <c r="AC1539" s="1">
        <v>43525</v>
      </c>
      <c r="AD1539" s="1">
        <v>43525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11316.9047619047</v>
      </c>
      <c r="AK1539">
        <v>21</v>
      </c>
      <c r="AL1539">
        <v>31</v>
      </c>
      <c r="AM1539">
        <v>237655</v>
      </c>
      <c r="AN1539">
        <v>0.238404409753634</v>
      </c>
      <c r="AO1539">
        <v>0.67741935483870896</v>
      </c>
      <c r="AP1539">
        <v>1</v>
      </c>
      <c r="AQ1539">
        <v>0.39950489081956198</v>
      </c>
      <c r="AR1539">
        <v>-0.161100481065927</v>
      </c>
      <c r="AS1539">
        <v>6753.3591252542601</v>
      </c>
      <c r="AT1539">
        <v>28</v>
      </c>
      <c r="AU1539">
        <v>3</v>
      </c>
      <c r="AV1539">
        <v>2019</v>
      </c>
      <c r="AW1539">
        <v>20.5236752461668</v>
      </c>
      <c r="AX1539">
        <v>20.1787507100629</v>
      </c>
      <c r="AY1539">
        <v>-0.34492453610394902</v>
      </c>
      <c r="AZ1539">
        <v>228361</v>
      </c>
      <c r="BA1539">
        <v>233660.927805591</v>
      </c>
      <c r="BB1539">
        <v>1.7093453458044899E-2</v>
      </c>
      <c r="BC1539">
        <v>21.505991562909301</v>
      </c>
      <c r="BD1539">
        <v>0.97647206540423004</v>
      </c>
      <c r="BE1539">
        <f>AK1539*AZ1539/(AW1539*BD1539)</f>
        <v>239290.94961755365</v>
      </c>
      <c r="BF1539">
        <f>AM1539/BE1539-1</f>
        <v>-6.8366547927044552E-3</v>
      </c>
      <c r="BH1539">
        <f t="shared" si="93"/>
        <v>-0.15170095612403509</v>
      </c>
      <c r="BI1539">
        <f t="shared" si="94"/>
        <v>-1716.7852727455886</v>
      </c>
      <c r="BJ1539">
        <f t="shared" si="95"/>
        <v>1561.2253251412214</v>
      </c>
      <c r="BK1539" s="15">
        <f t="shared" ref="BK1539:BK1602" si="96">YEARFRAC(DATE(YEAR(A1539),1,1),A1539,3)</f>
        <v>0.23561643835616439</v>
      </c>
    </row>
    <row r="1540" spans="1:63" x14ac:dyDescent="0.25">
      <c r="A1540" s="1">
        <v>43553</v>
      </c>
      <c r="B1540">
        <v>9294</v>
      </c>
      <c r="C1540">
        <v>21</v>
      </c>
      <c r="D1540" s="2">
        <v>43525</v>
      </c>
      <c r="E1540">
        <v>4</v>
      </c>
      <c r="F1540">
        <v>3</v>
      </c>
      <c r="G1540" s="1">
        <v>43552</v>
      </c>
      <c r="H1540" s="1">
        <v>43556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 s="1">
        <v>43542</v>
      </c>
      <c r="AA1540" s="1">
        <v>43528</v>
      </c>
      <c r="AB1540" s="1">
        <v>43530</v>
      </c>
      <c r="AC1540" s="1">
        <v>43525</v>
      </c>
      <c r="AD1540" s="1">
        <v>43525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11316.9047619047</v>
      </c>
      <c r="AK1540">
        <v>21</v>
      </c>
      <c r="AL1540">
        <v>31</v>
      </c>
      <c r="AM1540">
        <v>237655</v>
      </c>
      <c r="AN1540">
        <v>0.82124928993709301</v>
      </c>
      <c r="AO1540">
        <v>0.67741935483870896</v>
      </c>
      <c r="AP1540">
        <v>0</v>
      </c>
      <c r="AQ1540">
        <v>0.98231631674244801</v>
      </c>
      <c r="AR1540">
        <v>-0.16106702680535501</v>
      </c>
      <c r="AS1540">
        <v>9461.3108238094792</v>
      </c>
      <c r="AT1540">
        <v>29</v>
      </c>
      <c r="AU1540">
        <v>3</v>
      </c>
      <c r="AV1540">
        <v>2019</v>
      </c>
      <c r="AW1540">
        <v>21.505991562909301</v>
      </c>
      <c r="AX1540">
        <v>21</v>
      </c>
      <c r="AY1540">
        <v>-0.50599156290930403</v>
      </c>
      <c r="AZ1540">
        <v>237655</v>
      </c>
      <c r="BA1540">
        <v>232063.46870364199</v>
      </c>
      <c r="BB1540">
        <v>2.4094836329014501E-2</v>
      </c>
      <c r="BC1540">
        <v>21.505991562909301</v>
      </c>
      <c r="BD1540">
        <v>0.97647206540423004</v>
      </c>
      <c r="BE1540">
        <f>AK1540*AZ1540/(AW1540*BD1540)</f>
        <v>237655.00000000012</v>
      </c>
      <c r="BF1540">
        <f>AM1540/BE1540-1</f>
        <v>0</v>
      </c>
      <c r="BH1540">
        <f t="shared" ref="BH1540:BH1603" si="97">AN1540-BD1540*AQ1540</f>
        <v>-0.137955152752681</v>
      </c>
      <c r="BI1540">
        <f t="shared" ref="BI1540:BI1603" si="98">BH1540*AJ1540</f>
        <v>-1561.2253251161058</v>
      </c>
      <c r="BJ1540">
        <f t="shared" ref="BJ1540:BJ1603" si="99">BJ1539+BI1540</f>
        <v>2.5115696189459413E-8</v>
      </c>
      <c r="BK1540" s="15">
        <f t="shared" si="96"/>
        <v>0.23835616438356164</v>
      </c>
    </row>
    <row r="1541" spans="1:63" x14ac:dyDescent="0.25">
      <c r="A1541" s="1">
        <v>43556</v>
      </c>
      <c r="B1541">
        <v>32375</v>
      </c>
      <c r="C1541">
        <v>1</v>
      </c>
      <c r="D1541" s="2">
        <v>43556</v>
      </c>
      <c r="E1541">
        <v>0</v>
      </c>
      <c r="F1541">
        <v>4</v>
      </c>
      <c r="G1541" s="1">
        <v>43553</v>
      </c>
      <c r="H1541" s="1">
        <v>43557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 s="1">
        <v>43570</v>
      </c>
      <c r="AA1541" s="1">
        <v>43556</v>
      </c>
      <c r="AB1541" s="1">
        <v>43558</v>
      </c>
      <c r="AC1541" s="1">
        <v>43560</v>
      </c>
      <c r="AD1541" s="1">
        <v>43558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9719.1818181818107</v>
      </c>
      <c r="AK1541">
        <v>22</v>
      </c>
      <c r="AL1541">
        <v>30</v>
      </c>
      <c r="AM1541">
        <v>213822</v>
      </c>
      <c r="AN1541">
        <v>3.3310417075885499</v>
      </c>
      <c r="AO1541">
        <v>0.73333333333333295</v>
      </c>
      <c r="AP1541">
        <v>21</v>
      </c>
      <c r="AQ1541">
        <v>3.3615995114612698</v>
      </c>
      <c r="AR1541">
        <v>-3.0557803872716598E-2</v>
      </c>
      <c r="AS1541">
        <v>9630.8319565190304</v>
      </c>
      <c r="AT1541">
        <v>1</v>
      </c>
      <c r="AU1541">
        <v>4</v>
      </c>
      <c r="AV1541">
        <v>2019</v>
      </c>
      <c r="AW1541">
        <v>3.3615995114612698</v>
      </c>
      <c r="AX1541">
        <v>3.3310417075885499</v>
      </c>
      <c r="AY1541">
        <v>-3.0557803872716699E-2</v>
      </c>
      <c r="AZ1541">
        <v>32375</v>
      </c>
      <c r="BA1541">
        <v>211878.30304341801</v>
      </c>
      <c r="BB1541">
        <v>9.1736479321475797E-3</v>
      </c>
      <c r="BC1541">
        <v>22.854515083680202</v>
      </c>
      <c r="BD1541">
        <v>0.96261066662094896</v>
      </c>
      <c r="BE1541">
        <f>AK1541*AZ1541/(AW1541*BD1541)</f>
        <v>220107.99421865446</v>
      </c>
      <c r="BF1541">
        <f>AM1541/BE1541-1</f>
        <v>-2.8558682027741256E-2</v>
      </c>
      <c r="BH1541">
        <f t="shared" si="97"/>
        <v>9.5130160948160736E-2</v>
      </c>
      <c r="BI1541">
        <f t="shared" si="98"/>
        <v>924.58733064807313</v>
      </c>
      <c r="BJ1541">
        <f t="shared" si="99"/>
        <v>924.58733067318883</v>
      </c>
      <c r="BK1541" s="15">
        <f t="shared" si="96"/>
        <v>0.24657534246575341</v>
      </c>
    </row>
    <row r="1542" spans="1:63" x14ac:dyDescent="0.25">
      <c r="A1542" s="1">
        <v>43557</v>
      </c>
      <c r="B1542">
        <v>5853</v>
      </c>
      <c r="C1542">
        <v>2</v>
      </c>
      <c r="D1542" s="2">
        <v>43556</v>
      </c>
      <c r="E1542">
        <v>1</v>
      </c>
      <c r="F1542">
        <v>0</v>
      </c>
      <c r="G1542" s="1">
        <v>43556</v>
      </c>
      <c r="H1542" s="1">
        <v>43558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 s="1">
        <v>43570</v>
      </c>
      <c r="AA1542" s="1">
        <v>43556</v>
      </c>
      <c r="AB1542" s="1">
        <v>43558</v>
      </c>
      <c r="AC1542" s="1">
        <v>43560</v>
      </c>
      <c r="AD1542" s="1">
        <v>43558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9719.1818181818107</v>
      </c>
      <c r="AK1542">
        <v>22</v>
      </c>
      <c r="AL1542">
        <v>30</v>
      </c>
      <c r="AM1542">
        <v>213822</v>
      </c>
      <c r="AN1542">
        <v>0.602211185004349</v>
      </c>
      <c r="AO1542">
        <v>0.73333333333333295</v>
      </c>
      <c r="AP1542">
        <v>20</v>
      </c>
      <c r="AQ1542">
        <v>0.57401543934963895</v>
      </c>
      <c r="AR1542">
        <v>2.8195745654709999E-2</v>
      </c>
      <c r="AS1542">
        <v>10196.589845442901</v>
      </c>
      <c r="AT1542">
        <v>2</v>
      </c>
      <c r="AU1542">
        <v>4</v>
      </c>
      <c r="AV1542">
        <v>2019</v>
      </c>
      <c r="AW1542">
        <v>3.9356149508109102</v>
      </c>
      <c r="AX1542">
        <v>3.9332528925929</v>
      </c>
      <c r="AY1542">
        <v>-2.3620582180066099E-3</v>
      </c>
      <c r="AZ1542">
        <v>38228</v>
      </c>
      <c r="BA1542">
        <v>213693.66935317501</v>
      </c>
      <c r="BB1542" s="3">
        <v>6.0053555733863197E-4</v>
      </c>
      <c r="BC1542">
        <v>22.854515083680202</v>
      </c>
      <c r="BD1542">
        <v>0.96261066662094896</v>
      </c>
      <c r="BE1542">
        <f>AK1542*AZ1542/(AW1542*BD1542)</f>
        <v>221993.87225086955</v>
      </c>
      <c r="BF1542">
        <f>AM1542/BE1542-1</f>
        <v>-3.6811251445872051E-2</v>
      </c>
      <c r="BH1542">
        <f t="shared" si="97"/>
        <v>4.9657800281276199E-2</v>
      </c>
      <c r="BI1542">
        <f t="shared" si="98"/>
        <v>482.63318962468321</v>
      </c>
      <c r="BJ1542">
        <f t="shared" si="99"/>
        <v>1407.2205202978721</v>
      </c>
      <c r="BK1542" s="15">
        <f t="shared" si="96"/>
        <v>0.24931506849315069</v>
      </c>
    </row>
    <row r="1543" spans="1:63" x14ac:dyDescent="0.25">
      <c r="A1543" s="1">
        <v>43558</v>
      </c>
      <c r="B1543">
        <v>11944</v>
      </c>
      <c r="C1543">
        <v>3</v>
      </c>
      <c r="D1543" s="2">
        <v>43556</v>
      </c>
      <c r="E1543">
        <v>2</v>
      </c>
      <c r="F1543">
        <v>1</v>
      </c>
      <c r="G1543" s="1">
        <v>43557</v>
      </c>
      <c r="H1543" s="1">
        <v>43559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 s="1">
        <v>43570</v>
      </c>
      <c r="AA1543" s="1">
        <v>43556</v>
      </c>
      <c r="AB1543" s="1">
        <v>43558</v>
      </c>
      <c r="AC1543" s="1">
        <v>43560</v>
      </c>
      <c r="AD1543" s="1">
        <v>43558</v>
      </c>
      <c r="AE1543">
        <v>0</v>
      </c>
      <c r="AF1543">
        <v>0</v>
      </c>
      <c r="AG1543">
        <v>1</v>
      </c>
      <c r="AH1543">
        <v>0</v>
      </c>
      <c r="AI1543">
        <v>1</v>
      </c>
      <c r="AJ1543">
        <v>9719.1818181818107</v>
      </c>
      <c r="AK1543">
        <v>22</v>
      </c>
      <c r="AL1543">
        <v>30</v>
      </c>
      <c r="AM1543">
        <v>213822</v>
      </c>
      <c r="AN1543">
        <v>1.2289100279671801</v>
      </c>
      <c r="AO1543">
        <v>0.73333333333333295</v>
      </c>
      <c r="AP1543">
        <v>19</v>
      </c>
      <c r="AQ1543">
        <v>1.0469354575435601</v>
      </c>
      <c r="AR1543">
        <v>0.181974570423624</v>
      </c>
      <c r="AS1543">
        <v>11408.5351813609</v>
      </c>
      <c r="AT1543">
        <v>3</v>
      </c>
      <c r="AU1543">
        <v>4</v>
      </c>
      <c r="AV1543">
        <v>2019</v>
      </c>
      <c r="AW1543">
        <v>4.9825504083544701</v>
      </c>
      <c r="AX1543">
        <v>5.1621629205600899</v>
      </c>
      <c r="AY1543">
        <v>0.179612512205618</v>
      </c>
      <c r="AZ1543">
        <v>50172</v>
      </c>
      <c r="BA1543">
        <v>221529.92133290399</v>
      </c>
      <c r="BB1543">
        <v>-3.47940417552976E-2</v>
      </c>
      <c r="BC1543">
        <v>22.854515083680202</v>
      </c>
      <c r="BD1543">
        <v>0.96261066662094896</v>
      </c>
      <c r="BE1543">
        <f>AK1543*AZ1543/(AW1543*BD1543)</f>
        <v>230134.49675406291</v>
      </c>
      <c r="BF1543">
        <f>AM1543/BE1543-1</f>
        <v>-7.0882449107556145E-2</v>
      </c>
      <c r="BH1543">
        <f t="shared" si="97"/>
        <v>0.22111878927206541</v>
      </c>
      <c r="BI1543">
        <f t="shared" si="98"/>
        <v>2149.0937163514332</v>
      </c>
      <c r="BJ1543">
        <f t="shared" si="99"/>
        <v>3556.3142366493053</v>
      </c>
      <c r="BK1543" s="15">
        <f t="shared" si="96"/>
        <v>0.25205479452054796</v>
      </c>
    </row>
    <row r="1544" spans="1:63" x14ac:dyDescent="0.25">
      <c r="A1544" s="1">
        <v>43559</v>
      </c>
      <c r="B1544">
        <v>2468</v>
      </c>
      <c r="C1544">
        <v>4</v>
      </c>
      <c r="D1544" s="2">
        <v>43556</v>
      </c>
      <c r="E1544">
        <v>3</v>
      </c>
      <c r="F1544">
        <v>2</v>
      </c>
      <c r="G1544" s="1">
        <v>43558</v>
      </c>
      <c r="H1544" s="1">
        <v>43560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 s="1">
        <v>43570</v>
      </c>
      <c r="AA1544" s="1">
        <v>43556</v>
      </c>
      <c r="AB1544" s="1">
        <v>43558</v>
      </c>
      <c r="AC1544" s="1">
        <v>43560</v>
      </c>
      <c r="AD1544" s="1">
        <v>43558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9719.1818181818107</v>
      </c>
      <c r="AK1544">
        <v>22</v>
      </c>
      <c r="AL1544">
        <v>30</v>
      </c>
      <c r="AM1544">
        <v>213822</v>
      </c>
      <c r="AN1544">
        <v>0.25393083967037999</v>
      </c>
      <c r="AO1544">
        <v>0.73333333333333295</v>
      </c>
      <c r="AP1544">
        <v>18</v>
      </c>
      <c r="AQ1544">
        <v>0.46475703380699501</v>
      </c>
      <c r="AR1544">
        <v>-0.21082619413661499</v>
      </c>
      <c r="AS1544">
        <v>5310.3015564578</v>
      </c>
      <c r="AT1544">
        <v>4</v>
      </c>
      <c r="AU1544">
        <v>4</v>
      </c>
      <c r="AV1544">
        <v>2019</v>
      </c>
      <c r="AW1544">
        <v>5.4473074421614696</v>
      </c>
      <c r="AX1544">
        <v>5.4160937602304697</v>
      </c>
      <c r="AY1544">
        <v>-3.1213681930997099E-2</v>
      </c>
      <c r="AZ1544">
        <v>52640</v>
      </c>
      <c r="BA1544">
        <v>212596.775984518</v>
      </c>
      <c r="BB1544">
        <v>5.7631354464715498E-3</v>
      </c>
      <c r="BC1544">
        <v>22.854515083680202</v>
      </c>
      <c r="BD1544">
        <v>0.96261066662094896</v>
      </c>
      <c r="BE1544">
        <f>AK1544*AZ1544/(AW1544*BD1544)</f>
        <v>220854.37379454382</v>
      </c>
      <c r="BF1544">
        <f>AM1544/BE1544-1</f>
        <v>-3.1841677725096273E-2</v>
      </c>
      <c r="BH1544">
        <f t="shared" si="97"/>
        <v>-0.19344923845934636</v>
      </c>
      <c r="BI1544">
        <f t="shared" si="98"/>
        <v>-1880.1683211751968</v>
      </c>
      <c r="BJ1544">
        <f t="shared" si="99"/>
        <v>1676.1459154741085</v>
      </c>
      <c r="BK1544" s="15">
        <f t="shared" si="96"/>
        <v>0.25479452054794521</v>
      </c>
    </row>
    <row r="1545" spans="1:63" x14ac:dyDescent="0.25">
      <c r="A1545" s="1">
        <v>43560</v>
      </c>
      <c r="B1545">
        <v>8668</v>
      </c>
      <c r="C1545">
        <v>5</v>
      </c>
      <c r="D1545" s="2">
        <v>43556</v>
      </c>
      <c r="E1545">
        <v>4</v>
      </c>
      <c r="F1545">
        <v>3</v>
      </c>
      <c r="G1545" s="1">
        <v>43559</v>
      </c>
      <c r="H1545" s="1">
        <v>43563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 s="1">
        <v>43570</v>
      </c>
      <c r="AA1545" s="1">
        <v>43556</v>
      </c>
      <c r="AB1545" s="1">
        <v>43558</v>
      </c>
      <c r="AC1545" s="1">
        <v>43560</v>
      </c>
      <c r="AD1545" s="1">
        <v>43558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9719.1818181818107</v>
      </c>
      <c r="AK1545">
        <v>22</v>
      </c>
      <c r="AL1545">
        <v>30</v>
      </c>
      <c r="AM1545">
        <v>213822</v>
      </c>
      <c r="AN1545">
        <v>0.89184461842092899</v>
      </c>
      <c r="AO1545">
        <v>0.73333333333333295</v>
      </c>
      <c r="AP1545">
        <v>17</v>
      </c>
      <c r="AQ1545">
        <v>0.93412901861919695</v>
      </c>
      <c r="AR1545">
        <v>-4.2284400198267597E-2</v>
      </c>
      <c r="AS1545">
        <v>9279.2321266421895</v>
      </c>
      <c r="AT1545">
        <v>5</v>
      </c>
      <c r="AU1545">
        <v>4</v>
      </c>
      <c r="AV1545">
        <v>2019</v>
      </c>
      <c r="AW1545">
        <v>6.3814364607806597</v>
      </c>
      <c r="AX1545">
        <v>6.3079383786514001</v>
      </c>
      <c r="AY1545">
        <v>-7.3498082129264994E-2</v>
      </c>
      <c r="AZ1545">
        <v>61308</v>
      </c>
      <c r="BA1545">
        <v>211359.308878082</v>
      </c>
      <c r="BB1545">
        <v>1.16516804250992E-2</v>
      </c>
      <c r="BC1545">
        <v>22.854515083680202</v>
      </c>
      <c r="BD1545">
        <v>0.96261066662094896</v>
      </c>
      <c r="BE1545">
        <f>AK1545*AZ1545/(AW1545*BD1545)</f>
        <v>219568.84149229023</v>
      </c>
      <c r="BF1545">
        <f>AM1545/BE1545-1</f>
        <v>-2.6173301517793068E-2</v>
      </c>
      <c r="BH1545">
        <f t="shared" si="97"/>
        <v>-7.3579389020690389E-3</v>
      </c>
      <c r="BI1545">
        <f t="shared" si="98"/>
        <v>-71.513145996282034</v>
      </c>
      <c r="BJ1545">
        <f t="shared" si="99"/>
        <v>1604.6327694778265</v>
      </c>
      <c r="BK1545" s="15">
        <f t="shared" si="96"/>
        <v>0.25753424657534246</v>
      </c>
    </row>
    <row r="1546" spans="1:63" x14ac:dyDescent="0.25">
      <c r="A1546" s="1">
        <v>43563</v>
      </c>
      <c r="B1546">
        <v>17541</v>
      </c>
      <c r="C1546">
        <v>6</v>
      </c>
      <c r="D1546" s="2">
        <v>43556</v>
      </c>
      <c r="E1546">
        <v>0</v>
      </c>
      <c r="F1546">
        <v>4</v>
      </c>
      <c r="G1546" s="1">
        <v>43560</v>
      </c>
      <c r="H1546" s="1">
        <v>43564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 s="1">
        <v>43570</v>
      </c>
      <c r="AA1546" s="1">
        <v>43556</v>
      </c>
      <c r="AB1546" s="1">
        <v>43558</v>
      </c>
      <c r="AC1546" s="1">
        <v>43560</v>
      </c>
      <c r="AD1546" s="1">
        <v>43558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9719.1818181818107</v>
      </c>
      <c r="AK1546">
        <v>22</v>
      </c>
      <c r="AL1546">
        <v>30</v>
      </c>
      <c r="AM1546">
        <v>213822</v>
      </c>
      <c r="AN1546">
        <v>1.80478154726828</v>
      </c>
      <c r="AO1546">
        <v>0.73333333333333295</v>
      </c>
      <c r="AP1546">
        <v>16</v>
      </c>
      <c r="AQ1546">
        <v>1.7357094672246101</v>
      </c>
      <c r="AR1546">
        <v>6.9072080043670006E-2</v>
      </c>
      <c r="AS1546">
        <v>10105.9539809089</v>
      </c>
      <c r="AT1546">
        <v>8</v>
      </c>
      <c r="AU1546">
        <v>4</v>
      </c>
      <c r="AV1546">
        <v>2019</v>
      </c>
      <c r="AW1546">
        <v>8.1171459280052805</v>
      </c>
      <c r="AX1546">
        <v>8.1127199259196896</v>
      </c>
      <c r="AY1546">
        <v>-4.4260020855943997E-3</v>
      </c>
      <c r="AZ1546">
        <v>78849</v>
      </c>
      <c r="BA1546">
        <v>213705.41017565201</v>
      </c>
      <c r="BB1546" s="3">
        <v>5.45563279148231E-4</v>
      </c>
      <c r="BC1546">
        <v>22.854515083680202</v>
      </c>
      <c r="BD1546">
        <v>0.96261066662094896</v>
      </c>
      <c r="BE1546">
        <f>AK1546*AZ1546/(AW1546*BD1546)</f>
        <v>222006.06910561552</v>
      </c>
      <c r="BF1546">
        <f>AM1546/BE1546-1</f>
        <v>-3.6864168347226944E-2</v>
      </c>
      <c r="BH1546">
        <f t="shared" si="97"/>
        <v>0.13396909996290596</v>
      </c>
      <c r="BI1546">
        <f t="shared" si="98"/>
        <v>1302.070040557657</v>
      </c>
      <c r="BJ1546">
        <f t="shared" si="99"/>
        <v>2906.7028100354837</v>
      </c>
      <c r="BK1546" s="15">
        <f t="shared" si="96"/>
        <v>0.26575342465753427</v>
      </c>
    </row>
    <row r="1547" spans="1:63" x14ac:dyDescent="0.25">
      <c r="A1547" s="1">
        <v>43564</v>
      </c>
      <c r="B1547">
        <v>2586</v>
      </c>
      <c r="C1547">
        <v>7</v>
      </c>
      <c r="D1547" s="2">
        <v>43556</v>
      </c>
      <c r="E1547">
        <v>1</v>
      </c>
      <c r="F1547">
        <v>0</v>
      </c>
      <c r="G1547" s="1">
        <v>43563</v>
      </c>
      <c r="H1547" s="1">
        <v>43565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 s="1">
        <v>43570</v>
      </c>
      <c r="AA1547" s="1">
        <v>43556</v>
      </c>
      <c r="AB1547" s="1">
        <v>43558</v>
      </c>
      <c r="AC1547" s="1">
        <v>43560</v>
      </c>
      <c r="AD1547" s="1">
        <v>43558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9719.1818181818107</v>
      </c>
      <c r="AK1547">
        <v>22</v>
      </c>
      <c r="AL1547">
        <v>30</v>
      </c>
      <c r="AM1547">
        <v>213822</v>
      </c>
      <c r="AN1547">
        <v>0.26607177933047099</v>
      </c>
      <c r="AO1547">
        <v>0.73333333333333295</v>
      </c>
      <c r="AP1547">
        <v>15</v>
      </c>
      <c r="AQ1547">
        <v>0.33615353426163902</v>
      </c>
      <c r="AR1547">
        <v>-7.0081754931168597E-2</v>
      </c>
      <c r="AS1547">
        <v>7692.9133161730397</v>
      </c>
      <c r="AT1547">
        <v>9</v>
      </c>
      <c r="AU1547">
        <v>4</v>
      </c>
      <c r="AV1547">
        <v>2019</v>
      </c>
      <c r="AW1547">
        <v>8.4532994622669193</v>
      </c>
      <c r="AX1547">
        <v>8.3787917052501601</v>
      </c>
      <c r="AY1547">
        <v>-7.4507757016762696E-2</v>
      </c>
      <c r="AZ1547">
        <v>81435</v>
      </c>
      <c r="BA1547">
        <v>211937.363392489</v>
      </c>
      <c r="BB1547">
        <v>8.8924226353637101E-3</v>
      </c>
      <c r="BC1547">
        <v>22.854515083680202</v>
      </c>
      <c r="BD1547">
        <v>0.96261066662094896</v>
      </c>
      <c r="BE1547">
        <f>AK1547*AZ1547/(AW1547*BD1547)</f>
        <v>220169.34856586717</v>
      </c>
      <c r="BF1547">
        <f>AM1547/BE1547-1</f>
        <v>-2.8829392498149087E-2</v>
      </c>
      <c r="BH1547">
        <f t="shared" si="97"/>
        <v>-5.7513198372113328E-2</v>
      </c>
      <c r="BI1547">
        <f t="shared" si="98"/>
        <v>-558.98123192372759</v>
      </c>
      <c r="BJ1547">
        <f t="shared" si="99"/>
        <v>2347.7215781117561</v>
      </c>
      <c r="BK1547" s="15">
        <f t="shared" si="96"/>
        <v>0.26849315068493151</v>
      </c>
    </row>
    <row r="1548" spans="1:63" x14ac:dyDescent="0.25">
      <c r="A1548" s="1">
        <v>43565</v>
      </c>
      <c r="B1548">
        <v>8812</v>
      </c>
      <c r="C1548">
        <v>8</v>
      </c>
      <c r="D1548" s="2">
        <v>43556</v>
      </c>
      <c r="E1548">
        <v>2</v>
      </c>
      <c r="F1548">
        <v>1</v>
      </c>
      <c r="G1548" s="1">
        <v>43564</v>
      </c>
      <c r="H1548" s="1">
        <v>43566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 s="1">
        <v>43570</v>
      </c>
      <c r="AA1548" s="1">
        <v>43556</v>
      </c>
      <c r="AB1548" s="1">
        <v>43558</v>
      </c>
      <c r="AC1548" s="1">
        <v>43560</v>
      </c>
      <c r="AD1548" s="1">
        <v>43558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9719.1818181818107</v>
      </c>
      <c r="AK1548">
        <v>22</v>
      </c>
      <c r="AL1548">
        <v>30</v>
      </c>
      <c r="AM1548">
        <v>213822</v>
      </c>
      <c r="AN1548">
        <v>0.90666068037900605</v>
      </c>
      <c r="AO1548">
        <v>0.73333333333333295</v>
      </c>
      <c r="AP1548">
        <v>14</v>
      </c>
      <c r="AQ1548">
        <v>0.919762505980531</v>
      </c>
      <c r="AR1548">
        <v>-1.31018256015243E-2</v>
      </c>
      <c r="AS1548">
        <v>9580.7340946191198</v>
      </c>
      <c r="AT1548">
        <v>10</v>
      </c>
      <c r="AU1548">
        <v>4</v>
      </c>
      <c r="AV1548">
        <v>2019</v>
      </c>
      <c r="AW1548">
        <v>9.3730619682474501</v>
      </c>
      <c r="AX1548">
        <v>9.28545238562916</v>
      </c>
      <c r="AY1548">
        <v>-8.7609582618288301E-2</v>
      </c>
      <c r="AZ1548">
        <v>90247</v>
      </c>
      <c r="BA1548">
        <v>211823.41552055499</v>
      </c>
      <c r="BB1548">
        <v>9.4351442428244302E-3</v>
      </c>
      <c r="BC1548">
        <v>22.854515083680202</v>
      </c>
      <c r="BD1548">
        <v>0.96261066662094896</v>
      </c>
      <c r="BE1548">
        <f>AK1548*AZ1548/(AW1548*BD1548)</f>
        <v>220050.97477687366</v>
      </c>
      <c r="BF1548">
        <f>AM1548/BE1548-1</f>
        <v>-2.8306962889801723E-2</v>
      </c>
      <c r="BH1548">
        <f t="shared" si="97"/>
        <v>2.1287481364132499E-2</v>
      </c>
      <c r="BI1548">
        <f t="shared" si="98"/>
        <v>206.89690182916073</v>
      </c>
      <c r="BJ1548">
        <f t="shared" si="99"/>
        <v>2554.618479940917</v>
      </c>
      <c r="BK1548" s="15">
        <f t="shared" si="96"/>
        <v>0.27123287671232876</v>
      </c>
    </row>
    <row r="1549" spans="1:63" x14ac:dyDescent="0.25">
      <c r="A1549" s="1">
        <v>43566</v>
      </c>
      <c r="B1549">
        <v>4119</v>
      </c>
      <c r="C1549">
        <v>9</v>
      </c>
      <c r="D1549" s="2">
        <v>43556</v>
      </c>
      <c r="E1549">
        <v>3</v>
      </c>
      <c r="F1549">
        <v>2</v>
      </c>
      <c r="G1549" s="1">
        <v>43565</v>
      </c>
      <c r="H1549" s="1">
        <v>43567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 s="1">
        <v>43570</v>
      </c>
      <c r="AA1549" s="1">
        <v>43556</v>
      </c>
      <c r="AB1549" s="1">
        <v>43558</v>
      </c>
      <c r="AC1549" s="1">
        <v>43560</v>
      </c>
      <c r="AD1549" s="1">
        <v>43558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9719.1818181818107</v>
      </c>
      <c r="AK1549">
        <v>22</v>
      </c>
      <c r="AL1549">
        <v>30</v>
      </c>
      <c r="AM1549">
        <v>213822</v>
      </c>
      <c r="AN1549">
        <v>0.423801105592502</v>
      </c>
      <c r="AO1549">
        <v>0.73333333333333295</v>
      </c>
      <c r="AP1549">
        <v>13</v>
      </c>
      <c r="AQ1549">
        <v>0.46475703380699501</v>
      </c>
      <c r="AR1549">
        <v>-4.0955928214493099E-2</v>
      </c>
      <c r="AS1549">
        <v>8862.6953448337499</v>
      </c>
      <c r="AT1549">
        <v>11</v>
      </c>
      <c r="AU1549">
        <v>4</v>
      </c>
      <c r="AV1549">
        <v>2019</v>
      </c>
      <c r="AW1549">
        <v>9.8378190020544505</v>
      </c>
      <c r="AX1549">
        <v>9.7092534912216699</v>
      </c>
      <c r="AY1549">
        <v>-0.128565510832782</v>
      </c>
      <c r="AZ1549">
        <v>94366</v>
      </c>
      <c r="BA1549">
        <v>211027.667775393</v>
      </c>
      <c r="BB1549">
        <v>1.32415443627071E-2</v>
      </c>
      <c r="BC1549">
        <v>22.854515083680202</v>
      </c>
      <c r="BD1549">
        <v>0.96261066662094896</v>
      </c>
      <c r="BE1549">
        <f>AK1549*AZ1549/(AW1549*BD1549)</f>
        <v>219224.31892030002</v>
      </c>
      <c r="BF1549">
        <f>AM1549/BE1549-1</f>
        <v>-2.464288153297467E-2</v>
      </c>
      <c r="BH1549">
        <f t="shared" si="97"/>
        <v>-2.3578972537224352E-2</v>
      </c>
      <c r="BI1549">
        <f t="shared" si="98"/>
        <v>-229.16832117519917</v>
      </c>
      <c r="BJ1549">
        <f t="shared" si="99"/>
        <v>2325.4501587657178</v>
      </c>
      <c r="BK1549" s="15">
        <f t="shared" si="96"/>
        <v>0.27397260273972601</v>
      </c>
    </row>
    <row r="1550" spans="1:63" x14ac:dyDescent="0.25">
      <c r="A1550" s="1">
        <v>43567</v>
      </c>
      <c r="B1550">
        <v>7439</v>
      </c>
      <c r="C1550">
        <v>10</v>
      </c>
      <c r="D1550" s="2">
        <v>43556</v>
      </c>
      <c r="E1550">
        <v>4</v>
      </c>
      <c r="F1550">
        <v>3</v>
      </c>
      <c r="G1550" s="1">
        <v>43566</v>
      </c>
      <c r="H1550" s="1">
        <v>43570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 s="1">
        <v>43570</v>
      </c>
      <c r="AA1550" s="1">
        <v>43556</v>
      </c>
      <c r="AB1550" s="1">
        <v>43558</v>
      </c>
      <c r="AC1550" s="1">
        <v>43560</v>
      </c>
      <c r="AD1550" s="1">
        <v>43558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9719.1818181818107</v>
      </c>
      <c r="AK1550">
        <v>22</v>
      </c>
      <c r="AL1550">
        <v>30</v>
      </c>
      <c r="AM1550">
        <v>213822</v>
      </c>
      <c r="AN1550">
        <v>0.76539364518150599</v>
      </c>
      <c r="AO1550">
        <v>0.73333333333333295</v>
      </c>
      <c r="AP1550">
        <v>12</v>
      </c>
      <c r="AQ1550">
        <v>0.82376327563989504</v>
      </c>
      <c r="AR1550">
        <v>-5.8369630458388798E-2</v>
      </c>
      <c r="AS1550">
        <v>9030.5069672126592</v>
      </c>
      <c r="AT1550">
        <v>12</v>
      </c>
      <c r="AU1550">
        <v>4</v>
      </c>
      <c r="AV1550">
        <v>2019</v>
      </c>
      <c r="AW1550">
        <v>10.661582277694301</v>
      </c>
      <c r="AX1550">
        <v>10.4746471364031</v>
      </c>
      <c r="AY1550">
        <v>-0.186935141291169</v>
      </c>
      <c r="AZ1550">
        <v>101805</v>
      </c>
      <c r="BA1550">
        <v>210072.946178524</v>
      </c>
      <c r="BB1550">
        <v>1.78464380572309E-2</v>
      </c>
      <c r="BC1550">
        <v>22.854515083680202</v>
      </c>
      <c r="BD1550">
        <v>0.96261066662094896</v>
      </c>
      <c r="BE1550">
        <f>AK1550*AZ1550/(AW1550*BD1550)</f>
        <v>218232.51441410332</v>
      </c>
      <c r="BF1550">
        <f>AM1550/BE1550-1</f>
        <v>-2.0210161743974719E-2</v>
      </c>
      <c r="BH1550">
        <f t="shared" si="97"/>
        <v>-2.7569670720069883E-2</v>
      </c>
      <c r="BI1550">
        <f t="shared" si="98"/>
        <v>-267.95464239576262</v>
      </c>
      <c r="BJ1550">
        <f t="shared" si="99"/>
        <v>2057.4955163699551</v>
      </c>
      <c r="BK1550" s="15">
        <f t="shared" si="96"/>
        <v>0.27671232876712326</v>
      </c>
    </row>
    <row r="1551" spans="1:63" x14ac:dyDescent="0.25">
      <c r="A1551" s="1">
        <v>43570</v>
      </c>
      <c r="B1551">
        <v>19475</v>
      </c>
      <c r="C1551">
        <v>11</v>
      </c>
      <c r="D1551" s="2">
        <v>43556</v>
      </c>
      <c r="E1551">
        <v>0</v>
      </c>
      <c r="F1551">
        <v>4</v>
      </c>
      <c r="G1551" s="1">
        <v>43567</v>
      </c>
      <c r="H1551" s="1">
        <v>43571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 s="1">
        <v>43570</v>
      </c>
      <c r="AA1551" s="1">
        <v>43556</v>
      </c>
      <c r="AB1551" s="1">
        <v>43558</v>
      </c>
      <c r="AC1551" s="1">
        <v>43560</v>
      </c>
      <c r="AD1551" s="1">
        <v>43558</v>
      </c>
      <c r="AE1551">
        <v>1</v>
      </c>
      <c r="AF1551">
        <v>0</v>
      </c>
      <c r="AG1551">
        <v>0</v>
      </c>
      <c r="AH1551">
        <v>0</v>
      </c>
      <c r="AI1551">
        <v>0</v>
      </c>
      <c r="AJ1551">
        <v>9719.1818181818107</v>
      </c>
      <c r="AK1551">
        <v>22</v>
      </c>
      <c r="AL1551">
        <v>30</v>
      </c>
      <c r="AM1551">
        <v>213822</v>
      </c>
      <c r="AN1551">
        <v>2.0037694905107899</v>
      </c>
      <c r="AO1551">
        <v>0.73333333333333295</v>
      </c>
      <c r="AP1551">
        <v>11</v>
      </c>
      <c r="AQ1551">
        <v>1.98543633472987</v>
      </c>
      <c r="AR1551">
        <v>1.8333155780925401E-2</v>
      </c>
      <c r="AS1551">
        <v>9808.9269644849392</v>
      </c>
      <c r="AT1551">
        <v>15</v>
      </c>
      <c r="AU1551">
        <v>4</v>
      </c>
      <c r="AV1551">
        <v>2019</v>
      </c>
      <c r="AW1551">
        <v>12.647018612424199</v>
      </c>
      <c r="AX1551">
        <v>12.4784166269139</v>
      </c>
      <c r="AY1551">
        <v>-0.168601985510244</v>
      </c>
      <c r="AZ1551">
        <v>121280</v>
      </c>
      <c r="BA1551">
        <v>210971.46147779399</v>
      </c>
      <c r="BB1551">
        <v>1.35114887209806E-2</v>
      </c>
      <c r="BC1551">
        <v>22.854515083680202</v>
      </c>
      <c r="BD1551">
        <v>0.96261066662094896</v>
      </c>
      <c r="BE1551">
        <f>AK1551*AZ1551/(AW1551*BD1551)</f>
        <v>219165.9294804692</v>
      </c>
      <c r="BF1551">
        <f>AM1551/BE1551-1</f>
        <v>-2.4383030214308099E-2</v>
      </c>
      <c r="BH1551">
        <f t="shared" si="97"/>
        <v>9.256729680301623E-2</v>
      </c>
      <c r="BI1551">
        <f t="shared" si="98"/>
        <v>899.67838804611461</v>
      </c>
      <c r="BJ1551">
        <f t="shared" si="99"/>
        <v>2957.1739044160695</v>
      </c>
      <c r="BK1551" s="15">
        <f t="shared" si="96"/>
        <v>0.28493150684931506</v>
      </c>
    </row>
    <row r="1552" spans="1:63" x14ac:dyDescent="0.25">
      <c r="A1552" s="1">
        <v>43571</v>
      </c>
      <c r="B1552">
        <v>6350</v>
      </c>
      <c r="C1552">
        <v>12</v>
      </c>
      <c r="D1552" s="2">
        <v>43556</v>
      </c>
      <c r="E1552">
        <v>1</v>
      </c>
      <c r="F1552">
        <v>0</v>
      </c>
      <c r="G1552" s="1">
        <v>43570</v>
      </c>
      <c r="H1552" s="1">
        <v>43572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 s="1">
        <v>43570</v>
      </c>
      <c r="AA1552" s="1">
        <v>43556</v>
      </c>
      <c r="AB1552" s="1">
        <v>43558</v>
      </c>
      <c r="AC1552" s="1">
        <v>43560</v>
      </c>
      <c r="AD1552" s="1">
        <v>43558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9719.1818181818107</v>
      </c>
      <c r="AK1552">
        <v>22</v>
      </c>
      <c r="AL1552">
        <v>30</v>
      </c>
      <c r="AM1552">
        <v>213822</v>
      </c>
      <c r="AN1552">
        <v>0.65334717662354602</v>
      </c>
      <c r="AO1552">
        <v>0.73333333333333295</v>
      </c>
      <c r="AP1552">
        <v>10</v>
      </c>
      <c r="AQ1552">
        <v>0.38037257576887801</v>
      </c>
      <c r="AR1552">
        <v>0.27297460085466702</v>
      </c>
      <c r="AS1552">
        <v>16694.158318759401</v>
      </c>
      <c r="AT1552">
        <v>16</v>
      </c>
      <c r="AU1552">
        <v>4</v>
      </c>
      <c r="AV1552">
        <v>2019</v>
      </c>
      <c r="AW1552">
        <v>13.0273911881931</v>
      </c>
      <c r="AX1552">
        <v>13.131763803537501</v>
      </c>
      <c r="AY1552">
        <v>0.10437261534442201</v>
      </c>
      <c r="AZ1552">
        <v>127630</v>
      </c>
      <c r="BA1552">
        <v>215535.09520346599</v>
      </c>
      <c r="BB1552">
        <v>-7.9481033093441403E-3</v>
      </c>
      <c r="BC1552">
        <v>22.854515083680202</v>
      </c>
      <c r="BD1552">
        <v>0.96261066662094896</v>
      </c>
      <c r="BE1552">
        <f>AK1552*AZ1552/(AW1552*BD1552)</f>
        <v>223906.82201773129</v>
      </c>
      <c r="BF1552">
        <f>AM1552/BE1552-1</f>
        <v>-4.5040262404031028E-2</v>
      </c>
      <c r="BH1552">
        <f t="shared" si="97"/>
        <v>0.28719647789833896</v>
      </c>
      <c r="BI1552">
        <f t="shared" si="98"/>
        <v>2791.3147862353903</v>
      </c>
      <c r="BJ1552">
        <f t="shared" si="99"/>
        <v>5748.4886906514603</v>
      </c>
      <c r="BK1552" s="15">
        <f t="shared" si="96"/>
        <v>0.28767123287671231</v>
      </c>
    </row>
    <row r="1553" spans="1:63" x14ac:dyDescent="0.25">
      <c r="A1553" s="1">
        <v>43572</v>
      </c>
      <c r="B1553">
        <v>13427</v>
      </c>
      <c r="C1553">
        <v>13</v>
      </c>
      <c r="D1553" s="2">
        <v>43556</v>
      </c>
      <c r="E1553">
        <v>2</v>
      </c>
      <c r="F1553">
        <v>1</v>
      </c>
      <c r="G1553" s="1">
        <v>43571</v>
      </c>
      <c r="H1553" s="1">
        <v>43573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 s="1">
        <v>43570</v>
      </c>
      <c r="AA1553" s="1">
        <v>43556</v>
      </c>
      <c r="AB1553" s="1">
        <v>43558</v>
      </c>
      <c r="AC1553" s="1">
        <v>43560</v>
      </c>
      <c r="AD1553" s="1">
        <v>43558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9719.1818181818107</v>
      </c>
      <c r="AK1553">
        <v>22</v>
      </c>
      <c r="AL1553">
        <v>30</v>
      </c>
      <c r="AM1553">
        <v>213822</v>
      </c>
      <c r="AN1553">
        <v>1.3814948882715501</v>
      </c>
      <c r="AO1553">
        <v>0.73333333333333295</v>
      </c>
      <c r="AP1553">
        <v>9</v>
      </c>
      <c r="AQ1553">
        <v>1.44127604476544</v>
      </c>
      <c r="AR1553">
        <v>-5.9781156493890299E-2</v>
      </c>
      <c r="AS1553">
        <v>9316.0502103433901</v>
      </c>
      <c r="AT1553">
        <v>17</v>
      </c>
      <c r="AU1553">
        <v>4</v>
      </c>
      <c r="AV1553">
        <v>2019</v>
      </c>
      <c r="AW1553">
        <v>14.4686672329585</v>
      </c>
      <c r="AX1553">
        <v>14.513258691809</v>
      </c>
      <c r="AY1553">
        <v>4.4591458850531299E-2</v>
      </c>
      <c r="AZ1553">
        <v>141057</v>
      </c>
      <c r="BA1553">
        <v>214480.98501643699</v>
      </c>
      <c r="BB1553">
        <v>-3.0724635863962299E-3</v>
      </c>
      <c r="BC1553">
        <v>22.854515083680202</v>
      </c>
      <c r="BD1553">
        <v>0.96261066662094896</v>
      </c>
      <c r="BE1553">
        <f>AK1553*AZ1553/(AW1553*BD1553)</f>
        <v>222811.7685100357</v>
      </c>
      <c r="BF1553">
        <f>AM1553/BE1553-1</f>
        <v>-4.0346919600123377E-2</v>
      </c>
      <c r="BH1553">
        <f t="shared" si="97"/>
        <v>-5.8928059649148157E-3</v>
      </c>
      <c r="BI1553">
        <f t="shared" si="98"/>
        <v>-57.273252592273401</v>
      </c>
      <c r="BJ1553">
        <f t="shared" si="99"/>
        <v>5691.2154380591865</v>
      </c>
      <c r="BK1553" s="15">
        <f t="shared" si="96"/>
        <v>0.29041095890410956</v>
      </c>
    </row>
    <row r="1554" spans="1:63" x14ac:dyDescent="0.25">
      <c r="A1554" s="1">
        <v>43573</v>
      </c>
      <c r="B1554">
        <v>5559</v>
      </c>
      <c r="C1554">
        <v>14</v>
      </c>
      <c r="D1554" s="2">
        <v>43556</v>
      </c>
      <c r="E1554">
        <v>3</v>
      </c>
      <c r="F1554">
        <v>2</v>
      </c>
      <c r="G1554" s="1">
        <v>43572</v>
      </c>
      <c r="H1554" s="1">
        <v>43574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 s="1">
        <v>43570</v>
      </c>
      <c r="AA1554" s="1">
        <v>43556</v>
      </c>
      <c r="AB1554" s="1">
        <v>43558</v>
      </c>
      <c r="AC1554" s="1">
        <v>43560</v>
      </c>
      <c r="AD1554" s="1">
        <v>43558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9719.1818181818107</v>
      </c>
      <c r="AK1554">
        <v>22</v>
      </c>
      <c r="AL1554">
        <v>30</v>
      </c>
      <c r="AM1554">
        <v>213822</v>
      </c>
      <c r="AN1554">
        <v>0.57196172517327404</v>
      </c>
      <c r="AO1554">
        <v>0.73333333333333295</v>
      </c>
      <c r="AP1554">
        <v>8</v>
      </c>
      <c r="AQ1554">
        <v>0.98627057259190698</v>
      </c>
      <c r="AR1554">
        <v>-0.414308847418632</v>
      </c>
      <c r="AS1554">
        <v>5636.3843294959197</v>
      </c>
      <c r="AT1554">
        <v>18</v>
      </c>
      <c r="AU1554">
        <v>4</v>
      </c>
      <c r="AV1554">
        <v>2019</v>
      </c>
      <c r="AW1554">
        <v>15.454937805550401</v>
      </c>
      <c r="AX1554">
        <v>15.085220416982301</v>
      </c>
      <c r="AY1554">
        <v>-0.36971738856809999</v>
      </c>
      <c r="AZ1554">
        <v>146616</v>
      </c>
      <c r="BA1554">
        <v>208706.88970625101</v>
      </c>
      <c r="BB1554">
        <v>2.4508583789195799E-2</v>
      </c>
      <c r="BC1554">
        <v>22.854515083680202</v>
      </c>
      <c r="BD1554">
        <v>0.96261066662094896</v>
      </c>
      <c r="BE1554">
        <f>AK1554*AZ1554/(AW1554*BD1554)</f>
        <v>216813.39812997924</v>
      </c>
      <c r="BF1554">
        <f>AM1554/BE1554-1</f>
        <v>-1.3797109199800928E-2</v>
      </c>
      <c r="BH1554">
        <f t="shared" si="97"/>
        <v>-0.37743284817804656</v>
      </c>
      <c r="BI1554">
        <f t="shared" si="98"/>
        <v>-3668.3384755966458</v>
      </c>
      <c r="BJ1554">
        <f t="shared" si="99"/>
        <v>2022.8769624625406</v>
      </c>
      <c r="BK1554" s="15">
        <f t="shared" si="96"/>
        <v>0.29315068493150687</v>
      </c>
    </row>
    <row r="1555" spans="1:63" x14ac:dyDescent="0.25">
      <c r="A1555" s="1">
        <v>43574</v>
      </c>
      <c r="B1555">
        <v>11746</v>
      </c>
      <c r="C1555">
        <v>15</v>
      </c>
      <c r="D1555" s="2">
        <v>43556</v>
      </c>
      <c r="E1555">
        <v>4</v>
      </c>
      <c r="F1555">
        <v>3</v>
      </c>
      <c r="G1555" s="1">
        <v>43573</v>
      </c>
      <c r="H1555" s="1">
        <v>43577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 s="1">
        <v>43570</v>
      </c>
      <c r="AA1555" s="1">
        <v>43556</v>
      </c>
      <c r="AB1555" s="1">
        <v>43558</v>
      </c>
      <c r="AC1555" s="1">
        <v>43560</v>
      </c>
      <c r="AD1555" s="1">
        <v>43558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9719.1818181818107</v>
      </c>
      <c r="AK1555">
        <v>22</v>
      </c>
      <c r="AL1555">
        <v>30</v>
      </c>
      <c r="AM1555">
        <v>213822</v>
      </c>
      <c r="AN1555">
        <v>1.20853794277483</v>
      </c>
      <c r="AO1555">
        <v>0.73333333333333295</v>
      </c>
      <c r="AP1555">
        <v>7</v>
      </c>
      <c r="AQ1555">
        <v>0.82376327563989404</v>
      </c>
      <c r="AR1555">
        <v>0.38477466713493602</v>
      </c>
      <c r="AS1555">
        <v>14258.950777911001</v>
      </c>
      <c r="AT1555">
        <v>19</v>
      </c>
      <c r="AU1555">
        <v>4</v>
      </c>
      <c r="AV1555">
        <v>2019</v>
      </c>
      <c r="AW1555">
        <v>16.278701081190299</v>
      </c>
      <c r="AX1555">
        <v>16.293758359757099</v>
      </c>
      <c r="AY1555">
        <v>1.50572785668359E-2</v>
      </c>
      <c r="AZ1555">
        <v>158362</v>
      </c>
      <c r="BA1555">
        <v>214019.778520636</v>
      </c>
      <c r="BB1555" s="3">
        <v>-9.2411328524566396E-4</v>
      </c>
      <c r="BC1555">
        <v>22.854515083680202</v>
      </c>
      <c r="BD1555">
        <v>0.96261066662094896</v>
      </c>
      <c r="BE1555">
        <f>AK1555*AZ1555/(AW1555*BD1555)</f>
        <v>222332.64801844576</v>
      </c>
      <c r="BF1555">
        <f>AM1555/BE1555-1</f>
        <v>-3.8278894684597442E-2</v>
      </c>
      <c r="BH1555">
        <f t="shared" si="97"/>
        <v>0.41557462687325497</v>
      </c>
      <c r="BI1555">
        <f t="shared" si="98"/>
        <v>4039.04535760423</v>
      </c>
      <c r="BJ1555">
        <f t="shared" si="99"/>
        <v>6061.9223200667711</v>
      </c>
      <c r="BK1555" s="15">
        <f t="shared" si="96"/>
        <v>0.29589041095890412</v>
      </c>
    </row>
    <row r="1556" spans="1:63" x14ac:dyDescent="0.25">
      <c r="A1556" s="1">
        <v>43577</v>
      </c>
      <c r="B1556">
        <v>16691</v>
      </c>
      <c r="C1556">
        <v>16</v>
      </c>
      <c r="D1556" s="2">
        <v>43556</v>
      </c>
      <c r="E1556">
        <v>0</v>
      </c>
      <c r="F1556">
        <v>4</v>
      </c>
      <c r="G1556" s="1">
        <v>43574</v>
      </c>
      <c r="H1556" s="1">
        <v>43578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 s="1">
        <v>43570</v>
      </c>
      <c r="AA1556" s="1">
        <v>43556</v>
      </c>
      <c r="AB1556" s="1">
        <v>43558</v>
      </c>
      <c r="AC1556" s="1">
        <v>43560</v>
      </c>
      <c r="AD1556" s="1">
        <v>43558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9719.1818181818107</v>
      </c>
      <c r="AK1556">
        <v>22</v>
      </c>
      <c r="AL1556">
        <v>30</v>
      </c>
      <c r="AM1556">
        <v>213822</v>
      </c>
      <c r="AN1556">
        <v>1.7173256259879699</v>
      </c>
      <c r="AO1556">
        <v>0.73333333333333295</v>
      </c>
      <c r="AP1556">
        <v>6</v>
      </c>
      <c r="AQ1556">
        <v>1.7357094672246101</v>
      </c>
      <c r="AR1556">
        <v>-1.83838412366473E-2</v>
      </c>
      <c r="AS1556">
        <v>9616.2406872670508</v>
      </c>
      <c r="AT1556">
        <v>22</v>
      </c>
      <c r="AU1556">
        <v>4</v>
      </c>
      <c r="AV1556">
        <v>2019</v>
      </c>
      <c r="AW1556">
        <v>18.014410548414901</v>
      </c>
      <c r="AX1556">
        <v>18.011083985745099</v>
      </c>
      <c r="AY1556">
        <v>-3.3265626698124602E-3</v>
      </c>
      <c r="AZ1556">
        <v>175053</v>
      </c>
      <c r="BA1556">
        <v>213782.51537288501</v>
      </c>
      <c r="BB1556" s="3">
        <v>1.84695306092885E-4</v>
      </c>
      <c r="BC1556">
        <v>22.854515083680202</v>
      </c>
      <c r="BD1556">
        <v>0.96261066662094896</v>
      </c>
      <c r="BE1556">
        <f>AK1556*AZ1556/(AW1556*BD1556)</f>
        <v>222086.16919167034</v>
      </c>
      <c r="BF1556">
        <f>AM1556/BE1556-1</f>
        <v>-3.7211543707334593E-2</v>
      </c>
      <c r="BH1556">
        <f t="shared" si="97"/>
        <v>4.6513178682595857E-2</v>
      </c>
      <c r="BI1556">
        <f t="shared" si="98"/>
        <v>452.07004055772745</v>
      </c>
      <c r="BJ1556">
        <f t="shared" si="99"/>
        <v>6513.9923606244984</v>
      </c>
      <c r="BK1556" s="15">
        <f t="shared" si="96"/>
        <v>0.30410958904109592</v>
      </c>
    </row>
    <row r="1557" spans="1:63" x14ac:dyDescent="0.25">
      <c r="A1557" s="1">
        <v>43578</v>
      </c>
      <c r="B1557">
        <v>1993</v>
      </c>
      <c r="C1557">
        <v>17</v>
      </c>
      <c r="D1557" s="2">
        <v>43556</v>
      </c>
      <c r="E1557">
        <v>1</v>
      </c>
      <c r="F1557">
        <v>0</v>
      </c>
      <c r="G1557" s="1">
        <v>43577</v>
      </c>
      <c r="H1557" s="1">
        <v>43579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 s="1">
        <v>43570</v>
      </c>
      <c r="AA1557" s="1">
        <v>43556</v>
      </c>
      <c r="AB1557" s="1">
        <v>43558</v>
      </c>
      <c r="AC1557" s="1">
        <v>43560</v>
      </c>
      <c r="AD1557" s="1">
        <v>43558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9719.1818181818107</v>
      </c>
      <c r="AK1557">
        <v>22</v>
      </c>
      <c r="AL1557">
        <v>30</v>
      </c>
      <c r="AM1557">
        <v>213822</v>
      </c>
      <c r="AN1557">
        <v>0.20505841307255501</v>
      </c>
      <c r="AO1557">
        <v>0.73333333333333295</v>
      </c>
      <c r="AP1557">
        <v>5</v>
      </c>
      <c r="AQ1557">
        <v>0.33615353426163902</v>
      </c>
      <c r="AR1557">
        <v>-0.13109512118908401</v>
      </c>
      <c r="AS1557">
        <v>5928.8384528742699</v>
      </c>
      <c r="AT1557">
        <v>23</v>
      </c>
      <c r="AU1557">
        <v>4</v>
      </c>
      <c r="AV1557">
        <v>2019</v>
      </c>
      <c r="AW1557">
        <v>18.350564082676598</v>
      </c>
      <c r="AX1557">
        <v>18.216142398817698</v>
      </c>
      <c r="AY1557">
        <v>-0.134421683858892</v>
      </c>
      <c r="AZ1557">
        <v>177046</v>
      </c>
      <c r="BA1557">
        <v>212255.709549386</v>
      </c>
      <c r="BB1557">
        <v>7.3792618061450099E-3</v>
      </c>
      <c r="BC1557">
        <v>22.854515083680202</v>
      </c>
      <c r="BD1557">
        <v>0.96261066662094896</v>
      </c>
      <c r="BE1557">
        <f>AK1557*AZ1557/(AW1557*BD1557)</f>
        <v>220500.05979516829</v>
      </c>
      <c r="BF1557">
        <f>AM1557/BE1557-1</f>
        <v>-3.0285977252667462E-2</v>
      </c>
      <c r="BH1557">
        <f t="shared" si="97"/>
        <v>-0.11852656463002931</v>
      </c>
      <c r="BI1557">
        <f t="shared" si="98"/>
        <v>-1151.9812319237321</v>
      </c>
      <c r="BJ1557">
        <f t="shared" si="99"/>
        <v>5362.0111287007658</v>
      </c>
      <c r="BK1557" s="15">
        <f t="shared" si="96"/>
        <v>0.30684931506849317</v>
      </c>
    </row>
    <row r="1558" spans="1:63" x14ac:dyDescent="0.25">
      <c r="A1558" s="1">
        <v>43579</v>
      </c>
      <c r="B1558">
        <v>8047</v>
      </c>
      <c r="C1558">
        <v>18</v>
      </c>
      <c r="D1558" s="2">
        <v>43556</v>
      </c>
      <c r="E1558">
        <v>2</v>
      </c>
      <c r="F1558">
        <v>1</v>
      </c>
      <c r="G1558" s="1">
        <v>43578</v>
      </c>
      <c r="H1558" s="1">
        <v>43580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 s="1">
        <v>43570</v>
      </c>
      <c r="AA1558" s="1">
        <v>43556</v>
      </c>
      <c r="AB1558" s="1">
        <v>43558</v>
      </c>
      <c r="AC1558" s="1">
        <v>43560</v>
      </c>
      <c r="AD1558" s="1">
        <v>43558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9719.1818181818107</v>
      </c>
      <c r="AK1558">
        <v>22</v>
      </c>
      <c r="AL1558">
        <v>30</v>
      </c>
      <c r="AM1558">
        <v>213822</v>
      </c>
      <c r="AN1558">
        <v>0.827950351226721</v>
      </c>
      <c r="AO1558">
        <v>0.73333333333333295</v>
      </c>
      <c r="AP1558">
        <v>4</v>
      </c>
      <c r="AQ1558">
        <v>0.919762505980531</v>
      </c>
      <c r="AR1558">
        <v>-9.1812154753809799E-2</v>
      </c>
      <c r="AS1558">
        <v>8748.9976463231997</v>
      </c>
      <c r="AT1558">
        <v>24</v>
      </c>
      <c r="AU1558">
        <v>4</v>
      </c>
      <c r="AV1558">
        <v>2019</v>
      </c>
      <c r="AW1558">
        <v>19.270326588657099</v>
      </c>
      <c r="AX1558">
        <v>19.044092750044399</v>
      </c>
      <c r="AY1558">
        <v>-0.22623383861270299</v>
      </c>
      <c r="AZ1558">
        <v>185093</v>
      </c>
      <c r="BA1558">
        <v>211311.727451307</v>
      </c>
      <c r="BB1558">
        <v>1.18794757819153E-2</v>
      </c>
      <c r="BC1558">
        <v>22.854515083680202</v>
      </c>
      <c r="BD1558">
        <v>0.96261066662094896</v>
      </c>
      <c r="BE1558">
        <f>AK1558*AZ1558/(AW1558*BD1558)</f>
        <v>219519.41192702047</v>
      </c>
      <c r="BF1558">
        <f>AM1558/BE1558-1</f>
        <v>-2.5954023277515836E-2</v>
      </c>
      <c r="BH1558">
        <f t="shared" si="97"/>
        <v>-5.7422847788152542E-2</v>
      </c>
      <c r="BI1558">
        <f t="shared" si="98"/>
        <v>-558.10309817083385</v>
      </c>
      <c r="BJ1558">
        <f t="shared" si="99"/>
        <v>4803.9080305299321</v>
      </c>
      <c r="BK1558" s="15">
        <f t="shared" si="96"/>
        <v>0.30958904109589042</v>
      </c>
    </row>
    <row r="1559" spans="1:63" x14ac:dyDescent="0.25">
      <c r="A1559" s="1">
        <v>43580</v>
      </c>
      <c r="B1559">
        <v>2245</v>
      </c>
      <c r="C1559">
        <v>19</v>
      </c>
      <c r="D1559" s="2">
        <v>43556</v>
      </c>
      <c r="E1559">
        <v>3</v>
      </c>
      <c r="F1559">
        <v>2</v>
      </c>
      <c r="G1559" s="1">
        <v>43579</v>
      </c>
      <c r="H1559" s="1">
        <v>43581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 s="1">
        <v>43570</v>
      </c>
      <c r="AA1559" s="1">
        <v>43556</v>
      </c>
      <c r="AB1559" s="1">
        <v>43558</v>
      </c>
      <c r="AC1559" s="1">
        <v>43560</v>
      </c>
      <c r="AD1559" s="1">
        <v>43558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9719.1818181818107</v>
      </c>
      <c r="AK1559">
        <v>22</v>
      </c>
      <c r="AL1559">
        <v>30</v>
      </c>
      <c r="AM1559">
        <v>213822</v>
      </c>
      <c r="AN1559">
        <v>0.23098652149919</v>
      </c>
      <c r="AO1559">
        <v>0.73333333333333295</v>
      </c>
      <c r="AP1559">
        <v>3</v>
      </c>
      <c r="AQ1559">
        <v>0.46475703380699501</v>
      </c>
      <c r="AR1559">
        <v>-0.23377051230780399</v>
      </c>
      <c r="AS1559">
        <v>4830.4809539091402</v>
      </c>
      <c r="AT1559">
        <v>25</v>
      </c>
      <c r="AU1559">
        <v>4</v>
      </c>
      <c r="AV1559">
        <v>2019</v>
      </c>
      <c r="AW1559">
        <v>19.735083622464099</v>
      </c>
      <c r="AX1559">
        <v>19.2750792715436</v>
      </c>
      <c r="AY1559">
        <v>-0.46000435092051001</v>
      </c>
      <c r="AZ1559">
        <v>187338</v>
      </c>
      <c r="BA1559">
        <v>208838.03072963</v>
      </c>
      <c r="BB1559">
        <v>2.3865237825487499E-2</v>
      </c>
      <c r="BC1559">
        <v>22.854515083680202</v>
      </c>
      <c r="BD1559">
        <v>0.96261066662094896</v>
      </c>
      <c r="BE1559">
        <f>AK1559*AZ1559/(AW1559*BD1559)</f>
        <v>216949.63287983826</v>
      </c>
      <c r="BF1559">
        <f>AM1559/BE1559-1</f>
        <v>-1.4416400886792746E-2</v>
      </c>
      <c r="BH1559">
        <f t="shared" si="97"/>
        <v>-0.21639355663053636</v>
      </c>
      <c r="BI1559">
        <f t="shared" si="98"/>
        <v>-2103.1683211752052</v>
      </c>
      <c r="BJ1559">
        <f t="shared" si="99"/>
        <v>2700.739709354727</v>
      </c>
      <c r="BK1559" s="15">
        <f t="shared" si="96"/>
        <v>0.31232876712328766</v>
      </c>
    </row>
    <row r="1560" spans="1:63" x14ac:dyDescent="0.25">
      <c r="A1560" s="1">
        <v>43581</v>
      </c>
      <c r="B1560">
        <v>6857</v>
      </c>
      <c r="C1560">
        <v>20</v>
      </c>
      <c r="D1560" s="2">
        <v>43556</v>
      </c>
      <c r="E1560">
        <v>4</v>
      </c>
      <c r="F1560">
        <v>3</v>
      </c>
      <c r="G1560" s="1">
        <v>43580</v>
      </c>
      <c r="H1560" s="1">
        <v>43584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 s="1">
        <v>43570</v>
      </c>
      <c r="AA1560" s="1">
        <v>43556</v>
      </c>
      <c r="AB1560" s="1">
        <v>43558</v>
      </c>
      <c r="AC1560" s="1">
        <v>43560</v>
      </c>
      <c r="AD1560" s="1">
        <v>43558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9719.1818181818107</v>
      </c>
      <c r="AK1560">
        <v>22</v>
      </c>
      <c r="AL1560">
        <v>30</v>
      </c>
      <c r="AM1560">
        <v>213822</v>
      </c>
      <c r="AN1560">
        <v>0.70551206143427703</v>
      </c>
      <c r="AO1560">
        <v>0.73333333333333295</v>
      </c>
      <c r="AP1560">
        <v>2</v>
      </c>
      <c r="AQ1560">
        <v>0.82376327563989404</v>
      </c>
      <c r="AR1560">
        <v>-0.118251214205617</v>
      </c>
      <c r="AS1560">
        <v>8323.9933155232193</v>
      </c>
      <c r="AT1560">
        <v>26</v>
      </c>
      <c r="AU1560">
        <v>4</v>
      </c>
      <c r="AV1560">
        <v>2019</v>
      </c>
      <c r="AW1560">
        <v>20.558846898104001</v>
      </c>
      <c r="AX1560">
        <v>19.980591332977799</v>
      </c>
      <c r="AY1560">
        <v>-0.57825556512612697</v>
      </c>
      <c r="AZ1560">
        <v>194195</v>
      </c>
      <c r="BA1560">
        <v>207807.86107191601</v>
      </c>
      <c r="BB1560">
        <v>2.8940863435393802E-2</v>
      </c>
      <c r="BC1560">
        <v>22.854515083680202</v>
      </c>
      <c r="BD1560">
        <v>0.96261066662094896</v>
      </c>
      <c r="BE1560">
        <f>AK1560*AZ1560/(AW1560*BD1560)</f>
        <v>215879.44978979332</v>
      </c>
      <c r="BF1560">
        <f>AM1560/BE1560-1</f>
        <v>-9.5305495349219393E-3</v>
      </c>
      <c r="BH1560">
        <f t="shared" si="97"/>
        <v>-8.7451254467297956E-2</v>
      </c>
      <c r="BI1560">
        <f t="shared" si="98"/>
        <v>-849.95464239575313</v>
      </c>
      <c r="BJ1560">
        <f t="shared" si="99"/>
        <v>1850.7850669589739</v>
      </c>
      <c r="BK1560" s="15">
        <f t="shared" si="96"/>
        <v>0.31506849315068491</v>
      </c>
    </row>
    <row r="1561" spans="1:63" x14ac:dyDescent="0.25">
      <c r="A1561" s="1">
        <v>43584</v>
      </c>
      <c r="B1561">
        <v>15624</v>
      </c>
      <c r="C1561">
        <v>21</v>
      </c>
      <c r="D1561" s="2">
        <v>43556</v>
      </c>
      <c r="E1561">
        <v>0</v>
      </c>
      <c r="F1561">
        <v>4</v>
      </c>
      <c r="G1561" s="1">
        <v>43581</v>
      </c>
      <c r="H1561" s="1">
        <v>43585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 s="1">
        <v>43570</v>
      </c>
      <c r="AA1561" s="1">
        <v>43556</v>
      </c>
      <c r="AB1561" s="1">
        <v>43558</v>
      </c>
      <c r="AC1561" s="1">
        <v>43560</v>
      </c>
      <c r="AD1561" s="1">
        <v>43558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9719.1818181818107</v>
      </c>
      <c r="AK1561">
        <v>22</v>
      </c>
      <c r="AL1561">
        <v>30</v>
      </c>
      <c r="AM1561">
        <v>213822</v>
      </c>
      <c r="AN1561">
        <v>1.6075427224513801</v>
      </c>
      <c r="AO1561">
        <v>0.73333333333333295</v>
      </c>
      <c r="AP1561">
        <v>1</v>
      </c>
      <c r="AQ1561">
        <v>1.7357094672246101</v>
      </c>
      <c r="AR1561">
        <v>-0.128166744773233</v>
      </c>
      <c r="AS1561">
        <v>9001.5064704247998</v>
      </c>
      <c r="AT1561">
        <v>29</v>
      </c>
      <c r="AU1561">
        <v>4</v>
      </c>
      <c r="AV1561">
        <v>2019</v>
      </c>
      <c r="AW1561">
        <v>22.294556365328599</v>
      </c>
      <c r="AX1561">
        <v>21.588134055429201</v>
      </c>
      <c r="AY1561">
        <v>-0.70642230989935895</v>
      </c>
      <c r="AZ1561">
        <v>209819</v>
      </c>
      <c r="BA1561">
        <v>207046.864909973</v>
      </c>
      <c r="BB1561">
        <v>3.2722712768299599E-2</v>
      </c>
      <c r="BC1561">
        <v>22.854515083680202</v>
      </c>
      <c r="BD1561">
        <v>0.96261066662094896</v>
      </c>
      <c r="BE1561">
        <f>AK1561*AZ1561/(AW1561*BD1561)</f>
        <v>215088.89532335094</v>
      </c>
      <c r="BF1561">
        <f>AM1561/BE1561-1</f>
        <v>-5.890101027514083E-3</v>
      </c>
      <c r="BH1561">
        <f t="shared" si="97"/>
        <v>-6.3269724853993958E-2</v>
      </c>
      <c r="BI1561">
        <f t="shared" si="98"/>
        <v>-614.92995944230393</v>
      </c>
      <c r="BJ1561">
        <f t="shared" si="99"/>
        <v>1235.8551075166699</v>
      </c>
      <c r="BK1561" s="15">
        <f t="shared" si="96"/>
        <v>0.32328767123287672</v>
      </c>
    </row>
    <row r="1562" spans="1:63" x14ac:dyDescent="0.25">
      <c r="A1562" s="1">
        <v>43585</v>
      </c>
      <c r="B1562">
        <v>4003</v>
      </c>
      <c r="C1562">
        <v>22</v>
      </c>
      <c r="D1562" s="2">
        <v>43556</v>
      </c>
      <c r="E1562">
        <v>1</v>
      </c>
      <c r="F1562">
        <v>0</v>
      </c>
      <c r="G1562" s="1">
        <v>43584</v>
      </c>
      <c r="H1562" s="1">
        <v>43586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 s="1">
        <v>43570</v>
      </c>
      <c r="AA1562" s="1">
        <v>43556</v>
      </c>
      <c r="AB1562" s="1">
        <v>43558</v>
      </c>
      <c r="AC1562" s="1">
        <v>43560</v>
      </c>
      <c r="AD1562" s="1">
        <v>43558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9719.1818181818107</v>
      </c>
      <c r="AK1562">
        <v>22</v>
      </c>
      <c r="AL1562">
        <v>30</v>
      </c>
      <c r="AM1562">
        <v>213822</v>
      </c>
      <c r="AN1562">
        <v>0.41186594457071701</v>
      </c>
      <c r="AO1562">
        <v>0.73333333333333295</v>
      </c>
      <c r="AP1562">
        <v>0</v>
      </c>
      <c r="AQ1562">
        <v>0.55995871835162703</v>
      </c>
      <c r="AR1562">
        <v>-0.14809277378090899</v>
      </c>
      <c r="AS1562">
        <v>7148.7412711133202</v>
      </c>
      <c r="AT1562">
        <v>30</v>
      </c>
      <c r="AU1562">
        <v>4</v>
      </c>
      <c r="AV1562">
        <v>2019</v>
      </c>
      <c r="AW1562">
        <v>22.854515083680202</v>
      </c>
      <c r="AX1562">
        <v>22</v>
      </c>
      <c r="AY1562">
        <v>-0.85451508368026896</v>
      </c>
      <c r="AZ1562">
        <v>213822</v>
      </c>
      <c r="BA1562">
        <v>205827.337958224</v>
      </c>
      <c r="BB1562">
        <v>3.8841594712739402E-2</v>
      </c>
      <c r="BC1562">
        <v>22.854515083680202</v>
      </c>
      <c r="BD1562">
        <v>0.96261066662094896</v>
      </c>
      <c r="BE1562">
        <f>AK1562*AZ1562/(AW1562*BD1562)</f>
        <v>213822.00000000067</v>
      </c>
      <c r="BF1562">
        <f>AM1562/BE1562-1</f>
        <v>-3.1086244689504383E-15</v>
      </c>
      <c r="BH1562">
        <f t="shared" si="97"/>
        <v>-0.12715629058195488</v>
      </c>
      <c r="BI1562">
        <f t="shared" si="98"/>
        <v>-1235.8551074915788</v>
      </c>
      <c r="BJ1562">
        <f t="shared" si="99"/>
        <v>2.5091139832511544E-8</v>
      </c>
      <c r="BK1562" s="15">
        <f t="shared" si="96"/>
        <v>0.32602739726027397</v>
      </c>
    </row>
    <row r="1563" spans="1:63" x14ac:dyDescent="0.25">
      <c r="A1563" s="1">
        <v>43586</v>
      </c>
      <c r="B1563">
        <v>23434</v>
      </c>
      <c r="C1563">
        <v>1</v>
      </c>
      <c r="D1563" s="2">
        <v>43586</v>
      </c>
      <c r="E1563">
        <v>2</v>
      </c>
      <c r="F1563">
        <v>1</v>
      </c>
      <c r="G1563" s="1">
        <v>43585</v>
      </c>
      <c r="H1563" s="1">
        <v>43587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 s="1">
        <v>43605</v>
      </c>
      <c r="AA1563" s="1">
        <v>43591</v>
      </c>
      <c r="AB1563" s="1">
        <v>43586</v>
      </c>
      <c r="AC1563" s="1">
        <v>43588</v>
      </c>
      <c r="AD1563" s="1">
        <v>43586</v>
      </c>
      <c r="AE1563">
        <v>0</v>
      </c>
      <c r="AF1563">
        <v>0</v>
      </c>
      <c r="AG1563">
        <v>1</v>
      </c>
      <c r="AH1563">
        <v>0</v>
      </c>
      <c r="AI1563">
        <v>1</v>
      </c>
      <c r="AJ1563">
        <v>9243.4545454545405</v>
      </c>
      <c r="AK1563">
        <v>22</v>
      </c>
      <c r="AL1563">
        <v>31</v>
      </c>
      <c r="AM1563">
        <v>203356</v>
      </c>
      <c r="AN1563">
        <v>2.5351993548260099</v>
      </c>
      <c r="AO1563">
        <v>0.70967741935483797</v>
      </c>
      <c r="AP1563">
        <v>21</v>
      </c>
      <c r="AQ1563">
        <v>2.6452188259009102</v>
      </c>
      <c r="AR1563">
        <v>-0.110019471074898</v>
      </c>
      <c r="AS1563">
        <v>8859.0024275283704</v>
      </c>
      <c r="AT1563">
        <v>1</v>
      </c>
      <c r="AU1563">
        <v>5</v>
      </c>
      <c r="AV1563">
        <v>2019</v>
      </c>
      <c r="AW1563">
        <v>2.6452188259009102</v>
      </c>
      <c r="AX1563">
        <v>2.5351993548260099</v>
      </c>
      <c r="AY1563">
        <v>-0.110019471074898</v>
      </c>
      <c r="AZ1563">
        <v>23434</v>
      </c>
      <c r="BA1563">
        <v>194898.053405624</v>
      </c>
      <c r="BB1563">
        <v>4.3396773064597403E-2</v>
      </c>
      <c r="BC1563">
        <v>21.7232878847846</v>
      </c>
      <c r="BD1563">
        <v>1.0127380402397099</v>
      </c>
      <c r="BE1563">
        <f>AK1563*AZ1563/(AW1563*BD1563)</f>
        <v>192446.660105207</v>
      </c>
      <c r="BF1563">
        <f>AM1563/BE1563-1</f>
        <v>5.668760314587451E-2</v>
      </c>
      <c r="BH1563">
        <f t="shared" si="97"/>
        <v>-0.14371437492206418</v>
      </c>
      <c r="BI1563">
        <f t="shared" si="98"/>
        <v>-1328.4172921205122</v>
      </c>
      <c r="BJ1563">
        <f t="shared" si="99"/>
        <v>-1328.4172920954211</v>
      </c>
      <c r="BK1563" s="15">
        <f t="shared" si="96"/>
        <v>0.32876712328767121</v>
      </c>
    </row>
    <row r="1564" spans="1:63" x14ac:dyDescent="0.25">
      <c r="A1564" s="1">
        <v>43587</v>
      </c>
      <c r="B1564">
        <v>6955</v>
      </c>
      <c r="C1564">
        <v>2</v>
      </c>
      <c r="D1564" s="2">
        <v>43586</v>
      </c>
      <c r="E1564">
        <v>3</v>
      </c>
      <c r="F1564">
        <v>2</v>
      </c>
      <c r="G1564" s="1">
        <v>43586</v>
      </c>
      <c r="H1564" s="1">
        <v>43588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 s="1">
        <v>43605</v>
      </c>
      <c r="AA1564" s="1">
        <v>43591</v>
      </c>
      <c r="AB1564" s="1">
        <v>43586</v>
      </c>
      <c r="AC1564" s="1">
        <v>43588</v>
      </c>
      <c r="AD1564" s="1">
        <v>43586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9243.4545454545405</v>
      </c>
      <c r="AK1564">
        <v>22</v>
      </c>
      <c r="AL1564">
        <v>31</v>
      </c>
      <c r="AM1564">
        <v>203356</v>
      </c>
      <c r="AN1564">
        <v>0.75242431991187797</v>
      </c>
      <c r="AO1564">
        <v>0.70967741935483797</v>
      </c>
      <c r="AP1564">
        <v>20</v>
      </c>
      <c r="AQ1564">
        <v>0.67501226301569595</v>
      </c>
      <c r="AR1564">
        <v>7.7412056896182302E-2</v>
      </c>
      <c r="AS1564">
        <v>10303.516515281801</v>
      </c>
      <c r="AT1564">
        <v>2</v>
      </c>
      <c r="AU1564">
        <v>5</v>
      </c>
      <c r="AV1564">
        <v>2019</v>
      </c>
      <c r="AW1564">
        <v>3.3202310889166098</v>
      </c>
      <c r="AX1564">
        <v>3.28762367473789</v>
      </c>
      <c r="AY1564">
        <v>-3.2607414178716203E-2</v>
      </c>
      <c r="AZ1564">
        <v>30389</v>
      </c>
      <c r="BA1564">
        <v>201358.87596249999</v>
      </c>
      <c r="BB1564">
        <v>9.9182319525410404E-3</v>
      </c>
      <c r="BC1564">
        <v>21.7232878847846</v>
      </c>
      <c r="BD1564">
        <v>1.0127380402397099</v>
      </c>
      <c r="BE1564">
        <f>AK1564*AZ1564/(AW1564*BD1564)</f>
        <v>198826.21957682224</v>
      </c>
      <c r="BF1564">
        <f>AM1564/BE1564-1</f>
        <v>2.2782611029968036E-2</v>
      </c>
      <c r="BH1564">
        <f t="shared" si="97"/>
        <v>6.8813723527590409E-2</v>
      </c>
      <c r="BI1564">
        <f t="shared" si="98"/>
        <v>636.07652553075764</v>
      </c>
      <c r="BJ1564">
        <f t="shared" si="99"/>
        <v>-692.34076656466345</v>
      </c>
      <c r="BK1564" s="15">
        <f t="shared" si="96"/>
        <v>0.33150684931506852</v>
      </c>
    </row>
    <row r="1565" spans="1:63" x14ac:dyDescent="0.25">
      <c r="A1565" s="1">
        <v>43588</v>
      </c>
      <c r="B1565">
        <v>11752</v>
      </c>
      <c r="C1565">
        <v>3</v>
      </c>
      <c r="D1565" s="2">
        <v>43586</v>
      </c>
      <c r="E1565">
        <v>4</v>
      </c>
      <c r="F1565">
        <v>3</v>
      </c>
      <c r="G1565" s="1">
        <v>43587</v>
      </c>
      <c r="H1565" s="1">
        <v>43591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 s="1">
        <v>43605</v>
      </c>
      <c r="AA1565" s="1">
        <v>43591</v>
      </c>
      <c r="AB1565" s="1">
        <v>43586</v>
      </c>
      <c r="AC1565" s="1">
        <v>43588</v>
      </c>
      <c r="AD1565" s="1">
        <v>43586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9243.4545454545405</v>
      </c>
      <c r="AK1565">
        <v>22</v>
      </c>
      <c r="AL1565">
        <v>31</v>
      </c>
      <c r="AM1565">
        <v>203356</v>
      </c>
      <c r="AN1565">
        <v>1.27138614056138</v>
      </c>
      <c r="AO1565">
        <v>0.70967741935483797</v>
      </c>
      <c r="AP1565">
        <v>19</v>
      </c>
      <c r="AQ1565">
        <v>0.90652234273989796</v>
      </c>
      <c r="AR1565">
        <v>0.36486379782148098</v>
      </c>
      <c r="AS1565">
        <v>12963.8282984624</v>
      </c>
      <c r="AT1565">
        <v>3</v>
      </c>
      <c r="AU1565">
        <v>5</v>
      </c>
      <c r="AV1565">
        <v>2019</v>
      </c>
      <c r="AW1565">
        <v>4.2267534316565101</v>
      </c>
      <c r="AX1565">
        <v>4.5590098152992704</v>
      </c>
      <c r="AY1565">
        <v>0.332256383642764</v>
      </c>
      <c r="AZ1565">
        <v>42141</v>
      </c>
      <c r="BA1565">
        <v>219341.39641466099</v>
      </c>
      <c r="BB1565">
        <v>-7.2879067407963904E-2</v>
      </c>
      <c r="BC1565">
        <v>21.7232878847846</v>
      </c>
      <c r="BD1565">
        <v>1.0127380402397099</v>
      </c>
      <c r="BE1565">
        <f>AK1565*AZ1565/(AW1565*BD1565)</f>
        <v>216582.55906210866</v>
      </c>
      <c r="BF1565">
        <f>AM1565/BE1565-1</f>
        <v>-6.1069363661529708E-2</v>
      </c>
      <c r="BH1565">
        <f t="shared" si="97"/>
        <v>0.35331647974146507</v>
      </c>
      <c r="BI1565">
        <f t="shared" si="98"/>
        <v>3265.8648206502426</v>
      </c>
      <c r="BJ1565">
        <f t="shared" si="99"/>
        <v>2573.5240540855793</v>
      </c>
      <c r="BK1565" s="15">
        <f t="shared" si="96"/>
        <v>0.33424657534246577</v>
      </c>
    </row>
    <row r="1566" spans="1:63" x14ac:dyDescent="0.25">
      <c r="A1566" s="1">
        <v>43591</v>
      </c>
      <c r="B1566">
        <v>16438</v>
      </c>
      <c r="C1566">
        <v>4</v>
      </c>
      <c r="D1566" s="2">
        <v>43586</v>
      </c>
      <c r="E1566">
        <v>0</v>
      </c>
      <c r="F1566">
        <v>4</v>
      </c>
      <c r="G1566" s="1">
        <v>43588</v>
      </c>
      <c r="H1566" s="1">
        <v>43592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 s="1">
        <v>43605</v>
      </c>
      <c r="AA1566" s="1">
        <v>43591</v>
      </c>
      <c r="AB1566" s="1">
        <v>43586</v>
      </c>
      <c r="AC1566" s="1">
        <v>43588</v>
      </c>
      <c r="AD1566" s="1">
        <v>43586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9243.4545454545405</v>
      </c>
      <c r="AK1566">
        <v>22</v>
      </c>
      <c r="AL1566">
        <v>31</v>
      </c>
      <c r="AM1566">
        <v>203356</v>
      </c>
      <c r="AN1566">
        <v>1.7783394637974701</v>
      </c>
      <c r="AO1566">
        <v>0.70967741935483797</v>
      </c>
      <c r="AP1566">
        <v>18</v>
      </c>
      <c r="AQ1566">
        <v>1.7081027913453199</v>
      </c>
      <c r="AR1566">
        <v>7.0236672452158394E-2</v>
      </c>
      <c r="AS1566">
        <v>9623.5426130609194</v>
      </c>
      <c r="AT1566">
        <v>6</v>
      </c>
      <c r="AU1566">
        <v>5</v>
      </c>
      <c r="AV1566">
        <v>2019</v>
      </c>
      <c r="AW1566">
        <v>5.9348562230018302</v>
      </c>
      <c r="AX1566">
        <v>6.3373492790967498</v>
      </c>
      <c r="AY1566">
        <v>0.40249305609492297</v>
      </c>
      <c r="AZ1566">
        <v>58579</v>
      </c>
      <c r="BA1566">
        <v>217147.29920586999</v>
      </c>
      <c r="BB1566">
        <v>-6.3511262890703399E-2</v>
      </c>
      <c r="BC1566">
        <v>21.7232878847846</v>
      </c>
      <c r="BD1566">
        <v>1.0127380402397099</v>
      </c>
      <c r="BE1566">
        <f>AK1566*AZ1566/(AW1566*BD1566)</f>
        <v>214416.05882057387</v>
      </c>
      <c r="BF1566">
        <f>AM1566/BE1566-1</f>
        <v>-5.1582231673370504E-2</v>
      </c>
      <c r="BH1566">
        <f t="shared" si="97"/>
        <v>4.8478790362432633E-2</v>
      </c>
      <c r="BI1566">
        <f t="shared" si="98"/>
        <v>448.11149513376569</v>
      </c>
      <c r="BJ1566">
        <f t="shared" si="99"/>
        <v>3021.6355492193452</v>
      </c>
      <c r="BK1566" s="15">
        <f t="shared" si="96"/>
        <v>0.34246575342465752</v>
      </c>
    </row>
    <row r="1567" spans="1:63" x14ac:dyDescent="0.25">
      <c r="A1567" s="1">
        <v>43592</v>
      </c>
      <c r="B1567">
        <v>2310</v>
      </c>
      <c r="C1567">
        <v>5</v>
      </c>
      <c r="D1567" s="2">
        <v>43586</v>
      </c>
      <c r="E1567">
        <v>1</v>
      </c>
      <c r="F1567">
        <v>0</v>
      </c>
      <c r="G1567" s="1">
        <v>43591</v>
      </c>
      <c r="H1567" s="1">
        <v>43593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 s="1">
        <v>43605</v>
      </c>
      <c r="AA1567" s="1">
        <v>43591</v>
      </c>
      <c r="AB1567" s="1">
        <v>43586</v>
      </c>
      <c r="AC1567" s="1">
        <v>43588</v>
      </c>
      <c r="AD1567" s="1">
        <v>43586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9243.4545454545405</v>
      </c>
      <c r="AK1567">
        <v>22</v>
      </c>
      <c r="AL1567">
        <v>31</v>
      </c>
      <c r="AM1567">
        <v>203356</v>
      </c>
      <c r="AN1567">
        <v>0.249906567792442</v>
      </c>
      <c r="AO1567">
        <v>0.70967741935483797</v>
      </c>
      <c r="AP1567">
        <v>17</v>
      </c>
      <c r="AQ1567">
        <v>0.30854685838234103</v>
      </c>
      <c r="AR1567">
        <v>-5.8640290589898399E-2</v>
      </c>
      <c r="AS1567">
        <v>7486.7072447631999</v>
      </c>
      <c r="AT1567">
        <v>7</v>
      </c>
      <c r="AU1567">
        <v>5</v>
      </c>
      <c r="AV1567">
        <v>2019</v>
      </c>
      <c r="AW1567">
        <v>6.2434030813841703</v>
      </c>
      <c r="AX1567">
        <v>6.5872558468891897</v>
      </c>
      <c r="AY1567">
        <v>0.34385276550502403</v>
      </c>
      <c r="AZ1567">
        <v>60889</v>
      </c>
      <c r="BA1567">
        <v>214555.74508622201</v>
      </c>
      <c r="BB1567">
        <v>-5.21996979466657E-2</v>
      </c>
      <c r="BC1567">
        <v>21.7232878847846</v>
      </c>
      <c r="BD1567">
        <v>1.0127380402397099</v>
      </c>
      <c r="BE1567">
        <f>AK1567*AZ1567/(AW1567*BD1567)</f>
        <v>211857.1008110237</v>
      </c>
      <c r="BF1567">
        <f>AM1567/BE1567-1</f>
        <v>-4.0126579559901954E-2</v>
      </c>
      <c r="BH1567">
        <f t="shared" si="97"/>
        <v>-6.2570572887809345E-2</v>
      </c>
      <c r="BI1567">
        <f t="shared" si="98"/>
        <v>-578.36824637151597</v>
      </c>
      <c r="BJ1567">
        <f t="shared" si="99"/>
        <v>2443.2673028478293</v>
      </c>
      <c r="BK1567" s="15">
        <f t="shared" si="96"/>
        <v>0.34520547945205482</v>
      </c>
    </row>
    <row r="1568" spans="1:63" x14ac:dyDescent="0.25">
      <c r="A1568" s="1">
        <v>43593</v>
      </c>
      <c r="B1568">
        <v>8543</v>
      </c>
      <c r="C1568">
        <v>6</v>
      </c>
      <c r="D1568" s="2">
        <v>43586</v>
      </c>
      <c r="E1568">
        <v>2</v>
      </c>
      <c r="F1568">
        <v>1</v>
      </c>
      <c r="G1568" s="1">
        <v>43592</v>
      </c>
      <c r="H1568" s="1">
        <v>43594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 s="1">
        <v>43605</v>
      </c>
      <c r="AA1568" s="1">
        <v>43591</v>
      </c>
      <c r="AB1568" s="1">
        <v>43586</v>
      </c>
      <c r="AC1568" s="1">
        <v>43588</v>
      </c>
      <c r="AD1568" s="1">
        <v>43586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9243.4545454545405</v>
      </c>
      <c r="AK1568">
        <v>22</v>
      </c>
      <c r="AL1568">
        <v>31</v>
      </c>
      <c r="AM1568">
        <v>203356</v>
      </c>
      <c r="AN1568">
        <v>0.92422156218650997</v>
      </c>
      <c r="AO1568">
        <v>0.70967741935483797</v>
      </c>
      <c r="AP1568">
        <v>16</v>
      </c>
      <c r="AQ1568">
        <v>0.89215583010123201</v>
      </c>
      <c r="AR1568">
        <v>3.2065732085277701E-2</v>
      </c>
      <c r="AS1568">
        <v>9575.6814132242198</v>
      </c>
      <c r="AT1568">
        <v>8</v>
      </c>
      <c r="AU1568">
        <v>5</v>
      </c>
      <c r="AV1568">
        <v>2019</v>
      </c>
      <c r="AW1568">
        <v>7.1355589114853997</v>
      </c>
      <c r="AX1568">
        <v>7.5114774090756997</v>
      </c>
      <c r="AY1568">
        <v>0.37591849759030199</v>
      </c>
      <c r="AZ1568">
        <v>69432</v>
      </c>
      <c r="BA1568">
        <v>214069.28580483401</v>
      </c>
      <c r="BB1568">
        <v>-5.0045880073619202E-2</v>
      </c>
      <c r="BC1568">
        <v>21.7232878847846</v>
      </c>
      <c r="BD1568">
        <v>1.0127380402397099</v>
      </c>
      <c r="BE1568">
        <f>AK1568*AZ1568/(AW1568*BD1568)</f>
        <v>211376.76012857692</v>
      </c>
      <c r="BF1568">
        <f>AM1568/BE1568-1</f>
        <v>-3.7945326268119639E-2</v>
      </c>
      <c r="BH1568">
        <f t="shared" si="97"/>
        <v>2.0701415221356712E-2</v>
      </c>
      <c r="BI1568">
        <f t="shared" si="98"/>
        <v>191.35259062519151</v>
      </c>
      <c r="BJ1568">
        <f t="shared" si="99"/>
        <v>2634.619893473021</v>
      </c>
      <c r="BK1568" s="15">
        <f t="shared" si="96"/>
        <v>0.34794520547945207</v>
      </c>
    </row>
    <row r="1569" spans="1:63" x14ac:dyDescent="0.25">
      <c r="A1569" s="1">
        <v>43594</v>
      </c>
      <c r="B1569">
        <v>2198</v>
      </c>
      <c r="C1569">
        <v>7</v>
      </c>
      <c r="D1569" s="2">
        <v>43586</v>
      </c>
      <c r="E1569">
        <v>3</v>
      </c>
      <c r="F1569">
        <v>2</v>
      </c>
      <c r="G1569" s="1">
        <v>43593</v>
      </c>
      <c r="H1569" s="1">
        <v>43595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 s="1">
        <v>43605</v>
      </c>
      <c r="AA1569" s="1">
        <v>43591</v>
      </c>
      <c r="AB1569" s="1">
        <v>43586</v>
      </c>
      <c r="AC1569" s="1">
        <v>43588</v>
      </c>
      <c r="AD1569" s="1">
        <v>43586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9243.4545454545405</v>
      </c>
      <c r="AK1569">
        <v>22</v>
      </c>
      <c r="AL1569">
        <v>31</v>
      </c>
      <c r="AM1569">
        <v>203356</v>
      </c>
      <c r="AN1569">
        <v>0.237789885717657</v>
      </c>
      <c r="AO1569">
        <v>0.70967741935483797</v>
      </c>
      <c r="AP1569">
        <v>15</v>
      </c>
      <c r="AQ1569">
        <v>0.43715035792769602</v>
      </c>
      <c r="AR1569">
        <v>-0.199360472210039</v>
      </c>
      <c r="AS1569">
        <v>5028.0183011162899</v>
      </c>
      <c r="AT1569">
        <v>9</v>
      </c>
      <c r="AU1569">
        <v>5</v>
      </c>
      <c r="AV1569">
        <v>2019</v>
      </c>
      <c r="AW1569">
        <v>7.5727092694131004</v>
      </c>
      <c r="AX1569">
        <v>7.7492672947933601</v>
      </c>
      <c r="AY1569">
        <v>0.17655802538026399</v>
      </c>
      <c r="AZ1569">
        <v>71630</v>
      </c>
      <c r="BA1569">
        <v>208097.253431483</v>
      </c>
      <c r="BB1569">
        <v>-2.2783834737368201E-2</v>
      </c>
      <c r="BC1569">
        <v>21.7232878847846</v>
      </c>
      <c r="BD1569">
        <v>1.0127380402397099</v>
      </c>
      <c r="BE1569">
        <f>AK1569*AZ1569/(AW1569*BD1569)</f>
        <v>205479.8429238697</v>
      </c>
      <c r="BF1569">
        <f>AM1569/BE1569-1</f>
        <v>-1.0336015901358131E-2</v>
      </c>
      <c r="BH1569">
        <f t="shared" si="97"/>
        <v>-0.20492891106012559</v>
      </c>
      <c r="BI1569">
        <f t="shared" si="98"/>
        <v>-1894.2510744337671</v>
      </c>
      <c r="BJ1569">
        <f t="shared" si="99"/>
        <v>740.36881903925382</v>
      </c>
      <c r="BK1569" s="15">
        <f t="shared" si="96"/>
        <v>0.35068493150684932</v>
      </c>
    </row>
    <row r="1570" spans="1:63" x14ac:dyDescent="0.25">
      <c r="A1570" s="1">
        <v>43595</v>
      </c>
      <c r="B1570">
        <v>6495</v>
      </c>
      <c r="C1570">
        <v>8</v>
      </c>
      <c r="D1570" s="2">
        <v>43586</v>
      </c>
      <c r="E1570">
        <v>4</v>
      </c>
      <c r="F1570">
        <v>3</v>
      </c>
      <c r="G1570" s="1">
        <v>43594</v>
      </c>
      <c r="H1570" s="1">
        <v>43598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 s="1">
        <v>43605</v>
      </c>
      <c r="AA1570" s="1">
        <v>43591</v>
      </c>
      <c r="AB1570" s="1">
        <v>43586</v>
      </c>
      <c r="AC1570" s="1">
        <v>43588</v>
      </c>
      <c r="AD1570" s="1">
        <v>43586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9243.4545454545405</v>
      </c>
      <c r="AK1570">
        <v>22</v>
      </c>
      <c r="AL1570">
        <v>31</v>
      </c>
      <c r="AM1570">
        <v>203356</v>
      </c>
      <c r="AN1570">
        <v>0.702659375676154</v>
      </c>
      <c r="AO1570">
        <v>0.70967741935483797</v>
      </c>
      <c r="AP1570">
        <v>14</v>
      </c>
      <c r="AQ1570">
        <v>0.79615659976059605</v>
      </c>
      <c r="AR1570">
        <v>-9.3497224084442193E-2</v>
      </c>
      <c r="AS1570">
        <v>8157.9427991340399</v>
      </c>
      <c r="AT1570">
        <v>10</v>
      </c>
      <c r="AU1570">
        <v>5</v>
      </c>
      <c r="AV1570">
        <v>2019</v>
      </c>
      <c r="AW1570">
        <v>8.3688658691736997</v>
      </c>
      <c r="AX1570">
        <v>8.4519266704695202</v>
      </c>
      <c r="AY1570">
        <v>8.3060801295822204E-2</v>
      </c>
      <c r="AZ1570">
        <v>78125</v>
      </c>
      <c r="BA1570">
        <v>205374.303623496</v>
      </c>
      <c r="BB1570">
        <v>-9.82743988847312E-3</v>
      </c>
      <c r="BC1570">
        <v>21.7232878847846</v>
      </c>
      <c r="BD1570">
        <v>1.0127380402397099</v>
      </c>
      <c r="BE1570">
        <f>AK1570*AZ1570/(AW1570*BD1570)</f>
        <v>202791.14189774671</v>
      </c>
      <c r="BF1570">
        <f>AM1570/BE1570-1</f>
        <v>2.7854180264841322E-3</v>
      </c>
      <c r="BH1570">
        <f t="shared" si="97"/>
        <v>-0.1036386988893031</v>
      </c>
      <c r="BI1570">
        <f t="shared" si="98"/>
        <v>-957.97960233332321</v>
      </c>
      <c r="BJ1570">
        <f t="shared" si="99"/>
        <v>-217.61078329406939</v>
      </c>
      <c r="BK1570" s="15">
        <f t="shared" si="96"/>
        <v>0.35342465753424657</v>
      </c>
    </row>
    <row r="1571" spans="1:63" x14ac:dyDescent="0.25">
      <c r="A1571" s="1">
        <v>43598</v>
      </c>
      <c r="B1571">
        <v>14539</v>
      </c>
      <c r="C1571">
        <v>9</v>
      </c>
      <c r="D1571" s="2">
        <v>43586</v>
      </c>
      <c r="E1571">
        <v>0</v>
      </c>
      <c r="F1571">
        <v>4</v>
      </c>
      <c r="G1571" s="1">
        <v>43595</v>
      </c>
      <c r="H1571" s="1">
        <v>43599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 s="1">
        <v>43605</v>
      </c>
      <c r="AA1571" s="1">
        <v>43591</v>
      </c>
      <c r="AB1571" s="1">
        <v>43586</v>
      </c>
      <c r="AC1571" s="1">
        <v>43588</v>
      </c>
      <c r="AD1571" s="1">
        <v>43586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9243.4545454545405</v>
      </c>
      <c r="AK1571">
        <v>22</v>
      </c>
      <c r="AL1571">
        <v>31</v>
      </c>
      <c r="AM1571">
        <v>203356</v>
      </c>
      <c r="AN1571">
        <v>1.5728967918330401</v>
      </c>
      <c r="AO1571">
        <v>0.70967741935483797</v>
      </c>
      <c r="AP1571">
        <v>13</v>
      </c>
      <c r="AQ1571">
        <v>1.7081027913453199</v>
      </c>
      <c r="AR1571">
        <v>-0.13520599951227799</v>
      </c>
      <c r="AS1571">
        <v>8511.7828234148092</v>
      </c>
      <c r="AT1571">
        <v>13</v>
      </c>
      <c r="AU1571">
        <v>5</v>
      </c>
      <c r="AV1571">
        <v>2019</v>
      </c>
      <c r="AW1571">
        <v>10.076968660519</v>
      </c>
      <c r="AX1571">
        <v>10.0248234623025</v>
      </c>
      <c r="AY1571">
        <v>-5.21451982164578E-2</v>
      </c>
      <c r="AZ1571">
        <v>92664</v>
      </c>
      <c r="BA1571">
        <v>202303.69555351901</v>
      </c>
      <c r="BB1571">
        <v>5.2016076305525499E-3</v>
      </c>
      <c r="BC1571">
        <v>21.7232878847846</v>
      </c>
      <c r="BD1571">
        <v>1.0127380402397099</v>
      </c>
      <c r="BE1571">
        <f>AK1571*AZ1571/(AW1571*BD1571)</f>
        <v>199759.15539386269</v>
      </c>
      <c r="BF1571">
        <f>AM1571/BE1571-1</f>
        <v>1.8005906157569918E-2</v>
      </c>
      <c r="BH1571">
        <f t="shared" si="97"/>
        <v>-0.15696388160199737</v>
      </c>
      <c r="BI1571">
        <f t="shared" si="98"/>
        <v>-1450.8885048661709</v>
      </c>
      <c r="BJ1571">
        <f t="shared" si="99"/>
        <v>-1668.4992881602402</v>
      </c>
      <c r="BK1571" s="15">
        <f t="shared" si="96"/>
        <v>0.36164383561643837</v>
      </c>
    </row>
    <row r="1572" spans="1:63" x14ac:dyDescent="0.25">
      <c r="A1572" s="1">
        <v>43599</v>
      </c>
      <c r="B1572">
        <v>1805</v>
      </c>
      <c r="C1572">
        <v>10</v>
      </c>
      <c r="D1572" s="2">
        <v>43586</v>
      </c>
      <c r="E1572">
        <v>1</v>
      </c>
      <c r="F1572">
        <v>0</v>
      </c>
      <c r="G1572" s="1">
        <v>43598</v>
      </c>
      <c r="H1572" s="1">
        <v>43600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 s="1">
        <v>43605</v>
      </c>
      <c r="AA1572" s="1">
        <v>43591</v>
      </c>
      <c r="AB1572" s="1">
        <v>43586</v>
      </c>
      <c r="AC1572" s="1">
        <v>43588</v>
      </c>
      <c r="AD1572" s="1">
        <v>43586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9243.4545454545405</v>
      </c>
      <c r="AK1572">
        <v>22</v>
      </c>
      <c r="AL1572">
        <v>31</v>
      </c>
      <c r="AM1572">
        <v>203356</v>
      </c>
      <c r="AN1572">
        <v>0.195273313794527</v>
      </c>
      <c r="AO1572">
        <v>0.70967741935483797</v>
      </c>
      <c r="AP1572">
        <v>12</v>
      </c>
      <c r="AQ1572">
        <v>0.30854685838234103</v>
      </c>
      <c r="AR1572">
        <v>-0.113273544587813</v>
      </c>
      <c r="AS1572">
        <v>5850.0028470985199</v>
      </c>
      <c r="AT1572">
        <v>14</v>
      </c>
      <c r="AU1572">
        <v>5</v>
      </c>
      <c r="AV1572">
        <v>2019</v>
      </c>
      <c r="AW1572">
        <v>10.3855155189013</v>
      </c>
      <c r="AX1572">
        <v>10.220096776097</v>
      </c>
      <c r="AY1572">
        <v>-0.16541874280426999</v>
      </c>
      <c r="AZ1572">
        <v>94469</v>
      </c>
      <c r="BA1572">
        <v>200116.979866576</v>
      </c>
      <c r="BB1572">
        <v>1.6185633700764201E-2</v>
      </c>
      <c r="BC1572">
        <v>21.7232878847846</v>
      </c>
      <c r="BD1572">
        <v>1.0127380402397099</v>
      </c>
      <c r="BE1572">
        <f>AK1572*AZ1572/(AW1572*BD1572)</f>
        <v>197599.94383069768</v>
      </c>
      <c r="BF1572">
        <f>AM1572/BE1572-1</f>
        <v>2.9129847193853919E-2</v>
      </c>
      <c r="BH1572">
        <f t="shared" si="97"/>
        <v>-0.11720382688572434</v>
      </c>
      <c r="BI1572">
        <f t="shared" si="98"/>
        <v>-1083.3682463715156</v>
      </c>
      <c r="BJ1572">
        <f t="shared" si="99"/>
        <v>-2751.8675345317561</v>
      </c>
      <c r="BK1572" s="15">
        <f t="shared" si="96"/>
        <v>0.36438356164383562</v>
      </c>
    </row>
    <row r="1573" spans="1:63" x14ac:dyDescent="0.25">
      <c r="A1573" s="1">
        <v>43600</v>
      </c>
      <c r="B1573">
        <v>12122</v>
      </c>
      <c r="C1573">
        <v>11</v>
      </c>
      <c r="D1573" s="2">
        <v>43586</v>
      </c>
      <c r="E1573">
        <v>2</v>
      </c>
      <c r="F1573">
        <v>1</v>
      </c>
      <c r="G1573" s="1">
        <v>43599</v>
      </c>
      <c r="H1573" s="1">
        <v>43601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 s="1">
        <v>43605</v>
      </c>
      <c r="AA1573" s="1">
        <v>43591</v>
      </c>
      <c r="AB1573" s="1">
        <v>43586</v>
      </c>
      <c r="AC1573" s="1">
        <v>43588</v>
      </c>
      <c r="AD1573" s="1">
        <v>43586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9243.4545454545405</v>
      </c>
      <c r="AK1573">
        <v>22</v>
      </c>
      <c r="AL1573">
        <v>31</v>
      </c>
      <c r="AM1573">
        <v>203356</v>
      </c>
      <c r="AN1573">
        <v>1.31141446527272</v>
      </c>
      <c r="AO1573">
        <v>0.70967741935483797</v>
      </c>
      <c r="AP1573">
        <v>11</v>
      </c>
      <c r="AQ1573">
        <v>1.0366869529581899</v>
      </c>
      <c r="AR1573">
        <v>0.27472751231452802</v>
      </c>
      <c r="AS1573">
        <v>11693.018770429901</v>
      </c>
      <c r="AT1573">
        <v>15</v>
      </c>
      <c r="AU1573">
        <v>5</v>
      </c>
      <c r="AV1573">
        <v>2019</v>
      </c>
      <c r="AW1573">
        <v>11.422202471859499</v>
      </c>
      <c r="AX1573">
        <v>11.531511241369801</v>
      </c>
      <c r="AY1573">
        <v>0.109308769510256</v>
      </c>
      <c r="AZ1573">
        <v>106591</v>
      </c>
      <c r="BA1573">
        <v>205302.08650891</v>
      </c>
      <c r="BB1573">
        <v>-9.4791365348635397E-3</v>
      </c>
      <c r="BC1573">
        <v>21.7232878847846</v>
      </c>
      <c r="BD1573">
        <v>1.0127380402397099</v>
      </c>
      <c r="BE1573">
        <f>AK1573*AZ1573/(AW1573*BD1573)</f>
        <v>202719.83311727623</v>
      </c>
      <c r="BF1573">
        <f>AM1573/BE1573-1</f>
        <v>3.1381580822225086E-3</v>
      </c>
      <c r="BH1573">
        <f t="shared" si="97"/>
        <v>0.26152215219176633</v>
      </c>
      <c r="BI1573">
        <f t="shared" si="98"/>
        <v>2417.3681264140369</v>
      </c>
      <c r="BJ1573">
        <f t="shared" si="99"/>
        <v>-334.49940811771921</v>
      </c>
      <c r="BK1573" s="15">
        <f t="shared" si="96"/>
        <v>0.36712328767123287</v>
      </c>
    </row>
    <row r="1574" spans="1:63" x14ac:dyDescent="0.25">
      <c r="A1574" s="1">
        <v>43601</v>
      </c>
      <c r="B1574">
        <v>12321</v>
      </c>
      <c r="C1574">
        <v>12</v>
      </c>
      <c r="D1574" s="2">
        <v>43586</v>
      </c>
      <c r="E1574">
        <v>3</v>
      </c>
      <c r="F1574">
        <v>2</v>
      </c>
      <c r="G1574" s="1">
        <v>43600</v>
      </c>
      <c r="H1574" s="1">
        <v>43602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 s="1">
        <v>43605</v>
      </c>
      <c r="AA1574" s="1">
        <v>43591</v>
      </c>
      <c r="AB1574" s="1">
        <v>43586</v>
      </c>
      <c r="AC1574" s="1">
        <v>43588</v>
      </c>
      <c r="AD1574" s="1">
        <v>43586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9243.4545454545405</v>
      </c>
      <c r="AK1574">
        <v>22</v>
      </c>
      <c r="AL1574">
        <v>31</v>
      </c>
      <c r="AM1574">
        <v>203356</v>
      </c>
      <c r="AN1574">
        <v>1.3329432128877401</v>
      </c>
      <c r="AO1574">
        <v>0.70967741935483797</v>
      </c>
      <c r="AP1574">
        <v>10</v>
      </c>
      <c r="AQ1574">
        <v>1.2002498677742199</v>
      </c>
      <c r="AR1574">
        <v>0.13269334511351499</v>
      </c>
      <c r="AS1574">
        <v>10265.362513930801</v>
      </c>
      <c r="AT1574">
        <v>16</v>
      </c>
      <c r="AU1574">
        <v>5</v>
      </c>
      <c r="AV1574">
        <v>2019</v>
      </c>
      <c r="AW1574">
        <v>12.6224523396337</v>
      </c>
      <c r="AX1574">
        <v>12.864454454257499</v>
      </c>
      <c r="AY1574">
        <v>0.242002114623774</v>
      </c>
      <c r="AZ1574">
        <v>118912</v>
      </c>
      <c r="BA1574">
        <v>207254.81305924201</v>
      </c>
      <c r="BB1574">
        <v>-1.8811688865957601E-2</v>
      </c>
      <c r="BC1574">
        <v>21.7232878847846</v>
      </c>
      <c r="BD1574">
        <v>1.0127380402397099</v>
      </c>
      <c r="BE1574">
        <f>AK1574*AZ1574/(AW1574*BD1574)</f>
        <v>204647.99861787347</v>
      </c>
      <c r="BF1574">
        <f>AM1574/BE1574-1</f>
        <v>-6.3132726760056768E-3</v>
      </c>
      <c r="BH1574">
        <f t="shared" si="97"/>
        <v>0.11740451400010565</v>
      </c>
      <c r="BI1574">
        <f t="shared" si="98"/>
        <v>1085.2232885911578</v>
      </c>
      <c r="BJ1574">
        <f t="shared" si="99"/>
        <v>750.72388047343861</v>
      </c>
      <c r="BK1574" s="15">
        <f t="shared" si="96"/>
        <v>0.36986301369863012</v>
      </c>
    </row>
    <row r="1575" spans="1:63" x14ac:dyDescent="0.25">
      <c r="A1575" s="1">
        <v>43602</v>
      </c>
      <c r="B1575">
        <v>8746</v>
      </c>
      <c r="C1575">
        <v>13</v>
      </c>
      <c r="D1575" s="2">
        <v>43586</v>
      </c>
      <c r="E1575">
        <v>4</v>
      </c>
      <c r="F1575">
        <v>3</v>
      </c>
      <c r="G1575" s="1">
        <v>43601</v>
      </c>
      <c r="H1575" s="1">
        <v>43605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 s="1">
        <v>43605</v>
      </c>
      <c r="AA1575" s="1">
        <v>43591</v>
      </c>
      <c r="AB1575" s="1">
        <v>43586</v>
      </c>
      <c r="AC1575" s="1">
        <v>43588</v>
      </c>
      <c r="AD1575" s="1">
        <v>43586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9243.4545454545405</v>
      </c>
      <c r="AK1575">
        <v>22</v>
      </c>
      <c r="AL1575">
        <v>31</v>
      </c>
      <c r="AM1575">
        <v>203356</v>
      </c>
      <c r="AN1575">
        <v>0.94618304844705803</v>
      </c>
      <c r="AO1575">
        <v>0.70967741935483797</v>
      </c>
      <c r="AP1575">
        <v>9</v>
      </c>
      <c r="AQ1575">
        <v>0.79615659976059605</v>
      </c>
      <c r="AR1575">
        <v>0.15002644868646201</v>
      </c>
      <c r="AS1575">
        <v>10985.276015585199</v>
      </c>
      <c r="AT1575">
        <v>17</v>
      </c>
      <c r="AU1575">
        <v>5</v>
      </c>
      <c r="AV1575">
        <v>2019</v>
      </c>
      <c r="AW1575">
        <v>13.4186089393943</v>
      </c>
      <c r="AX1575">
        <v>13.8106375027046</v>
      </c>
      <c r="AY1575">
        <v>0.392028563310235</v>
      </c>
      <c r="AZ1575">
        <v>127658</v>
      </c>
      <c r="BA1575">
        <v>209297.10469129699</v>
      </c>
      <c r="BB1575">
        <v>-2.8385986036738899E-2</v>
      </c>
      <c r="BC1575">
        <v>21.7232878847846</v>
      </c>
      <c r="BD1575">
        <v>1.0127380402397099</v>
      </c>
      <c r="BE1575">
        <f>AK1575*AZ1575/(AW1575*BD1575)</f>
        <v>206664.60266640992</v>
      </c>
      <c r="BF1575">
        <f>AM1575/BE1575-1</f>
        <v>-1.6009527629414766E-2</v>
      </c>
      <c r="BH1575">
        <f t="shared" si="97"/>
        <v>0.13988497388160093</v>
      </c>
      <c r="BI1575">
        <f t="shared" si="98"/>
        <v>1293.0203976666737</v>
      </c>
      <c r="BJ1575">
        <f t="shared" si="99"/>
        <v>2043.7442781401123</v>
      </c>
      <c r="BK1575" s="15">
        <f t="shared" si="96"/>
        <v>0.37260273972602742</v>
      </c>
    </row>
    <row r="1576" spans="1:63" x14ac:dyDescent="0.25">
      <c r="A1576" s="1">
        <v>43605</v>
      </c>
      <c r="B1576">
        <v>16837</v>
      </c>
      <c r="C1576">
        <v>14</v>
      </c>
      <c r="D1576" s="2">
        <v>43586</v>
      </c>
      <c r="E1576">
        <v>0</v>
      </c>
      <c r="F1576">
        <v>4</v>
      </c>
      <c r="G1576" s="1">
        <v>43602</v>
      </c>
      <c r="H1576" s="1">
        <v>43606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 s="1">
        <v>43605</v>
      </c>
      <c r="AA1576" s="1">
        <v>43591</v>
      </c>
      <c r="AB1576" s="1">
        <v>43586</v>
      </c>
      <c r="AC1576" s="1">
        <v>43588</v>
      </c>
      <c r="AD1576" s="1">
        <v>43586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9243.4545454545405</v>
      </c>
      <c r="AK1576">
        <v>22</v>
      </c>
      <c r="AL1576">
        <v>31</v>
      </c>
      <c r="AM1576">
        <v>203356</v>
      </c>
      <c r="AN1576">
        <v>1.8215051436889</v>
      </c>
      <c r="AO1576">
        <v>0.70967741935483797</v>
      </c>
      <c r="AP1576">
        <v>8</v>
      </c>
      <c r="AQ1576">
        <v>1.81329853599361</v>
      </c>
      <c r="AR1576">
        <v>8.2066076952882396E-3</v>
      </c>
      <c r="AS1576">
        <v>9285.2884761052392</v>
      </c>
      <c r="AT1576">
        <v>20</v>
      </c>
      <c r="AU1576">
        <v>5</v>
      </c>
      <c r="AV1576">
        <v>2019</v>
      </c>
      <c r="AW1576">
        <v>15.231907475387899</v>
      </c>
      <c r="AX1576">
        <v>15.6321426463935</v>
      </c>
      <c r="AY1576">
        <v>0.40023517100552403</v>
      </c>
      <c r="AZ1576">
        <v>144495</v>
      </c>
      <c r="BA1576">
        <v>208699.403218967</v>
      </c>
      <c r="BB1576">
        <v>-2.5603346902535001E-2</v>
      </c>
      <c r="BC1576">
        <v>21.7232878847846</v>
      </c>
      <c r="BD1576">
        <v>1.0127380402397099</v>
      </c>
      <c r="BE1576">
        <f>AK1576*AZ1576/(AW1576*BD1576)</f>
        <v>206074.41897765631</v>
      </c>
      <c r="BF1576">
        <f>AM1576/BE1576-1</f>
        <v>-1.3191443125946889E-2</v>
      </c>
      <c r="BH1576">
        <f t="shared" si="97"/>
        <v>-1.4891262022803664E-2</v>
      </c>
      <c r="BI1576">
        <f t="shared" si="98"/>
        <v>-137.64670363223911</v>
      </c>
      <c r="BJ1576">
        <f t="shared" si="99"/>
        <v>1906.0975745078731</v>
      </c>
      <c r="BK1576" s="15">
        <f t="shared" si="96"/>
        <v>0.38082191780821917</v>
      </c>
    </row>
    <row r="1577" spans="1:63" x14ac:dyDescent="0.25">
      <c r="A1577" s="1">
        <v>43606</v>
      </c>
      <c r="B1577">
        <v>2357</v>
      </c>
      <c r="C1577">
        <v>15</v>
      </c>
      <c r="D1577" s="2">
        <v>43586</v>
      </c>
      <c r="E1577">
        <v>1</v>
      </c>
      <c r="F1577">
        <v>0</v>
      </c>
      <c r="G1577" s="1">
        <v>43605</v>
      </c>
      <c r="H1577" s="1">
        <v>43607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 s="1">
        <v>43605</v>
      </c>
      <c r="AA1577" s="1">
        <v>43591</v>
      </c>
      <c r="AB1577" s="1">
        <v>43586</v>
      </c>
      <c r="AC1577" s="1">
        <v>43588</v>
      </c>
      <c r="AD1577" s="1">
        <v>43586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9243.4545454545405</v>
      </c>
      <c r="AK1577">
        <v>22</v>
      </c>
      <c r="AL1577">
        <v>31</v>
      </c>
      <c r="AM1577">
        <v>203356</v>
      </c>
      <c r="AN1577">
        <v>0.25499124687739699</v>
      </c>
      <c r="AO1577">
        <v>0.70967741935483797</v>
      </c>
      <c r="AP1577">
        <v>7</v>
      </c>
      <c r="AQ1577">
        <v>0.30854685838234103</v>
      </c>
      <c r="AR1577">
        <v>-5.3555611504943798E-2</v>
      </c>
      <c r="AS1577">
        <v>7639.0341887042696</v>
      </c>
      <c r="AT1577">
        <v>21</v>
      </c>
      <c r="AU1577">
        <v>5</v>
      </c>
      <c r="AV1577">
        <v>2019</v>
      </c>
      <c r="AW1577">
        <v>15.540454333770301</v>
      </c>
      <c r="AX1577">
        <v>15.887133893270899</v>
      </c>
      <c r="AY1577">
        <v>0.34667955950057999</v>
      </c>
      <c r="AZ1577">
        <v>146852</v>
      </c>
      <c r="BA1577">
        <v>207892.50626858399</v>
      </c>
      <c r="BB1577">
        <v>-2.1821403522470501E-2</v>
      </c>
      <c r="BC1577">
        <v>21.7232878847846</v>
      </c>
      <c r="BD1577">
        <v>1.0127380402397099</v>
      </c>
      <c r="BE1577">
        <f>AK1577*AZ1577/(AW1577*BD1577)</f>
        <v>205277.67103463184</v>
      </c>
      <c r="BF1577">
        <f>AM1577/BE1577-1</f>
        <v>-9.3613251989187463E-3</v>
      </c>
      <c r="BH1577">
        <f t="shared" si="97"/>
        <v>-5.7485893802854349E-2</v>
      </c>
      <c r="BI1577">
        <f t="shared" si="98"/>
        <v>-531.36824637151108</v>
      </c>
      <c r="BJ1577">
        <f t="shared" si="99"/>
        <v>1374.729328136362</v>
      </c>
      <c r="BK1577" s="15">
        <f t="shared" si="96"/>
        <v>0.38356164383561642</v>
      </c>
    </row>
    <row r="1578" spans="1:63" x14ac:dyDescent="0.25">
      <c r="A1578" s="1">
        <v>43607</v>
      </c>
      <c r="B1578">
        <v>10329</v>
      </c>
      <c r="C1578">
        <v>16</v>
      </c>
      <c r="D1578" s="2">
        <v>43586</v>
      </c>
      <c r="E1578">
        <v>2</v>
      </c>
      <c r="F1578">
        <v>1</v>
      </c>
      <c r="G1578" s="1">
        <v>43606</v>
      </c>
      <c r="H1578" s="1">
        <v>43608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 s="1">
        <v>43605</v>
      </c>
      <c r="AA1578" s="1">
        <v>43591</v>
      </c>
      <c r="AB1578" s="1">
        <v>43586</v>
      </c>
      <c r="AC1578" s="1">
        <v>43588</v>
      </c>
      <c r="AD1578" s="1">
        <v>43586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9243.4545454545405</v>
      </c>
      <c r="AK1578">
        <v>22</v>
      </c>
      <c r="AL1578">
        <v>31</v>
      </c>
      <c r="AM1578">
        <v>203356</v>
      </c>
      <c r="AN1578">
        <v>1.11743936741478</v>
      </c>
      <c r="AO1578">
        <v>0.70967741935483797</v>
      </c>
      <c r="AP1578">
        <v>6</v>
      </c>
      <c r="AQ1578">
        <v>0.89215583010123201</v>
      </c>
      <c r="AR1578">
        <v>0.225283537313547</v>
      </c>
      <c r="AS1578">
        <v>11577.5738402426</v>
      </c>
      <c r="AT1578">
        <v>22</v>
      </c>
      <c r="AU1578">
        <v>5</v>
      </c>
      <c r="AV1578">
        <v>2019</v>
      </c>
      <c r="AW1578">
        <v>16.432610163871502</v>
      </c>
      <c r="AX1578">
        <v>17.0045732606856</v>
      </c>
      <c r="AY1578">
        <v>0.57196309681412605</v>
      </c>
      <c r="AZ1578">
        <v>157181</v>
      </c>
      <c r="BA1578">
        <v>210434.12857213899</v>
      </c>
      <c r="BB1578">
        <v>-3.3635839491279497E-2</v>
      </c>
      <c r="BC1578">
        <v>21.7232878847846</v>
      </c>
      <c r="BD1578">
        <v>1.0127380402397099</v>
      </c>
      <c r="BE1578">
        <f>AK1578*AZ1578/(AW1578*BD1578)</f>
        <v>207787.32526165593</v>
      </c>
      <c r="BF1578">
        <f>AM1578/BE1578-1</f>
        <v>-2.1326253928509842E-2</v>
      </c>
      <c r="BH1578">
        <f t="shared" si="97"/>
        <v>0.21391922044962675</v>
      </c>
      <c r="BI1578">
        <f t="shared" si="98"/>
        <v>1977.3525906251941</v>
      </c>
      <c r="BJ1578">
        <f t="shared" si="99"/>
        <v>3352.0819187615562</v>
      </c>
      <c r="BK1578" s="15">
        <f t="shared" si="96"/>
        <v>0.38630136986301372</v>
      </c>
    </row>
    <row r="1579" spans="1:63" x14ac:dyDescent="0.25">
      <c r="A1579" s="1">
        <v>43608</v>
      </c>
      <c r="B1579">
        <v>2984</v>
      </c>
      <c r="C1579">
        <v>17</v>
      </c>
      <c r="D1579" s="2">
        <v>43586</v>
      </c>
      <c r="E1579">
        <v>3</v>
      </c>
      <c r="F1579">
        <v>2</v>
      </c>
      <c r="G1579" s="1">
        <v>43607</v>
      </c>
      <c r="H1579" s="1">
        <v>43609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 s="1">
        <v>43605</v>
      </c>
      <c r="AA1579" s="1">
        <v>43591</v>
      </c>
      <c r="AB1579" s="1">
        <v>43586</v>
      </c>
      <c r="AC1579" s="1">
        <v>43588</v>
      </c>
      <c r="AD1579" s="1">
        <v>43586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9243.4545454545405</v>
      </c>
      <c r="AK1579">
        <v>22</v>
      </c>
      <c r="AL1579">
        <v>31</v>
      </c>
      <c r="AM1579">
        <v>203356</v>
      </c>
      <c r="AN1579">
        <v>0.32282302956391701</v>
      </c>
      <c r="AO1579">
        <v>0.70967741935483797</v>
      </c>
      <c r="AP1579">
        <v>5</v>
      </c>
      <c r="AQ1579">
        <v>0.43715035792769602</v>
      </c>
      <c r="AR1579">
        <v>-0.114327328363779</v>
      </c>
      <c r="AS1579">
        <v>6826.0266653917297</v>
      </c>
      <c r="AT1579">
        <v>23</v>
      </c>
      <c r="AU1579">
        <v>5</v>
      </c>
      <c r="AV1579">
        <v>2019</v>
      </c>
      <c r="AW1579">
        <v>16.869760521799201</v>
      </c>
      <c r="AX1579">
        <v>17.327396290249599</v>
      </c>
      <c r="AY1579">
        <v>0.45763576845034798</v>
      </c>
      <c r="AZ1579">
        <v>160165</v>
      </c>
      <c r="BA1579">
        <v>208872.55604172501</v>
      </c>
      <c r="BB1579">
        <v>-2.6411109943152301E-2</v>
      </c>
      <c r="BC1579">
        <v>21.7232878847846</v>
      </c>
      <c r="BD1579">
        <v>1.0127380402397099</v>
      </c>
      <c r="BE1579">
        <f>AK1579*AZ1579/(AW1579*BD1579)</f>
        <v>206245.3939147846</v>
      </c>
      <c r="BF1579">
        <f>AM1579/BE1579-1</f>
        <v>-1.4009495484677004E-2</v>
      </c>
      <c r="BH1579">
        <f t="shared" si="97"/>
        <v>-0.11989576721386558</v>
      </c>
      <c r="BI1579">
        <f t="shared" si="98"/>
        <v>-1108.2510744337653</v>
      </c>
      <c r="BJ1579">
        <f t="shared" si="99"/>
        <v>2243.8308443277911</v>
      </c>
      <c r="BK1579" s="15">
        <f t="shared" si="96"/>
        <v>0.38904109589041097</v>
      </c>
    </row>
    <row r="1580" spans="1:63" x14ac:dyDescent="0.25">
      <c r="A1580" s="1">
        <v>43609</v>
      </c>
      <c r="B1580">
        <v>6619</v>
      </c>
      <c r="C1580">
        <v>18</v>
      </c>
      <c r="D1580" s="2">
        <v>43586</v>
      </c>
      <c r="E1580">
        <v>4</v>
      </c>
      <c r="F1580">
        <v>3</v>
      </c>
      <c r="G1580" s="1">
        <v>43608</v>
      </c>
      <c r="H1580" s="1">
        <v>43613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 s="1">
        <v>43605</v>
      </c>
      <c r="AA1580" s="1">
        <v>43591</v>
      </c>
      <c r="AB1580" s="1">
        <v>43586</v>
      </c>
      <c r="AC1580" s="1">
        <v>43588</v>
      </c>
      <c r="AD1580" s="1">
        <v>43586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9243.4545454545405</v>
      </c>
      <c r="AK1580">
        <v>22</v>
      </c>
      <c r="AL1580">
        <v>31</v>
      </c>
      <c r="AM1580">
        <v>203356</v>
      </c>
      <c r="AN1580">
        <v>0.71607427368752297</v>
      </c>
      <c r="AO1580">
        <v>0.70967741935483797</v>
      </c>
      <c r="AP1580">
        <v>4</v>
      </c>
      <c r="AQ1580">
        <v>0.79615659976059605</v>
      </c>
      <c r="AR1580">
        <v>-8.0082326073073001E-2</v>
      </c>
      <c r="AS1580">
        <v>8313.6910527279706</v>
      </c>
      <c r="AT1580">
        <v>24</v>
      </c>
      <c r="AU1580">
        <v>5</v>
      </c>
      <c r="AV1580">
        <v>2019</v>
      </c>
      <c r="AW1580">
        <v>17.665917121559801</v>
      </c>
      <c r="AX1580">
        <v>18.043470563937099</v>
      </c>
      <c r="AY1580">
        <v>0.37755344237727601</v>
      </c>
      <c r="AZ1580">
        <v>166784</v>
      </c>
      <c r="BA1580">
        <v>207702.09521259199</v>
      </c>
      <c r="BB1580">
        <v>-2.0924657539657499E-2</v>
      </c>
      <c r="BC1580">
        <v>21.7232878847846</v>
      </c>
      <c r="BD1580">
        <v>1.0127380402397099</v>
      </c>
      <c r="BE1580">
        <f>AK1580*AZ1580/(AW1580*BD1580)</f>
        <v>205089.65493527969</v>
      </c>
      <c r="BF1580">
        <f>AM1580/BE1580-1</f>
        <v>-8.4531564296930206E-3</v>
      </c>
      <c r="BH1580">
        <f t="shared" si="97"/>
        <v>-9.0223800877934135E-2</v>
      </c>
      <c r="BI1580">
        <f t="shared" si="98"/>
        <v>-833.9796023333256</v>
      </c>
      <c r="BJ1580">
        <f t="shared" si="99"/>
        <v>1409.8512419944655</v>
      </c>
      <c r="BK1580" s="15">
        <f t="shared" si="96"/>
        <v>0.39178082191780822</v>
      </c>
    </row>
    <row r="1581" spans="1:63" x14ac:dyDescent="0.25">
      <c r="A1581" s="1">
        <v>43613</v>
      </c>
      <c r="B1581">
        <v>15597</v>
      </c>
      <c r="C1581">
        <v>19</v>
      </c>
      <c r="D1581" s="2">
        <v>43586</v>
      </c>
      <c r="E1581">
        <v>1</v>
      </c>
      <c r="F1581">
        <v>4</v>
      </c>
      <c r="G1581" s="1">
        <v>43609</v>
      </c>
      <c r="H1581" s="1">
        <v>43614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 s="1">
        <v>43605</v>
      </c>
      <c r="AA1581" s="1">
        <v>43591</v>
      </c>
      <c r="AB1581" s="1">
        <v>43586</v>
      </c>
      <c r="AC1581" s="1">
        <v>43588</v>
      </c>
      <c r="AD1581" s="1">
        <v>43586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9243.4545454545405</v>
      </c>
      <c r="AK1581">
        <v>22</v>
      </c>
      <c r="AL1581">
        <v>31</v>
      </c>
      <c r="AM1581">
        <v>203356</v>
      </c>
      <c r="AN1581">
        <v>1.6873561635751999</v>
      </c>
      <c r="AO1581">
        <v>0.70967741935483797</v>
      </c>
      <c r="AP1581">
        <v>3</v>
      </c>
      <c r="AQ1581">
        <v>1.7081027913453199</v>
      </c>
      <c r="AR1581">
        <v>-2.0746627770111901E-2</v>
      </c>
      <c r="AS1581">
        <v>9131.1834855767793</v>
      </c>
      <c r="AT1581">
        <v>28</v>
      </c>
      <c r="AU1581">
        <v>5</v>
      </c>
      <c r="AV1581">
        <v>2019</v>
      </c>
      <c r="AW1581">
        <v>19.374019912905101</v>
      </c>
      <c r="AX1581">
        <v>19.730826727512301</v>
      </c>
      <c r="AY1581">
        <v>0.35680681460716102</v>
      </c>
      <c r="AZ1581">
        <v>182381</v>
      </c>
      <c r="BA1581">
        <v>207101.160112224</v>
      </c>
      <c r="BB1581">
        <v>-1.8083723481775699E-2</v>
      </c>
      <c r="BC1581">
        <v>21.7232878847846</v>
      </c>
      <c r="BD1581">
        <v>1.0127380402397099</v>
      </c>
      <c r="BE1581">
        <f>AK1581*AZ1581/(AW1581*BD1581)</f>
        <v>204496.2782904901</v>
      </c>
      <c r="BF1581">
        <f>AM1581/BE1581-1</f>
        <v>-5.5760344394645278E-3</v>
      </c>
      <c r="BH1581">
        <f t="shared" si="97"/>
        <v>-4.2504509859837558E-2</v>
      </c>
      <c r="BI1581">
        <f t="shared" si="98"/>
        <v>-392.88850486623284</v>
      </c>
      <c r="BJ1581">
        <f t="shared" si="99"/>
        <v>1016.9627371282327</v>
      </c>
      <c r="BK1581" s="15">
        <f t="shared" si="96"/>
        <v>0.40273972602739727</v>
      </c>
    </row>
    <row r="1582" spans="1:63" x14ac:dyDescent="0.25">
      <c r="A1582" s="1">
        <v>43614</v>
      </c>
      <c r="B1582">
        <v>3206</v>
      </c>
      <c r="C1582">
        <v>20</v>
      </c>
      <c r="D1582" s="2">
        <v>43586</v>
      </c>
      <c r="E1582">
        <v>2</v>
      </c>
      <c r="F1582">
        <v>1</v>
      </c>
      <c r="G1582" s="1">
        <v>43613</v>
      </c>
      <c r="H1582" s="1">
        <v>43615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 s="1">
        <v>43605</v>
      </c>
      <c r="AA1582" s="1">
        <v>43591</v>
      </c>
      <c r="AB1582" s="1">
        <v>43586</v>
      </c>
      <c r="AC1582" s="1">
        <v>43588</v>
      </c>
      <c r="AD1582" s="1">
        <v>43586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9243.4545454545405</v>
      </c>
      <c r="AK1582">
        <v>22</v>
      </c>
      <c r="AL1582">
        <v>31</v>
      </c>
      <c r="AM1582">
        <v>203356</v>
      </c>
      <c r="AN1582">
        <v>0.34684002439072298</v>
      </c>
      <c r="AO1582">
        <v>0.70967741935483797</v>
      </c>
      <c r="AP1582">
        <v>2</v>
      </c>
      <c r="AQ1582">
        <v>0.89215583010123201</v>
      </c>
      <c r="AR1582">
        <v>-0.54531580571050797</v>
      </c>
      <c r="AS1582">
        <v>3593.5426209524599</v>
      </c>
      <c r="AT1582">
        <v>29</v>
      </c>
      <c r="AU1582">
        <v>5</v>
      </c>
      <c r="AV1582">
        <v>2019</v>
      </c>
      <c r="AW1582">
        <v>20.2661757430064</v>
      </c>
      <c r="AX1582">
        <v>20.077666751902999</v>
      </c>
      <c r="AY1582">
        <v>-0.18850899110334299</v>
      </c>
      <c r="AZ1582">
        <v>185587</v>
      </c>
      <c r="BA1582">
        <v>201464.45248353999</v>
      </c>
      <c r="BB1582">
        <v>9.3889889414304692E-3</v>
      </c>
      <c r="BC1582">
        <v>21.7232878847846</v>
      </c>
      <c r="BD1582">
        <v>1.0127380402397099</v>
      </c>
      <c r="BE1582">
        <f>AK1582*AZ1582/(AW1582*BD1582)</f>
        <v>198930.46817502301</v>
      </c>
      <c r="BF1582">
        <f>AM1582/BE1582-1</f>
        <v>2.224662650008602E-2</v>
      </c>
      <c r="BH1582">
        <f t="shared" si="97"/>
        <v>-0.55668012257443023</v>
      </c>
      <c r="BI1582">
        <f t="shared" si="98"/>
        <v>-5145.6474093748075</v>
      </c>
      <c r="BJ1582">
        <f t="shared" si="99"/>
        <v>-4128.6846722465743</v>
      </c>
      <c r="BK1582" s="15">
        <f t="shared" si="96"/>
        <v>0.40547945205479452</v>
      </c>
    </row>
    <row r="1583" spans="1:63" x14ac:dyDescent="0.25">
      <c r="A1583" s="1">
        <v>43615</v>
      </c>
      <c r="B1583">
        <v>7811</v>
      </c>
      <c r="C1583">
        <v>21</v>
      </c>
      <c r="D1583" s="2">
        <v>43586</v>
      </c>
      <c r="E1583">
        <v>3</v>
      </c>
      <c r="F1583">
        <v>2</v>
      </c>
      <c r="G1583" s="1">
        <v>43614</v>
      </c>
      <c r="H1583" s="1">
        <v>43616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 s="1">
        <v>43605</v>
      </c>
      <c r="AA1583" s="1">
        <v>43591</v>
      </c>
      <c r="AB1583" s="1">
        <v>43586</v>
      </c>
      <c r="AC1583" s="1">
        <v>43588</v>
      </c>
      <c r="AD1583" s="1">
        <v>43586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9243.4545454545405</v>
      </c>
      <c r="AK1583">
        <v>22</v>
      </c>
      <c r="AL1583">
        <v>31</v>
      </c>
      <c r="AM1583">
        <v>203356</v>
      </c>
      <c r="AN1583">
        <v>0.84503039005487901</v>
      </c>
      <c r="AO1583">
        <v>0.70967741935483797</v>
      </c>
      <c r="AP1583">
        <v>1</v>
      </c>
      <c r="AQ1583">
        <v>0.43715035792769602</v>
      </c>
      <c r="AR1583">
        <v>0.40788003212718199</v>
      </c>
      <c r="AS1583">
        <v>17867.994062793099</v>
      </c>
      <c r="AT1583">
        <v>30</v>
      </c>
      <c r="AU1583">
        <v>5</v>
      </c>
      <c r="AV1583">
        <v>2019</v>
      </c>
      <c r="AW1583">
        <v>20.703326100934099</v>
      </c>
      <c r="AX1583">
        <v>20.922697141957901</v>
      </c>
      <c r="AY1583">
        <v>0.219371041023837</v>
      </c>
      <c r="AZ1583">
        <v>193398</v>
      </c>
      <c r="BA1583">
        <v>205510.746401663</v>
      </c>
      <c r="BB1583">
        <v>-1.0484835656484901E-2</v>
      </c>
      <c r="BC1583">
        <v>21.7232878847846</v>
      </c>
      <c r="BD1583">
        <v>1.0127380402397099</v>
      </c>
      <c r="BE1583">
        <f>AK1583*AZ1583/(AW1583*BD1583)</f>
        <v>202925.8685227423</v>
      </c>
      <c r="BF1583">
        <f>AM1583/BE1583-1</f>
        <v>2.1196483247254427E-3</v>
      </c>
      <c r="BH1583">
        <f t="shared" si="97"/>
        <v>0.40231159327709642</v>
      </c>
      <c r="BI1583">
        <f t="shared" si="98"/>
        <v>3718.7489255662354</v>
      </c>
      <c r="BJ1583">
        <f t="shared" si="99"/>
        <v>-409.93574668033898</v>
      </c>
      <c r="BK1583" s="15">
        <f t="shared" si="96"/>
        <v>0.40821917808219177</v>
      </c>
    </row>
    <row r="1584" spans="1:63" x14ac:dyDescent="0.25">
      <c r="A1584" s="1">
        <v>43616</v>
      </c>
      <c r="B1584">
        <v>9958</v>
      </c>
      <c r="C1584">
        <v>22</v>
      </c>
      <c r="D1584" s="2">
        <v>43586</v>
      </c>
      <c r="E1584">
        <v>4</v>
      </c>
      <c r="F1584">
        <v>3</v>
      </c>
      <c r="G1584" s="1">
        <v>43615</v>
      </c>
      <c r="H1584" s="1">
        <v>43619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 s="1">
        <v>43605</v>
      </c>
      <c r="AA1584" s="1">
        <v>43591</v>
      </c>
      <c r="AB1584" s="1">
        <v>43586</v>
      </c>
      <c r="AC1584" s="1">
        <v>43588</v>
      </c>
      <c r="AD1584" s="1">
        <v>43586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9243.4545454545405</v>
      </c>
      <c r="AK1584">
        <v>22</v>
      </c>
      <c r="AL1584">
        <v>31</v>
      </c>
      <c r="AM1584">
        <v>203356</v>
      </c>
      <c r="AN1584">
        <v>1.0773028580420501</v>
      </c>
      <c r="AO1584">
        <v>0.70967741935483797</v>
      </c>
      <c r="AP1584">
        <v>0</v>
      </c>
      <c r="AQ1584">
        <v>1.0199617838505799</v>
      </c>
      <c r="AR1584">
        <v>5.7341074191470602E-2</v>
      </c>
      <c r="AS1584">
        <v>9763.1108906907502</v>
      </c>
      <c r="AT1584">
        <v>31</v>
      </c>
      <c r="AU1584">
        <v>5</v>
      </c>
      <c r="AV1584">
        <v>2019</v>
      </c>
      <c r="AW1584">
        <v>21.7232878847846</v>
      </c>
      <c r="AX1584">
        <v>22</v>
      </c>
      <c r="AY1584">
        <v>0.27671211521530698</v>
      </c>
      <c r="AZ1584">
        <v>203356</v>
      </c>
      <c r="BA1584">
        <v>205946.356910987</v>
      </c>
      <c r="BB1584">
        <v>-1.2577823418877599E-2</v>
      </c>
      <c r="BC1584">
        <v>21.7232878847846</v>
      </c>
      <c r="BD1584">
        <v>1.0127380402397099</v>
      </c>
      <c r="BE1584">
        <f>AK1584*AZ1584/(AW1584*BD1584)</f>
        <v>203356.00000000195</v>
      </c>
      <c r="BF1584">
        <f>AM1584/BE1584-1</f>
        <v>-9.5479180117763462E-15</v>
      </c>
      <c r="BH1584">
        <f t="shared" si="97"/>
        <v>4.4348759945815219E-2</v>
      </c>
      <c r="BI1584">
        <f t="shared" si="98"/>
        <v>409.93574670641794</v>
      </c>
      <c r="BJ1584">
        <f t="shared" si="99"/>
        <v>2.6078964765474666E-8</v>
      </c>
      <c r="BK1584" s="15">
        <f t="shared" si="96"/>
        <v>0.41095890410958902</v>
      </c>
    </row>
    <row r="1585" spans="1:63" x14ac:dyDescent="0.25">
      <c r="A1585" s="1">
        <v>43619</v>
      </c>
      <c r="B1585">
        <v>35521</v>
      </c>
      <c r="C1585">
        <v>1</v>
      </c>
      <c r="D1585" s="2">
        <v>43617</v>
      </c>
      <c r="E1585">
        <v>0</v>
      </c>
      <c r="F1585">
        <v>4</v>
      </c>
      <c r="G1585" s="1">
        <v>43616</v>
      </c>
      <c r="H1585" s="1">
        <v>43620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 s="1">
        <v>43633</v>
      </c>
      <c r="AA1585" s="1">
        <v>43619</v>
      </c>
      <c r="AB1585" s="1">
        <v>43621</v>
      </c>
      <c r="AC1585" s="1">
        <v>43623</v>
      </c>
      <c r="AD1585" s="1">
        <v>43621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9690.25</v>
      </c>
      <c r="AK1585">
        <v>20</v>
      </c>
      <c r="AL1585">
        <v>30</v>
      </c>
      <c r="AM1585">
        <v>193805</v>
      </c>
      <c r="AN1585">
        <v>3.6656433012564098</v>
      </c>
      <c r="AO1585">
        <v>0.66666666666666596</v>
      </c>
      <c r="AP1585">
        <v>19</v>
      </c>
      <c r="AQ1585">
        <v>3.2837988794377901</v>
      </c>
      <c r="AR1585">
        <v>0.38184442181862299</v>
      </c>
      <c r="AS1585">
        <v>10817.044923920899</v>
      </c>
      <c r="AT1585">
        <v>3</v>
      </c>
      <c r="AU1585">
        <v>6</v>
      </c>
      <c r="AV1585">
        <v>2019</v>
      </c>
      <c r="AW1585">
        <v>3.2837988794377901</v>
      </c>
      <c r="AX1585">
        <v>3.6656433012564098</v>
      </c>
      <c r="AY1585">
        <v>0.38184442181862299</v>
      </c>
      <c r="AZ1585">
        <v>35521</v>
      </c>
      <c r="BA1585">
        <v>216340.898478419</v>
      </c>
      <c r="BB1585">
        <v>-0.104168461150528</v>
      </c>
      <c r="BC1585">
        <v>19.6655923423404</v>
      </c>
      <c r="BD1585">
        <v>1.0170047081134399</v>
      </c>
      <c r="BE1585">
        <f>AK1585*AZ1585/(AW1585*BD1585)</f>
        <v>212723.59582261497</v>
      </c>
      <c r="BF1585">
        <f>AM1585/BE1585-1</f>
        <v>-8.8935107313580453E-2</v>
      </c>
      <c r="BH1585">
        <f t="shared" si="97"/>
        <v>0.3260043803705388</v>
      </c>
      <c r="BI1585">
        <f t="shared" si="98"/>
        <v>3159.0639468856139</v>
      </c>
      <c r="BJ1585">
        <f t="shared" si="99"/>
        <v>3159.0639469116927</v>
      </c>
      <c r="BK1585" s="15">
        <f t="shared" si="96"/>
        <v>0.41917808219178082</v>
      </c>
    </row>
    <row r="1586" spans="1:63" x14ac:dyDescent="0.25">
      <c r="A1586" s="1">
        <v>43620</v>
      </c>
      <c r="B1586">
        <v>3179</v>
      </c>
      <c r="C1586">
        <v>2</v>
      </c>
      <c r="D1586" s="2">
        <v>43617</v>
      </c>
      <c r="E1586">
        <v>1</v>
      </c>
      <c r="F1586">
        <v>0</v>
      </c>
      <c r="G1586" s="1">
        <v>43619</v>
      </c>
      <c r="H1586" s="1">
        <v>43621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 s="1">
        <v>43633</v>
      </c>
      <c r="AA1586" s="1">
        <v>43619</v>
      </c>
      <c r="AB1586" s="1">
        <v>43621</v>
      </c>
      <c r="AC1586" s="1">
        <v>43623</v>
      </c>
      <c r="AD1586" s="1">
        <v>43621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9690.25</v>
      </c>
      <c r="AK1586">
        <v>20</v>
      </c>
      <c r="AL1586">
        <v>30</v>
      </c>
      <c r="AM1586">
        <v>193805</v>
      </c>
      <c r="AN1586">
        <v>0.32806171151414998</v>
      </c>
      <c r="AO1586">
        <v>0.66666666666666596</v>
      </c>
      <c r="AP1586">
        <v>18</v>
      </c>
      <c r="AQ1586">
        <v>0.49621480732616002</v>
      </c>
      <c r="AR1586">
        <v>-0.16815309581200999</v>
      </c>
      <c r="AS1586">
        <v>6406.4996712410602</v>
      </c>
      <c r="AT1586">
        <v>4</v>
      </c>
      <c r="AU1586">
        <v>6</v>
      </c>
      <c r="AV1586">
        <v>2019</v>
      </c>
      <c r="AW1586">
        <v>3.78001368676395</v>
      </c>
      <c r="AX1586">
        <v>3.99370501277056</v>
      </c>
      <c r="AY1586">
        <v>0.213691326006613</v>
      </c>
      <c r="AZ1586">
        <v>38700</v>
      </c>
      <c r="BA1586">
        <v>204761.163355103</v>
      </c>
      <c r="BB1586">
        <v>-5.3507038031927301E-2</v>
      </c>
      <c r="BC1586">
        <v>19.6655923423404</v>
      </c>
      <c r="BD1586">
        <v>1.0170047081134399</v>
      </c>
      <c r="BE1586">
        <f>AK1586*AZ1586/(AW1586*BD1586)</f>
        <v>201337.47830424373</v>
      </c>
      <c r="BF1586">
        <f>AM1586/BE1586-1</f>
        <v>-3.7412201482236229E-2</v>
      </c>
      <c r="BH1586">
        <f t="shared" si="97"/>
        <v>-0.17659108377215826</v>
      </c>
      <c r="BI1586">
        <f t="shared" si="98"/>
        <v>-1711.2117495231566</v>
      </c>
      <c r="BJ1586">
        <f t="shared" si="99"/>
        <v>1447.8521973885361</v>
      </c>
      <c r="BK1586" s="15">
        <f t="shared" si="96"/>
        <v>0.42191780821917807</v>
      </c>
    </row>
    <row r="1587" spans="1:63" x14ac:dyDescent="0.25">
      <c r="A1587" s="1">
        <v>43621</v>
      </c>
      <c r="B1587">
        <v>10430</v>
      </c>
      <c r="C1587">
        <v>3</v>
      </c>
      <c r="D1587" s="2">
        <v>43617</v>
      </c>
      <c r="E1587">
        <v>2</v>
      </c>
      <c r="F1587">
        <v>1</v>
      </c>
      <c r="G1587" s="1">
        <v>43620</v>
      </c>
      <c r="H1587" s="1">
        <v>43622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 s="1">
        <v>43633</v>
      </c>
      <c r="AA1587" s="1">
        <v>43619</v>
      </c>
      <c r="AB1587" s="1">
        <v>43621</v>
      </c>
      <c r="AC1587" s="1">
        <v>43623</v>
      </c>
      <c r="AD1587" s="1">
        <v>43621</v>
      </c>
      <c r="AE1587">
        <v>0</v>
      </c>
      <c r="AF1587">
        <v>0</v>
      </c>
      <c r="AG1587">
        <v>1</v>
      </c>
      <c r="AH1587">
        <v>0</v>
      </c>
      <c r="AI1587">
        <v>1</v>
      </c>
      <c r="AJ1587">
        <v>9690.25</v>
      </c>
      <c r="AK1587">
        <v>20</v>
      </c>
      <c r="AL1587">
        <v>30</v>
      </c>
      <c r="AM1587">
        <v>193805</v>
      </c>
      <c r="AN1587">
        <v>1.0763396197208499</v>
      </c>
      <c r="AO1587">
        <v>0.66666666666666596</v>
      </c>
      <c r="AP1587">
        <v>17</v>
      </c>
      <c r="AQ1587">
        <v>0.96913482552008401</v>
      </c>
      <c r="AR1587">
        <v>0.10720479420076801</v>
      </c>
      <c r="AS1587">
        <v>10762.176454037501</v>
      </c>
      <c r="AT1587">
        <v>5</v>
      </c>
      <c r="AU1587">
        <v>6</v>
      </c>
      <c r="AV1587">
        <v>2019</v>
      </c>
      <c r="AW1587">
        <v>4.7491485122840302</v>
      </c>
      <c r="AX1587">
        <v>5.0700446324914203</v>
      </c>
      <c r="AY1587">
        <v>0.32089612020738201</v>
      </c>
      <c r="AZ1587">
        <v>49130</v>
      </c>
      <c r="BA1587">
        <v>206900.246951307</v>
      </c>
      <c r="BB1587">
        <v>-6.3292563176055194E-2</v>
      </c>
      <c r="BC1587">
        <v>19.6655923423404</v>
      </c>
      <c r="BD1587">
        <v>1.0170047081134399</v>
      </c>
      <c r="BE1587">
        <f>AK1587*AZ1587/(AW1587*BD1587)</f>
        <v>203440.79560370048</v>
      </c>
      <c r="BF1587">
        <f>AM1587/BE1587-1</f>
        <v>-4.7364126625177305E-2</v>
      </c>
      <c r="BH1587">
        <f t="shared" si="97"/>
        <v>9.0724939370227409E-2</v>
      </c>
      <c r="BI1587">
        <f t="shared" si="98"/>
        <v>879.14734373234614</v>
      </c>
      <c r="BJ1587">
        <f t="shared" si="99"/>
        <v>2326.999541120882</v>
      </c>
      <c r="BK1587" s="15">
        <f t="shared" si="96"/>
        <v>0.42465753424657532</v>
      </c>
    </row>
    <row r="1588" spans="1:63" x14ac:dyDescent="0.25">
      <c r="A1588" s="1">
        <v>43622</v>
      </c>
      <c r="B1588">
        <v>3029</v>
      </c>
      <c r="C1588">
        <v>4</v>
      </c>
      <c r="D1588" s="2">
        <v>43617</v>
      </c>
      <c r="E1588">
        <v>3</v>
      </c>
      <c r="F1588">
        <v>2</v>
      </c>
      <c r="G1588" s="1">
        <v>43621</v>
      </c>
      <c r="H1588" s="1">
        <v>43623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 s="1">
        <v>43633</v>
      </c>
      <c r="AA1588" s="1">
        <v>43619</v>
      </c>
      <c r="AB1588" s="1">
        <v>43621</v>
      </c>
      <c r="AC1588" s="1">
        <v>43623</v>
      </c>
      <c r="AD1588" s="1">
        <v>43621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9690.25</v>
      </c>
      <c r="AK1588">
        <v>20</v>
      </c>
      <c r="AL1588">
        <v>30</v>
      </c>
      <c r="AM1588">
        <v>193805</v>
      </c>
      <c r="AN1588">
        <v>0.31258223472046598</v>
      </c>
      <c r="AO1588">
        <v>0.66666666666666596</v>
      </c>
      <c r="AP1588">
        <v>16</v>
      </c>
      <c r="AQ1588">
        <v>0.38695640178351698</v>
      </c>
      <c r="AR1588">
        <v>-7.4374167063050597E-2</v>
      </c>
      <c r="AS1588">
        <v>7827.7552355745102</v>
      </c>
      <c r="AT1588">
        <v>6</v>
      </c>
      <c r="AU1588">
        <v>6</v>
      </c>
      <c r="AV1588">
        <v>2019</v>
      </c>
      <c r="AW1588">
        <v>5.1361049140675501</v>
      </c>
      <c r="AX1588">
        <v>5.3826268672118802</v>
      </c>
      <c r="AY1588">
        <v>0.24652195314433101</v>
      </c>
      <c r="AZ1588">
        <v>52159</v>
      </c>
      <c r="BA1588">
        <v>203107.221805921</v>
      </c>
      <c r="BB1588">
        <v>-4.5799562040239702E-2</v>
      </c>
      <c r="BC1588">
        <v>19.6655923423404</v>
      </c>
      <c r="BD1588">
        <v>1.0170047081134399</v>
      </c>
      <c r="BE1588">
        <f>AK1588*AZ1588/(AW1588*BD1588)</f>
        <v>199711.19129102994</v>
      </c>
      <c r="BF1588">
        <f>AM1588/BE1588-1</f>
        <v>-2.957366211101875E-2</v>
      </c>
      <c r="BH1588">
        <f t="shared" si="97"/>
        <v>-8.095424772800669E-2</v>
      </c>
      <c r="BI1588">
        <f t="shared" si="98"/>
        <v>-784.46689904631683</v>
      </c>
      <c r="BJ1588">
        <f t="shared" si="99"/>
        <v>1542.532642074565</v>
      </c>
      <c r="BK1588" s="15">
        <f t="shared" si="96"/>
        <v>0.42739726027397262</v>
      </c>
    </row>
    <row r="1589" spans="1:63" x14ac:dyDescent="0.25">
      <c r="A1589" s="1">
        <v>43623</v>
      </c>
      <c r="B1589">
        <v>6336</v>
      </c>
      <c r="C1589">
        <v>5</v>
      </c>
      <c r="D1589" s="2">
        <v>43617</v>
      </c>
      <c r="E1589">
        <v>4</v>
      </c>
      <c r="F1589">
        <v>3</v>
      </c>
      <c r="G1589" s="1">
        <v>43622</v>
      </c>
      <c r="H1589" s="1">
        <v>43626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 s="1">
        <v>43633</v>
      </c>
      <c r="AA1589" s="1">
        <v>43619</v>
      </c>
      <c r="AB1589" s="1">
        <v>43621</v>
      </c>
      <c r="AC1589" s="1">
        <v>43623</v>
      </c>
      <c r="AD1589" s="1">
        <v>43621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9690.25</v>
      </c>
      <c r="AK1589">
        <v>20</v>
      </c>
      <c r="AL1589">
        <v>30</v>
      </c>
      <c r="AM1589">
        <v>193805</v>
      </c>
      <c r="AN1589">
        <v>0.65385309976522799</v>
      </c>
      <c r="AO1589">
        <v>0.66666666666666596</v>
      </c>
      <c r="AP1589">
        <v>15</v>
      </c>
      <c r="AQ1589">
        <v>0.85632838659571797</v>
      </c>
      <c r="AR1589">
        <v>-0.20247528683048999</v>
      </c>
      <c r="AS1589">
        <v>7399.0306746555198</v>
      </c>
      <c r="AT1589">
        <v>7</v>
      </c>
      <c r="AU1589">
        <v>6</v>
      </c>
      <c r="AV1589">
        <v>2019</v>
      </c>
      <c r="AW1589">
        <v>5.9924333006632704</v>
      </c>
      <c r="AX1589">
        <v>6.0364799669771099</v>
      </c>
      <c r="AY1589">
        <v>4.4046666313840299E-2</v>
      </c>
      <c r="AZ1589">
        <v>58495</v>
      </c>
      <c r="BA1589">
        <v>195229.540539151</v>
      </c>
      <c r="BB1589">
        <v>-7.2967468714879502E-3</v>
      </c>
      <c r="BC1589">
        <v>19.6655923423404</v>
      </c>
      <c r="BD1589">
        <v>1.0170047081134399</v>
      </c>
      <c r="BE1589">
        <f>AK1589*AZ1589/(AW1589*BD1589)</f>
        <v>191965.22787127033</v>
      </c>
      <c r="BF1589">
        <f>AM1589/BE1589-1</f>
        <v>9.5838821912237471E-3</v>
      </c>
      <c r="BH1589">
        <f t="shared" si="97"/>
        <v>-0.21703690109380314</v>
      </c>
      <c r="BI1589">
        <f t="shared" si="98"/>
        <v>-2103.141830824226</v>
      </c>
      <c r="BJ1589">
        <f t="shared" si="99"/>
        <v>-560.60918874966092</v>
      </c>
      <c r="BK1589" s="15">
        <f t="shared" si="96"/>
        <v>0.43013698630136987</v>
      </c>
    </row>
    <row r="1590" spans="1:63" x14ac:dyDescent="0.25">
      <c r="A1590" s="1">
        <v>43626</v>
      </c>
      <c r="B1590">
        <v>14780</v>
      </c>
      <c r="C1590">
        <v>6</v>
      </c>
      <c r="D1590" s="2">
        <v>43617</v>
      </c>
      <c r="E1590">
        <v>0</v>
      </c>
      <c r="F1590">
        <v>4</v>
      </c>
      <c r="G1590" s="1">
        <v>43623</v>
      </c>
      <c r="H1590" s="1">
        <v>43627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 s="1">
        <v>43633</v>
      </c>
      <c r="AA1590" s="1">
        <v>43619</v>
      </c>
      <c r="AB1590" s="1">
        <v>43621</v>
      </c>
      <c r="AC1590" s="1">
        <v>43623</v>
      </c>
      <c r="AD1590" s="1">
        <v>43621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9690.25</v>
      </c>
      <c r="AK1590">
        <v>20</v>
      </c>
      <c r="AL1590">
        <v>30</v>
      </c>
      <c r="AM1590">
        <v>193805</v>
      </c>
      <c r="AN1590">
        <v>1.5252444467377</v>
      </c>
      <c r="AO1590">
        <v>0.66666666666666596</v>
      </c>
      <c r="AP1590">
        <v>14</v>
      </c>
      <c r="AQ1590">
        <v>1.65790883520114</v>
      </c>
      <c r="AR1590">
        <v>-0.13266438846344</v>
      </c>
      <c r="AS1590">
        <v>8914.8448251117898</v>
      </c>
      <c r="AT1590">
        <v>10</v>
      </c>
      <c r="AU1590">
        <v>6</v>
      </c>
      <c r="AV1590">
        <v>2019</v>
      </c>
      <c r="AW1590">
        <v>7.6503421358644097</v>
      </c>
      <c r="AX1590">
        <v>7.5617244137148099</v>
      </c>
      <c r="AY1590">
        <v>-8.8617722149599801E-2</v>
      </c>
      <c r="AZ1590">
        <v>73275</v>
      </c>
      <c r="BA1590">
        <v>191560.06018734901</v>
      </c>
      <c r="BB1590">
        <v>1.1719247793383399E-2</v>
      </c>
      <c r="BC1590">
        <v>19.6655923423404</v>
      </c>
      <c r="BD1590">
        <v>1.0170047081134399</v>
      </c>
      <c r="BE1590">
        <f>AK1590*AZ1590/(AW1590*BD1590)</f>
        <v>188357.10263593195</v>
      </c>
      <c r="BF1590">
        <f>AM1590/BE1590-1</f>
        <v>2.8923238294857878E-2</v>
      </c>
      <c r="BH1590">
        <f t="shared" si="97"/>
        <v>-0.16085664428472857</v>
      </c>
      <c r="BI1590">
        <f t="shared" si="98"/>
        <v>-1558.741097280091</v>
      </c>
      <c r="BJ1590">
        <f t="shared" si="99"/>
        <v>-2119.3502860297522</v>
      </c>
      <c r="BK1590" s="15">
        <f t="shared" si="96"/>
        <v>0.43835616438356162</v>
      </c>
    </row>
    <row r="1591" spans="1:63" x14ac:dyDescent="0.25">
      <c r="A1591" s="1">
        <v>43627</v>
      </c>
      <c r="B1591">
        <v>2680</v>
      </c>
      <c r="C1591">
        <v>7</v>
      </c>
      <c r="D1591" s="2">
        <v>43617</v>
      </c>
      <c r="E1591">
        <v>1</v>
      </c>
      <c r="F1591">
        <v>0</v>
      </c>
      <c r="G1591" s="1">
        <v>43626</v>
      </c>
      <c r="H1591" s="1">
        <v>43628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 s="1">
        <v>43633</v>
      </c>
      <c r="AA1591" s="1">
        <v>43619</v>
      </c>
      <c r="AB1591" s="1">
        <v>43621</v>
      </c>
      <c r="AC1591" s="1">
        <v>43623</v>
      </c>
      <c r="AD1591" s="1">
        <v>43621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9690.25</v>
      </c>
      <c r="AK1591">
        <v>20</v>
      </c>
      <c r="AL1591">
        <v>30</v>
      </c>
      <c r="AM1591">
        <v>193805</v>
      </c>
      <c r="AN1591">
        <v>0.27656665204716002</v>
      </c>
      <c r="AO1591">
        <v>0.66666666666666596</v>
      </c>
      <c r="AP1591">
        <v>13</v>
      </c>
      <c r="AQ1591">
        <v>0.25835290223816099</v>
      </c>
      <c r="AR1591">
        <v>1.8213749808999102E-2</v>
      </c>
      <c r="AS1591">
        <v>10373.4077565323</v>
      </c>
      <c r="AT1591">
        <v>11</v>
      </c>
      <c r="AU1591">
        <v>6</v>
      </c>
      <c r="AV1591">
        <v>2019</v>
      </c>
      <c r="AW1591">
        <v>7.9086950381025698</v>
      </c>
      <c r="AX1591">
        <v>7.83829106576197</v>
      </c>
      <c r="AY1591">
        <v>-7.0403972340599794E-2</v>
      </c>
      <c r="AZ1591">
        <v>75955</v>
      </c>
      <c r="BA1591">
        <v>192079.72904268801</v>
      </c>
      <c r="BB1591">
        <v>8.98205638830229E-3</v>
      </c>
      <c r="BC1591">
        <v>19.6655923423404</v>
      </c>
      <c r="BD1591">
        <v>1.0170047081134399</v>
      </c>
      <c r="BE1591">
        <f>AK1591*AZ1591/(AW1591*BD1591)</f>
        <v>188868.08242903804</v>
      </c>
      <c r="BF1591">
        <f>AM1591/BE1591-1</f>
        <v>2.6139501748882576E-2</v>
      </c>
      <c r="BH1591">
        <f t="shared" si="97"/>
        <v>1.3820534116179006E-2</v>
      </c>
      <c r="BI1591">
        <f t="shared" si="98"/>
        <v>133.92443071930361</v>
      </c>
      <c r="BJ1591">
        <f t="shared" si="99"/>
        <v>-1985.4258553104485</v>
      </c>
      <c r="BK1591" s="15">
        <f t="shared" si="96"/>
        <v>0.44109589041095892</v>
      </c>
    </row>
    <row r="1592" spans="1:63" x14ac:dyDescent="0.25">
      <c r="A1592" s="1">
        <v>43628</v>
      </c>
      <c r="B1592">
        <v>8881</v>
      </c>
      <c r="C1592">
        <v>8</v>
      </c>
      <c r="D1592" s="2">
        <v>43617</v>
      </c>
      <c r="E1592">
        <v>2</v>
      </c>
      <c r="F1592">
        <v>1</v>
      </c>
      <c r="G1592" s="1">
        <v>43627</v>
      </c>
      <c r="H1592" s="1">
        <v>43629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 s="1">
        <v>43633</v>
      </c>
      <c r="AA1592" s="1">
        <v>43619</v>
      </c>
      <c r="AB1592" s="1">
        <v>43621</v>
      </c>
      <c r="AC1592" s="1">
        <v>43623</v>
      </c>
      <c r="AD1592" s="1">
        <v>43621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9690.25</v>
      </c>
      <c r="AK1592">
        <v>20</v>
      </c>
      <c r="AL1592">
        <v>30</v>
      </c>
      <c r="AM1592">
        <v>193805</v>
      </c>
      <c r="AN1592">
        <v>0.91648822269807195</v>
      </c>
      <c r="AO1592">
        <v>0.66666666666666596</v>
      </c>
      <c r="AP1592">
        <v>12</v>
      </c>
      <c r="AQ1592">
        <v>0.84196187395705202</v>
      </c>
      <c r="AR1592">
        <v>7.4526348741019904E-2</v>
      </c>
      <c r="AS1592">
        <v>10547.9835544821</v>
      </c>
      <c r="AT1592">
        <v>12</v>
      </c>
      <c r="AU1592">
        <v>6</v>
      </c>
      <c r="AV1592">
        <v>2019</v>
      </c>
      <c r="AW1592">
        <v>8.7506569120596307</v>
      </c>
      <c r="AX1592">
        <v>8.7547792884600497</v>
      </c>
      <c r="AY1592">
        <v>4.1223764004190101E-3</v>
      </c>
      <c r="AZ1592">
        <v>84836</v>
      </c>
      <c r="BA1592">
        <v>193896.30024937601</v>
      </c>
      <c r="BB1592" s="3">
        <v>-4.7087153937197502E-4</v>
      </c>
      <c r="BC1592">
        <v>19.6655923423404</v>
      </c>
      <c r="BD1592">
        <v>1.0170047081134399</v>
      </c>
      <c r="BE1592">
        <f>AK1592*AZ1592/(AW1592*BD1592)</f>
        <v>190654.27986961606</v>
      </c>
      <c r="BF1592">
        <f>AM1592/BE1592-1</f>
        <v>1.6525829540982029E-2</v>
      </c>
      <c r="BH1592">
        <f t="shared" si="97"/>
        <v>6.0209032831735398E-2</v>
      </c>
      <c r="BI1592">
        <f t="shared" si="98"/>
        <v>583.44058039772392</v>
      </c>
      <c r="BJ1592">
        <f t="shared" si="99"/>
        <v>-1401.9852749127244</v>
      </c>
      <c r="BK1592" s="15">
        <f t="shared" si="96"/>
        <v>0.44383561643835617</v>
      </c>
    </row>
    <row r="1593" spans="1:63" x14ac:dyDescent="0.25">
      <c r="A1593" s="1">
        <v>43629</v>
      </c>
      <c r="B1593">
        <v>2586</v>
      </c>
      <c r="C1593">
        <v>9</v>
      </c>
      <c r="D1593" s="2">
        <v>43617</v>
      </c>
      <c r="E1593">
        <v>3</v>
      </c>
      <c r="F1593">
        <v>2</v>
      </c>
      <c r="G1593" s="1">
        <v>43628</v>
      </c>
      <c r="H1593" s="1">
        <v>43630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 s="1">
        <v>43633</v>
      </c>
      <c r="AA1593" s="1">
        <v>43619</v>
      </c>
      <c r="AB1593" s="1">
        <v>43621</v>
      </c>
      <c r="AC1593" s="1">
        <v>43623</v>
      </c>
      <c r="AD1593" s="1">
        <v>43621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9690.25</v>
      </c>
      <c r="AK1593">
        <v>20</v>
      </c>
      <c r="AL1593">
        <v>30</v>
      </c>
      <c r="AM1593">
        <v>193805</v>
      </c>
      <c r="AN1593">
        <v>0.26686617992311801</v>
      </c>
      <c r="AO1593">
        <v>0.66666666666666596</v>
      </c>
      <c r="AP1593">
        <v>11</v>
      </c>
      <c r="AQ1593">
        <v>0.38695640178351698</v>
      </c>
      <c r="AR1593">
        <v>-0.120090221860398</v>
      </c>
      <c r="AS1593">
        <v>6682.9234200051797</v>
      </c>
      <c r="AT1593">
        <v>13</v>
      </c>
      <c r="AU1593">
        <v>6</v>
      </c>
      <c r="AV1593">
        <v>2019</v>
      </c>
      <c r="AW1593">
        <v>9.1376133138431399</v>
      </c>
      <c r="AX1593">
        <v>9.0216454683831593</v>
      </c>
      <c r="AY1593">
        <v>-0.115967845459978</v>
      </c>
      <c r="AZ1593">
        <v>87422</v>
      </c>
      <c r="BA1593">
        <v>191345.369950288</v>
      </c>
      <c r="BB1593">
        <v>1.28544006596571E-2</v>
      </c>
      <c r="BC1593">
        <v>19.6655923423404</v>
      </c>
      <c r="BD1593">
        <v>1.0170047081134399</v>
      </c>
      <c r="BE1593">
        <f>AK1593*AZ1593/(AW1593*BD1593)</f>
        <v>188146.00210183644</v>
      </c>
      <c r="BF1593">
        <f>AM1593/BE1593-1</f>
        <v>3.0077694104286845E-2</v>
      </c>
      <c r="BH1593">
        <f t="shared" si="97"/>
        <v>-0.12667030252535466</v>
      </c>
      <c r="BI1593">
        <f t="shared" si="98"/>
        <v>-1227.4668990463181</v>
      </c>
      <c r="BJ1593">
        <f t="shared" si="99"/>
        <v>-2629.4521739590427</v>
      </c>
      <c r="BK1593" s="15">
        <f t="shared" si="96"/>
        <v>0.44657534246575342</v>
      </c>
    </row>
    <row r="1594" spans="1:63" x14ac:dyDescent="0.25">
      <c r="A1594" s="1">
        <v>43630</v>
      </c>
      <c r="B1594">
        <v>9234</v>
      </c>
      <c r="C1594">
        <v>10</v>
      </c>
      <c r="D1594" s="2">
        <v>43617</v>
      </c>
      <c r="E1594">
        <v>4</v>
      </c>
      <c r="F1594">
        <v>3</v>
      </c>
      <c r="G1594" s="1">
        <v>43629</v>
      </c>
      <c r="H1594" s="1">
        <v>43633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 s="1">
        <v>43633</v>
      </c>
      <c r="AA1594" s="1">
        <v>43619</v>
      </c>
      <c r="AB1594" s="1">
        <v>43621</v>
      </c>
      <c r="AC1594" s="1">
        <v>43623</v>
      </c>
      <c r="AD1594" s="1">
        <v>43621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9690.25</v>
      </c>
      <c r="AK1594">
        <v>20</v>
      </c>
      <c r="AL1594">
        <v>30</v>
      </c>
      <c r="AM1594">
        <v>193805</v>
      </c>
      <c r="AN1594">
        <v>0.95291659141921004</v>
      </c>
      <c r="AO1594">
        <v>0.66666666666666596</v>
      </c>
      <c r="AP1594">
        <v>10</v>
      </c>
      <c r="AQ1594">
        <v>1.50906215346294</v>
      </c>
      <c r="AR1594">
        <v>-0.556145562043737</v>
      </c>
      <c r="AS1594">
        <v>6119.03226040763</v>
      </c>
      <c r="AT1594">
        <v>14</v>
      </c>
      <c r="AU1594">
        <v>6</v>
      </c>
      <c r="AV1594">
        <v>2019</v>
      </c>
      <c r="AW1594">
        <v>10.646675467306</v>
      </c>
      <c r="AX1594">
        <v>9.9745620598023699</v>
      </c>
      <c r="AY1594">
        <v>-0.67211340750371495</v>
      </c>
      <c r="AZ1594">
        <v>96656</v>
      </c>
      <c r="BA1594">
        <v>181570.29449580199</v>
      </c>
      <c r="BB1594">
        <v>6.7382748583252702E-2</v>
      </c>
      <c r="BC1594">
        <v>19.6655923423404</v>
      </c>
      <c r="BD1594">
        <v>1.0170047081134399</v>
      </c>
      <c r="BE1594">
        <f>AK1594*AZ1594/(AW1594*BD1594)</f>
        <v>178534.36965166032</v>
      </c>
      <c r="BF1594">
        <f>AM1594/BE1594-1</f>
        <v>8.5533280668222744E-2</v>
      </c>
      <c r="BH1594">
        <f t="shared" si="97"/>
        <v>-0.58180672348840645</v>
      </c>
      <c r="BI1594">
        <f t="shared" si="98"/>
        <v>-5637.8526022835304</v>
      </c>
      <c r="BJ1594">
        <f t="shared" si="99"/>
        <v>-8267.304776242574</v>
      </c>
      <c r="BK1594" s="15">
        <f t="shared" si="96"/>
        <v>0.44931506849315067</v>
      </c>
    </row>
    <row r="1595" spans="1:63" x14ac:dyDescent="0.25">
      <c r="A1595" s="1">
        <v>43633</v>
      </c>
      <c r="B1595">
        <v>34872</v>
      </c>
      <c r="C1595">
        <v>11</v>
      </c>
      <c r="D1595" s="2">
        <v>43617</v>
      </c>
      <c r="E1595">
        <v>0</v>
      </c>
      <c r="F1595">
        <v>4</v>
      </c>
      <c r="G1595" s="1">
        <v>43630</v>
      </c>
      <c r="H1595" s="1">
        <v>43634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 s="1">
        <v>43633</v>
      </c>
      <c r="AA1595" s="1">
        <v>43619</v>
      </c>
      <c r="AB1595" s="1">
        <v>43621</v>
      </c>
      <c r="AC1595" s="1">
        <v>43623</v>
      </c>
      <c r="AD1595" s="1">
        <v>43621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9690.25</v>
      </c>
      <c r="AK1595">
        <v>20</v>
      </c>
      <c r="AL1595">
        <v>30</v>
      </c>
      <c r="AM1595">
        <v>193805</v>
      </c>
      <c r="AN1595">
        <v>3.5986687649957401</v>
      </c>
      <c r="AO1595">
        <v>0.66666666666666596</v>
      </c>
      <c r="AP1595">
        <v>9</v>
      </c>
      <c r="AQ1595">
        <v>2.6707352125529198</v>
      </c>
      <c r="AR1595">
        <v>0.92793355244281595</v>
      </c>
      <c r="AS1595">
        <v>13057.078753481601</v>
      </c>
      <c r="AT1595">
        <v>17</v>
      </c>
      <c r="AU1595">
        <v>6</v>
      </c>
      <c r="AV1595">
        <v>2019</v>
      </c>
      <c r="AW1595">
        <v>13.317410679859</v>
      </c>
      <c r="AX1595">
        <v>13.573230824798101</v>
      </c>
      <c r="AY1595">
        <v>0.25582014493909999</v>
      </c>
      <c r="AZ1595">
        <v>131528</v>
      </c>
      <c r="BA1595">
        <v>197527.88760794199</v>
      </c>
      <c r="BB1595">
        <v>-1.8847402526428799E-2</v>
      </c>
      <c r="BC1595">
        <v>19.6655923423404</v>
      </c>
      <c r="BD1595">
        <v>1.0170047081134399</v>
      </c>
      <c r="BE1595">
        <f>AK1595*AZ1595/(AW1595*BD1595)</f>
        <v>194225.14569707328</v>
      </c>
      <c r="BF1595">
        <f>AM1595/BE1595-1</f>
        <v>-2.1631889916488012E-3</v>
      </c>
      <c r="BH1595">
        <f t="shared" si="97"/>
        <v>0.8825184797050718</v>
      </c>
      <c r="BI1595">
        <f t="shared" si="98"/>
        <v>8551.8246979620726</v>
      </c>
      <c r="BJ1595">
        <f t="shared" si="99"/>
        <v>284.5199217194986</v>
      </c>
      <c r="BK1595" s="15">
        <f t="shared" si="96"/>
        <v>0.45753424657534247</v>
      </c>
    </row>
    <row r="1596" spans="1:63" x14ac:dyDescent="0.25">
      <c r="A1596" s="1">
        <v>43634</v>
      </c>
      <c r="B1596">
        <v>2395</v>
      </c>
      <c r="C1596">
        <v>12</v>
      </c>
      <c r="D1596" s="2">
        <v>43617</v>
      </c>
      <c r="E1596">
        <v>1</v>
      </c>
      <c r="F1596">
        <v>0</v>
      </c>
      <c r="G1596" s="1">
        <v>43633</v>
      </c>
      <c r="H1596" s="1">
        <v>43635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 s="1">
        <v>43633</v>
      </c>
      <c r="AA1596" s="1">
        <v>43619</v>
      </c>
      <c r="AB1596" s="1">
        <v>43621</v>
      </c>
      <c r="AC1596" s="1">
        <v>43623</v>
      </c>
      <c r="AD1596" s="1">
        <v>43621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9690.25</v>
      </c>
      <c r="AK1596">
        <v>20</v>
      </c>
      <c r="AL1596">
        <v>30</v>
      </c>
      <c r="AM1596">
        <v>193805</v>
      </c>
      <c r="AN1596">
        <v>0.24715564613916</v>
      </c>
      <c r="AO1596">
        <v>0.66666666666666596</v>
      </c>
      <c r="AP1596">
        <v>8</v>
      </c>
      <c r="AQ1596">
        <v>0.25835290223816099</v>
      </c>
      <c r="AR1596">
        <v>-1.11972560990009E-2</v>
      </c>
      <c r="AS1596">
        <v>9270.2655137668207</v>
      </c>
      <c r="AT1596">
        <v>18</v>
      </c>
      <c r="AU1596">
        <v>6</v>
      </c>
      <c r="AV1596">
        <v>2019</v>
      </c>
      <c r="AW1596">
        <v>13.5757635820971</v>
      </c>
      <c r="AX1596">
        <v>13.8203864709372</v>
      </c>
      <c r="AY1596">
        <v>0.244622888840099</v>
      </c>
      <c r="AZ1596">
        <v>133923</v>
      </c>
      <c r="BA1596">
        <v>197297.18949526901</v>
      </c>
      <c r="BB1596">
        <v>-1.7700148208916799E-2</v>
      </c>
      <c r="BC1596">
        <v>19.6655923423404</v>
      </c>
      <c r="BD1596">
        <v>1.0170047081134399</v>
      </c>
      <c r="BE1596">
        <f>AK1596*AZ1596/(AW1596*BD1596)</f>
        <v>193998.30494517542</v>
      </c>
      <c r="BF1596">
        <f>AM1596/BE1596-1</f>
        <v>-9.9642594934035156E-4</v>
      </c>
      <c r="BH1596">
        <f t="shared" si="97"/>
        <v>-1.559047179182102E-2</v>
      </c>
      <c r="BI1596">
        <f t="shared" si="98"/>
        <v>-151.07556928069363</v>
      </c>
      <c r="BJ1596">
        <f t="shared" si="99"/>
        <v>133.44435243880497</v>
      </c>
      <c r="BK1596" s="15">
        <f t="shared" si="96"/>
        <v>0.46027397260273972</v>
      </c>
    </row>
    <row r="1597" spans="1:63" x14ac:dyDescent="0.25">
      <c r="A1597" s="1">
        <v>43635</v>
      </c>
      <c r="B1597">
        <v>10071</v>
      </c>
      <c r="C1597">
        <v>13</v>
      </c>
      <c r="D1597" s="2">
        <v>43617</v>
      </c>
      <c r="E1597">
        <v>2</v>
      </c>
      <c r="F1597">
        <v>1</v>
      </c>
      <c r="G1597" s="1">
        <v>43634</v>
      </c>
      <c r="H1597" s="1">
        <v>43636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 s="1">
        <v>43633</v>
      </c>
      <c r="AA1597" s="1">
        <v>43619</v>
      </c>
      <c r="AB1597" s="1">
        <v>43621</v>
      </c>
      <c r="AC1597" s="1">
        <v>43623</v>
      </c>
      <c r="AD1597" s="1">
        <v>43621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9690.25</v>
      </c>
      <c r="AK1597">
        <v>20</v>
      </c>
      <c r="AL1597">
        <v>30</v>
      </c>
      <c r="AM1597">
        <v>193805</v>
      </c>
      <c r="AN1597">
        <v>1.0392920719279599</v>
      </c>
      <c r="AO1597">
        <v>0.66666666666666596</v>
      </c>
      <c r="AP1597">
        <v>7</v>
      </c>
      <c r="AQ1597">
        <v>0.84196187395705202</v>
      </c>
      <c r="AR1597">
        <v>0.197330197970915</v>
      </c>
      <c r="AS1597">
        <v>11961.349214862001</v>
      </c>
      <c r="AT1597">
        <v>19</v>
      </c>
      <c r="AU1597">
        <v>6</v>
      </c>
      <c r="AV1597">
        <v>2019</v>
      </c>
      <c r="AW1597">
        <v>14.4177254560542</v>
      </c>
      <c r="AX1597">
        <v>14.859678542865201</v>
      </c>
      <c r="AY1597">
        <v>0.44195308681101497</v>
      </c>
      <c r="AZ1597">
        <v>143994</v>
      </c>
      <c r="BA1597">
        <v>199745.79268955899</v>
      </c>
      <c r="BB1597">
        <v>-2.9741766319919202E-2</v>
      </c>
      <c r="BC1597">
        <v>19.6655923423404</v>
      </c>
      <c r="BD1597">
        <v>1.0170047081134399</v>
      </c>
      <c r="BE1597">
        <f>AK1597*AZ1597/(AW1597*BD1597)</f>
        <v>196405.96655652861</v>
      </c>
      <c r="BF1597">
        <f>AM1597/BE1597-1</f>
        <v>-1.3242808261530126E-2</v>
      </c>
      <c r="BH1597">
        <f t="shared" si="97"/>
        <v>0.18301288206162336</v>
      </c>
      <c r="BI1597">
        <f t="shared" si="98"/>
        <v>1773.4405803976458</v>
      </c>
      <c r="BJ1597">
        <f t="shared" si="99"/>
        <v>1906.8849328364508</v>
      </c>
      <c r="BK1597" s="15">
        <f t="shared" si="96"/>
        <v>0.46301369863013697</v>
      </c>
    </row>
    <row r="1598" spans="1:63" x14ac:dyDescent="0.25">
      <c r="A1598" s="1">
        <v>43636</v>
      </c>
      <c r="B1598">
        <v>2857</v>
      </c>
      <c r="C1598">
        <v>14</v>
      </c>
      <c r="D1598" s="2">
        <v>43617</v>
      </c>
      <c r="E1598">
        <v>3</v>
      </c>
      <c r="F1598">
        <v>2</v>
      </c>
      <c r="G1598" s="1">
        <v>43635</v>
      </c>
      <c r="H1598" s="1">
        <v>43637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 s="1">
        <v>43633</v>
      </c>
      <c r="AA1598" s="1">
        <v>43619</v>
      </c>
      <c r="AB1598" s="1">
        <v>43621</v>
      </c>
      <c r="AC1598" s="1">
        <v>43623</v>
      </c>
      <c r="AD1598" s="1">
        <v>43621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9690.25</v>
      </c>
      <c r="AK1598">
        <v>20</v>
      </c>
      <c r="AL1598">
        <v>30</v>
      </c>
      <c r="AM1598">
        <v>193805</v>
      </c>
      <c r="AN1598">
        <v>0.29483243466370801</v>
      </c>
      <c r="AO1598">
        <v>0.66666666666666596</v>
      </c>
      <c r="AP1598">
        <v>6</v>
      </c>
      <c r="AQ1598">
        <v>0.38695640178351698</v>
      </c>
      <c r="AR1598">
        <v>-9.2123967119808595E-2</v>
      </c>
      <c r="AS1598">
        <v>7383.2607157597804</v>
      </c>
      <c r="AT1598">
        <v>20</v>
      </c>
      <c r="AU1598">
        <v>6</v>
      </c>
      <c r="AV1598">
        <v>2019</v>
      </c>
      <c r="AW1598">
        <v>14.8046818578377</v>
      </c>
      <c r="AX1598">
        <v>15.154510977528901</v>
      </c>
      <c r="AY1598">
        <v>0.349829119691206</v>
      </c>
      <c r="AZ1598">
        <v>146851</v>
      </c>
      <c r="BA1598">
        <v>198384.539985579</v>
      </c>
      <c r="BB1598">
        <v>-2.3084157595710499E-2</v>
      </c>
      <c r="BC1598">
        <v>19.6655923423404</v>
      </c>
      <c r="BD1598">
        <v>1.0170047081134399</v>
      </c>
      <c r="BE1598">
        <f>AK1598*AZ1598/(AW1598*BD1598)</f>
        <v>195067.47451895964</v>
      </c>
      <c r="BF1598">
        <f>AM1598/BE1598-1</f>
        <v>-6.4719888442341666E-3</v>
      </c>
      <c r="BH1598">
        <f t="shared" si="97"/>
        <v>-9.8704047784764659E-2</v>
      </c>
      <c r="BI1598">
        <f t="shared" si="98"/>
        <v>-956.46689904631569</v>
      </c>
      <c r="BJ1598">
        <f t="shared" si="99"/>
        <v>950.41803379013515</v>
      </c>
      <c r="BK1598" s="15">
        <f t="shared" si="96"/>
        <v>0.46575342465753422</v>
      </c>
    </row>
    <row r="1599" spans="1:63" x14ac:dyDescent="0.25">
      <c r="A1599" s="1">
        <v>43637</v>
      </c>
      <c r="B1599">
        <v>6702</v>
      </c>
      <c r="C1599">
        <v>15</v>
      </c>
      <c r="D1599" s="2">
        <v>43617</v>
      </c>
      <c r="E1599">
        <v>4</v>
      </c>
      <c r="F1599">
        <v>3</v>
      </c>
      <c r="G1599" s="1">
        <v>43636</v>
      </c>
      <c r="H1599" s="1">
        <v>43640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 s="1">
        <v>43633</v>
      </c>
      <c r="AA1599" s="1">
        <v>43619</v>
      </c>
      <c r="AB1599" s="1">
        <v>43621</v>
      </c>
      <c r="AC1599" s="1">
        <v>43623</v>
      </c>
      <c r="AD1599" s="1">
        <v>43621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9690.25</v>
      </c>
      <c r="AK1599">
        <v>20</v>
      </c>
      <c r="AL1599">
        <v>30</v>
      </c>
      <c r="AM1599">
        <v>193805</v>
      </c>
      <c r="AN1599">
        <v>0.69162302314181701</v>
      </c>
      <c r="AO1599">
        <v>0.66666666666666596</v>
      </c>
      <c r="AP1599">
        <v>5</v>
      </c>
      <c r="AQ1599">
        <v>0.74596264361641595</v>
      </c>
      <c r="AR1599">
        <v>-5.43396204745989E-2</v>
      </c>
      <c r="AS1599">
        <v>8984.3641063697105</v>
      </c>
      <c r="AT1599">
        <v>21</v>
      </c>
      <c r="AU1599">
        <v>6</v>
      </c>
      <c r="AV1599">
        <v>2019</v>
      </c>
      <c r="AW1599">
        <v>15.5506445014541</v>
      </c>
      <c r="AX1599">
        <v>15.8461340006707</v>
      </c>
      <c r="AY1599">
        <v>0.295489499216607</v>
      </c>
      <c r="AZ1599">
        <v>153553</v>
      </c>
      <c r="BA1599">
        <v>197487.63465802401</v>
      </c>
      <c r="BB1599">
        <v>-1.8647418935375502E-2</v>
      </c>
      <c r="BC1599">
        <v>19.6655923423404</v>
      </c>
      <c r="BD1599">
        <v>1.0170047081134399</v>
      </c>
      <c r="BE1599">
        <f>AK1599*AZ1599/(AW1599*BD1599)</f>
        <v>194185.56579189119</v>
      </c>
      <c r="BF1599">
        <f>AM1599/BE1599-1</f>
        <v>-1.9598047380052774E-3</v>
      </c>
      <c r="BH1599">
        <f t="shared" si="97"/>
        <v>-6.7024497492826129E-2</v>
      </c>
      <c r="BI1599">
        <f t="shared" si="98"/>
        <v>-649.48413682985836</v>
      </c>
      <c r="BJ1599">
        <f t="shared" si="99"/>
        <v>300.9338969602768</v>
      </c>
      <c r="BK1599" s="15">
        <f t="shared" si="96"/>
        <v>0.46849315068493153</v>
      </c>
    </row>
    <row r="1600" spans="1:63" x14ac:dyDescent="0.25">
      <c r="A1600" s="1">
        <v>43640</v>
      </c>
      <c r="B1600">
        <v>14867</v>
      </c>
      <c r="C1600">
        <v>16</v>
      </c>
      <c r="D1600" s="2">
        <v>43617</v>
      </c>
      <c r="E1600">
        <v>0</v>
      </c>
      <c r="F1600">
        <v>4</v>
      </c>
      <c r="G1600" s="1">
        <v>43637</v>
      </c>
      <c r="H1600" s="1">
        <v>43641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 s="1">
        <v>43633</v>
      </c>
      <c r="AA1600" s="1">
        <v>43619</v>
      </c>
      <c r="AB1600" s="1">
        <v>43621</v>
      </c>
      <c r="AC1600" s="1">
        <v>43623</v>
      </c>
      <c r="AD1600" s="1">
        <v>43621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9690.25</v>
      </c>
      <c r="AK1600">
        <v>20</v>
      </c>
      <c r="AL1600">
        <v>30</v>
      </c>
      <c r="AM1600">
        <v>193805</v>
      </c>
      <c r="AN1600">
        <v>1.5342225432780301</v>
      </c>
      <c r="AO1600">
        <v>0.66666666666666596</v>
      </c>
      <c r="AP1600">
        <v>4</v>
      </c>
      <c r="AQ1600">
        <v>1.65790883520114</v>
      </c>
      <c r="AR1600">
        <v>-0.123686291923102</v>
      </c>
      <c r="AS1600">
        <v>8967.3205693462096</v>
      </c>
      <c r="AT1600">
        <v>24</v>
      </c>
      <c r="AU1600">
        <v>6</v>
      </c>
      <c r="AV1600">
        <v>2019</v>
      </c>
      <c r="AW1600">
        <v>17.208553336655299</v>
      </c>
      <c r="AX1600">
        <v>17.3803565439488</v>
      </c>
      <c r="AY1600">
        <v>0.17180320729350301</v>
      </c>
      <c r="AZ1600">
        <v>168420</v>
      </c>
      <c r="BA1600">
        <v>195739.87040648499</v>
      </c>
      <c r="BB1600">
        <v>-9.8849069556815605E-3</v>
      </c>
      <c r="BC1600">
        <v>19.6655923423404</v>
      </c>
      <c r="BD1600">
        <v>1.0170047081134399</v>
      </c>
      <c r="BE1600">
        <f>AK1600*AZ1600/(AW1600*BD1600)</f>
        <v>192467.02482782604</v>
      </c>
      <c r="BF1600">
        <f>AM1600/BE1600-1</f>
        <v>6.9517112002477344E-3</v>
      </c>
      <c r="BH1600">
        <f t="shared" si="97"/>
        <v>-0.15187854774439846</v>
      </c>
      <c r="BI1600">
        <f t="shared" si="98"/>
        <v>-1471.7410972801572</v>
      </c>
      <c r="BJ1600">
        <f t="shared" si="99"/>
        <v>-1170.8072003198804</v>
      </c>
      <c r="BK1600" s="15">
        <f t="shared" si="96"/>
        <v>0.47671232876712327</v>
      </c>
    </row>
    <row r="1601" spans="1:63" x14ac:dyDescent="0.25">
      <c r="A1601" s="1">
        <v>43641</v>
      </c>
      <c r="B1601">
        <v>2195</v>
      </c>
      <c r="C1601">
        <v>17</v>
      </c>
      <c r="D1601" s="2">
        <v>43617</v>
      </c>
      <c r="E1601">
        <v>1</v>
      </c>
      <c r="F1601">
        <v>0</v>
      </c>
      <c r="G1601" s="1">
        <v>43640</v>
      </c>
      <c r="H1601" s="1">
        <v>43642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 s="1">
        <v>43633</v>
      </c>
      <c r="AA1601" s="1">
        <v>43619</v>
      </c>
      <c r="AB1601" s="1">
        <v>43621</v>
      </c>
      <c r="AC1601" s="1">
        <v>43623</v>
      </c>
      <c r="AD1601" s="1">
        <v>43621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9690.25</v>
      </c>
      <c r="AK1601">
        <v>20</v>
      </c>
      <c r="AL1601">
        <v>30</v>
      </c>
      <c r="AM1601">
        <v>193805</v>
      </c>
      <c r="AN1601">
        <v>0.22651634374758101</v>
      </c>
      <c r="AO1601">
        <v>0.66666666666666596</v>
      </c>
      <c r="AP1601">
        <v>3</v>
      </c>
      <c r="AQ1601">
        <v>0.25835290223816099</v>
      </c>
      <c r="AR1601">
        <v>-3.1836558490580098E-2</v>
      </c>
      <c r="AS1601">
        <v>8496.1306065629105</v>
      </c>
      <c r="AT1601">
        <v>25</v>
      </c>
      <c r="AU1601">
        <v>6</v>
      </c>
      <c r="AV1601">
        <v>2019</v>
      </c>
      <c r="AW1601">
        <v>17.466906238893401</v>
      </c>
      <c r="AX1601">
        <v>17.606872887696301</v>
      </c>
      <c r="AY1601">
        <v>0.139966648802925</v>
      </c>
      <c r="AZ1601">
        <v>170615</v>
      </c>
      <c r="BA1601">
        <v>195358.00749888</v>
      </c>
      <c r="BB1601">
        <v>-7.9495461627789796E-3</v>
      </c>
      <c r="BC1601">
        <v>19.6655923423404</v>
      </c>
      <c r="BD1601">
        <v>1.0170047081134399</v>
      </c>
      <c r="BE1601">
        <f>AK1601*AZ1601/(AW1601*BD1601)</f>
        <v>192091.54681424622</v>
      </c>
      <c r="BF1601">
        <f>AM1601/BE1601-1</f>
        <v>8.9199822385246375E-3</v>
      </c>
      <c r="BH1601">
        <f t="shared" si="97"/>
        <v>-3.622977418340001E-2</v>
      </c>
      <c r="BI1601">
        <f t="shared" si="98"/>
        <v>-351.07556928069192</v>
      </c>
      <c r="BJ1601">
        <f t="shared" si="99"/>
        <v>-1521.8827696005724</v>
      </c>
      <c r="BK1601" s="15">
        <f t="shared" si="96"/>
        <v>0.47945205479452052</v>
      </c>
    </row>
    <row r="1602" spans="1:63" x14ac:dyDescent="0.25">
      <c r="A1602" s="1">
        <v>43642</v>
      </c>
      <c r="B1602">
        <v>9679</v>
      </c>
      <c r="C1602">
        <v>18</v>
      </c>
      <c r="D1602" s="2">
        <v>43617</v>
      </c>
      <c r="E1602">
        <v>2</v>
      </c>
      <c r="F1602">
        <v>1</v>
      </c>
      <c r="G1602" s="1">
        <v>43641</v>
      </c>
      <c r="H1602" s="1">
        <v>43643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 s="1">
        <v>43633</v>
      </c>
      <c r="AA1602" s="1">
        <v>43619</v>
      </c>
      <c r="AB1602" s="1">
        <v>43621</v>
      </c>
      <c r="AC1602" s="1">
        <v>43623</v>
      </c>
      <c r="AD1602" s="1">
        <v>43621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9690.25</v>
      </c>
      <c r="AK1602">
        <v>20</v>
      </c>
      <c r="AL1602">
        <v>30</v>
      </c>
      <c r="AM1602">
        <v>193805</v>
      </c>
      <c r="AN1602">
        <v>0.99883903924047301</v>
      </c>
      <c r="AO1602">
        <v>0.66666666666666596</v>
      </c>
      <c r="AP1602">
        <v>2</v>
      </c>
      <c r="AQ1602">
        <v>0.84196187395705202</v>
      </c>
      <c r="AR1602">
        <v>0.15687716528341999</v>
      </c>
      <c r="AS1602">
        <v>11495.7699385016</v>
      </c>
      <c r="AT1602">
        <v>26</v>
      </c>
      <c r="AU1602">
        <v>6</v>
      </c>
      <c r="AV1602">
        <v>2019</v>
      </c>
      <c r="AW1602">
        <v>18.308868112850501</v>
      </c>
      <c r="AX1602">
        <v>18.605711926936799</v>
      </c>
      <c r="AY1602">
        <v>0.29684381408634403</v>
      </c>
      <c r="AZ1602">
        <v>180294</v>
      </c>
      <c r="BA1602">
        <v>196947.18306857601</v>
      </c>
      <c r="BB1602">
        <v>-1.59544453473228E-2</v>
      </c>
      <c r="BC1602">
        <v>19.6655923423404</v>
      </c>
      <c r="BD1602">
        <v>1.0170047081134399</v>
      </c>
      <c r="BE1602">
        <f>AK1602*AZ1602/(AW1602*BD1602)</f>
        <v>193654.15075994801</v>
      </c>
      <c r="BF1602">
        <f>AM1602/BE1602-1</f>
        <v>7.7896207987282473E-4</v>
      </c>
      <c r="BH1602">
        <f t="shared" si="97"/>
        <v>0.14255984937413646</v>
      </c>
      <c r="BI1602">
        <f t="shared" si="98"/>
        <v>1381.4405803977259</v>
      </c>
      <c r="BJ1602">
        <f t="shared" si="99"/>
        <v>-140.44218920284652</v>
      </c>
      <c r="BK1602" s="15">
        <f t="shared" si="96"/>
        <v>0.48219178082191783</v>
      </c>
    </row>
    <row r="1603" spans="1:63" x14ac:dyDescent="0.25">
      <c r="A1603" s="1">
        <v>43643</v>
      </c>
      <c r="B1603">
        <v>3279</v>
      </c>
      <c r="C1603">
        <v>19</v>
      </c>
      <c r="D1603" s="2">
        <v>43617</v>
      </c>
      <c r="E1603">
        <v>3</v>
      </c>
      <c r="F1603">
        <v>2</v>
      </c>
      <c r="G1603" s="1">
        <v>43642</v>
      </c>
      <c r="H1603" s="1">
        <v>43644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 s="1">
        <v>43633</v>
      </c>
      <c r="AA1603" s="1">
        <v>43619</v>
      </c>
      <c r="AB1603" s="1">
        <v>43621</v>
      </c>
      <c r="AC1603" s="1">
        <v>43623</v>
      </c>
      <c r="AD1603" s="1">
        <v>43621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9690.25</v>
      </c>
      <c r="AK1603">
        <v>20</v>
      </c>
      <c r="AL1603">
        <v>30</v>
      </c>
      <c r="AM1603">
        <v>193805</v>
      </c>
      <c r="AN1603">
        <v>0.33838136270994001</v>
      </c>
      <c r="AO1603">
        <v>0.66666666666666596</v>
      </c>
      <c r="AP1603">
        <v>1</v>
      </c>
      <c r="AQ1603">
        <v>0.38695640178351698</v>
      </c>
      <c r="AR1603">
        <v>-4.8575039073576597E-2</v>
      </c>
      <c r="AS1603">
        <v>8473.8228515842893</v>
      </c>
      <c r="AT1603">
        <v>27</v>
      </c>
      <c r="AU1603">
        <v>6</v>
      </c>
      <c r="AV1603">
        <v>2019</v>
      </c>
      <c r="AW1603">
        <v>18.695824514634001</v>
      </c>
      <c r="AX1603">
        <v>18.944093289646801</v>
      </c>
      <c r="AY1603">
        <v>0.24826877501276801</v>
      </c>
      <c r="AZ1603">
        <v>183573</v>
      </c>
      <c r="BA1603">
        <v>196378.60834253</v>
      </c>
      <c r="BB1603">
        <v>-1.31053395492118E-2</v>
      </c>
      <c r="BC1603">
        <v>19.6655923423404</v>
      </c>
      <c r="BD1603">
        <v>1.0170047081134399</v>
      </c>
      <c r="BE1603">
        <f>AK1603*AZ1603/(AW1603*BD1603)</f>
        <v>193095.08282101905</v>
      </c>
      <c r="BF1603">
        <f>AM1603/BE1603-1</f>
        <v>3.6765160904639327E-3</v>
      </c>
      <c r="BH1603">
        <f t="shared" si="97"/>
        <v>-5.5155119738532654E-2</v>
      </c>
      <c r="BI1603">
        <f t="shared" si="98"/>
        <v>-534.46689904631603</v>
      </c>
      <c r="BJ1603">
        <f t="shared" si="99"/>
        <v>-674.90908824916255</v>
      </c>
      <c r="BK1603" s="15">
        <f t="shared" ref="BK1603:BK1666" si="100">YEARFRAC(DATE(YEAR(A1603),1,1),A1603,3)</f>
        <v>0.48493150684931507</v>
      </c>
    </row>
    <row r="1604" spans="1:63" x14ac:dyDescent="0.25">
      <c r="A1604" s="1">
        <v>43644</v>
      </c>
      <c r="B1604">
        <v>10232</v>
      </c>
      <c r="C1604">
        <v>20</v>
      </c>
      <c r="D1604" s="2">
        <v>43617</v>
      </c>
      <c r="E1604">
        <v>4</v>
      </c>
      <c r="F1604">
        <v>3</v>
      </c>
      <c r="G1604" s="1">
        <v>43643</v>
      </c>
      <c r="H1604" s="1">
        <v>43647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 s="1">
        <v>43633</v>
      </c>
      <c r="AA1604" s="1">
        <v>43619</v>
      </c>
      <c r="AB1604" s="1">
        <v>43621</v>
      </c>
      <c r="AC1604" s="1">
        <v>43623</v>
      </c>
      <c r="AD1604" s="1">
        <v>43621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9690.25</v>
      </c>
      <c r="AK1604">
        <v>20</v>
      </c>
      <c r="AL1604">
        <v>30</v>
      </c>
      <c r="AM1604">
        <v>193805</v>
      </c>
      <c r="AN1604">
        <v>1.0559067103531901</v>
      </c>
      <c r="AO1604">
        <v>0.66666666666666596</v>
      </c>
      <c r="AP1604">
        <v>0</v>
      </c>
      <c r="AQ1604">
        <v>0.96976782770640302</v>
      </c>
      <c r="AR1604">
        <v>8.6138882646786097E-2</v>
      </c>
      <c r="AS1604">
        <v>10550.9790154615</v>
      </c>
      <c r="AT1604">
        <v>28</v>
      </c>
      <c r="AU1604">
        <v>6</v>
      </c>
      <c r="AV1604">
        <v>2019</v>
      </c>
      <c r="AW1604">
        <v>19.6655923423404</v>
      </c>
      <c r="AX1604">
        <v>20</v>
      </c>
      <c r="AY1604">
        <v>0.33440765765955399</v>
      </c>
      <c r="AZ1604">
        <v>193805</v>
      </c>
      <c r="BA1604">
        <v>197100.59745592601</v>
      </c>
      <c r="BB1604">
        <v>-1.67203828829777E-2</v>
      </c>
      <c r="BC1604">
        <v>19.6655923423404</v>
      </c>
      <c r="BD1604">
        <v>1.0170047081134399</v>
      </c>
      <c r="BE1604">
        <f>AK1604*AZ1604/(AW1604*BD1604)</f>
        <v>193805.00000000195</v>
      </c>
      <c r="BF1604">
        <f>AM1604/BE1604-1</f>
        <v>-1.0103029524088925E-14</v>
      </c>
      <c r="BH1604">
        <f t="shared" ref="BH1604:BH1667" si="101">AN1604-BD1604*AQ1604</f>
        <v>6.9648263798834931E-2</v>
      </c>
      <c r="BI1604">
        <f t="shared" ref="BI1604:BI1667" si="102">BH1604*AJ1604</f>
        <v>674.90908827666021</v>
      </c>
      <c r="BJ1604">
        <f t="shared" ref="BJ1604:BJ1667" si="103">BJ1603+BI1604</f>
        <v>2.7497662813402712E-8</v>
      </c>
      <c r="BK1604" s="15">
        <f t="shared" si="100"/>
        <v>0.48767123287671232</v>
      </c>
    </row>
    <row r="1605" spans="1:63" x14ac:dyDescent="0.25">
      <c r="A1605" s="1">
        <v>43647</v>
      </c>
      <c r="B1605">
        <v>32248</v>
      </c>
      <c r="C1605">
        <v>1</v>
      </c>
      <c r="D1605" s="2">
        <v>43647</v>
      </c>
      <c r="E1605">
        <v>0</v>
      </c>
      <c r="F1605">
        <v>4</v>
      </c>
      <c r="G1605" s="1">
        <v>43644</v>
      </c>
      <c r="H1605" s="1">
        <v>43648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 s="1">
        <v>43661</v>
      </c>
      <c r="AA1605" s="1">
        <v>43647</v>
      </c>
      <c r="AB1605" s="1">
        <v>43649</v>
      </c>
      <c r="AC1605" s="1">
        <v>43651</v>
      </c>
      <c r="AD1605" s="1">
        <v>43649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9585.5454545454504</v>
      </c>
      <c r="AK1605">
        <v>22</v>
      </c>
      <c r="AL1605">
        <v>31</v>
      </c>
      <c r="AM1605">
        <v>210882</v>
      </c>
      <c r="AN1605">
        <v>3.3642321298166702</v>
      </c>
      <c r="AO1605">
        <v>0.70967741935483797</v>
      </c>
      <c r="AP1605">
        <v>21</v>
      </c>
      <c r="AQ1605">
        <v>3.3339928355819701</v>
      </c>
      <c r="AR1605">
        <v>3.0239294234701401E-2</v>
      </c>
      <c r="AS1605">
        <v>9672.4862920621308</v>
      </c>
      <c r="AT1605">
        <v>1</v>
      </c>
      <c r="AU1605">
        <v>7</v>
      </c>
      <c r="AV1605">
        <v>2019</v>
      </c>
      <c r="AW1605">
        <v>3.3339928355819701</v>
      </c>
      <c r="AX1605">
        <v>3.3642321298166702</v>
      </c>
      <c r="AY1605">
        <v>3.02392942347013E-2</v>
      </c>
      <c r="AZ1605">
        <v>32248</v>
      </c>
      <c r="BA1605">
        <v>212794.69842536599</v>
      </c>
      <c r="BB1605">
        <v>-8.9884684135481605E-3</v>
      </c>
      <c r="BC1605">
        <v>22.506630576824001</v>
      </c>
      <c r="BD1605">
        <v>0.977489719081018</v>
      </c>
      <c r="BE1605">
        <f>AK1605*AZ1605/(AW1605*BD1605)</f>
        <v>217695.07573483739</v>
      </c>
      <c r="BF1605">
        <f>AM1605/BE1605-1</f>
        <v>-3.1296416383510772E-2</v>
      </c>
      <c r="BH1605">
        <f t="shared" si="101"/>
        <v>0.10528840954552354</v>
      </c>
      <c r="BI1605">
        <f t="shared" si="102"/>
        <v>1009.246835535413</v>
      </c>
      <c r="BJ1605">
        <f t="shared" si="103"/>
        <v>1009.2468355629106</v>
      </c>
      <c r="BK1605" s="15">
        <f t="shared" si="100"/>
        <v>0.49589041095890413</v>
      </c>
    </row>
    <row r="1606" spans="1:63" x14ac:dyDescent="0.25">
      <c r="A1606" s="1">
        <v>43648</v>
      </c>
      <c r="B1606">
        <v>6302</v>
      </c>
      <c r="C1606">
        <v>2</v>
      </c>
      <c r="D1606" s="2">
        <v>43647</v>
      </c>
      <c r="E1606">
        <v>1</v>
      </c>
      <c r="F1606">
        <v>0</v>
      </c>
      <c r="G1606" s="1">
        <v>43647</v>
      </c>
      <c r="H1606" s="1">
        <v>43649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 s="1">
        <v>43661</v>
      </c>
      <c r="AA1606" s="1">
        <v>43647</v>
      </c>
      <c r="AB1606" s="1">
        <v>43649</v>
      </c>
      <c r="AC1606" s="1">
        <v>43651</v>
      </c>
      <c r="AD1606" s="1">
        <v>43649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9585.5454545454504</v>
      </c>
      <c r="AK1606">
        <v>22</v>
      </c>
      <c r="AL1606">
        <v>31</v>
      </c>
      <c r="AM1606">
        <v>210882</v>
      </c>
      <c r="AN1606">
        <v>0.65744824119649803</v>
      </c>
      <c r="AO1606">
        <v>0.70967741935483797</v>
      </c>
      <c r="AP1606">
        <v>20</v>
      </c>
      <c r="AQ1606">
        <v>0.54640876347033995</v>
      </c>
      <c r="AR1606">
        <v>0.11103947772615699</v>
      </c>
      <c r="AS1606">
        <v>11533.4899828012</v>
      </c>
      <c r="AT1606">
        <v>2</v>
      </c>
      <c r="AU1606">
        <v>7</v>
      </c>
      <c r="AV1606">
        <v>2019</v>
      </c>
      <c r="AW1606">
        <v>3.88040159905231</v>
      </c>
      <c r="AX1606">
        <v>4.0216803710131703</v>
      </c>
      <c r="AY1606">
        <v>0.141278771960859</v>
      </c>
      <c r="AZ1606">
        <v>38550</v>
      </c>
      <c r="BA1606">
        <v>218559.852208886</v>
      </c>
      <c r="BB1606">
        <v>-3.5129288985555597E-2</v>
      </c>
      <c r="BC1606">
        <v>22.506630576824001</v>
      </c>
      <c r="BD1606">
        <v>0.977489719081018</v>
      </c>
      <c r="BE1606">
        <f>AK1606*AZ1606/(AW1606*BD1606)</f>
        <v>223592.9932995761</v>
      </c>
      <c r="BF1606">
        <f>AM1606/BE1606-1</f>
        <v>-5.6848799740989886E-2</v>
      </c>
      <c r="BH1606">
        <f t="shared" si="101"/>
        <v>0.12333929248846898</v>
      </c>
      <c r="BI1606">
        <f t="shared" si="102"/>
        <v>1182.2743944796955</v>
      </c>
      <c r="BJ1606">
        <f t="shared" si="103"/>
        <v>2191.521230042606</v>
      </c>
      <c r="BK1606" s="15">
        <f t="shared" si="100"/>
        <v>0.49863013698630138</v>
      </c>
    </row>
    <row r="1607" spans="1:63" x14ac:dyDescent="0.25">
      <c r="A1607" s="1">
        <v>43649</v>
      </c>
      <c r="B1607">
        <v>12808</v>
      </c>
      <c r="C1607">
        <v>3</v>
      </c>
      <c r="D1607" s="2">
        <v>43647</v>
      </c>
      <c r="E1607">
        <v>2</v>
      </c>
      <c r="F1607">
        <v>1</v>
      </c>
      <c r="G1607" s="1">
        <v>43648</v>
      </c>
      <c r="H1607" s="1">
        <v>43651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 s="1">
        <v>43661</v>
      </c>
      <c r="AA1607" s="1">
        <v>43647</v>
      </c>
      <c r="AB1607" s="1">
        <v>43649</v>
      </c>
      <c r="AC1607" s="1">
        <v>43651</v>
      </c>
      <c r="AD1607" s="1">
        <v>43649</v>
      </c>
      <c r="AE1607">
        <v>0</v>
      </c>
      <c r="AF1607">
        <v>0</v>
      </c>
      <c r="AG1607">
        <v>1</v>
      </c>
      <c r="AH1607">
        <v>0</v>
      </c>
      <c r="AI1607">
        <v>1</v>
      </c>
      <c r="AJ1607">
        <v>9585.5454545454504</v>
      </c>
      <c r="AK1607">
        <v>22</v>
      </c>
      <c r="AL1607">
        <v>31</v>
      </c>
      <c r="AM1607">
        <v>210882</v>
      </c>
      <c r="AN1607">
        <v>1.3361785263796799</v>
      </c>
      <c r="AO1607">
        <v>0.70967741935483797</v>
      </c>
      <c r="AP1607">
        <v>19</v>
      </c>
      <c r="AQ1607">
        <v>1.01932878166426</v>
      </c>
      <c r="AR1607">
        <v>0.31684974471541699</v>
      </c>
      <c r="AS1607">
        <v>12565.1313201303</v>
      </c>
      <c r="AT1607">
        <v>3</v>
      </c>
      <c r="AU1607">
        <v>7</v>
      </c>
      <c r="AV1607">
        <v>2019</v>
      </c>
      <c r="AW1607">
        <v>4.8997303807165702</v>
      </c>
      <c r="AX1607">
        <v>5.35785889739285</v>
      </c>
      <c r="AY1607">
        <v>0.45812851667627602</v>
      </c>
      <c r="AZ1607">
        <v>51358</v>
      </c>
      <c r="BA1607">
        <v>230599.62736863</v>
      </c>
      <c r="BB1607">
        <v>-8.5505894322674594E-2</v>
      </c>
      <c r="BC1607">
        <v>22.506630576824001</v>
      </c>
      <c r="BD1607">
        <v>0.977489719081018</v>
      </c>
      <c r="BE1607">
        <f>AK1607*AZ1607/(AW1607*BD1607)</f>
        <v>235910.02837904808</v>
      </c>
      <c r="BF1607">
        <f>AM1607/BE1607-1</f>
        <v>-0.10609141354022611</v>
      </c>
      <c r="BH1607">
        <f t="shared" si="101"/>
        <v>0.33979512193948613</v>
      </c>
      <c r="BI1607">
        <f t="shared" si="102"/>
        <v>3257.1215865837585</v>
      </c>
      <c r="BJ1607">
        <f t="shared" si="103"/>
        <v>5448.6428166263649</v>
      </c>
      <c r="BK1607" s="15">
        <f t="shared" si="100"/>
        <v>0.50136986301369868</v>
      </c>
    </row>
    <row r="1608" spans="1:63" x14ac:dyDescent="0.25">
      <c r="A1608" s="1">
        <v>43651</v>
      </c>
      <c r="B1608">
        <v>6881</v>
      </c>
      <c r="C1608">
        <v>4</v>
      </c>
      <c r="D1608" s="2">
        <v>43647</v>
      </c>
      <c r="E1608">
        <v>4</v>
      </c>
      <c r="F1608">
        <v>2</v>
      </c>
      <c r="G1608" s="1">
        <v>43649</v>
      </c>
      <c r="H1608" s="1">
        <v>43654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 s="1">
        <v>43661</v>
      </c>
      <c r="AA1608" s="1">
        <v>43647</v>
      </c>
      <c r="AB1608" s="1">
        <v>43649</v>
      </c>
      <c r="AC1608" s="1">
        <v>43651</v>
      </c>
      <c r="AD1608" s="1">
        <v>43649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9585.5454545454504</v>
      </c>
      <c r="AK1608">
        <v>22</v>
      </c>
      <c r="AL1608">
        <v>31</v>
      </c>
      <c r="AM1608">
        <v>210882</v>
      </c>
      <c r="AN1608">
        <v>0.71785168957046996</v>
      </c>
      <c r="AO1608">
        <v>0.70967741935483797</v>
      </c>
      <c r="AP1608">
        <v>18</v>
      </c>
      <c r="AQ1608">
        <v>1.0351258422852501</v>
      </c>
      <c r="AR1608">
        <v>-0.31727415271478299</v>
      </c>
      <c r="AS1608">
        <v>6647.5009307165701</v>
      </c>
      <c r="AT1608">
        <v>5</v>
      </c>
      <c r="AU1608">
        <v>7</v>
      </c>
      <c r="AV1608">
        <v>2019</v>
      </c>
      <c r="AW1608">
        <v>5.9348562230018302</v>
      </c>
      <c r="AX1608">
        <v>6.0757105869633197</v>
      </c>
      <c r="AY1608">
        <v>0.14085436396149201</v>
      </c>
      <c r="AZ1608">
        <v>58239</v>
      </c>
      <c r="BA1608">
        <v>215886.94853873699</v>
      </c>
      <c r="BB1608">
        <v>-2.3183191816892101E-2</v>
      </c>
      <c r="BC1608">
        <v>22.506630576824001</v>
      </c>
      <c r="BD1608">
        <v>0.977489719081018</v>
      </c>
      <c r="BE1608">
        <f>AK1608*AZ1608/(AW1608*BD1608)</f>
        <v>220858.53623269015</v>
      </c>
      <c r="BF1608">
        <f>AM1608/BE1608-1</f>
        <v>-4.5171612575477527E-2</v>
      </c>
      <c r="BH1608">
        <f t="shared" si="101"/>
        <v>-0.29397317921844135</v>
      </c>
      <c r="BI1608">
        <f t="shared" si="102"/>
        <v>-2817.8932718156057</v>
      </c>
      <c r="BJ1608">
        <f t="shared" si="103"/>
        <v>2630.7495448107593</v>
      </c>
      <c r="BK1608" s="15">
        <f t="shared" si="100"/>
        <v>0.50684931506849318</v>
      </c>
    </row>
    <row r="1609" spans="1:63" x14ac:dyDescent="0.25">
      <c r="A1609" s="1">
        <v>43654</v>
      </c>
      <c r="B1609">
        <v>15117</v>
      </c>
      <c r="C1609">
        <v>5</v>
      </c>
      <c r="D1609" s="2">
        <v>43647</v>
      </c>
      <c r="E1609">
        <v>0</v>
      </c>
      <c r="F1609">
        <v>4</v>
      </c>
      <c r="G1609" s="1">
        <v>43651</v>
      </c>
      <c r="H1609" s="1">
        <v>43655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 s="1">
        <v>43661</v>
      </c>
      <c r="AA1609" s="1">
        <v>43647</v>
      </c>
      <c r="AB1609" s="1">
        <v>43649</v>
      </c>
      <c r="AC1609" s="1">
        <v>43651</v>
      </c>
      <c r="AD1609" s="1">
        <v>43649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9585.5454545454504</v>
      </c>
      <c r="AK1609">
        <v>22</v>
      </c>
      <c r="AL1609">
        <v>31</v>
      </c>
      <c r="AM1609">
        <v>210882</v>
      </c>
      <c r="AN1609">
        <v>1.5770620536603399</v>
      </c>
      <c r="AO1609">
        <v>0.70967741935483797</v>
      </c>
      <c r="AP1609">
        <v>17</v>
      </c>
      <c r="AQ1609">
        <v>1.70810279134531</v>
      </c>
      <c r="AR1609">
        <v>-0.13104073768497801</v>
      </c>
      <c r="AS1609">
        <v>8850.1699526488592</v>
      </c>
      <c r="AT1609">
        <v>8</v>
      </c>
      <c r="AU1609">
        <v>7</v>
      </c>
      <c r="AV1609">
        <v>2019</v>
      </c>
      <c r="AW1609">
        <v>7.6429590143471504</v>
      </c>
      <c r="AX1609">
        <v>7.6527726406236596</v>
      </c>
      <c r="AY1609">
        <v>9.8136262765144908E-3</v>
      </c>
      <c r="AZ1609">
        <v>73356</v>
      </c>
      <c r="BA1609">
        <v>211152.77433394</v>
      </c>
      <c r="BB1609">
        <v>-1.2823621891522299E-3</v>
      </c>
      <c r="BC1609">
        <v>22.506630576824001</v>
      </c>
      <c r="BD1609">
        <v>0.977489719081018</v>
      </c>
      <c r="BE1609">
        <f>AK1609*AZ1609/(AW1609*BD1609)</f>
        <v>216015.34032752251</v>
      </c>
      <c r="BF1609">
        <f>AM1609/BE1609-1</f>
        <v>-2.3763776775016732E-2</v>
      </c>
      <c r="BH1609">
        <f t="shared" si="101"/>
        <v>-9.2590864013289753E-2</v>
      </c>
      <c r="BI1609">
        <f t="shared" si="102"/>
        <v>-887.53393567502553</v>
      </c>
      <c r="BJ1609">
        <f t="shared" si="103"/>
        <v>1743.2156091357338</v>
      </c>
      <c r="BK1609" s="15">
        <f t="shared" si="100"/>
        <v>0.51506849315068493</v>
      </c>
    </row>
    <row r="1610" spans="1:63" x14ac:dyDescent="0.25">
      <c r="A1610" s="1">
        <v>43655</v>
      </c>
      <c r="B1610">
        <v>1924</v>
      </c>
      <c r="C1610">
        <v>6</v>
      </c>
      <c r="D1610" s="2">
        <v>43647</v>
      </c>
      <c r="E1610">
        <v>1</v>
      </c>
      <c r="F1610">
        <v>0</v>
      </c>
      <c r="G1610" s="1">
        <v>43654</v>
      </c>
      <c r="H1610" s="1">
        <v>43656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 s="1">
        <v>43661</v>
      </c>
      <c r="AA1610" s="1">
        <v>43647</v>
      </c>
      <c r="AB1610" s="1">
        <v>43649</v>
      </c>
      <c r="AC1610" s="1">
        <v>43651</v>
      </c>
      <c r="AD1610" s="1">
        <v>43649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9585.5454545454504</v>
      </c>
      <c r="AK1610">
        <v>22</v>
      </c>
      <c r="AL1610">
        <v>31</v>
      </c>
      <c r="AM1610">
        <v>210882</v>
      </c>
      <c r="AN1610">
        <v>0.200718885443043</v>
      </c>
      <c r="AO1610">
        <v>0.70967741935483797</v>
      </c>
      <c r="AP1610">
        <v>16</v>
      </c>
      <c r="AQ1610">
        <v>0.30854685838234103</v>
      </c>
      <c r="AR1610">
        <v>-0.107827972939297</v>
      </c>
      <c r="AS1610">
        <v>6235.6817051620701</v>
      </c>
      <c r="AT1610">
        <v>9</v>
      </c>
      <c r="AU1610">
        <v>7</v>
      </c>
      <c r="AV1610">
        <v>2019</v>
      </c>
      <c r="AW1610">
        <v>7.9515058727294896</v>
      </c>
      <c r="AX1610">
        <v>7.8534915260667102</v>
      </c>
      <c r="AY1610">
        <v>-9.80143466627829E-2</v>
      </c>
      <c r="AZ1610">
        <v>75280</v>
      </c>
      <c r="BA1610">
        <v>208282.56012235</v>
      </c>
      <c r="BB1610">
        <v>1.2480353017185E-2</v>
      </c>
      <c r="BC1610">
        <v>22.506630576824001</v>
      </c>
      <c r="BD1610">
        <v>0.977489719081018</v>
      </c>
      <c r="BE1610">
        <f>AK1610*AZ1610/(AW1610*BD1610)</f>
        <v>213079.02892131277</v>
      </c>
      <c r="BF1610">
        <f>AM1610/BE1610-1</f>
        <v>-1.0310864154182475E-2</v>
      </c>
      <c r="BH1610">
        <f t="shared" si="101"/>
        <v>-0.10088249648044217</v>
      </c>
      <c r="BI1610">
        <f t="shared" si="102"/>
        <v>-967.01375558129985</v>
      </c>
      <c r="BJ1610">
        <f t="shared" si="103"/>
        <v>776.20185355443391</v>
      </c>
      <c r="BK1610" s="15">
        <f t="shared" si="100"/>
        <v>0.51780821917808217</v>
      </c>
    </row>
    <row r="1611" spans="1:63" x14ac:dyDescent="0.25">
      <c r="A1611" s="1">
        <v>43656</v>
      </c>
      <c r="B1611">
        <v>8934</v>
      </c>
      <c r="C1611">
        <v>7</v>
      </c>
      <c r="D1611" s="2">
        <v>43647</v>
      </c>
      <c r="E1611">
        <v>2</v>
      </c>
      <c r="F1611">
        <v>1</v>
      </c>
      <c r="G1611" s="1">
        <v>43655</v>
      </c>
      <c r="H1611" s="1">
        <v>43657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 s="1">
        <v>43661</v>
      </c>
      <c r="AA1611" s="1">
        <v>43647</v>
      </c>
      <c r="AB1611" s="1">
        <v>43649</v>
      </c>
      <c r="AC1611" s="1">
        <v>43651</v>
      </c>
      <c r="AD1611" s="1">
        <v>43649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9585.5454545454504</v>
      </c>
      <c r="AK1611">
        <v>22</v>
      </c>
      <c r="AL1611">
        <v>31</v>
      </c>
      <c r="AM1611">
        <v>210882</v>
      </c>
      <c r="AN1611">
        <v>0.932028338122741</v>
      </c>
      <c r="AO1611">
        <v>0.70967741935483797</v>
      </c>
      <c r="AP1611">
        <v>15</v>
      </c>
      <c r="AQ1611">
        <v>0.89215583010123201</v>
      </c>
      <c r="AR1611">
        <v>3.9872508021509101E-2</v>
      </c>
      <c r="AS1611">
        <v>10013.9456567652</v>
      </c>
      <c r="AT1611">
        <v>10</v>
      </c>
      <c r="AU1611">
        <v>7</v>
      </c>
      <c r="AV1611">
        <v>2019</v>
      </c>
      <c r="AW1611">
        <v>8.8436617028307207</v>
      </c>
      <c r="AX1611">
        <v>8.7855198641894496</v>
      </c>
      <c r="AY1611">
        <v>-5.81418386412728E-2</v>
      </c>
      <c r="AZ1611">
        <v>84214</v>
      </c>
      <c r="BA1611">
        <v>209495.57573046599</v>
      </c>
      <c r="BB1611">
        <v>6.6179167015789596E-3</v>
      </c>
      <c r="BC1611">
        <v>22.506630576824001</v>
      </c>
      <c r="BD1611">
        <v>0.977489719081018</v>
      </c>
      <c r="BE1611">
        <f>AK1611*AZ1611/(AW1611*BD1611)</f>
        <v>214319.97865657634</v>
      </c>
      <c r="BF1611">
        <f>AM1611/BE1611-1</f>
        <v>-1.604133538145458E-2</v>
      </c>
      <c r="BH1611">
        <f t="shared" si="101"/>
        <v>5.9955186380595271E-2</v>
      </c>
      <c r="BI1611">
        <f t="shared" si="102"/>
        <v>574.70316428694025</v>
      </c>
      <c r="BJ1611">
        <f t="shared" si="103"/>
        <v>1350.905017841374</v>
      </c>
      <c r="BK1611" s="15">
        <f t="shared" si="100"/>
        <v>0.52054794520547942</v>
      </c>
    </row>
    <row r="1612" spans="1:63" x14ac:dyDescent="0.25">
      <c r="A1612" s="1">
        <v>43657</v>
      </c>
      <c r="B1612">
        <v>2802</v>
      </c>
      <c r="C1612">
        <v>8</v>
      </c>
      <c r="D1612" s="2">
        <v>43647</v>
      </c>
      <c r="E1612">
        <v>3</v>
      </c>
      <c r="F1612">
        <v>2</v>
      </c>
      <c r="G1612" s="1">
        <v>43656</v>
      </c>
      <c r="H1612" s="1">
        <v>43658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 s="1">
        <v>43661</v>
      </c>
      <c r="AA1612" s="1">
        <v>43647</v>
      </c>
      <c r="AB1612" s="1">
        <v>43649</v>
      </c>
      <c r="AC1612" s="1">
        <v>43651</v>
      </c>
      <c r="AD1612" s="1">
        <v>43649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9585.5454545454504</v>
      </c>
      <c r="AK1612">
        <v>22</v>
      </c>
      <c r="AL1612">
        <v>31</v>
      </c>
      <c r="AM1612">
        <v>210882</v>
      </c>
      <c r="AN1612">
        <v>0.29231513358181299</v>
      </c>
      <c r="AO1612">
        <v>0.70967741935483797</v>
      </c>
      <c r="AP1612">
        <v>14</v>
      </c>
      <c r="AQ1612">
        <v>0.43715035792769602</v>
      </c>
      <c r="AR1612">
        <v>-0.144835224345883</v>
      </c>
      <c r="AS1612">
        <v>6409.69393982159</v>
      </c>
      <c r="AT1612">
        <v>11</v>
      </c>
      <c r="AU1612">
        <v>7</v>
      </c>
      <c r="AV1612">
        <v>2019</v>
      </c>
      <c r="AW1612">
        <v>9.2808120607584197</v>
      </c>
      <c r="AX1612">
        <v>9.0778349977712605</v>
      </c>
      <c r="AY1612">
        <v>-0.20297706298715701</v>
      </c>
      <c r="AZ1612">
        <v>87016</v>
      </c>
      <c r="BA1612">
        <v>206269.881069389</v>
      </c>
      <c r="BB1612">
        <v>2.23596334409021E-2</v>
      </c>
      <c r="BC1612">
        <v>22.506630576824001</v>
      </c>
      <c r="BD1612">
        <v>0.977489719081018</v>
      </c>
      <c r="BE1612">
        <f>AK1612*AZ1612/(AW1612*BD1612)</f>
        <v>211020.00056155436</v>
      </c>
      <c r="BF1612">
        <f>AM1612/BE1612-1</f>
        <v>-6.5396910808035447E-4</v>
      </c>
      <c r="BH1612">
        <f t="shared" si="101"/>
        <v>-0.13499484698509706</v>
      </c>
      <c r="BI1612">
        <f t="shared" si="102"/>
        <v>-1293.9992419050557</v>
      </c>
      <c r="BJ1612">
        <f t="shared" si="103"/>
        <v>56.905775936318378</v>
      </c>
      <c r="BK1612" s="15">
        <f t="shared" si="100"/>
        <v>0.52328767123287667</v>
      </c>
    </row>
    <row r="1613" spans="1:63" x14ac:dyDescent="0.25">
      <c r="A1613" s="1">
        <v>43658</v>
      </c>
      <c r="B1613">
        <v>7633</v>
      </c>
      <c r="C1613">
        <v>9</v>
      </c>
      <c r="D1613" s="2">
        <v>43647</v>
      </c>
      <c r="E1613">
        <v>4</v>
      </c>
      <c r="F1613">
        <v>3</v>
      </c>
      <c r="G1613" s="1">
        <v>43657</v>
      </c>
      <c r="H1613" s="1">
        <v>43661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 s="1">
        <v>43661</v>
      </c>
      <c r="AA1613" s="1">
        <v>43647</v>
      </c>
      <c r="AB1613" s="1">
        <v>43649</v>
      </c>
      <c r="AC1613" s="1">
        <v>43651</v>
      </c>
      <c r="AD1613" s="1">
        <v>43649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9585.5454545454504</v>
      </c>
      <c r="AK1613">
        <v>22</v>
      </c>
      <c r="AL1613">
        <v>31</v>
      </c>
      <c r="AM1613">
        <v>210882</v>
      </c>
      <c r="AN1613">
        <v>0.79630314583511097</v>
      </c>
      <c r="AO1613">
        <v>0.70967741935483797</v>
      </c>
      <c r="AP1613">
        <v>13</v>
      </c>
      <c r="AQ1613">
        <v>0.79615659976059605</v>
      </c>
      <c r="AR1613" s="3">
        <v>1.4654607451526901E-4</v>
      </c>
      <c r="AS1613">
        <v>9587.3098361493594</v>
      </c>
      <c r="AT1613">
        <v>12</v>
      </c>
      <c r="AU1613">
        <v>7</v>
      </c>
      <c r="AV1613">
        <v>2019</v>
      </c>
      <c r="AW1613">
        <v>10.076968660519</v>
      </c>
      <c r="AX1613">
        <v>9.8741381436063698</v>
      </c>
      <c r="AY1613">
        <v>-0.20283051691264101</v>
      </c>
      <c r="AZ1613">
        <v>94649</v>
      </c>
      <c r="BA1613">
        <v>206637.34007214301</v>
      </c>
      <c r="BB1613">
        <v>2.0541591981268498E-2</v>
      </c>
      <c r="BC1613">
        <v>22.506630576824001</v>
      </c>
      <c r="BD1613">
        <v>0.977489719081018</v>
      </c>
      <c r="BE1613">
        <f>AK1613*AZ1613/(AW1613*BD1613)</f>
        <v>211395.92165369561</v>
      </c>
      <c r="BF1613">
        <f>AM1613/BE1613-1</f>
        <v>-2.4310859437368659E-3</v>
      </c>
      <c r="BH1613">
        <f t="shared" si="101"/>
        <v>1.8068254790627458E-2</v>
      </c>
      <c r="BI1613">
        <f t="shared" si="102"/>
        <v>173.19407757986809</v>
      </c>
      <c r="BJ1613">
        <f t="shared" si="103"/>
        <v>230.09985351618647</v>
      </c>
      <c r="BK1613" s="15">
        <f t="shared" si="100"/>
        <v>0.52602739726027392</v>
      </c>
    </row>
    <row r="1614" spans="1:63" x14ac:dyDescent="0.25">
      <c r="A1614" s="1">
        <v>43661</v>
      </c>
      <c r="B1614">
        <v>19295</v>
      </c>
      <c r="C1614">
        <v>10</v>
      </c>
      <c r="D1614" s="2">
        <v>43647</v>
      </c>
      <c r="E1614">
        <v>0</v>
      </c>
      <c r="F1614">
        <v>4</v>
      </c>
      <c r="G1614" s="1">
        <v>43658</v>
      </c>
      <c r="H1614" s="1">
        <v>43662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 s="1">
        <v>43661</v>
      </c>
      <c r="AA1614" s="1">
        <v>43647</v>
      </c>
      <c r="AB1614" s="1">
        <v>43649</v>
      </c>
      <c r="AC1614" s="1">
        <v>43651</v>
      </c>
      <c r="AD1614" s="1">
        <v>43649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9585.5454545454504</v>
      </c>
      <c r="AK1614">
        <v>22</v>
      </c>
      <c r="AL1614">
        <v>31</v>
      </c>
      <c r="AM1614">
        <v>210882</v>
      </c>
      <c r="AN1614">
        <v>2.0129266604072402</v>
      </c>
      <c r="AO1614">
        <v>0.70967741935483797</v>
      </c>
      <c r="AP1614">
        <v>12</v>
      </c>
      <c r="AQ1614">
        <v>1.81329853599361</v>
      </c>
      <c r="AR1614">
        <v>0.19962812441362901</v>
      </c>
      <c r="AS1614">
        <v>10640.829194419999</v>
      </c>
      <c r="AT1614">
        <v>15</v>
      </c>
      <c r="AU1614">
        <v>7</v>
      </c>
      <c r="AV1614">
        <v>2019</v>
      </c>
      <c r="AW1614">
        <v>11.8902671965126</v>
      </c>
      <c r="AX1614">
        <v>11.887064804013599</v>
      </c>
      <c r="AY1614">
        <v>-3.2023924990109902E-3</v>
      </c>
      <c r="AZ1614">
        <v>113944</v>
      </c>
      <c r="BA1614">
        <v>210825.20338443</v>
      </c>
      <c r="BB1614" s="3">
        <v>2.69401450384343E-4</v>
      </c>
      <c r="BC1614">
        <v>22.506630576824001</v>
      </c>
      <c r="BD1614">
        <v>0.977489719081018</v>
      </c>
      <c r="BE1614">
        <f>AK1614*AZ1614/(AW1614*BD1614)</f>
        <v>215680.22585714507</v>
      </c>
      <c r="BF1614">
        <f>AM1614/BE1614-1</f>
        <v>-2.2246943770928507E-2</v>
      </c>
      <c r="BH1614">
        <f t="shared" si="101"/>
        <v>0.2404459838488251</v>
      </c>
      <c r="BI1614">
        <f t="shared" si="102"/>
        <v>2304.8059075458141</v>
      </c>
      <c r="BJ1614">
        <f t="shared" si="103"/>
        <v>2534.9057610620007</v>
      </c>
      <c r="BK1614" s="15">
        <f t="shared" si="100"/>
        <v>0.53424657534246578</v>
      </c>
    </row>
    <row r="1615" spans="1:63" x14ac:dyDescent="0.25">
      <c r="A1615" s="1">
        <v>43662</v>
      </c>
      <c r="B1615">
        <v>11511</v>
      </c>
      <c r="C1615">
        <v>11</v>
      </c>
      <c r="D1615" s="2">
        <v>43647</v>
      </c>
      <c r="E1615">
        <v>1</v>
      </c>
      <c r="F1615">
        <v>0</v>
      </c>
      <c r="G1615" s="1">
        <v>43661</v>
      </c>
      <c r="H1615" s="1">
        <v>43663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 s="1">
        <v>43661</v>
      </c>
      <c r="AA1615" s="1">
        <v>43647</v>
      </c>
      <c r="AB1615" s="1">
        <v>43649</v>
      </c>
      <c r="AC1615" s="1">
        <v>43651</v>
      </c>
      <c r="AD1615" s="1">
        <v>43649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9585.5454545454504</v>
      </c>
      <c r="AK1615">
        <v>22</v>
      </c>
      <c r="AL1615">
        <v>31</v>
      </c>
      <c r="AM1615">
        <v>210882</v>
      </c>
      <c r="AN1615">
        <v>1.20087062907218</v>
      </c>
      <c r="AO1615">
        <v>0.70967741935483797</v>
      </c>
      <c r="AP1615">
        <v>11</v>
      </c>
      <c r="AQ1615">
        <v>1.2161774910858301</v>
      </c>
      <c r="AR1615">
        <v>-1.5306862013652099E-2</v>
      </c>
      <c r="AS1615">
        <v>9464.9013687325205</v>
      </c>
      <c r="AT1615">
        <v>16</v>
      </c>
      <c r="AU1615">
        <v>7</v>
      </c>
      <c r="AV1615">
        <v>2019</v>
      </c>
      <c r="AW1615">
        <v>13.106444687598399</v>
      </c>
      <c r="AX1615">
        <v>13.0879354330858</v>
      </c>
      <c r="AY1615">
        <v>-1.8509254512665E-2</v>
      </c>
      <c r="AZ1615">
        <v>125455</v>
      </c>
      <c r="BA1615">
        <v>210584.18707642099</v>
      </c>
      <c r="BB1615">
        <v>1.4142226333020401E-3</v>
      </c>
      <c r="BC1615">
        <v>22.506630576824001</v>
      </c>
      <c r="BD1615">
        <v>0.977489719081018</v>
      </c>
      <c r="BE1615">
        <f>AK1615*AZ1615/(AW1615*BD1615)</f>
        <v>215433.65926590181</v>
      </c>
      <c r="BF1615">
        <f>AM1615/BE1615-1</f>
        <v>-2.1127892834442608E-2</v>
      </c>
      <c r="BH1615">
        <f t="shared" si="101"/>
        <v>1.2069634958034703E-2</v>
      </c>
      <c r="BI1615">
        <f t="shared" si="102"/>
        <v>115.69403451001241</v>
      </c>
      <c r="BJ1615">
        <f t="shared" si="103"/>
        <v>2650.5997955720131</v>
      </c>
      <c r="BK1615" s="15">
        <f t="shared" si="100"/>
        <v>0.53698630136986303</v>
      </c>
    </row>
    <row r="1616" spans="1:63" x14ac:dyDescent="0.25">
      <c r="A1616" s="1">
        <v>43663</v>
      </c>
      <c r="B1616">
        <v>8569</v>
      </c>
      <c r="C1616">
        <v>12</v>
      </c>
      <c r="D1616" s="2">
        <v>43647</v>
      </c>
      <c r="E1616">
        <v>2</v>
      </c>
      <c r="F1616">
        <v>1</v>
      </c>
      <c r="G1616" s="1">
        <v>43662</v>
      </c>
      <c r="H1616" s="1">
        <v>43664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 s="1">
        <v>43661</v>
      </c>
      <c r="AA1616" s="1">
        <v>43647</v>
      </c>
      <c r="AB1616" s="1">
        <v>43649</v>
      </c>
      <c r="AC1616" s="1">
        <v>43651</v>
      </c>
      <c r="AD1616" s="1">
        <v>43649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9585.5454545454504</v>
      </c>
      <c r="AK1616">
        <v>22</v>
      </c>
      <c r="AL1616">
        <v>31</v>
      </c>
      <c r="AM1616">
        <v>210882</v>
      </c>
      <c r="AN1616">
        <v>0.89395017118578102</v>
      </c>
      <c r="AO1616">
        <v>0.70967741935483797</v>
      </c>
      <c r="AP1616">
        <v>10</v>
      </c>
      <c r="AQ1616">
        <v>0.89215583010123201</v>
      </c>
      <c r="AR1616">
        <v>1.7943410845491399E-3</v>
      </c>
      <c r="AS1616">
        <v>9604.8243040990692</v>
      </c>
      <c r="AT1616">
        <v>17</v>
      </c>
      <c r="AU1616">
        <v>7</v>
      </c>
      <c r="AV1616">
        <v>2019</v>
      </c>
      <c r="AW1616">
        <v>13.9986005176997</v>
      </c>
      <c r="AX1616">
        <v>13.981885604271501</v>
      </c>
      <c r="AY1616">
        <v>-1.6714913428115701E-2</v>
      </c>
      <c r="AZ1616">
        <v>134024</v>
      </c>
      <c r="BA1616">
        <v>210630.19808815201</v>
      </c>
      <c r="BB1616">
        <v>1.19546918786195E-3</v>
      </c>
      <c r="BC1616">
        <v>22.506630576824001</v>
      </c>
      <c r="BD1616">
        <v>0.977489719081018</v>
      </c>
      <c r="BE1616">
        <f>AK1616*AZ1616/(AW1616*BD1616)</f>
        <v>215480.72984969628</v>
      </c>
      <c r="BF1616">
        <f>AM1616/BE1616-1</f>
        <v>-2.1341722078368708E-2</v>
      </c>
      <c r="BH1616">
        <f t="shared" si="101"/>
        <v>2.1877019443635293E-2</v>
      </c>
      <c r="BI1616">
        <f t="shared" si="102"/>
        <v>209.70316428694071</v>
      </c>
      <c r="BJ1616">
        <f t="shared" si="103"/>
        <v>2860.3029598589537</v>
      </c>
      <c r="BK1616" s="15">
        <f t="shared" si="100"/>
        <v>0.53972602739726028</v>
      </c>
    </row>
    <row r="1617" spans="1:63" x14ac:dyDescent="0.25">
      <c r="A1617" s="1">
        <v>43664</v>
      </c>
      <c r="B1617">
        <v>2293</v>
      </c>
      <c r="C1617">
        <v>13</v>
      </c>
      <c r="D1617" s="2">
        <v>43647</v>
      </c>
      <c r="E1617">
        <v>3</v>
      </c>
      <c r="F1617">
        <v>2</v>
      </c>
      <c r="G1617" s="1">
        <v>43663</v>
      </c>
      <c r="H1617" s="1">
        <v>43665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 s="1">
        <v>43661</v>
      </c>
      <c r="AA1617" s="1">
        <v>43647</v>
      </c>
      <c r="AB1617" s="1">
        <v>43649</v>
      </c>
      <c r="AC1617" s="1">
        <v>43651</v>
      </c>
      <c r="AD1617" s="1">
        <v>43649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9585.5454545454504</v>
      </c>
      <c r="AK1617">
        <v>22</v>
      </c>
      <c r="AL1617">
        <v>31</v>
      </c>
      <c r="AM1617">
        <v>210882</v>
      </c>
      <c r="AN1617">
        <v>0.239214347360135</v>
      </c>
      <c r="AO1617">
        <v>0.70967741935483797</v>
      </c>
      <c r="AP1617">
        <v>9</v>
      </c>
      <c r="AQ1617">
        <v>0.43715035792769602</v>
      </c>
      <c r="AR1617">
        <v>-0.19793601056756099</v>
      </c>
      <c r="AS1617">
        <v>5245.3348336941199</v>
      </c>
      <c r="AT1617">
        <v>18</v>
      </c>
      <c r="AU1617">
        <v>7</v>
      </c>
      <c r="AV1617">
        <v>2019</v>
      </c>
      <c r="AW1617">
        <v>14.435750875627299</v>
      </c>
      <c r="AX1617">
        <v>14.2210999516317</v>
      </c>
      <c r="AY1617">
        <v>-0.21465092399567501</v>
      </c>
      <c r="AZ1617">
        <v>136317</v>
      </c>
      <c r="BA1617">
        <v>207746.311628536</v>
      </c>
      <c r="BB1617">
        <v>1.5093834142628699E-2</v>
      </c>
      <c r="BC1617">
        <v>22.506630576824001</v>
      </c>
      <c r="BD1617">
        <v>0.977489719081018</v>
      </c>
      <c r="BE1617">
        <f>AK1617*AZ1617/(AW1617*BD1617)</f>
        <v>212530.4313418754</v>
      </c>
      <c r="BF1617">
        <f>AM1617/BE1617-1</f>
        <v>-7.7562132230548642E-3</v>
      </c>
      <c r="BH1617">
        <f t="shared" si="101"/>
        <v>-0.18809563320677505</v>
      </c>
      <c r="BI1617">
        <f t="shared" si="102"/>
        <v>-1802.9992419050509</v>
      </c>
      <c r="BJ1617">
        <f t="shared" si="103"/>
        <v>1057.3037179539028</v>
      </c>
      <c r="BK1617" s="15">
        <f t="shared" si="100"/>
        <v>0.54246575342465753</v>
      </c>
    </row>
    <row r="1618" spans="1:63" x14ac:dyDescent="0.25">
      <c r="A1618" s="1">
        <v>43665</v>
      </c>
      <c r="B1618">
        <v>8298</v>
      </c>
      <c r="C1618">
        <v>14</v>
      </c>
      <c r="D1618" s="2">
        <v>43647</v>
      </c>
      <c r="E1618">
        <v>4</v>
      </c>
      <c r="F1618">
        <v>3</v>
      </c>
      <c r="G1618" s="1">
        <v>43664</v>
      </c>
      <c r="H1618" s="1">
        <v>43668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 s="1">
        <v>43661</v>
      </c>
      <c r="AA1618" s="1">
        <v>43647</v>
      </c>
      <c r="AB1618" s="1">
        <v>43649</v>
      </c>
      <c r="AC1618" s="1">
        <v>43651</v>
      </c>
      <c r="AD1618" s="1">
        <v>43649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9585.5454545454504</v>
      </c>
      <c r="AK1618">
        <v>22</v>
      </c>
      <c r="AL1618">
        <v>31</v>
      </c>
      <c r="AM1618">
        <v>210882</v>
      </c>
      <c r="AN1618">
        <v>0.865678436281901</v>
      </c>
      <c r="AO1618">
        <v>0.70967741935483797</v>
      </c>
      <c r="AP1618">
        <v>8</v>
      </c>
      <c r="AQ1618">
        <v>0.79615659976059605</v>
      </c>
      <c r="AR1618">
        <v>6.9521836521305294E-2</v>
      </c>
      <c r="AS1618">
        <v>10422.572647761999</v>
      </c>
      <c r="AT1618">
        <v>19</v>
      </c>
      <c r="AU1618">
        <v>7</v>
      </c>
      <c r="AV1618">
        <v>2019</v>
      </c>
      <c r="AW1618">
        <v>15.231907475387899</v>
      </c>
      <c r="AX1618">
        <v>15.086778387913601</v>
      </c>
      <c r="AY1618">
        <v>-0.14512908747436901</v>
      </c>
      <c r="AZ1618">
        <v>144615</v>
      </c>
      <c r="BA1618">
        <v>208872.723599508</v>
      </c>
      <c r="BB1618">
        <v>9.6196208191563493E-3</v>
      </c>
      <c r="BC1618">
        <v>22.506630576824001</v>
      </c>
      <c r="BD1618">
        <v>0.977489719081018</v>
      </c>
      <c r="BE1618">
        <f>AK1618*AZ1618/(AW1618*BD1618)</f>
        <v>213682.78307405647</v>
      </c>
      <c r="BF1618">
        <f>AM1618/BE1618-1</f>
        <v>-1.3107200466805025E-2</v>
      </c>
      <c r="BH1618">
        <f t="shared" si="101"/>
        <v>8.7443545237417486E-2</v>
      </c>
      <c r="BI1618">
        <f t="shared" si="102"/>
        <v>838.19407757986664</v>
      </c>
      <c r="BJ1618">
        <f t="shared" si="103"/>
        <v>1895.4977955337695</v>
      </c>
      <c r="BK1618" s="15">
        <f t="shared" si="100"/>
        <v>0.54520547945205478</v>
      </c>
    </row>
    <row r="1619" spans="1:63" x14ac:dyDescent="0.25">
      <c r="A1619" s="1">
        <v>43668</v>
      </c>
      <c r="B1619">
        <v>14951</v>
      </c>
      <c r="C1619">
        <v>15</v>
      </c>
      <c r="D1619" s="2">
        <v>43647</v>
      </c>
      <c r="E1619">
        <v>0</v>
      </c>
      <c r="F1619">
        <v>4</v>
      </c>
      <c r="G1619" s="1">
        <v>43665</v>
      </c>
      <c r="H1619" s="1">
        <v>43669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 s="1">
        <v>43661</v>
      </c>
      <c r="AA1619" s="1">
        <v>43647</v>
      </c>
      <c r="AB1619" s="1">
        <v>43649</v>
      </c>
      <c r="AC1619" s="1">
        <v>43651</v>
      </c>
      <c r="AD1619" s="1">
        <v>43649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9585.5454545454504</v>
      </c>
      <c r="AK1619">
        <v>22</v>
      </c>
      <c r="AL1619">
        <v>31</v>
      </c>
      <c r="AM1619">
        <v>210882</v>
      </c>
      <c r="AN1619">
        <v>1.5597443119848999</v>
      </c>
      <c r="AO1619">
        <v>0.70967741935483797</v>
      </c>
      <c r="AP1619">
        <v>7</v>
      </c>
      <c r="AQ1619">
        <v>1.7081027913453199</v>
      </c>
      <c r="AR1619">
        <v>-0.14835847936041799</v>
      </c>
      <c r="AS1619">
        <v>8752.9861058446204</v>
      </c>
      <c r="AT1619">
        <v>22</v>
      </c>
      <c r="AU1619">
        <v>7</v>
      </c>
      <c r="AV1619">
        <v>2019</v>
      </c>
      <c r="AW1619">
        <v>16.940010266733299</v>
      </c>
      <c r="AX1619">
        <v>16.646522699898501</v>
      </c>
      <c r="AY1619">
        <v>-0.29348756683479099</v>
      </c>
      <c r="AZ1619">
        <v>159566</v>
      </c>
      <c r="BA1619">
        <v>207228.44583475799</v>
      </c>
      <c r="BB1619">
        <v>1.7630562978572201E-2</v>
      </c>
      <c r="BC1619">
        <v>22.506630576824001</v>
      </c>
      <c r="BD1619">
        <v>0.977489719081018</v>
      </c>
      <c r="BE1619">
        <f>AK1619*AZ1619/(AW1619*BD1619)</f>
        <v>212000.63979146871</v>
      </c>
      <c r="BF1619">
        <f>AM1619/BE1619-1</f>
        <v>-5.2765868658181114E-3</v>
      </c>
      <c r="BH1619">
        <f t="shared" si="101"/>
        <v>-0.1099086056887395</v>
      </c>
      <c r="BI1619">
        <f t="shared" si="102"/>
        <v>-1053.5339356751251</v>
      </c>
      <c r="BJ1619">
        <f t="shared" si="103"/>
        <v>841.96385985864435</v>
      </c>
      <c r="BK1619" s="15">
        <f t="shared" si="100"/>
        <v>0.55342465753424652</v>
      </c>
    </row>
    <row r="1620" spans="1:63" x14ac:dyDescent="0.25">
      <c r="A1620" s="1">
        <v>43669</v>
      </c>
      <c r="B1620">
        <v>2075</v>
      </c>
      <c r="C1620">
        <v>16</v>
      </c>
      <c r="D1620" s="2">
        <v>43647</v>
      </c>
      <c r="E1620">
        <v>1</v>
      </c>
      <c r="F1620">
        <v>0</v>
      </c>
      <c r="G1620" s="1">
        <v>43668</v>
      </c>
      <c r="H1620" s="1">
        <v>43670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 s="1">
        <v>43661</v>
      </c>
      <c r="AA1620" s="1">
        <v>43647</v>
      </c>
      <c r="AB1620" s="1">
        <v>43649</v>
      </c>
      <c r="AC1620" s="1">
        <v>43651</v>
      </c>
      <c r="AD1620" s="1">
        <v>43649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9585.5454545454504</v>
      </c>
      <c r="AK1620">
        <v>22</v>
      </c>
      <c r="AL1620">
        <v>31</v>
      </c>
      <c r="AM1620">
        <v>210882</v>
      </c>
      <c r="AN1620">
        <v>0.216471770942991</v>
      </c>
      <c r="AO1620">
        <v>0.70967741935483797</v>
      </c>
      <c r="AP1620">
        <v>6</v>
      </c>
      <c r="AQ1620">
        <v>0.30854685838234103</v>
      </c>
      <c r="AR1620">
        <v>-9.2075087439349196E-2</v>
      </c>
      <c r="AS1620">
        <v>6725.0725250578498</v>
      </c>
      <c r="AT1620">
        <v>23</v>
      </c>
      <c r="AU1620">
        <v>7</v>
      </c>
      <c r="AV1620">
        <v>2019</v>
      </c>
      <c r="AW1620">
        <v>17.2485571251156</v>
      </c>
      <c r="AX1620">
        <v>16.8629944708415</v>
      </c>
      <c r="AY1620">
        <v>-0.38556265427413899</v>
      </c>
      <c r="AZ1620">
        <v>161641</v>
      </c>
      <c r="BA1620">
        <v>206168.085492899</v>
      </c>
      <c r="BB1620">
        <v>2.2864423927839699E-2</v>
      </c>
      <c r="BC1620">
        <v>22.506630576824001</v>
      </c>
      <c r="BD1620">
        <v>0.977489719081018</v>
      </c>
      <c r="BE1620">
        <f>AK1620*AZ1620/(AW1620*BD1620)</f>
        <v>210915.86076908075</v>
      </c>
      <c r="BF1620">
        <f>AM1620/BE1620-1</f>
        <v>-1.6054159681155866E-4</v>
      </c>
      <c r="BH1620">
        <f t="shared" si="101"/>
        <v>-8.512961098049418E-2</v>
      </c>
      <c r="BI1620">
        <f t="shared" si="102"/>
        <v>-816.01375558129848</v>
      </c>
      <c r="BJ1620">
        <f t="shared" si="103"/>
        <v>25.950104277345872</v>
      </c>
      <c r="BK1620" s="15">
        <f t="shared" si="100"/>
        <v>0.55616438356164388</v>
      </c>
    </row>
    <row r="1621" spans="1:63" x14ac:dyDescent="0.25">
      <c r="A1621" s="1">
        <v>43670</v>
      </c>
      <c r="B1621">
        <v>7780</v>
      </c>
      <c r="C1621">
        <v>17</v>
      </c>
      <c r="D1621" s="2">
        <v>43647</v>
      </c>
      <c r="E1621">
        <v>2</v>
      </c>
      <c r="F1621">
        <v>1</v>
      </c>
      <c r="G1621" s="1">
        <v>43669</v>
      </c>
      <c r="H1621" s="1">
        <v>43671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 s="1">
        <v>43661</v>
      </c>
      <c r="AA1621" s="1">
        <v>43647</v>
      </c>
      <c r="AB1621" s="1">
        <v>43649</v>
      </c>
      <c r="AC1621" s="1">
        <v>43651</v>
      </c>
      <c r="AD1621" s="1">
        <v>43649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9585.5454545454504</v>
      </c>
      <c r="AK1621">
        <v>22</v>
      </c>
      <c r="AL1621">
        <v>31</v>
      </c>
      <c r="AM1621">
        <v>210882</v>
      </c>
      <c r="AN1621">
        <v>0.811638736354928</v>
      </c>
      <c r="AO1621">
        <v>0.70967741935483797</v>
      </c>
      <c r="AP1621">
        <v>5</v>
      </c>
      <c r="AQ1621">
        <v>0.89215583010123201</v>
      </c>
      <c r="AR1621">
        <v>-8.05170937463041E-2</v>
      </c>
      <c r="AS1621">
        <v>8720.4496540892505</v>
      </c>
      <c r="AT1621">
        <v>24</v>
      </c>
      <c r="AU1621">
        <v>7</v>
      </c>
      <c r="AV1621">
        <v>2019</v>
      </c>
      <c r="AW1621">
        <v>18.140712955216799</v>
      </c>
      <c r="AX1621">
        <v>17.674633207196401</v>
      </c>
      <c r="AY1621">
        <v>-0.46607974802044</v>
      </c>
      <c r="AZ1621">
        <v>169421</v>
      </c>
      <c r="BA1621">
        <v>205463.92025502599</v>
      </c>
      <c r="BB1621">
        <v>2.6369981348788301E-2</v>
      </c>
      <c r="BC1621">
        <v>22.506630576824001</v>
      </c>
      <c r="BD1621">
        <v>0.977489719081018</v>
      </c>
      <c r="BE1621">
        <f>AK1621*AZ1621/(AW1621*BD1621)</f>
        <v>210195.47954754235</v>
      </c>
      <c r="BF1621">
        <f>AM1621/BE1621-1</f>
        <v>3.2661047418118816E-3</v>
      </c>
      <c r="BH1621">
        <f t="shared" si="101"/>
        <v>-6.0434415387217721E-2</v>
      </c>
      <c r="BI1621">
        <f t="shared" si="102"/>
        <v>-579.29683571305645</v>
      </c>
      <c r="BJ1621">
        <f t="shared" si="103"/>
        <v>-553.34673143571058</v>
      </c>
      <c r="BK1621" s="15">
        <f t="shared" si="100"/>
        <v>0.55890410958904113</v>
      </c>
    </row>
    <row r="1622" spans="1:63" x14ac:dyDescent="0.25">
      <c r="A1622" s="1">
        <v>43671</v>
      </c>
      <c r="B1622">
        <v>2512</v>
      </c>
      <c r="C1622">
        <v>18</v>
      </c>
      <c r="D1622" s="2">
        <v>43647</v>
      </c>
      <c r="E1622">
        <v>3</v>
      </c>
      <c r="F1622">
        <v>2</v>
      </c>
      <c r="G1622" s="1">
        <v>43670</v>
      </c>
      <c r="H1622" s="1">
        <v>43672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 s="1">
        <v>43661</v>
      </c>
      <c r="AA1622" s="1">
        <v>43647</v>
      </c>
      <c r="AB1622" s="1">
        <v>43649</v>
      </c>
      <c r="AC1622" s="1">
        <v>43651</v>
      </c>
      <c r="AD1622" s="1">
        <v>43649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9585.5454545454504</v>
      </c>
      <c r="AK1622">
        <v>22</v>
      </c>
      <c r="AL1622">
        <v>31</v>
      </c>
      <c r="AM1622">
        <v>210882</v>
      </c>
      <c r="AN1622">
        <v>0.26206124752231102</v>
      </c>
      <c r="AO1622">
        <v>0.70967741935483797</v>
      </c>
      <c r="AP1622">
        <v>4</v>
      </c>
      <c r="AQ1622">
        <v>0.43715035792769602</v>
      </c>
      <c r="AR1622">
        <v>-0.175089110405385</v>
      </c>
      <c r="AS1622">
        <v>5746.3066298472004</v>
      </c>
      <c r="AT1622">
        <v>25</v>
      </c>
      <c r="AU1622">
        <v>7</v>
      </c>
      <c r="AV1622">
        <v>2019</v>
      </c>
      <c r="AW1622">
        <v>18.577863313144501</v>
      </c>
      <c r="AX1622">
        <v>17.936694454718701</v>
      </c>
      <c r="AY1622">
        <v>-0.64116885842582805</v>
      </c>
      <c r="AZ1622">
        <v>171933</v>
      </c>
      <c r="BA1622">
        <v>203603.930992629</v>
      </c>
      <c r="BB1622">
        <v>3.5746210654614197E-2</v>
      </c>
      <c r="BC1622">
        <v>22.506630576824001</v>
      </c>
      <c r="BD1622">
        <v>0.977489719081018</v>
      </c>
      <c r="BE1622">
        <f>AK1622*AZ1622/(AW1622*BD1622)</f>
        <v>208292.65722001455</v>
      </c>
      <c r="BF1622">
        <f>AM1622/BE1622-1</f>
        <v>1.2431272492003265E-2</v>
      </c>
      <c r="BH1622">
        <f t="shared" si="101"/>
        <v>-0.16524873304459903</v>
      </c>
      <c r="BI1622">
        <f t="shared" si="102"/>
        <v>-1583.9992419050507</v>
      </c>
      <c r="BJ1622">
        <f t="shared" si="103"/>
        <v>-2137.3459733407612</v>
      </c>
      <c r="BK1622" s="15">
        <f t="shared" si="100"/>
        <v>0.56164383561643838</v>
      </c>
    </row>
    <row r="1623" spans="1:63" x14ac:dyDescent="0.25">
      <c r="A1623" s="1">
        <v>43672</v>
      </c>
      <c r="B1623">
        <v>8062</v>
      </c>
      <c r="C1623">
        <v>19</v>
      </c>
      <c r="D1623" s="2">
        <v>43647</v>
      </c>
      <c r="E1623">
        <v>4</v>
      </c>
      <c r="F1623">
        <v>3</v>
      </c>
      <c r="G1623" s="1">
        <v>43671</v>
      </c>
      <c r="H1623" s="1">
        <v>43675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 s="1">
        <v>43661</v>
      </c>
      <c r="AA1623" s="1">
        <v>43647</v>
      </c>
      <c r="AB1623" s="1">
        <v>43649</v>
      </c>
      <c r="AC1623" s="1">
        <v>43651</v>
      </c>
      <c r="AD1623" s="1">
        <v>43649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9585.5454545454504</v>
      </c>
      <c r="AK1623">
        <v>22</v>
      </c>
      <c r="AL1623">
        <v>31</v>
      </c>
      <c r="AM1623">
        <v>210882</v>
      </c>
      <c r="AN1623">
        <v>0.84105803245416799</v>
      </c>
      <c r="AO1623">
        <v>0.70967741935483797</v>
      </c>
      <c r="AP1623">
        <v>3</v>
      </c>
      <c r="AQ1623">
        <v>0.79615659976059605</v>
      </c>
      <c r="AR1623">
        <v>4.4901432693572399E-2</v>
      </c>
      <c r="AS1623">
        <v>10126.1485522122</v>
      </c>
      <c r="AT1623">
        <v>26</v>
      </c>
      <c r="AU1623">
        <v>7</v>
      </c>
      <c r="AV1623">
        <v>2019</v>
      </c>
      <c r="AW1623">
        <v>19.374019912905101</v>
      </c>
      <c r="AX1623">
        <v>18.777752487172901</v>
      </c>
      <c r="AY1623">
        <v>-0.59626742573225699</v>
      </c>
      <c r="AZ1623">
        <v>179995</v>
      </c>
      <c r="BA1623">
        <v>204391.75854063599</v>
      </c>
      <c r="BB1623">
        <v>3.1753929344822497E-2</v>
      </c>
      <c r="BC1623">
        <v>22.506630576824001</v>
      </c>
      <c r="BD1623">
        <v>0.977489719081018</v>
      </c>
      <c r="BE1623">
        <f>AK1623*AZ1623/(AW1623*BD1623)</f>
        <v>209098.62738279771</v>
      </c>
      <c r="BF1623">
        <f>AM1623/BE1623-1</f>
        <v>8.5288585560030494E-3</v>
      </c>
      <c r="BH1623">
        <f t="shared" si="101"/>
        <v>6.282314140968448E-2</v>
      </c>
      <c r="BI1623">
        <f t="shared" si="102"/>
        <v>602.1940775798671</v>
      </c>
      <c r="BJ1623">
        <f t="shared" si="103"/>
        <v>-1535.1518957608941</v>
      </c>
      <c r="BK1623" s="15">
        <f t="shared" si="100"/>
        <v>0.56438356164383563</v>
      </c>
    </row>
    <row r="1624" spans="1:63" x14ac:dyDescent="0.25">
      <c r="A1624" s="1">
        <v>43675</v>
      </c>
      <c r="B1624">
        <v>18189</v>
      </c>
      <c r="C1624">
        <v>20</v>
      </c>
      <c r="D1624" s="2">
        <v>43647</v>
      </c>
      <c r="E1624">
        <v>0</v>
      </c>
      <c r="F1624">
        <v>4</v>
      </c>
      <c r="G1624" s="1">
        <v>43672</v>
      </c>
      <c r="H1624" s="1">
        <v>43676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 s="1">
        <v>43661</v>
      </c>
      <c r="AA1624" s="1">
        <v>43647</v>
      </c>
      <c r="AB1624" s="1">
        <v>43649</v>
      </c>
      <c r="AC1624" s="1">
        <v>43651</v>
      </c>
      <c r="AD1624" s="1">
        <v>43649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9585.5454545454504</v>
      </c>
      <c r="AK1624">
        <v>22</v>
      </c>
      <c r="AL1624">
        <v>31</v>
      </c>
      <c r="AM1624">
        <v>210882</v>
      </c>
      <c r="AN1624">
        <v>1.897544598401</v>
      </c>
      <c r="AO1624">
        <v>0.70967741935483797</v>
      </c>
      <c r="AP1624">
        <v>2</v>
      </c>
      <c r="AQ1624">
        <v>1.7081027913453199</v>
      </c>
      <c r="AR1624">
        <v>0.18944180705568101</v>
      </c>
      <c r="AS1624">
        <v>10648.6565633875</v>
      </c>
      <c r="AT1624">
        <v>29</v>
      </c>
      <c r="AU1624">
        <v>7</v>
      </c>
      <c r="AV1624">
        <v>2019</v>
      </c>
      <c r="AW1624">
        <v>21.082122704250398</v>
      </c>
      <c r="AX1624">
        <v>20.675297085573899</v>
      </c>
      <c r="AY1624">
        <v>-0.40682561867657402</v>
      </c>
      <c r="AZ1624">
        <v>198184</v>
      </c>
      <c r="BA1624">
        <v>206812.57106623999</v>
      </c>
      <c r="BB1624">
        <v>1.9676893492400298E-2</v>
      </c>
      <c r="BC1624">
        <v>22.506630576824001</v>
      </c>
      <c r="BD1624">
        <v>0.977489719081018</v>
      </c>
      <c r="BE1624">
        <f>AK1624*AZ1624/(AW1624*BD1624)</f>
        <v>211575.18798323002</v>
      </c>
      <c r="BF1624">
        <f>AM1624/BE1624-1</f>
        <v>-3.2763198267131699E-3</v>
      </c>
      <c r="BH1624">
        <f t="shared" si="101"/>
        <v>0.22789168072736055</v>
      </c>
      <c r="BI1624">
        <f t="shared" si="102"/>
        <v>2184.466064324874</v>
      </c>
      <c r="BJ1624">
        <f t="shared" si="103"/>
        <v>649.31416856397982</v>
      </c>
      <c r="BK1624" s="15">
        <f t="shared" si="100"/>
        <v>0.57260273972602738</v>
      </c>
    </row>
    <row r="1625" spans="1:63" x14ac:dyDescent="0.25">
      <c r="A1625" s="1">
        <v>43676</v>
      </c>
      <c r="B1625">
        <v>2316</v>
      </c>
      <c r="C1625">
        <v>21</v>
      </c>
      <c r="D1625" s="2">
        <v>43647</v>
      </c>
      <c r="E1625">
        <v>1</v>
      </c>
      <c r="F1625">
        <v>0</v>
      </c>
      <c r="G1625" s="1">
        <v>43675</v>
      </c>
      <c r="H1625" s="1">
        <v>43677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 s="1">
        <v>43661</v>
      </c>
      <c r="AA1625" s="1">
        <v>43647</v>
      </c>
      <c r="AB1625" s="1">
        <v>43649</v>
      </c>
      <c r="AC1625" s="1">
        <v>43651</v>
      </c>
      <c r="AD1625" s="1">
        <v>43649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9585.5454545454504</v>
      </c>
      <c r="AK1625">
        <v>22</v>
      </c>
      <c r="AL1625">
        <v>31</v>
      </c>
      <c r="AM1625">
        <v>210882</v>
      </c>
      <c r="AN1625">
        <v>0.24161379349588799</v>
      </c>
      <c r="AO1625">
        <v>0.70967741935483797</v>
      </c>
      <c r="AP1625">
        <v>1</v>
      </c>
      <c r="AQ1625">
        <v>0.30854685838234103</v>
      </c>
      <c r="AR1625">
        <v>-6.6933064886452398E-2</v>
      </c>
      <c r="AS1625">
        <v>7506.1532376067398</v>
      </c>
      <c r="AT1625">
        <v>30</v>
      </c>
      <c r="AU1625">
        <v>7</v>
      </c>
      <c r="AV1625">
        <v>2019</v>
      </c>
      <c r="AW1625">
        <v>21.390669562632802</v>
      </c>
      <c r="AX1625">
        <v>20.9169108790698</v>
      </c>
      <c r="AY1625">
        <v>-0.47375868356302597</v>
      </c>
      <c r="AZ1625">
        <v>200500</v>
      </c>
      <c r="BA1625">
        <v>206211.403859257</v>
      </c>
      <c r="BB1625">
        <v>2.2649553096154702E-2</v>
      </c>
      <c r="BC1625">
        <v>22.506630576824001</v>
      </c>
      <c r="BD1625">
        <v>0.977489719081018</v>
      </c>
      <c r="BE1625">
        <f>AK1625*AZ1625/(AW1625*BD1625)</f>
        <v>210960.17669948091</v>
      </c>
      <c r="BF1625">
        <f>AM1625/BE1625-1</f>
        <v>-3.7057562571285452E-4</v>
      </c>
      <c r="BH1625">
        <f t="shared" si="101"/>
        <v>-5.9987588427597188E-2</v>
      </c>
      <c r="BI1625">
        <f t="shared" si="102"/>
        <v>-575.01375558129746</v>
      </c>
      <c r="BJ1625">
        <f t="shared" si="103"/>
        <v>74.30041298268236</v>
      </c>
      <c r="BK1625" s="15">
        <f t="shared" si="100"/>
        <v>0.57534246575342463</v>
      </c>
    </row>
    <row r="1626" spans="1:63" x14ac:dyDescent="0.25">
      <c r="A1626" s="1">
        <v>43677</v>
      </c>
      <c r="B1626">
        <v>10382</v>
      </c>
      <c r="C1626">
        <v>22</v>
      </c>
      <c r="D1626" s="2">
        <v>43647</v>
      </c>
      <c r="E1626">
        <v>2</v>
      </c>
      <c r="F1626">
        <v>1</v>
      </c>
      <c r="G1626" s="1">
        <v>43676</v>
      </c>
      <c r="H1626" s="1">
        <v>43678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 s="1">
        <v>43661</v>
      </c>
      <c r="AA1626" s="1">
        <v>43647</v>
      </c>
      <c r="AB1626" s="1">
        <v>43649</v>
      </c>
      <c r="AC1626" s="1">
        <v>43651</v>
      </c>
      <c r="AD1626" s="1">
        <v>43649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9585.5454545454504</v>
      </c>
      <c r="AK1626">
        <v>22</v>
      </c>
      <c r="AL1626">
        <v>31</v>
      </c>
      <c r="AM1626">
        <v>210882</v>
      </c>
      <c r="AN1626">
        <v>1.0830891209301801</v>
      </c>
      <c r="AO1626">
        <v>0.70967741935483797</v>
      </c>
      <c r="AP1626">
        <v>0</v>
      </c>
      <c r="AQ1626">
        <v>1.11596101419121</v>
      </c>
      <c r="AR1626">
        <v>-3.2871893261031203E-2</v>
      </c>
      <c r="AS1626">
        <v>9303.1923767733297</v>
      </c>
      <c r="AT1626">
        <v>31</v>
      </c>
      <c r="AU1626">
        <v>7</v>
      </c>
      <c r="AV1626">
        <v>2019</v>
      </c>
      <c r="AW1626">
        <v>22.506630576824001</v>
      </c>
      <c r="AX1626">
        <v>22</v>
      </c>
      <c r="AY1626">
        <v>-0.50663057682405799</v>
      </c>
      <c r="AZ1626">
        <v>210882</v>
      </c>
      <c r="BA1626">
        <v>206134.98693924301</v>
      </c>
      <c r="BB1626">
        <v>2.3028662582911599E-2</v>
      </c>
      <c r="BC1626">
        <v>22.506630576824001</v>
      </c>
      <c r="BD1626">
        <v>0.977489719081018</v>
      </c>
      <c r="BE1626">
        <f>AK1626*AZ1626/(AW1626*BD1626)</f>
        <v>210882.00000000055</v>
      </c>
      <c r="BF1626">
        <f>AM1626/BE1626-1</f>
        <v>-2.6645352591003757E-15</v>
      </c>
      <c r="BH1626">
        <f t="shared" si="101"/>
        <v>-7.7512973369537885E-3</v>
      </c>
      <c r="BI1626">
        <f t="shared" si="102"/>
        <v>-74.300412955067642</v>
      </c>
      <c r="BJ1626">
        <f t="shared" si="103"/>
        <v>2.7614717623691831E-8</v>
      </c>
      <c r="BK1626" s="15">
        <f t="shared" si="100"/>
        <v>0.57808219178082187</v>
      </c>
    </row>
    <row r="1627" spans="1:63" x14ac:dyDescent="0.25">
      <c r="A1627" s="1">
        <v>43678</v>
      </c>
      <c r="B1627">
        <v>17821</v>
      </c>
      <c r="C1627">
        <v>1</v>
      </c>
      <c r="D1627" s="2">
        <v>43678</v>
      </c>
      <c r="E1627">
        <v>3</v>
      </c>
      <c r="F1627">
        <v>2</v>
      </c>
      <c r="G1627" s="1">
        <v>43677</v>
      </c>
      <c r="H1627" s="1">
        <v>43679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 s="1">
        <v>43696</v>
      </c>
      <c r="AA1627" s="1">
        <v>43682</v>
      </c>
      <c r="AB1627" s="1">
        <v>43684</v>
      </c>
      <c r="AC1627" s="1">
        <v>43679</v>
      </c>
      <c r="AD1627" s="1">
        <v>43679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8794.9090909090901</v>
      </c>
      <c r="AK1627">
        <v>22</v>
      </c>
      <c r="AL1627">
        <v>31</v>
      </c>
      <c r="AM1627">
        <v>193488</v>
      </c>
      <c r="AN1627">
        <v>2.02628586785743</v>
      </c>
      <c r="AO1627">
        <v>0.70967741935483797</v>
      </c>
      <c r="AP1627">
        <v>21</v>
      </c>
      <c r="AQ1627">
        <v>2.0630404021643498</v>
      </c>
      <c r="AR1627">
        <v>-3.6754534306911099E-2</v>
      </c>
      <c r="AS1627">
        <v>8638.2215206759192</v>
      </c>
      <c r="AT1627">
        <v>1</v>
      </c>
      <c r="AU1627">
        <v>8</v>
      </c>
      <c r="AV1627">
        <v>2019</v>
      </c>
      <c r="AW1627">
        <v>2.0630404021643498</v>
      </c>
      <c r="AX1627">
        <v>2.02628586785743</v>
      </c>
      <c r="AY1627">
        <v>-3.67545343069113E-2</v>
      </c>
      <c r="AZ1627">
        <v>17821</v>
      </c>
      <c r="BA1627">
        <v>190040.87345486999</v>
      </c>
      <c r="BB1627">
        <v>1.8138869194096002E-2</v>
      </c>
      <c r="BC1627">
        <v>21.139678913065801</v>
      </c>
      <c r="BD1627">
        <v>1.04069697985821</v>
      </c>
      <c r="BE1627">
        <f>AK1627*AZ1627/(AW1627*BD1627)</f>
        <v>182609.22932702515</v>
      </c>
      <c r="BF1627">
        <f>AM1627/BE1627-1</f>
        <v>5.9574046246548829E-2</v>
      </c>
      <c r="BH1627">
        <f t="shared" si="101"/>
        <v>-0.12071404800047558</v>
      </c>
      <c r="BI1627">
        <f t="shared" si="102"/>
        <v>-1061.669078159819</v>
      </c>
      <c r="BJ1627">
        <f t="shared" si="103"/>
        <v>-1061.6690781322043</v>
      </c>
      <c r="BK1627" s="15">
        <f t="shared" si="100"/>
        <v>0.58082191780821912</v>
      </c>
    </row>
    <row r="1628" spans="1:63" x14ac:dyDescent="0.25">
      <c r="A1628" s="1">
        <v>43679</v>
      </c>
      <c r="B1628">
        <v>11441</v>
      </c>
      <c r="C1628">
        <v>2</v>
      </c>
      <c r="D1628" s="2">
        <v>43678</v>
      </c>
      <c r="E1628">
        <v>4</v>
      </c>
      <c r="F1628">
        <v>3</v>
      </c>
      <c r="G1628" s="1">
        <v>43678</v>
      </c>
      <c r="H1628" s="1">
        <v>43682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 s="1">
        <v>43696</v>
      </c>
      <c r="AA1628" s="1">
        <v>43682</v>
      </c>
      <c r="AB1628" s="1">
        <v>43684</v>
      </c>
      <c r="AC1628" s="1">
        <v>43679</v>
      </c>
      <c r="AD1628" s="1">
        <v>43679</v>
      </c>
      <c r="AE1628">
        <v>0</v>
      </c>
      <c r="AF1628">
        <v>0</v>
      </c>
      <c r="AG1628">
        <v>0</v>
      </c>
      <c r="AH1628">
        <v>1</v>
      </c>
      <c r="AI1628">
        <v>1</v>
      </c>
      <c r="AJ1628">
        <v>8794.9090909090901</v>
      </c>
      <c r="AK1628">
        <v>22</v>
      </c>
      <c r="AL1628">
        <v>31</v>
      </c>
      <c r="AM1628">
        <v>193488</v>
      </c>
      <c r="AN1628">
        <v>1.3008662035888501</v>
      </c>
      <c r="AO1628">
        <v>0.70967741935483797</v>
      </c>
      <c r="AP1628">
        <v>20</v>
      </c>
      <c r="AQ1628">
        <v>1.1443842478278901</v>
      </c>
      <c r="AR1628">
        <v>0.156481955760955</v>
      </c>
      <c r="AS1628">
        <v>9997.5161504674797</v>
      </c>
      <c r="AT1628">
        <v>2</v>
      </c>
      <c r="AU1628">
        <v>8</v>
      </c>
      <c r="AV1628">
        <v>2019</v>
      </c>
      <c r="AW1628">
        <v>3.2074246499922401</v>
      </c>
      <c r="AX1628">
        <v>3.3271520714462901</v>
      </c>
      <c r="AY1628">
        <v>0.119727421454043</v>
      </c>
      <c r="AZ1628">
        <v>29262</v>
      </c>
      <c r="BA1628">
        <v>200710.56073025899</v>
      </c>
      <c r="BB1628">
        <v>-3.5984956167632601E-2</v>
      </c>
      <c r="BC1628">
        <v>21.139678913065801</v>
      </c>
      <c r="BD1628">
        <v>1.04069697985821</v>
      </c>
      <c r="BE1628">
        <f>AK1628*AZ1628/(AW1628*BD1628)</f>
        <v>192861.67310450514</v>
      </c>
      <c r="BF1628">
        <f>AM1628/BE1628-1</f>
        <v>3.2475446542221675E-3</v>
      </c>
      <c r="BH1628">
        <f t="shared" si="101"/>
        <v>0.10990897307705572</v>
      </c>
      <c r="BI1628">
        <f t="shared" si="102"/>
        <v>966.63942648787975</v>
      </c>
      <c r="BJ1628">
        <f t="shared" si="103"/>
        <v>-95.029651644324531</v>
      </c>
      <c r="BK1628" s="15">
        <f t="shared" si="100"/>
        <v>0.58356164383561648</v>
      </c>
    </row>
    <row r="1629" spans="1:63" x14ac:dyDescent="0.25">
      <c r="A1629" s="1">
        <v>43682</v>
      </c>
      <c r="B1629">
        <v>14858</v>
      </c>
      <c r="C1629">
        <v>3</v>
      </c>
      <c r="D1629" s="2">
        <v>43678</v>
      </c>
      <c r="E1629">
        <v>0</v>
      </c>
      <c r="F1629">
        <v>4</v>
      </c>
      <c r="G1629" s="1">
        <v>43679</v>
      </c>
      <c r="H1629" s="1">
        <v>43683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 s="1">
        <v>43696</v>
      </c>
      <c r="AA1629" s="1">
        <v>43682</v>
      </c>
      <c r="AB1629" s="1">
        <v>43684</v>
      </c>
      <c r="AC1629" s="1">
        <v>43679</v>
      </c>
      <c r="AD1629" s="1">
        <v>43679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8794.9090909090901</v>
      </c>
      <c r="AK1629">
        <v>22</v>
      </c>
      <c r="AL1629">
        <v>31</v>
      </c>
      <c r="AM1629">
        <v>193488</v>
      </c>
      <c r="AN1629">
        <v>1.6893864218969601</v>
      </c>
      <c r="AO1629">
        <v>0.70967741935483797</v>
      </c>
      <c r="AP1629">
        <v>19</v>
      </c>
      <c r="AQ1629">
        <v>1.7081027913453199</v>
      </c>
      <c r="AR1629">
        <v>-1.8716369448354399E-2</v>
      </c>
      <c r="AS1629">
        <v>8698.5397338398307</v>
      </c>
      <c r="AT1629">
        <v>5</v>
      </c>
      <c r="AU1629">
        <v>8</v>
      </c>
      <c r="AV1629">
        <v>2019</v>
      </c>
      <c r="AW1629">
        <v>4.9155274413375603</v>
      </c>
      <c r="AX1629">
        <v>5.0165384933432504</v>
      </c>
      <c r="AY1629">
        <v>0.101011052005688</v>
      </c>
      <c r="AZ1629">
        <v>44120</v>
      </c>
      <c r="BA1629">
        <v>197464.05885914</v>
      </c>
      <c r="BB1629">
        <v>-2.0135607877767601E-2</v>
      </c>
      <c r="BC1629">
        <v>21.139678913065801</v>
      </c>
      <c r="BD1629">
        <v>1.04069697985821</v>
      </c>
      <c r="BE1629">
        <f>AK1629*AZ1629/(AW1629*BD1629)</f>
        <v>189742.12732513549</v>
      </c>
      <c r="BF1629">
        <f>AM1629/BE1629-1</f>
        <v>1.9741913552206114E-2</v>
      </c>
      <c r="BH1629">
        <f t="shared" si="101"/>
        <v>-8.8230994343492464E-2</v>
      </c>
      <c r="BI1629">
        <f t="shared" si="102"/>
        <v>-775.9835742515304</v>
      </c>
      <c r="BJ1629">
        <f t="shared" si="103"/>
        <v>-871.01322589585493</v>
      </c>
      <c r="BK1629" s="15">
        <f t="shared" si="100"/>
        <v>0.59178082191780823</v>
      </c>
    </row>
    <row r="1630" spans="1:63" x14ac:dyDescent="0.25">
      <c r="A1630" s="1">
        <v>43683</v>
      </c>
      <c r="B1630">
        <v>2474</v>
      </c>
      <c r="C1630">
        <v>4</v>
      </c>
      <c r="D1630" s="2">
        <v>43678</v>
      </c>
      <c r="E1630">
        <v>1</v>
      </c>
      <c r="F1630">
        <v>0</v>
      </c>
      <c r="G1630" s="1">
        <v>43682</v>
      </c>
      <c r="H1630" s="1">
        <v>43684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 s="1">
        <v>43696</v>
      </c>
      <c r="AA1630" s="1">
        <v>43682</v>
      </c>
      <c r="AB1630" s="1">
        <v>43684</v>
      </c>
      <c r="AC1630" s="1">
        <v>43679</v>
      </c>
      <c r="AD1630" s="1">
        <v>43679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8794.9090909090901</v>
      </c>
      <c r="AK1630">
        <v>22</v>
      </c>
      <c r="AL1630">
        <v>31</v>
      </c>
      <c r="AM1630">
        <v>193488</v>
      </c>
      <c r="AN1630">
        <v>0.281299098652112</v>
      </c>
      <c r="AO1630">
        <v>0.70967741935483797</v>
      </c>
      <c r="AP1630">
        <v>18</v>
      </c>
      <c r="AQ1630">
        <v>0.30854685838234103</v>
      </c>
      <c r="AR1630">
        <v>-2.7247759730228301E-2</v>
      </c>
      <c r="AS1630">
        <v>8018.2310491533099</v>
      </c>
      <c r="AT1630">
        <v>6</v>
      </c>
      <c r="AU1630">
        <v>8</v>
      </c>
      <c r="AV1630">
        <v>2019</v>
      </c>
      <c r="AW1630">
        <v>5.2240742997199003</v>
      </c>
      <c r="AX1630">
        <v>5.2978375919953598</v>
      </c>
      <c r="AY1630">
        <v>7.3763292275460302E-2</v>
      </c>
      <c r="AZ1630">
        <v>46594</v>
      </c>
      <c r="BA1630">
        <v>196220.026973</v>
      </c>
      <c r="BB1630">
        <v>-1.39232830366319E-2</v>
      </c>
      <c r="BC1630">
        <v>21.139678913065801</v>
      </c>
      <c r="BD1630">
        <v>1.04069697985821</v>
      </c>
      <c r="BE1630">
        <f>AK1630*AZ1630/(AW1630*BD1630)</f>
        <v>188546.74393283529</v>
      </c>
      <c r="BF1630">
        <f>AM1630/BE1630-1</f>
        <v>2.6207061252274455E-2</v>
      </c>
      <c r="BH1630">
        <f t="shared" si="101"/>
        <v>-3.9804685011129104E-2</v>
      </c>
      <c r="BI1630">
        <f t="shared" si="102"/>
        <v>-350.07858606515214</v>
      </c>
      <c r="BJ1630">
        <f t="shared" si="103"/>
        <v>-1221.0918119610071</v>
      </c>
      <c r="BK1630" s="15">
        <f t="shared" si="100"/>
        <v>0.59452054794520548</v>
      </c>
    </row>
    <row r="1631" spans="1:63" x14ac:dyDescent="0.25">
      <c r="A1631" s="1">
        <v>43684</v>
      </c>
      <c r="B1631">
        <v>10443</v>
      </c>
      <c r="C1631">
        <v>5</v>
      </c>
      <c r="D1631" s="2">
        <v>43678</v>
      </c>
      <c r="E1631">
        <v>2</v>
      </c>
      <c r="F1631">
        <v>1</v>
      </c>
      <c r="G1631" s="1">
        <v>43683</v>
      </c>
      <c r="H1631" s="1">
        <v>43685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 s="1">
        <v>43696</v>
      </c>
      <c r="AA1631" s="1">
        <v>43682</v>
      </c>
      <c r="AB1631" s="1">
        <v>43684</v>
      </c>
      <c r="AC1631" s="1">
        <v>43679</v>
      </c>
      <c r="AD1631" s="1">
        <v>43679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8794.9090909090901</v>
      </c>
      <c r="AK1631">
        <v>22</v>
      </c>
      <c r="AL1631">
        <v>31</v>
      </c>
      <c r="AM1631">
        <v>193488</v>
      </c>
      <c r="AN1631">
        <v>1.1873914661374301</v>
      </c>
      <c r="AO1631">
        <v>0.70967741935483797</v>
      </c>
      <c r="AP1631">
        <v>17</v>
      </c>
      <c r="AQ1631">
        <v>1.01932878166426</v>
      </c>
      <c r="AR1631">
        <v>0.16806268447316999</v>
      </c>
      <c r="AS1631">
        <v>10244.9770749626</v>
      </c>
      <c r="AT1631">
        <v>7</v>
      </c>
      <c r="AU1631">
        <v>8</v>
      </c>
      <c r="AV1631">
        <v>2019</v>
      </c>
      <c r="AW1631">
        <v>6.2434030813841703</v>
      </c>
      <c r="AX1631">
        <v>6.4852290581328003</v>
      </c>
      <c r="AY1631">
        <v>0.24182597674862999</v>
      </c>
      <c r="AZ1631">
        <v>57037</v>
      </c>
      <c r="BA1631">
        <v>200982.37830285999</v>
      </c>
      <c r="BB1631">
        <v>-3.72887333016199E-2</v>
      </c>
      <c r="BC1631">
        <v>21.139678913065801</v>
      </c>
      <c r="BD1631">
        <v>1.04069697985821</v>
      </c>
      <c r="BE1631">
        <f>AK1631*AZ1631/(AW1631*BD1631)</f>
        <v>193122.86111394662</v>
      </c>
      <c r="BF1631">
        <f>AM1631/BE1631-1</f>
        <v>1.890707728475105E-3</v>
      </c>
      <c r="BH1631">
        <f t="shared" si="101"/>
        <v>0.12657908157688591</v>
      </c>
      <c r="BI1631">
        <f t="shared" si="102"/>
        <v>1113.2515152794772</v>
      </c>
      <c r="BJ1631">
        <f t="shared" si="103"/>
        <v>-107.84029668152994</v>
      </c>
      <c r="BK1631" s="15">
        <f t="shared" si="100"/>
        <v>0.59726027397260273</v>
      </c>
    </row>
    <row r="1632" spans="1:63" x14ac:dyDescent="0.25">
      <c r="A1632" s="1">
        <v>43685</v>
      </c>
      <c r="B1632">
        <v>2718</v>
      </c>
      <c r="C1632">
        <v>6</v>
      </c>
      <c r="D1632" s="2">
        <v>43678</v>
      </c>
      <c r="E1632">
        <v>3</v>
      </c>
      <c r="F1632">
        <v>2</v>
      </c>
      <c r="G1632" s="1">
        <v>43684</v>
      </c>
      <c r="H1632" s="1">
        <v>43686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 s="1">
        <v>43696</v>
      </c>
      <c r="AA1632" s="1">
        <v>43682</v>
      </c>
      <c r="AB1632" s="1">
        <v>43684</v>
      </c>
      <c r="AC1632" s="1">
        <v>43679</v>
      </c>
      <c r="AD1632" s="1">
        <v>43679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8794.9090909090901</v>
      </c>
      <c r="AK1632">
        <v>22</v>
      </c>
      <c r="AL1632">
        <v>31</v>
      </c>
      <c r="AM1632">
        <v>193488</v>
      </c>
      <c r="AN1632">
        <v>0.30904242123542502</v>
      </c>
      <c r="AO1632">
        <v>0.70967741935483797</v>
      </c>
      <c r="AP1632">
        <v>16</v>
      </c>
      <c r="AQ1632">
        <v>0.43715035792769602</v>
      </c>
      <c r="AR1632">
        <v>-0.128107936692271</v>
      </c>
      <c r="AS1632">
        <v>6217.5403741738401</v>
      </c>
      <c r="AT1632">
        <v>8</v>
      </c>
      <c r="AU1632">
        <v>8</v>
      </c>
      <c r="AV1632">
        <v>2019</v>
      </c>
      <c r="AW1632">
        <v>6.6805534393118702</v>
      </c>
      <c r="AX1632">
        <v>6.7942714793682297</v>
      </c>
      <c r="AY1632">
        <v>0.11371804005636001</v>
      </c>
      <c r="AZ1632">
        <v>59755</v>
      </c>
      <c r="BA1632">
        <v>196781.60079734499</v>
      </c>
      <c r="BB1632">
        <v>-1.6737341214827901E-2</v>
      </c>
      <c r="BC1632">
        <v>21.139678913065801</v>
      </c>
      <c r="BD1632">
        <v>1.04069697985821</v>
      </c>
      <c r="BE1632">
        <f>AK1632*AZ1632/(AW1632*BD1632)</f>
        <v>189086.35712977254</v>
      </c>
      <c r="BF1632">
        <f>AM1632/BE1632-1</f>
        <v>2.3278479405082431E-2</v>
      </c>
      <c r="BH1632">
        <f t="shared" si="101"/>
        <v>-0.14589863600386371</v>
      </c>
      <c r="BI1632">
        <f t="shared" si="102"/>
        <v>-1283.1652401416172</v>
      </c>
      <c r="BJ1632">
        <f t="shared" si="103"/>
        <v>-1391.0055368231472</v>
      </c>
      <c r="BK1632" s="15">
        <f t="shared" si="100"/>
        <v>0.6</v>
      </c>
    </row>
    <row r="1633" spans="1:63" x14ac:dyDescent="0.25">
      <c r="A1633" s="1">
        <v>43686</v>
      </c>
      <c r="B1633">
        <v>7827</v>
      </c>
      <c r="C1633">
        <v>7</v>
      </c>
      <c r="D1633" s="2">
        <v>43678</v>
      </c>
      <c r="E1633">
        <v>4</v>
      </c>
      <c r="F1633">
        <v>3</v>
      </c>
      <c r="G1633" s="1">
        <v>43685</v>
      </c>
      <c r="H1633" s="1">
        <v>43689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 s="1">
        <v>43696</v>
      </c>
      <c r="AA1633" s="1">
        <v>43682</v>
      </c>
      <c r="AB1633" s="1">
        <v>43684</v>
      </c>
      <c r="AC1633" s="1">
        <v>43679</v>
      </c>
      <c r="AD1633" s="1">
        <v>43679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8794.9090909090901</v>
      </c>
      <c r="AK1633">
        <v>22</v>
      </c>
      <c r="AL1633">
        <v>31</v>
      </c>
      <c r="AM1633">
        <v>193488</v>
      </c>
      <c r="AN1633">
        <v>0.88994666335896799</v>
      </c>
      <c r="AO1633">
        <v>0.70967741935483797</v>
      </c>
      <c r="AP1633">
        <v>15</v>
      </c>
      <c r="AQ1633">
        <v>0.79615659976059605</v>
      </c>
      <c r="AR1633">
        <v>9.3790063598371706E-2</v>
      </c>
      <c r="AS1633">
        <v>9830.9804909656796</v>
      </c>
      <c r="AT1633">
        <v>9</v>
      </c>
      <c r="AU1633">
        <v>8</v>
      </c>
      <c r="AV1633">
        <v>2019</v>
      </c>
      <c r="AW1633">
        <v>7.4767100390724597</v>
      </c>
      <c r="AX1633">
        <v>7.6842181427271896</v>
      </c>
      <c r="AY1633">
        <v>0.20750810365473099</v>
      </c>
      <c r="AZ1633">
        <v>67582</v>
      </c>
      <c r="BA1633">
        <v>198858.05283742701</v>
      </c>
      <c r="BB1633">
        <v>-2.7004452476551401E-2</v>
      </c>
      <c r="BC1633">
        <v>21.139678913065801</v>
      </c>
      <c r="BD1633">
        <v>1.04069697985821</v>
      </c>
      <c r="BE1633">
        <f>AK1633*AZ1633/(AW1633*BD1633)</f>
        <v>191081.60846639675</v>
      </c>
      <c r="BF1633">
        <f>AM1633/BE1633-1</f>
        <v>1.2593527723137488E-2</v>
      </c>
      <c r="BH1633">
        <f t="shared" si="101"/>
        <v>6.1388894493934032E-2</v>
      </c>
      <c r="BI1633">
        <f t="shared" si="102"/>
        <v>539.90974626555942</v>
      </c>
      <c r="BJ1633">
        <f t="shared" si="103"/>
        <v>-851.09579055758775</v>
      </c>
      <c r="BK1633" s="15">
        <f t="shared" si="100"/>
        <v>0.60273972602739723</v>
      </c>
    </row>
    <row r="1634" spans="1:63" x14ac:dyDescent="0.25">
      <c r="A1634" s="1">
        <v>43689</v>
      </c>
      <c r="B1634">
        <v>17145</v>
      </c>
      <c r="C1634">
        <v>8</v>
      </c>
      <c r="D1634" s="2">
        <v>43678</v>
      </c>
      <c r="E1634">
        <v>0</v>
      </c>
      <c r="F1634">
        <v>4</v>
      </c>
      <c r="G1634" s="1">
        <v>43686</v>
      </c>
      <c r="H1634" s="1">
        <v>43690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 s="1">
        <v>43696</v>
      </c>
      <c r="AA1634" s="1">
        <v>43682</v>
      </c>
      <c r="AB1634" s="1">
        <v>43684</v>
      </c>
      <c r="AC1634" s="1">
        <v>43679</v>
      </c>
      <c r="AD1634" s="1">
        <v>43679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8794.9090909090901</v>
      </c>
      <c r="AK1634">
        <v>22</v>
      </c>
      <c r="AL1634">
        <v>31</v>
      </c>
      <c r="AM1634">
        <v>193488</v>
      </c>
      <c r="AN1634">
        <v>1.94942322004465</v>
      </c>
      <c r="AO1634">
        <v>0.70967741935483797</v>
      </c>
      <c r="AP1634">
        <v>14</v>
      </c>
      <c r="AQ1634">
        <v>1.7081027913453199</v>
      </c>
      <c r="AR1634">
        <v>0.24132042869933401</v>
      </c>
      <c r="AS1634">
        <v>10037.452129269301</v>
      </c>
      <c r="AT1634">
        <v>12</v>
      </c>
      <c r="AU1634">
        <v>8</v>
      </c>
      <c r="AV1634">
        <v>2019</v>
      </c>
      <c r="AW1634">
        <v>9.1848128304177798</v>
      </c>
      <c r="AX1634">
        <v>9.6336413627718507</v>
      </c>
      <c r="AY1634">
        <v>0.448828532354065</v>
      </c>
      <c r="AZ1634">
        <v>84727</v>
      </c>
      <c r="BA1634">
        <v>202943.05767744299</v>
      </c>
      <c r="BB1634">
        <v>-4.65897074068495E-2</v>
      </c>
      <c r="BC1634">
        <v>21.139678913065801</v>
      </c>
      <c r="BD1634">
        <v>1.04069697985821</v>
      </c>
      <c r="BE1634">
        <f>AK1634*AZ1634/(AW1634*BD1634)</f>
        <v>195006.86713349901</v>
      </c>
      <c r="BF1634">
        <f>AM1634/BE1634-1</f>
        <v>-7.7887879325767573E-3</v>
      </c>
      <c r="BH1634">
        <f t="shared" si="101"/>
        <v>0.17180580380419741</v>
      </c>
      <c r="BI1634">
        <f t="shared" si="102"/>
        <v>1511.0164257484794</v>
      </c>
      <c r="BJ1634">
        <f t="shared" si="103"/>
        <v>659.92063519089163</v>
      </c>
      <c r="BK1634" s="15">
        <f t="shared" si="100"/>
        <v>0.61095890410958908</v>
      </c>
    </row>
    <row r="1635" spans="1:63" x14ac:dyDescent="0.25">
      <c r="A1635" s="1">
        <v>43690</v>
      </c>
      <c r="B1635">
        <v>1811</v>
      </c>
      <c r="C1635">
        <v>9</v>
      </c>
      <c r="D1635" s="2">
        <v>43678</v>
      </c>
      <c r="E1635">
        <v>1</v>
      </c>
      <c r="F1635">
        <v>0</v>
      </c>
      <c r="G1635" s="1">
        <v>43689</v>
      </c>
      <c r="H1635" s="1">
        <v>43691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 s="1">
        <v>43696</v>
      </c>
      <c r="AA1635" s="1">
        <v>43682</v>
      </c>
      <c r="AB1635" s="1">
        <v>43684</v>
      </c>
      <c r="AC1635" s="1">
        <v>43679</v>
      </c>
      <c r="AD1635" s="1">
        <v>43679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8794.9090909090901</v>
      </c>
      <c r="AK1635">
        <v>22</v>
      </c>
      <c r="AL1635">
        <v>31</v>
      </c>
      <c r="AM1635">
        <v>193488</v>
      </c>
      <c r="AN1635">
        <v>0.20591457868188201</v>
      </c>
      <c r="AO1635">
        <v>0.70967741935483797</v>
      </c>
      <c r="AP1635">
        <v>13</v>
      </c>
      <c r="AQ1635">
        <v>0.30854685838234103</v>
      </c>
      <c r="AR1635">
        <v>-0.102632279700459</v>
      </c>
      <c r="AS1635">
        <v>5869.4488399420597</v>
      </c>
      <c r="AT1635">
        <v>13</v>
      </c>
      <c r="AU1635">
        <v>8</v>
      </c>
      <c r="AV1635">
        <v>2019</v>
      </c>
      <c r="AW1635">
        <v>9.4933596888001208</v>
      </c>
      <c r="AX1635">
        <v>9.8395559414537299</v>
      </c>
      <c r="AY1635">
        <v>0.34619625265360698</v>
      </c>
      <c r="AZ1635">
        <v>86538</v>
      </c>
      <c r="BA1635">
        <v>200543.96572017201</v>
      </c>
      <c r="BB1635">
        <v>-3.51841337874906E-2</v>
      </c>
      <c r="BC1635">
        <v>21.139678913065801</v>
      </c>
      <c r="BD1635">
        <v>1.04069697985821</v>
      </c>
      <c r="BE1635">
        <f>AK1635*AZ1635/(AW1635*BD1635)</f>
        <v>192701.59287624314</v>
      </c>
      <c r="BF1635">
        <f>AM1635/BE1635-1</f>
        <v>4.0809580866407735E-3</v>
      </c>
      <c r="BH1635">
        <f t="shared" si="101"/>
        <v>-0.11518920498135909</v>
      </c>
      <c r="BI1635">
        <f t="shared" si="102"/>
        <v>-1013.0785860651457</v>
      </c>
      <c r="BJ1635">
        <f t="shared" si="103"/>
        <v>-353.15795087425408</v>
      </c>
      <c r="BK1635" s="15">
        <f t="shared" si="100"/>
        <v>0.61369863013698633</v>
      </c>
    </row>
    <row r="1636" spans="1:63" x14ac:dyDescent="0.25">
      <c r="A1636" s="1">
        <v>43691</v>
      </c>
      <c r="B1636">
        <v>8129</v>
      </c>
      <c r="C1636">
        <v>10</v>
      </c>
      <c r="D1636" s="2">
        <v>43678</v>
      </c>
      <c r="E1636">
        <v>2</v>
      </c>
      <c r="F1636">
        <v>1</v>
      </c>
      <c r="G1636" s="1">
        <v>43690</v>
      </c>
      <c r="H1636" s="1">
        <v>43692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 s="1">
        <v>43696</v>
      </c>
      <c r="AA1636" s="1">
        <v>43682</v>
      </c>
      <c r="AB1636" s="1">
        <v>43684</v>
      </c>
      <c r="AC1636" s="1">
        <v>43679</v>
      </c>
      <c r="AD1636" s="1">
        <v>43679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8794.9090909090901</v>
      </c>
      <c r="AK1636">
        <v>22</v>
      </c>
      <c r="AL1636">
        <v>31</v>
      </c>
      <c r="AM1636">
        <v>193488</v>
      </c>
      <c r="AN1636">
        <v>0.92428471016290403</v>
      </c>
      <c r="AO1636">
        <v>0.70967741935483797</v>
      </c>
      <c r="AP1636">
        <v>12</v>
      </c>
      <c r="AQ1636">
        <v>0.89215583010123201</v>
      </c>
      <c r="AR1636">
        <v>3.2128880061671701E-2</v>
      </c>
      <c r="AS1636">
        <v>9111.6369200631707</v>
      </c>
      <c r="AT1636">
        <v>14</v>
      </c>
      <c r="AU1636">
        <v>8</v>
      </c>
      <c r="AV1636">
        <v>2019</v>
      </c>
      <c r="AW1636">
        <v>10.3855155189013</v>
      </c>
      <c r="AX1636">
        <v>10.763840651616601</v>
      </c>
      <c r="AY1636">
        <v>0.37832513271527901</v>
      </c>
      <c r="AZ1636">
        <v>94667</v>
      </c>
      <c r="BA1636">
        <v>200536.41017719201</v>
      </c>
      <c r="BB1636">
        <v>-3.5147782744113301E-2</v>
      </c>
      <c r="BC1636">
        <v>21.139678913065801</v>
      </c>
      <c r="BD1636">
        <v>1.04069697985821</v>
      </c>
      <c r="BE1636">
        <f>AK1636*AZ1636/(AW1636*BD1636)</f>
        <v>192694.3327965799</v>
      </c>
      <c r="BF1636">
        <f>AM1636/BE1636-1</f>
        <v>4.1187885076929831E-3</v>
      </c>
      <c r="BH1636">
        <f t="shared" si="101"/>
        <v>-4.1791677863424193E-3</v>
      </c>
      <c r="BI1636">
        <f t="shared" si="102"/>
        <v>-36.755400756537362</v>
      </c>
      <c r="BJ1636">
        <f t="shared" si="103"/>
        <v>-389.91335163079145</v>
      </c>
      <c r="BK1636" s="15">
        <f t="shared" si="100"/>
        <v>0.61643835616438358</v>
      </c>
    </row>
    <row r="1637" spans="1:63" x14ac:dyDescent="0.25">
      <c r="A1637" s="1">
        <v>43692</v>
      </c>
      <c r="B1637">
        <v>5627</v>
      </c>
      <c r="C1637">
        <v>11</v>
      </c>
      <c r="D1637" s="2">
        <v>43678</v>
      </c>
      <c r="E1637">
        <v>3</v>
      </c>
      <c r="F1637">
        <v>2</v>
      </c>
      <c r="G1637" s="1">
        <v>43691</v>
      </c>
      <c r="H1637" s="1">
        <v>43693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 s="1">
        <v>43696</v>
      </c>
      <c r="AA1637" s="1">
        <v>43682</v>
      </c>
      <c r="AB1637" s="1">
        <v>43684</v>
      </c>
      <c r="AC1637" s="1">
        <v>43679</v>
      </c>
      <c r="AD1637" s="1">
        <v>43679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8794.9090909090901</v>
      </c>
      <c r="AK1637">
        <v>22</v>
      </c>
      <c r="AL1637">
        <v>31</v>
      </c>
      <c r="AM1637">
        <v>193488</v>
      </c>
      <c r="AN1637">
        <v>0.63980195154221398</v>
      </c>
      <c r="AO1637">
        <v>0.70967741935483797</v>
      </c>
      <c r="AP1637">
        <v>11</v>
      </c>
      <c r="AQ1637">
        <v>0.58168148078465898</v>
      </c>
      <c r="AR1637">
        <v>5.8120470757555102E-2</v>
      </c>
      <c r="AS1637">
        <v>9673.6791283254497</v>
      </c>
      <c r="AT1637">
        <v>15</v>
      </c>
      <c r="AU1637">
        <v>8</v>
      </c>
      <c r="AV1637">
        <v>2019</v>
      </c>
      <c r="AW1637">
        <v>10.967196999685999</v>
      </c>
      <c r="AX1637">
        <v>11.403642603158801</v>
      </c>
      <c r="AY1637">
        <v>0.43644560347283301</v>
      </c>
      <c r="AZ1637">
        <v>100294</v>
      </c>
      <c r="BA1637">
        <v>201187.960794646</v>
      </c>
      <c r="BB1637">
        <v>-3.8272472986125898E-2</v>
      </c>
      <c r="BC1637">
        <v>21.139678913065801</v>
      </c>
      <c r="BD1637">
        <v>1.04069697985821</v>
      </c>
      <c r="BE1637">
        <f>AK1637*AZ1637/(AW1637*BD1637)</f>
        <v>193320.40419878816</v>
      </c>
      <c r="BF1637">
        <f>AM1637/BE1637-1</f>
        <v>8.6693280984184717E-4</v>
      </c>
      <c r="BH1637">
        <f t="shared" si="101"/>
        <v>3.4447791250167947E-2</v>
      </c>
      <c r="BI1637">
        <f t="shared" si="102"/>
        <v>302.96519242784069</v>
      </c>
      <c r="BJ1637">
        <f t="shared" si="103"/>
        <v>-86.948159202950762</v>
      </c>
      <c r="BK1637" s="15">
        <f t="shared" si="100"/>
        <v>0.61917808219178083</v>
      </c>
    </row>
    <row r="1638" spans="1:63" x14ac:dyDescent="0.25">
      <c r="A1638" s="1">
        <v>43693</v>
      </c>
      <c r="B1638">
        <v>16029</v>
      </c>
      <c r="C1638">
        <v>12</v>
      </c>
      <c r="D1638" s="2">
        <v>43678</v>
      </c>
      <c r="E1638">
        <v>4</v>
      </c>
      <c r="F1638">
        <v>3</v>
      </c>
      <c r="G1638" s="1">
        <v>43692</v>
      </c>
      <c r="H1638" s="1">
        <v>43696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 s="1">
        <v>43696</v>
      </c>
      <c r="AA1638" s="1">
        <v>43682</v>
      </c>
      <c r="AB1638" s="1">
        <v>43684</v>
      </c>
      <c r="AC1638" s="1">
        <v>43679</v>
      </c>
      <c r="AD1638" s="1">
        <v>43679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8794.9090909090901</v>
      </c>
      <c r="AK1638">
        <v>22</v>
      </c>
      <c r="AL1638">
        <v>31</v>
      </c>
      <c r="AM1638">
        <v>193488</v>
      </c>
      <c r="AN1638">
        <v>1.8225316298685099</v>
      </c>
      <c r="AO1638">
        <v>0.70967741935483797</v>
      </c>
      <c r="AP1638">
        <v>10</v>
      </c>
      <c r="AQ1638">
        <v>1.55925610960712</v>
      </c>
      <c r="AR1638">
        <v>0.26327552026139101</v>
      </c>
      <c r="AS1638">
        <v>10279.9020002164</v>
      </c>
      <c r="AT1638">
        <v>16</v>
      </c>
      <c r="AU1638">
        <v>8</v>
      </c>
      <c r="AV1638">
        <v>2019</v>
      </c>
      <c r="AW1638">
        <v>12.526453109293101</v>
      </c>
      <c r="AX1638">
        <v>13.226174233027301</v>
      </c>
      <c r="AY1638">
        <v>0.69972112373422402</v>
      </c>
      <c r="AZ1638">
        <v>116323</v>
      </c>
      <c r="BA1638">
        <v>204296.13855349401</v>
      </c>
      <c r="BB1638">
        <v>-5.2904272347096E-2</v>
      </c>
      <c r="BC1638">
        <v>21.139678913065801</v>
      </c>
      <c r="BD1638">
        <v>1.04069697985821</v>
      </c>
      <c r="BE1638">
        <f>AK1638*AZ1638/(AW1638*BD1638)</f>
        <v>196307.03510000507</v>
      </c>
      <c r="BF1638">
        <f>AM1638/BE1638-1</f>
        <v>-1.436033659501279E-2</v>
      </c>
      <c r="BH1638">
        <f t="shared" si="101"/>
        <v>0.199818505774918</v>
      </c>
      <c r="BI1638">
        <f t="shared" si="102"/>
        <v>1757.3855929716967</v>
      </c>
      <c r="BJ1638">
        <f t="shared" si="103"/>
        <v>1670.4374337687459</v>
      </c>
      <c r="BK1638" s="15">
        <f t="shared" si="100"/>
        <v>0.62191780821917808</v>
      </c>
    </row>
    <row r="1639" spans="1:63" x14ac:dyDescent="0.25">
      <c r="A1639" s="1">
        <v>43696</v>
      </c>
      <c r="B1639">
        <v>15668</v>
      </c>
      <c r="C1639">
        <v>13</v>
      </c>
      <c r="D1639" s="2">
        <v>43678</v>
      </c>
      <c r="E1639">
        <v>0</v>
      </c>
      <c r="F1639">
        <v>4</v>
      </c>
      <c r="G1639" s="1">
        <v>43693</v>
      </c>
      <c r="H1639" s="1">
        <v>43697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 s="1">
        <v>43696</v>
      </c>
      <c r="AA1639" s="1">
        <v>43682</v>
      </c>
      <c r="AB1639" s="1">
        <v>43684</v>
      </c>
      <c r="AC1639" s="1">
        <v>43679</v>
      </c>
      <c r="AD1639" s="1">
        <v>43679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8794.9090909090901</v>
      </c>
      <c r="AK1639">
        <v>22</v>
      </c>
      <c r="AL1639">
        <v>31</v>
      </c>
      <c r="AM1639">
        <v>193488</v>
      </c>
      <c r="AN1639">
        <v>1.7814851567022201</v>
      </c>
      <c r="AO1639">
        <v>0.70967741935483797</v>
      </c>
      <c r="AP1639">
        <v>9</v>
      </c>
      <c r="AQ1639">
        <v>1.81329853599361</v>
      </c>
      <c r="AR1639">
        <v>-3.1813379291387403E-2</v>
      </c>
      <c r="AS1639">
        <v>8640.6069872077496</v>
      </c>
      <c r="AT1639">
        <v>19</v>
      </c>
      <c r="AU1639">
        <v>8</v>
      </c>
      <c r="AV1639">
        <v>2019</v>
      </c>
      <c r="AW1639">
        <v>14.3397516452867</v>
      </c>
      <c r="AX1639">
        <v>15.007659389729501</v>
      </c>
      <c r="AY1639">
        <v>0.66790774444283696</v>
      </c>
      <c r="AZ1639">
        <v>131991</v>
      </c>
      <c r="BA1639">
        <v>202500.15982350899</v>
      </c>
      <c r="BB1639">
        <v>-4.4504457830373802E-2</v>
      </c>
      <c r="BC1639">
        <v>21.139678913065801</v>
      </c>
      <c r="BD1639">
        <v>1.04069697985821</v>
      </c>
      <c r="BE1639">
        <f>AK1639*AZ1639/(AW1639*BD1639)</f>
        <v>194581.28902334266</v>
      </c>
      <c r="BF1639">
        <f>AM1639/BE1639-1</f>
        <v>-5.6186749960912552E-3</v>
      </c>
      <c r="BH1639">
        <f t="shared" si="101"/>
        <v>-0.10560915328764353</v>
      </c>
      <c r="BI1639">
        <f t="shared" si="102"/>
        <v>-928.82290233270771</v>
      </c>
      <c r="BJ1639">
        <f t="shared" si="103"/>
        <v>741.61453143603819</v>
      </c>
      <c r="BK1639" s="15">
        <f t="shared" si="100"/>
        <v>0.63013698630136983</v>
      </c>
    </row>
    <row r="1640" spans="1:63" x14ac:dyDescent="0.25">
      <c r="A1640" s="1">
        <v>43697</v>
      </c>
      <c r="B1640">
        <v>1979</v>
      </c>
      <c r="C1640">
        <v>14</v>
      </c>
      <c r="D1640" s="2">
        <v>43678</v>
      </c>
      <c r="E1640">
        <v>1</v>
      </c>
      <c r="F1640">
        <v>0</v>
      </c>
      <c r="G1640" s="1">
        <v>43696</v>
      </c>
      <c r="H1640" s="1">
        <v>43698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 s="1">
        <v>43696</v>
      </c>
      <c r="AA1640" s="1">
        <v>43682</v>
      </c>
      <c r="AB1640" s="1">
        <v>43684</v>
      </c>
      <c r="AC1640" s="1">
        <v>43679</v>
      </c>
      <c r="AD1640" s="1">
        <v>43679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8794.9090909090901</v>
      </c>
      <c r="AK1640">
        <v>22</v>
      </c>
      <c r="AL1640">
        <v>31</v>
      </c>
      <c r="AM1640">
        <v>193488</v>
      </c>
      <c r="AN1640">
        <v>0.22501653849334299</v>
      </c>
      <c r="AO1640">
        <v>0.70967741935483797</v>
      </c>
      <c r="AP1640">
        <v>8</v>
      </c>
      <c r="AQ1640">
        <v>0.30854685838234103</v>
      </c>
      <c r="AR1640">
        <v>-8.3530319888997798E-2</v>
      </c>
      <c r="AS1640">
        <v>6413.9366395611996</v>
      </c>
      <c r="AT1640">
        <v>20</v>
      </c>
      <c r="AU1640">
        <v>8</v>
      </c>
      <c r="AV1640">
        <v>2019</v>
      </c>
      <c r="AW1640">
        <v>14.6482985036691</v>
      </c>
      <c r="AX1640">
        <v>15.2326759282229</v>
      </c>
      <c r="AY1640">
        <v>0.58437742455384001</v>
      </c>
      <c r="AZ1640">
        <v>133970</v>
      </c>
      <c r="BA1640">
        <v>201206.986549444</v>
      </c>
      <c r="BB1640">
        <v>-3.8363412135034802E-2</v>
      </c>
      <c r="BC1640">
        <v>21.139678913065801</v>
      </c>
      <c r="BD1640">
        <v>1.04069697985821</v>
      </c>
      <c r="BE1640">
        <f>AK1640*AZ1640/(AW1640*BD1640)</f>
        <v>193338.68594185621</v>
      </c>
      <c r="BF1640">
        <f>AM1640/BE1640-1</f>
        <v>7.7229271222356566E-4</v>
      </c>
      <c r="BH1640">
        <f t="shared" si="101"/>
        <v>-9.6087245169898111E-2</v>
      </c>
      <c r="BI1640">
        <f t="shared" si="102"/>
        <v>-845.07858606514742</v>
      </c>
      <c r="BJ1640">
        <f t="shared" si="103"/>
        <v>-103.46405462910923</v>
      </c>
      <c r="BK1640" s="15">
        <f t="shared" si="100"/>
        <v>0.63287671232876708</v>
      </c>
    </row>
    <row r="1641" spans="1:63" x14ac:dyDescent="0.25">
      <c r="A1641" s="1">
        <v>43698</v>
      </c>
      <c r="B1641">
        <v>10368</v>
      </c>
      <c r="C1641">
        <v>15</v>
      </c>
      <c r="D1641" s="2">
        <v>43678</v>
      </c>
      <c r="E1641">
        <v>2</v>
      </c>
      <c r="F1641">
        <v>1</v>
      </c>
      <c r="G1641" s="1">
        <v>43697</v>
      </c>
      <c r="H1641" s="1">
        <v>43699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 s="1">
        <v>43696</v>
      </c>
      <c r="AA1641" s="1">
        <v>43682</v>
      </c>
      <c r="AB1641" s="1">
        <v>43684</v>
      </c>
      <c r="AC1641" s="1">
        <v>43679</v>
      </c>
      <c r="AD1641" s="1">
        <v>43679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8794.9090909090901</v>
      </c>
      <c r="AK1641">
        <v>22</v>
      </c>
      <c r="AL1641">
        <v>31</v>
      </c>
      <c r="AM1641">
        <v>193488</v>
      </c>
      <c r="AN1641">
        <v>1.17886380550731</v>
      </c>
      <c r="AO1641">
        <v>0.70967741935483797</v>
      </c>
      <c r="AP1641">
        <v>7</v>
      </c>
      <c r="AQ1641">
        <v>0.89215583010123201</v>
      </c>
      <c r="AR1641">
        <v>0.286707975406085</v>
      </c>
      <c r="AS1641">
        <v>11621.288176554899</v>
      </c>
      <c r="AT1641">
        <v>21</v>
      </c>
      <c r="AU1641">
        <v>8</v>
      </c>
      <c r="AV1641">
        <v>2019</v>
      </c>
      <c r="AW1641">
        <v>15.540454333770301</v>
      </c>
      <c r="AX1641">
        <v>16.411539733730201</v>
      </c>
      <c r="AY1641">
        <v>0.87108539995992496</v>
      </c>
      <c r="AZ1641">
        <v>144338</v>
      </c>
      <c r="BA1641">
        <v>204333.536960987</v>
      </c>
      <c r="BB1641">
        <v>-5.3077615756528002E-2</v>
      </c>
      <c r="BC1641">
        <v>21.139678913065801</v>
      </c>
      <c r="BD1641">
        <v>1.04069697985821</v>
      </c>
      <c r="BE1641">
        <f>AK1641*AZ1641/(AW1641*BD1641)</f>
        <v>196342.97102392619</v>
      </c>
      <c r="BF1641">
        <f>AM1641/BE1641-1</f>
        <v>-1.4540734557685231E-2</v>
      </c>
      <c r="BH1641">
        <f t="shared" si="101"/>
        <v>0.25039992755806351</v>
      </c>
      <c r="BI1641">
        <f t="shared" si="102"/>
        <v>2202.2445992433904</v>
      </c>
      <c r="BJ1641">
        <f t="shared" si="103"/>
        <v>2098.7805446142811</v>
      </c>
      <c r="BK1641" s="15">
        <f t="shared" si="100"/>
        <v>0.63561643835616444</v>
      </c>
    </row>
    <row r="1642" spans="1:63" x14ac:dyDescent="0.25">
      <c r="A1642" s="1">
        <v>43699</v>
      </c>
      <c r="B1642">
        <v>2282</v>
      </c>
      <c r="C1642">
        <v>16</v>
      </c>
      <c r="D1642" s="2">
        <v>43678</v>
      </c>
      <c r="E1642">
        <v>3</v>
      </c>
      <c r="F1642">
        <v>2</v>
      </c>
      <c r="G1642" s="1">
        <v>43698</v>
      </c>
      <c r="H1642" s="1">
        <v>43700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 s="1">
        <v>43696</v>
      </c>
      <c r="AA1642" s="1">
        <v>43682</v>
      </c>
      <c r="AB1642" s="1">
        <v>43684</v>
      </c>
      <c r="AC1642" s="1">
        <v>43679</v>
      </c>
      <c r="AD1642" s="1">
        <v>43679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8794.9090909090901</v>
      </c>
      <c r="AK1642">
        <v>22</v>
      </c>
      <c r="AL1642">
        <v>31</v>
      </c>
      <c r="AM1642">
        <v>193488</v>
      </c>
      <c r="AN1642">
        <v>0.25946828743901401</v>
      </c>
      <c r="AO1642">
        <v>0.70967741935483797</v>
      </c>
      <c r="AP1642">
        <v>6</v>
      </c>
      <c r="AQ1642">
        <v>0.43715035792769602</v>
      </c>
      <c r="AR1642">
        <v>-0.17768207048868201</v>
      </c>
      <c r="AS1642">
        <v>5220.1718667640498</v>
      </c>
      <c r="AT1642">
        <v>22</v>
      </c>
      <c r="AU1642">
        <v>8</v>
      </c>
      <c r="AV1642">
        <v>2019</v>
      </c>
      <c r="AW1642">
        <v>15.977604691698</v>
      </c>
      <c r="AX1642">
        <v>16.6710080211692</v>
      </c>
      <c r="AY1642">
        <v>0.69340332947124494</v>
      </c>
      <c r="AZ1642">
        <v>146620</v>
      </c>
      <c r="BA1642">
        <v>201885.079912888</v>
      </c>
      <c r="BB1642">
        <v>-4.1593365475605298E-2</v>
      </c>
      <c r="BC1642">
        <v>21.139678913065801</v>
      </c>
      <c r="BD1642">
        <v>1.04069697985821</v>
      </c>
      <c r="BE1642">
        <f>AK1642*AZ1642/(AW1642*BD1642)</f>
        <v>193990.26212259676</v>
      </c>
      <c r="BF1642">
        <f>AM1642/BE1642-1</f>
        <v>-2.5891099743932111E-3</v>
      </c>
      <c r="BH1642">
        <f t="shared" si="101"/>
        <v>-0.19547276980027473</v>
      </c>
      <c r="BI1642">
        <f t="shared" si="102"/>
        <v>-1719.1652401416161</v>
      </c>
      <c r="BJ1642">
        <f t="shared" si="103"/>
        <v>379.615304472665</v>
      </c>
      <c r="BK1642" s="15">
        <f t="shared" si="100"/>
        <v>0.63835616438356169</v>
      </c>
    </row>
    <row r="1643" spans="1:63" x14ac:dyDescent="0.25">
      <c r="A1643" s="1">
        <v>43700</v>
      </c>
      <c r="B1643">
        <v>8448</v>
      </c>
      <c r="C1643">
        <v>17</v>
      </c>
      <c r="D1643" s="2">
        <v>43678</v>
      </c>
      <c r="E1643">
        <v>4</v>
      </c>
      <c r="F1643">
        <v>3</v>
      </c>
      <c r="G1643" s="1">
        <v>43699</v>
      </c>
      <c r="H1643" s="1">
        <v>43703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 s="1">
        <v>43696</v>
      </c>
      <c r="AA1643" s="1">
        <v>43682</v>
      </c>
      <c r="AB1643" s="1">
        <v>43684</v>
      </c>
      <c r="AC1643" s="1">
        <v>43679</v>
      </c>
      <c r="AD1643" s="1">
        <v>43679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8794.9090909090901</v>
      </c>
      <c r="AK1643">
        <v>22</v>
      </c>
      <c r="AL1643">
        <v>31</v>
      </c>
      <c r="AM1643">
        <v>193488</v>
      </c>
      <c r="AN1643">
        <v>0.96055569337633295</v>
      </c>
      <c r="AO1643">
        <v>0.70967741935483797</v>
      </c>
      <c r="AP1643">
        <v>5</v>
      </c>
      <c r="AQ1643">
        <v>0.79615659976059605</v>
      </c>
      <c r="AR1643">
        <v>0.16439909361573701</v>
      </c>
      <c r="AS1643">
        <v>10610.9777932385</v>
      </c>
      <c r="AT1643">
        <v>23</v>
      </c>
      <c r="AU1643">
        <v>8</v>
      </c>
      <c r="AV1643">
        <v>2019</v>
      </c>
      <c r="AW1643">
        <v>16.773761291458602</v>
      </c>
      <c r="AX1643">
        <v>17.631563714545599</v>
      </c>
      <c r="AY1643">
        <v>0.85780242308697996</v>
      </c>
      <c r="AZ1643">
        <v>155068</v>
      </c>
      <c r="BA1643">
        <v>203382.88716062499</v>
      </c>
      <c r="BB1643">
        <v>-4.8651522744934603E-2</v>
      </c>
      <c r="BC1643">
        <v>21.139678913065801</v>
      </c>
      <c r="BD1643">
        <v>1.04069697985821</v>
      </c>
      <c r="BE1643">
        <f>AK1643*AZ1643/(AW1643*BD1643)</f>
        <v>195429.49686308872</v>
      </c>
      <c r="BF1643">
        <f>AM1643/BE1643-1</f>
        <v>-9.9345129279478916E-3</v>
      </c>
      <c r="BH1643">
        <f t="shared" si="101"/>
        <v>0.13199792451129899</v>
      </c>
      <c r="BI1643">
        <f t="shared" si="102"/>
        <v>1160.9097462655552</v>
      </c>
      <c r="BJ1643">
        <f t="shared" si="103"/>
        <v>1540.5250507382202</v>
      </c>
      <c r="BK1643" s="15">
        <f t="shared" si="100"/>
        <v>0.64109589041095894</v>
      </c>
    </row>
    <row r="1644" spans="1:63" x14ac:dyDescent="0.25">
      <c r="A1644" s="1">
        <v>43703</v>
      </c>
      <c r="B1644">
        <v>17408</v>
      </c>
      <c r="C1644">
        <v>18</v>
      </c>
      <c r="D1644" s="2">
        <v>43678</v>
      </c>
      <c r="E1644">
        <v>0</v>
      </c>
      <c r="F1644">
        <v>4</v>
      </c>
      <c r="G1644" s="1">
        <v>43700</v>
      </c>
      <c r="H1644" s="1">
        <v>43704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 s="1">
        <v>43696</v>
      </c>
      <c r="AA1644" s="1">
        <v>43682</v>
      </c>
      <c r="AB1644" s="1">
        <v>43684</v>
      </c>
      <c r="AC1644" s="1">
        <v>43679</v>
      </c>
      <c r="AD1644" s="1">
        <v>43679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8794.9090909090901</v>
      </c>
      <c r="AK1644">
        <v>22</v>
      </c>
      <c r="AL1644">
        <v>31</v>
      </c>
      <c r="AM1644">
        <v>193488</v>
      </c>
      <c r="AN1644">
        <v>1.9793268833209201</v>
      </c>
      <c r="AO1644">
        <v>0.70967741935483797</v>
      </c>
      <c r="AP1644">
        <v>4</v>
      </c>
      <c r="AQ1644">
        <v>1.7081027913453199</v>
      </c>
      <c r="AR1644">
        <v>0.27122409197560898</v>
      </c>
      <c r="AS1644">
        <v>10191.4241275194</v>
      </c>
      <c r="AT1644">
        <v>26</v>
      </c>
      <c r="AU1644">
        <v>8</v>
      </c>
      <c r="AV1644">
        <v>2019</v>
      </c>
      <c r="AW1644">
        <v>18.481864082803899</v>
      </c>
      <c r="AX1644">
        <v>19.610890597866501</v>
      </c>
      <c r="AY1644">
        <v>1.12902651506259</v>
      </c>
      <c r="AZ1644">
        <v>172476</v>
      </c>
      <c r="BA1644">
        <v>205307.86196672</v>
      </c>
      <c r="BB1644">
        <v>-5.75714044922273E-2</v>
      </c>
      <c r="BC1644">
        <v>21.139678913065801</v>
      </c>
      <c r="BD1644">
        <v>1.04069697985821</v>
      </c>
      <c r="BE1644">
        <f>AK1644*AZ1644/(AW1644*BD1644)</f>
        <v>197279.19455929729</v>
      </c>
      <c r="BF1644">
        <f>AM1644/BE1644-1</f>
        <v>-1.921740692304863E-2</v>
      </c>
      <c r="BH1644">
        <f t="shared" si="101"/>
        <v>0.20170946708046755</v>
      </c>
      <c r="BI1644">
        <f t="shared" si="102"/>
        <v>1774.0164257484319</v>
      </c>
      <c r="BJ1644">
        <f t="shared" si="103"/>
        <v>3314.5414764866518</v>
      </c>
      <c r="BK1644" s="15">
        <f t="shared" si="100"/>
        <v>0.64931506849315068</v>
      </c>
    </row>
    <row r="1645" spans="1:63" x14ac:dyDescent="0.25">
      <c r="A1645" s="1">
        <v>43704</v>
      </c>
      <c r="B1645">
        <v>1987</v>
      </c>
      <c r="C1645">
        <v>19</v>
      </c>
      <c r="D1645" s="2">
        <v>43678</v>
      </c>
      <c r="E1645">
        <v>1</v>
      </c>
      <c r="F1645">
        <v>0</v>
      </c>
      <c r="G1645" s="1">
        <v>43703</v>
      </c>
      <c r="H1645" s="1">
        <v>43705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 s="1">
        <v>43696</v>
      </c>
      <c r="AA1645" s="1">
        <v>43682</v>
      </c>
      <c r="AB1645" s="1">
        <v>43684</v>
      </c>
      <c r="AC1645" s="1">
        <v>43679</v>
      </c>
      <c r="AD1645" s="1">
        <v>43679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8794.9090909090901</v>
      </c>
      <c r="AK1645">
        <v>22</v>
      </c>
      <c r="AL1645">
        <v>31</v>
      </c>
      <c r="AM1645">
        <v>193488</v>
      </c>
      <c r="AN1645">
        <v>0.22592615562722199</v>
      </c>
      <c r="AO1645">
        <v>0.70967741935483797</v>
      </c>
      <c r="AP1645">
        <v>3</v>
      </c>
      <c r="AQ1645">
        <v>0.30854685838234103</v>
      </c>
      <c r="AR1645">
        <v>-8.2620702755118597E-2</v>
      </c>
      <c r="AS1645">
        <v>6439.8646300192604</v>
      </c>
      <c r="AT1645">
        <v>27</v>
      </c>
      <c r="AU1645">
        <v>8</v>
      </c>
      <c r="AV1645">
        <v>2019</v>
      </c>
      <c r="AW1645">
        <v>18.790410941186199</v>
      </c>
      <c r="AX1645">
        <v>19.8368167534937</v>
      </c>
      <c r="AY1645">
        <v>1.04640581230747</v>
      </c>
      <c r="AZ1645">
        <v>174463</v>
      </c>
      <c r="BA1645">
        <v>204263.01542917101</v>
      </c>
      <c r="BB1645">
        <v>-5.2750692074784201E-2</v>
      </c>
      <c r="BC1645">
        <v>21.139678913065801</v>
      </c>
      <c r="BD1645">
        <v>1.04069697985821</v>
      </c>
      <c r="BE1645">
        <f>AK1645*AZ1645/(AW1645*BD1645)</f>
        <v>196275.20727215131</v>
      </c>
      <c r="BF1645">
        <f>AM1645/BE1645-1</f>
        <v>-1.420050606945289E-2</v>
      </c>
      <c r="BH1645">
        <f t="shared" si="101"/>
        <v>-9.5177628036019118E-2</v>
      </c>
      <c r="BI1645">
        <f t="shared" si="102"/>
        <v>-837.07858606514844</v>
      </c>
      <c r="BJ1645">
        <f t="shared" si="103"/>
        <v>2477.4628904215033</v>
      </c>
      <c r="BK1645" s="15">
        <f t="shared" si="100"/>
        <v>0.65205479452054793</v>
      </c>
    </row>
    <row r="1646" spans="1:63" x14ac:dyDescent="0.25">
      <c r="A1646" s="1">
        <v>43705</v>
      </c>
      <c r="B1646">
        <v>8281</v>
      </c>
      <c r="C1646">
        <v>20</v>
      </c>
      <c r="D1646" s="2">
        <v>43678</v>
      </c>
      <c r="E1646">
        <v>2</v>
      </c>
      <c r="F1646">
        <v>1</v>
      </c>
      <c r="G1646" s="1">
        <v>43704</v>
      </c>
      <c r="H1646" s="1">
        <v>43706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 s="1">
        <v>43696</v>
      </c>
      <c r="AA1646" s="1">
        <v>43682</v>
      </c>
      <c r="AB1646" s="1">
        <v>43684</v>
      </c>
      <c r="AC1646" s="1">
        <v>43679</v>
      </c>
      <c r="AD1646" s="1">
        <v>43679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8794.9090909090901</v>
      </c>
      <c r="AK1646">
        <v>22</v>
      </c>
      <c r="AL1646">
        <v>31</v>
      </c>
      <c r="AM1646">
        <v>193488</v>
      </c>
      <c r="AN1646">
        <v>0.94156743570660695</v>
      </c>
      <c r="AO1646">
        <v>0.70967741935483797</v>
      </c>
      <c r="AP1646">
        <v>2</v>
      </c>
      <c r="AQ1646">
        <v>0.89215583010123201</v>
      </c>
      <c r="AR1646">
        <v>4.9411605605374602E-2</v>
      </c>
      <c r="AS1646">
        <v>9282.01074363921</v>
      </c>
      <c r="AT1646">
        <v>28</v>
      </c>
      <c r="AU1646">
        <v>8</v>
      </c>
      <c r="AV1646">
        <v>2019</v>
      </c>
      <c r="AW1646">
        <v>19.682566771287501</v>
      </c>
      <c r="AX1646">
        <v>20.778384189200299</v>
      </c>
      <c r="AY1646">
        <v>1.0958174179128399</v>
      </c>
      <c r="AZ1646">
        <v>182744</v>
      </c>
      <c r="BA1646">
        <v>204260.351137983</v>
      </c>
      <c r="BB1646">
        <v>-5.2738336529670901E-2</v>
      </c>
      <c r="BC1646">
        <v>21.139678913065801</v>
      </c>
      <c r="BD1646">
        <v>1.04069697985821</v>
      </c>
      <c r="BE1646">
        <f>AK1646*AZ1646/(AW1646*BD1646)</f>
        <v>196272.64716941281</v>
      </c>
      <c r="BF1646">
        <f>AM1646/BE1646-1</f>
        <v>-1.4187647690965477E-2</v>
      </c>
      <c r="BH1646">
        <f t="shared" si="101"/>
        <v>1.3103557757360496E-2</v>
      </c>
      <c r="BI1646">
        <f t="shared" si="102"/>
        <v>115.24459924346215</v>
      </c>
      <c r="BJ1646">
        <f t="shared" si="103"/>
        <v>2592.7074896649656</v>
      </c>
      <c r="BK1646" s="15">
        <f t="shared" si="100"/>
        <v>0.65479452054794518</v>
      </c>
    </row>
    <row r="1647" spans="1:63" x14ac:dyDescent="0.25">
      <c r="A1647" s="1">
        <v>43706</v>
      </c>
      <c r="B1647">
        <v>2309</v>
      </c>
      <c r="C1647">
        <v>21</v>
      </c>
      <c r="D1647" s="2">
        <v>43678</v>
      </c>
      <c r="E1647">
        <v>3</v>
      </c>
      <c r="F1647">
        <v>2</v>
      </c>
      <c r="G1647" s="1">
        <v>43705</v>
      </c>
      <c r="H1647" s="1">
        <v>43707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 s="1">
        <v>43696</v>
      </c>
      <c r="AA1647" s="1">
        <v>43682</v>
      </c>
      <c r="AB1647" s="1">
        <v>43684</v>
      </c>
      <c r="AC1647" s="1">
        <v>43679</v>
      </c>
      <c r="AD1647" s="1">
        <v>43679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8794.9090909090901</v>
      </c>
      <c r="AK1647">
        <v>22</v>
      </c>
      <c r="AL1647">
        <v>31</v>
      </c>
      <c r="AM1647">
        <v>193488</v>
      </c>
      <c r="AN1647">
        <v>0.26253824526585601</v>
      </c>
      <c r="AO1647">
        <v>0.70967741935483797</v>
      </c>
      <c r="AP1647">
        <v>1</v>
      </c>
      <c r="AQ1647">
        <v>0.43715035792769602</v>
      </c>
      <c r="AR1647">
        <v>-0.17461211266184001</v>
      </c>
      <c r="AS1647">
        <v>5281.9355128651196</v>
      </c>
      <c r="AT1647">
        <v>29</v>
      </c>
      <c r="AU1647">
        <v>8</v>
      </c>
      <c r="AV1647">
        <v>2019</v>
      </c>
      <c r="AW1647">
        <v>20.1197171292152</v>
      </c>
      <c r="AX1647">
        <v>21.0409224344662</v>
      </c>
      <c r="AY1647">
        <v>0.92120530525100297</v>
      </c>
      <c r="AZ1647">
        <v>185053</v>
      </c>
      <c r="BA1647">
        <v>202347.079427294</v>
      </c>
      <c r="BB1647">
        <v>-4.3781602642192899E-2</v>
      </c>
      <c r="BC1647">
        <v>21.139678913065801</v>
      </c>
      <c r="BD1647">
        <v>1.04069697985821</v>
      </c>
      <c r="BE1647">
        <f>AK1647*AZ1647/(AW1647*BD1647)</f>
        <v>194434.19491316582</v>
      </c>
      <c r="BF1647">
        <f>AM1647/BE1647-1</f>
        <v>-4.8664017848731866E-3</v>
      </c>
      <c r="BH1647">
        <f t="shared" si="101"/>
        <v>-0.19240281197343273</v>
      </c>
      <c r="BI1647">
        <f t="shared" si="102"/>
        <v>-1692.1652401416159</v>
      </c>
      <c r="BJ1647">
        <f t="shared" si="103"/>
        <v>900.54224952334971</v>
      </c>
      <c r="BK1647" s="15">
        <f t="shared" si="100"/>
        <v>0.65753424657534243</v>
      </c>
    </row>
    <row r="1648" spans="1:63" x14ac:dyDescent="0.25">
      <c r="A1648" s="1">
        <v>43707</v>
      </c>
      <c r="B1648">
        <v>8435</v>
      </c>
      <c r="C1648">
        <v>22</v>
      </c>
      <c r="D1648" s="2">
        <v>43678</v>
      </c>
      <c r="E1648">
        <v>4</v>
      </c>
      <c r="F1648">
        <v>3</v>
      </c>
      <c r="G1648" s="1">
        <v>43706</v>
      </c>
      <c r="H1648" s="1">
        <v>43711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 s="1">
        <v>43696</v>
      </c>
      <c r="AA1648" s="1">
        <v>43682</v>
      </c>
      <c r="AB1648" s="1">
        <v>43684</v>
      </c>
      <c r="AC1648" s="1">
        <v>43679</v>
      </c>
      <c r="AD1648" s="1">
        <v>43679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8794.9090909090901</v>
      </c>
      <c r="AK1648">
        <v>22</v>
      </c>
      <c r="AL1648">
        <v>31</v>
      </c>
      <c r="AM1648">
        <v>193488</v>
      </c>
      <c r="AN1648">
        <v>0.95907756553377999</v>
      </c>
      <c r="AO1648">
        <v>0.70967741935483797</v>
      </c>
      <c r="AP1648">
        <v>0</v>
      </c>
      <c r="AQ1648">
        <v>1.0199617838505799</v>
      </c>
      <c r="AR1648">
        <v>-6.0884218316803601E-2</v>
      </c>
      <c r="AS1648">
        <v>8269.9176905981603</v>
      </c>
      <c r="AT1648">
        <v>30</v>
      </c>
      <c r="AU1648">
        <v>8</v>
      </c>
      <c r="AV1648">
        <v>2019</v>
      </c>
      <c r="AW1648">
        <v>21.139678913065801</v>
      </c>
      <c r="AX1648">
        <v>22</v>
      </c>
      <c r="AY1648">
        <v>0.86032108693420195</v>
      </c>
      <c r="AZ1648">
        <v>193488</v>
      </c>
      <c r="BA1648">
        <v>201362.37723880599</v>
      </c>
      <c r="BB1648">
        <v>-3.9105503951554398E-2</v>
      </c>
      <c r="BC1648">
        <v>21.139678913065801</v>
      </c>
      <c r="BD1648">
        <v>1.04069697985821</v>
      </c>
      <c r="BE1648">
        <f>AK1648*AZ1648/(AW1648*BD1648)</f>
        <v>193488.00000000119</v>
      </c>
      <c r="BF1648">
        <f>AM1648/BE1648-1</f>
        <v>-6.2172489379008766E-15</v>
      </c>
      <c r="BH1648">
        <f t="shared" si="101"/>
        <v>-0.10239358249031083</v>
      </c>
      <c r="BI1648">
        <f t="shared" si="102"/>
        <v>-900.54224949478453</v>
      </c>
      <c r="BJ1648">
        <f t="shared" si="103"/>
        <v>2.8565182219608687E-8</v>
      </c>
      <c r="BK1648" s="15">
        <f t="shared" si="100"/>
        <v>0.66027397260273968</v>
      </c>
    </row>
    <row r="1649" spans="1:63" x14ac:dyDescent="0.25">
      <c r="A1649" s="1">
        <v>43711</v>
      </c>
      <c r="B1649">
        <v>33537</v>
      </c>
      <c r="C1649">
        <v>1</v>
      </c>
      <c r="D1649" s="2">
        <v>43709</v>
      </c>
      <c r="E1649">
        <v>1</v>
      </c>
      <c r="F1649">
        <v>4</v>
      </c>
      <c r="G1649" s="1">
        <v>43707</v>
      </c>
      <c r="H1649" s="1">
        <v>43712</v>
      </c>
      <c r="I1649">
        <v>1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 s="1">
        <v>43724</v>
      </c>
      <c r="AA1649" s="1">
        <v>43710</v>
      </c>
      <c r="AB1649" s="1">
        <v>43712</v>
      </c>
      <c r="AC1649" s="1">
        <v>43714</v>
      </c>
      <c r="AD1649" s="1">
        <v>43712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10103.6</v>
      </c>
      <c r="AK1649">
        <v>20</v>
      </c>
      <c r="AL1649">
        <v>30</v>
      </c>
      <c r="AM1649">
        <v>202072</v>
      </c>
      <c r="AN1649">
        <v>3.3193119284215502</v>
      </c>
      <c r="AO1649">
        <v>0.66666666666666596</v>
      </c>
      <c r="AP1649">
        <v>19</v>
      </c>
      <c r="AQ1649">
        <v>3.2837988794377901</v>
      </c>
      <c r="AR1649">
        <v>3.5513048983758899E-2</v>
      </c>
      <c r="AS1649">
        <v>10212.8666313881</v>
      </c>
      <c r="AT1649">
        <v>3</v>
      </c>
      <c r="AU1649">
        <v>9</v>
      </c>
      <c r="AV1649">
        <v>2019</v>
      </c>
      <c r="AW1649">
        <v>3.2837988794377901</v>
      </c>
      <c r="AX1649">
        <v>3.3193119284215502</v>
      </c>
      <c r="AY1649">
        <v>3.5513048983758698E-2</v>
      </c>
      <c r="AZ1649">
        <v>33537</v>
      </c>
      <c r="BA1649">
        <v>204257.33262776199</v>
      </c>
      <c r="BB1649">
        <v>-1.0698918857152E-2</v>
      </c>
      <c r="BC1649">
        <v>20.302048765456799</v>
      </c>
      <c r="BD1649">
        <v>0.98512225199799397</v>
      </c>
      <c r="BE1649">
        <f>AK1649*AZ1649/(AW1649*BD1649)</f>
        <v>207342.11638554977</v>
      </c>
      <c r="BF1649">
        <f>AM1649/BE1649-1</f>
        <v>-2.54174910405085E-2</v>
      </c>
      <c r="BH1649">
        <f t="shared" si="101"/>
        <v>8.4368581201305304E-2</v>
      </c>
      <c r="BI1649">
        <f t="shared" si="102"/>
        <v>852.42639702550832</v>
      </c>
      <c r="BJ1649">
        <f t="shared" si="103"/>
        <v>852.4263970540735</v>
      </c>
      <c r="BK1649" s="15">
        <f t="shared" si="100"/>
        <v>0.67123287671232879</v>
      </c>
    </row>
    <row r="1650" spans="1:63" x14ac:dyDescent="0.25">
      <c r="A1650" s="1">
        <v>43712</v>
      </c>
      <c r="B1650">
        <v>5509</v>
      </c>
      <c r="C1650">
        <v>2</v>
      </c>
      <c r="D1650" s="2">
        <v>43709</v>
      </c>
      <c r="E1650">
        <v>2</v>
      </c>
      <c r="F1650">
        <v>1</v>
      </c>
      <c r="G1650" s="1">
        <v>43711</v>
      </c>
      <c r="H1650" s="1">
        <v>43713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 s="1">
        <v>43724</v>
      </c>
      <c r="AA1650" s="1">
        <v>43710</v>
      </c>
      <c r="AB1650" s="1">
        <v>43712</v>
      </c>
      <c r="AC1650" s="1">
        <v>43714</v>
      </c>
      <c r="AD1650" s="1">
        <v>43712</v>
      </c>
      <c r="AE1650">
        <v>0</v>
      </c>
      <c r="AF1650">
        <v>0</v>
      </c>
      <c r="AG1650">
        <v>1</v>
      </c>
      <c r="AH1650">
        <v>0</v>
      </c>
      <c r="AI1650">
        <v>1</v>
      </c>
      <c r="AJ1650">
        <v>10103.6</v>
      </c>
      <c r="AK1650">
        <v>20</v>
      </c>
      <c r="AL1650">
        <v>30</v>
      </c>
      <c r="AM1650">
        <v>202072</v>
      </c>
      <c r="AN1650">
        <v>0.54525119759293705</v>
      </c>
      <c r="AO1650">
        <v>0.66666666666666596</v>
      </c>
      <c r="AP1650">
        <v>18</v>
      </c>
      <c r="AQ1650">
        <v>1.20699673060808</v>
      </c>
      <c r="AR1650">
        <v>-0.66174553301514705</v>
      </c>
      <c r="AS1650">
        <v>4564.2211451762296</v>
      </c>
      <c r="AT1650">
        <v>4</v>
      </c>
      <c r="AU1650">
        <v>9</v>
      </c>
      <c r="AV1650">
        <v>2019</v>
      </c>
      <c r="AW1650">
        <v>4.4907956100458701</v>
      </c>
      <c r="AX1650">
        <v>3.8645631260144802</v>
      </c>
      <c r="AY1650">
        <v>-0.62623248403138798</v>
      </c>
      <c r="AZ1650">
        <v>39046</v>
      </c>
      <c r="BA1650">
        <v>173893.462942977</v>
      </c>
      <c r="BB1650">
        <v>0.16204483239408701</v>
      </c>
      <c r="BC1650">
        <v>20.302048765456799</v>
      </c>
      <c r="BD1650">
        <v>0.98512225199799397</v>
      </c>
      <c r="BE1650">
        <f>AK1650*AZ1650/(AW1650*BD1650)</f>
        <v>176519.67823312568</v>
      </c>
      <c r="BF1650">
        <f>AM1650/BE1650-1</f>
        <v>0.14475622221069262</v>
      </c>
      <c r="BH1650">
        <f t="shared" si="101"/>
        <v>-0.64378813981791083</v>
      </c>
      <c r="BI1650">
        <f t="shared" si="102"/>
        <v>-6504.5778494642445</v>
      </c>
      <c r="BJ1650">
        <f t="shared" si="103"/>
        <v>-5652.1514524101713</v>
      </c>
      <c r="BK1650" s="15">
        <f t="shared" si="100"/>
        <v>0.67397260273972603</v>
      </c>
    </row>
    <row r="1651" spans="1:63" x14ac:dyDescent="0.25">
      <c r="A1651" s="1">
        <v>43713</v>
      </c>
      <c r="B1651">
        <v>9304</v>
      </c>
      <c r="C1651">
        <v>3</v>
      </c>
      <c r="D1651" s="2">
        <v>43709</v>
      </c>
      <c r="E1651">
        <v>3</v>
      </c>
      <c r="F1651">
        <v>2</v>
      </c>
      <c r="G1651" s="1">
        <v>43712</v>
      </c>
      <c r="H1651" s="1">
        <v>43714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 s="1">
        <v>43724</v>
      </c>
      <c r="AA1651" s="1">
        <v>43710</v>
      </c>
      <c r="AB1651" s="1">
        <v>43712</v>
      </c>
      <c r="AC1651" s="1">
        <v>43714</v>
      </c>
      <c r="AD1651" s="1">
        <v>43712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10103.6</v>
      </c>
      <c r="AK1651">
        <v>20</v>
      </c>
      <c r="AL1651">
        <v>30</v>
      </c>
      <c r="AM1651">
        <v>202072</v>
      </c>
      <c r="AN1651">
        <v>0.92085989152381298</v>
      </c>
      <c r="AO1651">
        <v>0.66666666666666596</v>
      </c>
      <c r="AP1651">
        <v>17</v>
      </c>
      <c r="AQ1651">
        <v>0.38695640178351698</v>
      </c>
      <c r="AR1651">
        <v>0.533903489740296</v>
      </c>
      <c r="AS1651">
        <v>24044.05239742</v>
      </c>
      <c r="AT1651">
        <v>5</v>
      </c>
      <c r="AU1651">
        <v>9</v>
      </c>
      <c r="AV1651">
        <v>2019</v>
      </c>
      <c r="AW1651">
        <v>4.87775201182939</v>
      </c>
      <c r="AX1651">
        <v>4.7854230175383003</v>
      </c>
      <c r="AY1651">
        <v>-9.2328994291092301E-2</v>
      </c>
      <c r="AZ1651">
        <v>48350</v>
      </c>
      <c r="BA1651">
        <v>198247.06087042901</v>
      </c>
      <c r="BB1651">
        <v>1.92937999321505E-2</v>
      </c>
      <c r="BC1651">
        <v>20.302048765456799</v>
      </c>
      <c r="BD1651">
        <v>0.98512225199799397</v>
      </c>
      <c r="BE1651">
        <f>AK1651*AZ1651/(AW1651*BD1651)</f>
        <v>201241.07486999794</v>
      </c>
      <c r="BF1651">
        <f>AM1651/BE1651-1</f>
        <v>4.1290036367518379E-3</v>
      </c>
      <c r="BH1651">
        <f t="shared" si="101"/>
        <v>0.53966052957379418</v>
      </c>
      <c r="BI1651">
        <f t="shared" si="102"/>
        <v>5452.5141266017872</v>
      </c>
      <c r="BJ1651">
        <f t="shared" si="103"/>
        <v>-199.63732580838405</v>
      </c>
      <c r="BK1651" s="15">
        <f t="shared" si="100"/>
        <v>0.67671232876712328</v>
      </c>
    </row>
    <row r="1652" spans="1:63" x14ac:dyDescent="0.25">
      <c r="A1652" s="1">
        <v>43714</v>
      </c>
      <c r="B1652">
        <v>8046</v>
      </c>
      <c r="C1652">
        <v>4</v>
      </c>
      <c r="D1652" s="2">
        <v>43709</v>
      </c>
      <c r="E1652">
        <v>4</v>
      </c>
      <c r="F1652">
        <v>3</v>
      </c>
      <c r="G1652" s="1">
        <v>43713</v>
      </c>
      <c r="H1652" s="1">
        <v>43717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 s="1">
        <v>43724</v>
      </c>
      <c r="AA1652" s="1">
        <v>43710</v>
      </c>
      <c r="AB1652" s="1">
        <v>43712</v>
      </c>
      <c r="AC1652" s="1">
        <v>43714</v>
      </c>
      <c r="AD1652" s="1">
        <v>43712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10103.6</v>
      </c>
      <c r="AK1652">
        <v>20</v>
      </c>
      <c r="AL1652">
        <v>30</v>
      </c>
      <c r="AM1652">
        <v>202072</v>
      </c>
      <c r="AN1652">
        <v>0.796349815907201</v>
      </c>
      <c r="AO1652">
        <v>0.66666666666666596</v>
      </c>
      <c r="AP1652">
        <v>16</v>
      </c>
      <c r="AQ1652">
        <v>0.85632838659571797</v>
      </c>
      <c r="AR1652">
        <v>-5.9978570688517502E-2</v>
      </c>
      <c r="AS1652">
        <v>9395.9281578722093</v>
      </c>
      <c r="AT1652">
        <v>6</v>
      </c>
      <c r="AU1652">
        <v>9</v>
      </c>
      <c r="AV1652">
        <v>2019</v>
      </c>
      <c r="AW1652">
        <v>5.7340803984251103</v>
      </c>
      <c r="AX1652">
        <v>5.5817728334455001</v>
      </c>
      <c r="AY1652">
        <v>-0.15230756497960901</v>
      </c>
      <c r="AZ1652">
        <v>56396</v>
      </c>
      <c r="BA1652">
        <v>196704.60154513799</v>
      </c>
      <c r="BB1652">
        <v>2.7286593260656501E-2</v>
      </c>
      <c r="BC1652">
        <v>20.302048765456799</v>
      </c>
      <c r="BD1652">
        <v>0.98512225199799397</v>
      </c>
      <c r="BE1652">
        <f>AK1652*AZ1652/(AW1652*BD1652)</f>
        <v>199675.32064795852</v>
      </c>
      <c r="BF1652">
        <f>AM1652/BE1652-1</f>
        <v>1.2002882200284448E-2</v>
      </c>
      <c r="BH1652">
        <f t="shared" si="101"/>
        <v>-4.7238332745781486E-2</v>
      </c>
      <c r="BI1652">
        <f t="shared" si="102"/>
        <v>-477.27721873027787</v>
      </c>
      <c r="BJ1652">
        <f t="shared" si="103"/>
        <v>-676.91454453866186</v>
      </c>
      <c r="BK1652" s="15">
        <f t="shared" si="100"/>
        <v>0.67945205479452053</v>
      </c>
    </row>
    <row r="1653" spans="1:63" x14ac:dyDescent="0.25">
      <c r="A1653" s="1">
        <v>43717</v>
      </c>
      <c r="B1653">
        <v>17168</v>
      </c>
      <c r="C1653">
        <v>5</v>
      </c>
      <c r="D1653" s="2">
        <v>43709</v>
      </c>
      <c r="E1653">
        <v>0</v>
      </c>
      <c r="F1653">
        <v>4</v>
      </c>
      <c r="G1653" s="1">
        <v>43714</v>
      </c>
      <c r="H1653" s="1">
        <v>43718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 s="1">
        <v>43724</v>
      </c>
      <c r="AA1653" s="1">
        <v>43710</v>
      </c>
      <c r="AB1653" s="1">
        <v>43712</v>
      </c>
      <c r="AC1653" s="1">
        <v>43714</v>
      </c>
      <c r="AD1653" s="1">
        <v>43712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10103.6</v>
      </c>
      <c r="AK1653">
        <v>20</v>
      </c>
      <c r="AL1653">
        <v>30</v>
      </c>
      <c r="AM1653">
        <v>202072</v>
      </c>
      <c r="AN1653">
        <v>1.69919632606199</v>
      </c>
      <c r="AO1653">
        <v>0.66666666666666596</v>
      </c>
      <c r="AP1653">
        <v>15</v>
      </c>
      <c r="AQ1653">
        <v>1.65790883520114</v>
      </c>
      <c r="AR1653">
        <v>4.1287490860857298E-2</v>
      </c>
      <c r="AS1653">
        <v>10355.2135289255</v>
      </c>
      <c r="AT1653">
        <v>9</v>
      </c>
      <c r="AU1653">
        <v>9</v>
      </c>
      <c r="AV1653">
        <v>2019</v>
      </c>
      <c r="AW1653">
        <v>7.3919892336262496</v>
      </c>
      <c r="AX1653">
        <v>7.2809691595075003</v>
      </c>
      <c r="AY1653">
        <v>-0.11102007411875101</v>
      </c>
      <c r="AZ1653">
        <v>73564</v>
      </c>
      <c r="BA1653">
        <v>199037.08643231299</v>
      </c>
      <c r="BB1653">
        <v>1.5247980273859801E-2</v>
      </c>
      <c r="BC1653">
        <v>20.302048765456799</v>
      </c>
      <c r="BD1653">
        <v>0.98512225199799397</v>
      </c>
      <c r="BE1653">
        <f>AK1653*AZ1653/(AW1653*BD1653)</f>
        <v>202043.03174416468</v>
      </c>
      <c r="BF1653">
        <f>AM1653/BE1653-1</f>
        <v>1.4337666379904412E-4</v>
      </c>
      <c r="BH1653">
        <f t="shared" si="101"/>
        <v>6.595344072127185E-2</v>
      </c>
      <c r="BI1653">
        <f t="shared" si="102"/>
        <v>666.36718367144226</v>
      </c>
      <c r="BJ1653">
        <f t="shared" si="103"/>
        <v>-10.547360867219595</v>
      </c>
      <c r="BK1653" s="15">
        <f t="shared" si="100"/>
        <v>0.68767123287671228</v>
      </c>
    </row>
    <row r="1654" spans="1:63" x14ac:dyDescent="0.25">
      <c r="A1654" s="1">
        <v>43718</v>
      </c>
      <c r="B1654">
        <v>2379</v>
      </c>
      <c r="C1654">
        <v>6</v>
      </c>
      <c r="D1654" s="2">
        <v>43709</v>
      </c>
      <c r="E1654">
        <v>1</v>
      </c>
      <c r="F1654">
        <v>0</v>
      </c>
      <c r="G1654" s="1">
        <v>43717</v>
      </c>
      <c r="H1654" s="1">
        <v>43719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 s="1">
        <v>43724</v>
      </c>
      <c r="AA1654" s="1">
        <v>43710</v>
      </c>
      <c r="AB1654" s="1">
        <v>43712</v>
      </c>
      <c r="AC1654" s="1">
        <v>43714</v>
      </c>
      <c r="AD1654" s="1">
        <v>43712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10103.6</v>
      </c>
      <c r="AK1654">
        <v>20</v>
      </c>
      <c r="AL1654">
        <v>30</v>
      </c>
      <c r="AM1654">
        <v>202072</v>
      </c>
      <c r="AN1654">
        <v>0.23546062789500699</v>
      </c>
      <c r="AO1654">
        <v>0.66666666666666596</v>
      </c>
      <c r="AP1654">
        <v>14</v>
      </c>
      <c r="AQ1654">
        <v>0.25835290223816099</v>
      </c>
      <c r="AR1654">
        <v>-2.2892274343153801E-2</v>
      </c>
      <c r="AS1654">
        <v>9208.3347211905002</v>
      </c>
      <c r="AT1654">
        <v>10</v>
      </c>
      <c r="AU1654">
        <v>9</v>
      </c>
      <c r="AV1654">
        <v>2019</v>
      </c>
      <c r="AW1654">
        <v>7.6503421358644097</v>
      </c>
      <c r="AX1654">
        <v>7.5164297874025099</v>
      </c>
      <c r="AY1654">
        <v>-0.133912348461906</v>
      </c>
      <c r="AZ1654">
        <v>75943</v>
      </c>
      <c r="BA1654">
        <v>198534.911645279</v>
      </c>
      <c r="BB1654">
        <v>1.7815951488875801E-2</v>
      </c>
      <c r="BC1654">
        <v>20.302048765456799</v>
      </c>
      <c r="BD1654">
        <v>0.98512225199799397</v>
      </c>
      <c r="BE1654">
        <f>AK1654*AZ1654/(AW1654*BD1654)</f>
        <v>201533.27289340718</v>
      </c>
      <c r="BF1654">
        <f>AM1654/BE1654-1</f>
        <v>2.6731422502017654E-3</v>
      </c>
      <c r="BH1654">
        <f t="shared" si="101"/>
        <v>-1.9048564968067727E-2</v>
      </c>
      <c r="BI1654">
        <f t="shared" si="102"/>
        <v>-192.45908101136911</v>
      </c>
      <c r="BJ1654">
        <f t="shared" si="103"/>
        <v>-203.0064418785887</v>
      </c>
      <c r="BK1654" s="15">
        <f t="shared" si="100"/>
        <v>0.69041095890410964</v>
      </c>
    </row>
    <row r="1655" spans="1:63" x14ac:dyDescent="0.25">
      <c r="A1655" s="1">
        <v>43719</v>
      </c>
      <c r="B1655">
        <v>9132</v>
      </c>
      <c r="C1655">
        <v>7</v>
      </c>
      <c r="D1655" s="2">
        <v>43709</v>
      </c>
      <c r="E1655">
        <v>2</v>
      </c>
      <c r="F1655">
        <v>1</v>
      </c>
      <c r="G1655" s="1">
        <v>43718</v>
      </c>
      <c r="H1655" s="1">
        <v>43720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 s="1">
        <v>43724</v>
      </c>
      <c r="AA1655" s="1">
        <v>43710</v>
      </c>
      <c r="AB1655" s="1">
        <v>43712</v>
      </c>
      <c r="AC1655" s="1">
        <v>43714</v>
      </c>
      <c r="AD1655" s="1">
        <v>43712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10103.6</v>
      </c>
      <c r="AK1655">
        <v>20</v>
      </c>
      <c r="AL1655">
        <v>30</v>
      </c>
      <c r="AM1655">
        <v>202072</v>
      </c>
      <c r="AN1655">
        <v>0.903836256383863</v>
      </c>
      <c r="AO1655">
        <v>0.66666666666666596</v>
      </c>
      <c r="AP1655">
        <v>13</v>
      </c>
      <c r="AQ1655">
        <v>0.84196187395705202</v>
      </c>
      <c r="AR1655">
        <v>6.1874382426810197E-2</v>
      </c>
      <c r="AS1655">
        <v>10846.0968156211</v>
      </c>
      <c r="AT1655">
        <v>11</v>
      </c>
      <c r="AU1655">
        <v>9</v>
      </c>
      <c r="AV1655">
        <v>2019</v>
      </c>
      <c r="AW1655">
        <v>8.4923040098214599</v>
      </c>
      <c r="AX1655">
        <v>8.4202660437863699</v>
      </c>
      <c r="AY1655">
        <v>-7.2037966035095297E-2</v>
      </c>
      <c r="AZ1655">
        <v>85075</v>
      </c>
      <c r="BA1655">
        <v>200357.87673547599</v>
      </c>
      <c r="BB1655">
        <v>8.5553075948539004E-3</v>
      </c>
      <c r="BC1655">
        <v>20.302048765456799</v>
      </c>
      <c r="BD1655">
        <v>0.98512225199799397</v>
      </c>
      <c r="BE1655">
        <f>AK1655*AZ1655/(AW1655*BD1655)</f>
        <v>203383.76920135229</v>
      </c>
      <c r="BF1655">
        <f>AM1655/BE1655-1</f>
        <v>-6.4497241176292297E-3</v>
      </c>
      <c r="BH1655">
        <f t="shared" si="101"/>
        <v>7.4400879014840715E-2</v>
      </c>
      <c r="BI1655">
        <f t="shared" si="102"/>
        <v>751.71672121434472</v>
      </c>
      <c r="BJ1655">
        <f t="shared" si="103"/>
        <v>548.71027933575601</v>
      </c>
      <c r="BK1655" s="15">
        <f t="shared" si="100"/>
        <v>0.69315068493150689</v>
      </c>
    </row>
    <row r="1656" spans="1:63" x14ac:dyDescent="0.25">
      <c r="A1656" s="1">
        <v>43720</v>
      </c>
      <c r="B1656">
        <v>2647</v>
      </c>
      <c r="C1656">
        <v>8</v>
      </c>
      <c r="D1656" s="2">
        <v>43709</v>
      </c>
      <c r="E1656">
        <v>3</v>
      </c>
      <c r="F1656">
        <v>2</v>
      </c>
      <c r="G1656" s="1">
        <v>43719</v>
      </c>
      <c r="H1656" s="1">
        <v>43721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 s="1">
        <v>43724</v>
      </c>
      <c r="AA1656" s="1">
        <v>43710</v>
      </c>
      <c r="AB1656" s="1">
        <v>43712</v>
      </c>
      <c r="AC1656" s="1">
        <v>43714</v>
      </c>
      <c r="AD1656" s="1">
        <v>43712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10103.6</v>
      </c>
      <c r="AK1656">
        <v>20</v>
      </c>
      <c r="AL1656">
        <v>30</v>
      </c>
      <c r="AM1656">
        <v>202072</v>
      </c>
      <c r="AN1656">
        <v>0.26198582683399901</v>
      </c>
      <c r="AO1656">
        <v>0.66666666666666596</v>
      </c>
      <c r="AP1656">
        <v>12</v>
      </c>
      <c r="AQ1656">
        <v>0.38695640178351698</v>
      </c>
      <c r="AR1656">
        <v>-0.12497057494951699</v>
      </c>
      <c r="AS1656">
        <v>6840.56391831156</v>
      </c>
      <c r="AT1656">
        <v>12</v>
      </c>
      <c r="AU1656">
        <v>9</v>
      </c>
      <c r="AV1656">
        <v>2019</v>
      </c>
      <c r="AW1656">
        <v>8.8792604116049798</v>
      </c>
      <c r="AX1656">
        <v>8.6822518706203695</v>
      </c>
      <c r="AY1656">
        <v>-0.19700854098461201</v>
      </c>
      <c r="AZ1656">
        <v>87722</v>
      </c>
      <c r="BA1656">
        <v>197588.52862418399</v>
      </c>
      <c r="BB1656">
        <v>2.26909497582377E-2</v>
      </c>
      <c r="BC1656">
        <v>20.302048765456799</v>
      </c>
      <c r="BD1656">
        <v>0.98512225199799397</v>
      </c>
      <c r="BE1656">
        <f>AK1656*AZ1656/(AW1656*BD1656)</f>
        <v>200572.59718115369</v>
      </c>
      <c r="BF1656">
        <f>AM1656/BE1656-1</f>
        <v>7.4756115238019394E-3</v>
      </c>
      <c r="BH1656">
        <f t="shared" si="101"/>
        <v>-0.11921353511601979</v>
      </c>
      <c r="BI1656">
        <f t="shared" si="102"/>
        <v>-1204.4858733982176</v>
      </c>
      <c r="BJ1656">
        <f t="shared" si="103"/>
        <v>-655.77559406246155</v>
      </c>
      <c r="BK1656" s="15">
        <f t="shared" si="100"/>
        <v>0.69589041095890414</v>
      </c>
    </row>
    <row r="1657" spans="1:63" x14ac:dyDescent="0.25">
      <c r="A1657" s="1">
        <v>43721</v>
      </c>
      <c r="B1657">
        <v>9099</v>
      </c>
      <c r="C1657">
        <v>9</v>
      </c>
      <c r="D1657" s="2">
        <v>43709</v>
      </c>
      <c r="E1657">
        <v>4</v>
      </c>
      <c r="F1657">
        <v>3</v>
      </c>
      <c r="G1657" s="1">
        <v>43720</v>
      </c>
      <c r="H1657" s="1">
        <v>43724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 s="1">
        <v>43724</v>
      </c>
      <c r="AA1657" s="1">
        <v>43710</v>
      </c>
      <c r="AB1657" s="1">
        <v>43712</v>
      </c>
      <c r="AC1657" s="1">
        <v>43714</v>
      </c>
      <c r="AD1657" s="1">
        <v>43712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10103.6</v>
      </c>
      <c r="AK1657">
        <v>20</v>
      </c>
      <c r="AL1657">
        <v>30</v>
      </c>
      <c r="AM1657">
        <v>202072</v>
      </c>
      <c r="AN1657">
        <v>0.90057009382794195</v>
      </c>
      <c r="AO1657">
        <v>0.66666666666666596</v>
      </c>
      <c r="AP1657">
        <v>11</v>
      </c>
      <c r="AQ1657">
        <v>0.74596264361641595</v>
      </c>
      <c r="AR1657">
        <v>0.154607450211525</v>
      </c>
      <c r="AS1657">
        <v>12197.661743339</v>
      </c>
      <c r="AT1657">
        <v>13</v>
      </c>
      <c r="AU1657">
        <v>9</v>
      </c>
      <c r="AV1657">
        <v>2019</v>
      </c>
      <c r="AW1657">
        <v>9.6252230552214009</v>
      </c>
      <c r="AX1657">
        <v>9.5828219644483106</v>
      </c>
      <c r="AY1657">
        <v>-4.2401090773088498E-2</v>
      </c>
      <c r="AZ1657">
        <v>96821</v>
      </c>
      <c r="BA1657">
        <v>201181.83120437301</v>
      </c>
      <c r="BB1657">
        <v>4.4246977487833999E-3</v>
      </c>
      <c r="BC1657">
        <v>20.302048765456799</v>
      </c>
      <c r="BD1657">
        <v>0.98512225199799397</v>
      </c>
      <c r="BE1657">
        <f>AK1657*AZ1657/(AW1657*BD1657)</f>
        <v>204220.16739175597</v>
      </c>
      <c r="BF1657">
        <f>AM1657/BE1657-1</f>
        <v>-1.0518879791314273E-2</v>
      </c>
      <c r="BH1657">
        <f t="shared" si="101"/>
        <v>0.16570569444216132</v>
      </c>
      <c r="BI1657">
        <f t="shared" si="102"/>
        <v>1674.2240543658213</v>
      </c>
      <c r="BJ1657">
        <f t="shared" si="103"/>
        <v>1018.4484603033598</v>
      </c>
      <c r="BK1657" s="15">
        <f t="shared" si="100"/>
        <v>0.69863013698630139</v>
      </c>
    </row>
    <row r="1658" spans="1:63" x14ac:dyDescent="0.25">
      <c r="A1658" s="1">
        <v>43724</v>
      </c>
      <c r="B1658">
        <v>28624</v>
      </c>
      <c r="C1658">
        <v>10</v>
      </c>
      <c r="D1658" s="2">
        <v>43709</v>
      </c>
      <c r="E1658">
        <v>0</v>
      </c>
      <c r="F1658">
        <v>4</v>
      </c>
      <c r="G1658" s="1">
        <v>43721</v>
      </c>
      <c r="H1658" s="1">
        <v>43725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 s="1">
        <v>43724</v>
      </c>
      <c r="AA1658" s="1">
        <v>43710</v>
      </c>
      <c r="AB1658" s="1">
        <v>43712</v>
      </c>
      <c r="AC1658" s="1">
        <v>43714</v>
      </c>
      <c r="AD1658" s="1">
        <v>43712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10103.6</v>
      </c>
      <c r="AK1658">
        <v>20</v>
      </c>
      <c r="AL1658">
        <v>30</v>
      </c>
      <c r="AM1658">
        <v>202072</v>
      </c>
      <c r="AN1658">
        <v>2.833049606081</v>
      </c>
      <c r="AO1658">
        <v>0.66666666666666596</v>
      </c>
      <c r="AP1658">
        <v>10</v>
      </c>
      <c r="AQ1658">
        <v>2.5262040896959599</v>
      </c>
      <c r="AR1658">
        <v>0.30684551638503699</v>
      </c>
      <c r="AS1658">
        <v>11330.8343204546</v>
      </c>
      <c r="AT1658">
        <v>16</v>
      </c>
      <c r="AU1658">
        <v>9</v>
      </c>
      <c r="AV1658">
        <v>2019</v>
      </c>
      <c r="AW1658">
        <v>12.151427144917299</v>
      </c>
      <c r="AX1658">
        <v>12.415871570529299</v>
      </c>
      <c r="AY1658">
        <v>0.26444442561194997</v>
      </c>
      <c r="AZ1658">
        <v>125445</v>
      </c>
      <c r="BA1658">
        <v>206469.57514364101</v>
      </c>
      <c r="BB1658">
        <v>-2.1298901499564801E-2</v>
      </c>
      <c r="BC1658">
        <v>20.302048765456799</v>
      </c>
      <c r="BD1658">
        <v>0.98512225199799397</v>
      </c>
      <c r="BE1658">
        <f>AK1658*AZ1658/(AW1658*BD1658)</f>
        <v>209587.76915746997</v>
      </c>
      <c r="BF1658">
        <f>AM1658/BE1658-1</f>
        <v>-3.5859769812345954E-2</v>
      </c>
      <c r="BH1658">
        <f t="shared" si="101"/>
        <v>0.34442974423317363</v>
      </c>
      <c r="BI1658">
        <f t="shared" si="102"/>
        <v>3479.9803638342933</v>
      </c>
      <c r="BJ1658">
        <f t="shared" si="103"/>
        <v>4498.4288241376526</v>
      </c>
      <c r="BK1658" s="15">
        <f t="shared" si="100"/>
        <v>0.70684931506849313</v>
      </c>
    </row>
    <row r="1659" spans="1:63" x14ac:dyDescent="0.25">
      <c r="A1659" s="1">
        <v>43725</v>
      </c>
      <c r="B1659">
        <v>2456</v>
      </c>
      <c r="C1659">
        <v>11</v>
      </c>
      <c r="D1659" s="2">
        <v>43709</v>
      </c>
      <c r="E1659">
        <v>1</v>
      </c>
      <c r="F1659">
        <v>0</v>
      </c>
      <c r="G1659" s="1">
        <v>43724</v>
      </c>
      <c r="H1659" s="1">
        <v>43726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 s="1">
        <v>43724</v>
      </c>
      <c r="AA1659" s="1">
        <v>43710</v>
      </c>
      <c r="AB1659" s="1">
        <v>43712</v>
      </c>
      <c r="AC1659" s="1">
        <v>43714</v>
      </c>
      <c r="AD1659" s="1">
        <v>43712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10103.6</v>
      </c>
      <c r="AK1659">
        <v>20</v>
      </c>
      <c r="AL1659">
        <v>30</v>
      </c>
      <c r="AM1659">
        <v>202072</v>
      </c>
      <c r="AN1659">
        <v>0.24308167385882201</v>
      </c>
      <c r="AO1659">
        <v>0.66666666666666596</v>
      </c>
      <c r="AP1659">
        <v>9</v>
      </c>
      <c r="AQ1659">
        <v>0.402884025095124</v>
      </c>
      <c r="AR1659">
        <v>-0.15980235123630099</v>
      </c>
      <c r="AS1659">
        <v>6096.0471178278103</v>
      </c>
      <c r="AT1659">
        <v>17</v>
      </c>
      <c r="AU1659">
        <v>9</v>
      </c>
      <c r="AV1659">
        <v>2019</v>
      </c>
      <c r="AW1659">
        <v>12.554311170012401</v>
      </c>
      <c r="AX1659">
        <v>12.658953244388099</v>
      </c>
      <c r="AY1659">
        <v>0.104642074375648</v>
      </c>
      <c r="AZ1659">
        <v>127901</v>
      </c>
      <c r="BA1659">
        <v>203756.30055356101</v>
      </c>
      <c r="BB1659">
        <v>-8.2662501674092195E-3</v>
      </c>
      <c r="BC1659">
        <v>20.302048765456799</v>
      </c>
      <c r="BD1659">
        <v>0.98512225199799397</v>
      </c>
      <c r="BE1659">
        <f>AK1659*AZ1659/(AW1659*BD1659)</f>
        <v>206833.51750537651</v>
      </c>
      <c r="BF1659">
        <f>AM1659/BE1659-1</f>
        <v>-2.3021014982509969E-2</v>
      </c>
      <c r="BH1659">
        <f t="shared" si="101"/>
        <v>-0.15380834423690287</v>
      </c>
      <c r="BI1659">
        <f t="shared" si="102"/>
        <v>-1554.0179868319719</v>
      </c>
      <c r="BJ1659">
        <f t="shared" si="103"/>
        <v>2944.4108373056806</v>
      </c>
      <c r="BK1659" s="15">
        <f t="shared" si="100"/>
        <v>0.70958904109589038</v>
      </c>
    </row>
    <row r="1660" spans="1:63" x14ac:dyDescent="0.25">
      <c r="A1660" s="1">
        <v>43726</v>
      </c>
      <c r="B1660">
        <v>9465</v>
      </c>
      <c r="C1660">
        <v>12</v>
      </c>
      <c r="D1660" s="2">
        <v>43709</v>
      </c>
      <c r="E1660">
        <v>2</v>
      </c>
      <c r="F1660">
        <v>1</v>
      </c>
      <c r="G1660" s="1">
        <v>43725</v>
      </c>
      <c r="H1660" s="1">
        <v>43727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 s="1">
        <v>43724</v>
      </c>
      <c r="AA1660" s="1">
        <v>43710</v>
      </c>
      <c r="AB1660" s="1">
        <v>43712</v>
      </c>
      <c r="AC1660" s="1">
        <v>43714</v>
      </c>
      <c r="AD1660" s="1">
        <v>43712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10103.6</v>
      </c>
      <c r="AK1660">
        <v>20</v>
      </c>
      <c r="AL1660">
        <v>30</v>
      </c>
      <c r="AM1660">
        <v>202072</v>
      </c>
      <c r="AN1660">
        <v>0.93679480581178898</v>
      </c>
      <c r="AO1660">
        <v>0.66666666666666596</v>
      </c>
      <c r="AP1660">
        <v>8</v>
      </c>
      <c r="AQ1660">
        <v>0.84196187395705202</v>
      </c>
      <c r="AR1660">
        <v>9.4832931854736999E-2</v>
      </c>
      <c r="AS1660">
        <v>11241.6016600803</v>
      </c>
      <c r="AT1660">
        <v>18</v>
      </c>
      <c r="AU1660">
        <v>9</v>
      </c>
      <c r="AV1660">
        <v>2019</v>
      </c>
      <c r="AW1660">
        <v>13.396273043969501</v>
      </c>
      <c r="AX1660">
        <v>13.5957480501999</v>
      </c>
      <c r="AY1660">
        <v>0.199475006230384</v>
      </c>
      <c r="AZ1660">
        <v>137366</v>
      </c>
      <c r="BA1660">
        <v>205080.91996801499</v>
      </c>
      <c r="BB1660">
        <v>-1.46718669317685E-2</v>
      </c>
      <c r="BC1660">
        <v>20.302048765456799</v>
      </c>
      <c r="BD1660">
        <v>0.98512225199799397</v>
      </c>
      <c r="BE1660">
        <f>AK1660*AZ1660/(AW1660*BD1660)</f>
        <v>208178.14190277131</v>
      </c>
      <c r="BF1660">
        <f>AM1660/BE1660-1</f>
        <v>-2.9331330594847715E-2</v>
      </c>
      <c r="BH1660">
        <f t="shared" si="101"/>
        <v>0.10735942844276669</v>
      </c>
      <c r="BI1660">
        <f t="shared" si="102"/>
        <v>1084.7167212143377</v>
      </c>
      <c r="BJ1660">
        <f t="shared" si="103"/>
        <v>4029.1275585200183</v>
      </c>
      <c r="BK1660" s="15">
        <f t="shared" si="100"/>
        <v>0.71232876712328763</v>
      </c>
    </row>
    <row r="1661" spans="1:63" x14ac:dyDescent="0.25">
      <c r="A1661" s="1">
        <v>43727</v>
      </c>
      <c r="B1661">
        <v>2276</v>
      </c>
      <c r="C1661">
        <v>13</v>
      </c>
      <c r="D1661" s="2">
        <v>43709</v>
      </c>
      <c r="E1661">
        <v>3</v>
      </c>
      <c r="F1661">
        <v>2</v>
      </c>
      <c r="G1661" s="1">
        <v>43726</v>
      </c>
      <c r="H1661" s="1">
        <v>43728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 s="1">
        <v>43724</v>
      </c>
      <c r="AA1661" s="1">
        <v>43710</v>
      </c>
      <c r="AB1661" s="1">
        <v>43712</v>
      </c>
      <c r="AC1661" s="1">
        <v>43714</v>
      </c>
      <c r="AD1661" s="1">
        <v>43712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10103.6</v>
      </c>
      <c r="AK1661">
        <v>20</v>
      </c>
      <c r="AL1661">
        <v>30</v>
      </c>
      <c r="AM1661">
        <v>202072</v>
      </c>
      <c r="AN1661">
        <v>0.22526624173561899</v>
      </c>
      <c r="AO1661">
        <v>0.66666666666666596</v>
      </c>
      <c r="AP1661">
        <v>7</v>
      </c>
      <c r="AQ1661">
        <v>0.38695640178351698</v>
      </c>
      <c r="AR1661">
        <v>-0.16169016004789799</v>
      </c>
      <c r="AS1661">
        <v>5881.7995761530401</v>
      </c>
      <c r="AT1661">
        <v>19</v>
      </c>
      <c r="AU1661">
        <v>9</v>
      </c>
      <c r="AV1661">
        <v>2019</v>
      </c>
      <c r="AW1661">
        <v>13.783229445752999</v>
      </c>
      <c r="AX1661">
        <v>13.8210142919355</v>
      </c>
      <c r="AY1661">
        <v>3.7784846182487897E-2</v>
      </c>
      <c r="AZ1661">
        <v>139642</v>
      </c>
      <c r="BA1661">
        <v>202625.952864808</v>
      </c>
      <c r="BB1661">
        <v>-2.7338692649016001E-3</v>
      </c>
      <c r="BC1661">
        <v>20.302048765456799</v>
      </c>
      <c r="BD1661">
        <v>0.98512225199799397</v>
      </c>
      <c r="BE1661">
        <f>AK1661*AZ1661/(AW1661*BD1661)</f>
        <v>205686.09881042663</v>
      </c>
      <c r="BF1661">
        <f>AM1661/BE1661-1</f>
        <v>-1.7570943448918297E-2</v>
      </c>
      <c r="BH1661">
        <f t="shared" si="101"/>
        <v>-0.15593312021439981</v>
      </c>
      <c r="BI1661">
        <f t="shared" si="102"/>
        <v>-1575.4858733982101</v>
      </c>
      <c r="BJ1661">
        <f t="shared" si="103"/>
        <v>2453.6416851218082</v>
      </c>
      <c r="BK1661" s="15">
        <f t="shared" si="100"/>
        <v>0.71506849315068488</v>
      </c>
    </row>
    <row r="1662" spans="1:63" x14ac:dyDescent="0.25">
      <c r="A1662" s="1">
        <v>43728</v>
      </c>
      <c r="B1662">
        <v>7919</v>
      </c>
      <c r="C1662">
        <v>14</v>
      </c>
      <c r="D1662" s="2">
        <v>43709</v>
      </c>
      <c r="E1662">
        <v>4</v>
      </c>
      <c r="F1662">
        <v>3</v>
      </c>
      <c r="G1662" s="1">
        <v>43727</v>
      </c>
      <c r="H1662" s="1">
        <v>43731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 s="1">
        <v>43724</v>
      </c>
      <c r="AA1662" s="1">
        <v>43710</v>
      </c>
      <c r="AB1662" s="1">
        <v>43712</v>
      </c>
      <c r="AC1662" s="1">
        <v>43714</v>
      </c>
      <c r="AD1662" s="1">
        <v>43712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10103.6</v>
      </c>
      <c r="AK1662">
        <v>20</v>
      </c>
      <c r="AL1662">
        <v>30</v>
      </c>
      <c r="AM1662">
        <v>202072</v>
      </c>
      <c r="AN1662">
        <v>0.78378003879805203</v>
      </c>
      <c r="AO1662">
        <v>0.66666666666666596</v>
      </c>
      <c r="AP1662">
        <v>6</v>
      </c>
      <c r="AQ1662">
        <v>0.74596264361641595</v>
      </c>
      <c r="AR1662">
        <v>3.7817395181635398E-2</v>
      </c>
      <c r="AS1662">
        <v>10615.813094351201</v>
      </c>
      <c r="AT1662">
        <v>20</v>
      </c>
      <c r="AU1662">
        <v>9</v>
      </c>
      <c r="AV1662">
        <v>2019</v>
      </c>
      <c r="AW1662">
        <v>14.529192089369401</v>
      </c>
      <c r="AX1662">
        <v>14.604794330733499</v>
      </c>
      <c r="AY1662">
        <v>7.5602241364121497E-2</v>
      </c>
      <c r="AZ1662">
        <v>147561</v>
      </c>
      <c r="BA1662">
        <v>203123.475954269</v>
      </c>
      <c r="BB1662">
        <v>-5.1765358451524301E-3</v>
      </c>
      <c r="BC1662">
        <v>20.302048765456799</v>
      </c>
      <c r="BD1662">
        <v>0.98512225199799397</v>
      </c>
      <c r="BE1662">
        <f>AK1662*AZ1662/(AW1662*BD1662)</f>
        <v>206191.13571163546</v>
      </c>
      <c r="BF1662">
        <f>AM1662/BE1662-1</f>
        <v>-1.99772686513362E-2</v>
      </c>
      <c r="BH1662">
        <f t="shared" si="101"/>
        <v>4.8915639412271394E-2</v>
      </c>
      <c r="BI1662">
        <f t="shared" si="102"/>
        <v>494.22405436582528</v>
      </c>
      <c r="BJ1662">
        <f t="shared" si="103"/>
        <v>2947.8657394876336</v>
      </c>
      <c r="BK1662" s="15">
        <f t="shared" si="100"/>
        <v>0.71780821917808224</v>
      </c>
    </row>
    <row r="1663" spans="1:63" x14ac:dyDescent="0.25">
      <c r="A1663" s="1">
        <v>43731</v>
      </c>
      <c r="B1663">
        <v>17770</v>
      </c>
      <c r="C1663">
        <v>15</v>
      </c>
      <c r="D1663" s="2">
        <v>43709</v>
      </c>
      <c r="E1663">
        <v>0</v>
      </c>
      <c r="F1663">
        <v>4</v>
      </c>
      <c r="G1663" s="1">
        <v>43728</v>
      </c>
      <c r="H1663" s="1">
        <v>43732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 s="1">
        <v>43724</v>
      </c>
      <c r="AA1663" s="1">
        <v>43710</v>
      </c>
      <c r="AB1663" s="1">
        <v>43712</v>
      </c>
      <c r="AC1663" s="1">
        <v>43714</v>
      </c>
      <c r="AD1663" s="1">
        <v>43712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10103.6</v>
      </c>
      <c r="AK1663">
        <v>20</v>
      </c>
      <c r="AL1663">
        <v>30</v>
      </c>
      <c r="AM1663">
        <v>202072</v>
      </c>
      <c r="AN1663">
        <v>1.75877904905182</v>
      </c>
      <c r="AO1663">
        <v>0.66666666666666596</v>
      </c>
      <c r="AP1663">
        <v>5</v>
      </c>
      <c r="AQ1663">
        <v>1.65790883520114</v>
      </c>
      <c r="AR1663">
        <v>0.100870213850682</v>
      </c>
      <c r="AS1663">
        <v>10718.321552248701</v>
      </c>
      <c r="AT1663">
        <v>23</v>
      </c>
      <c r="AU1663">
        <v>9</v>
      </c>
      <c r="AV1663">
        <v>2019</v>
      </c>
      <c r="AW1663">
        <v>16.187100924570601</v>
      </c>
      <c r="AX1663">
        <v>16.3635733797854</v>
      </c>
      <c r="AY1663">
        <v>0.17647245521480301</v>
      </c>
      <c r="AZ1663">
        <v>165331</v>
      </c>
      <c r="BA1663">
        <v>204274.99744446701</v>
      </c>
      <c r="BB1663">
        <v>-1.07844693282463E-2</v>
      </c>
      <c r="BC1663">
        <v>20.302048765456799</v>
      </c>
      <c r="BD1663">
        <v>0.98512225199799397</v>
      </c>
      <c r="BE1663">
        <f>AK1663*AZ1663/(AW1663*BD1663)</f>
        <v>207360.04798405839</v>
      </c>
      <c r="BF1663">
        <f>AM1663/BE1663-1</f>
        <v>-2.5501768713252493E-2</v>
      </c>
      <c r="BH1663">
        <f t="shared" si="101"/>
        <v>0.12553616371110188</v>
      </c>
      <c r="BI1663">
        <f t="shared" si="102"/>
        <v>1268.3671836714889</v>
      </c>
      <c r="BJ1663">
        <f t="shared" si="103"/>
        <v>4216.2329231591229</v>
      </c>
      <c r="BK1663" s="15">
        <f t="shared" si="100"/>
        <v>0.72602739726027399</v>
      </c>
    </row>
    <row r="1664" spans="1:63" x14ac:dyDescent="0.25">
      <c r="A1664" s="1">
        <v>43732</v>
      </c>
      <c r="B1664">
        <v>1799</v>
      </c>
      <c r="C1664">
        <v>16</v>
      </c>
      <c r="D1664" s="2">
        <v>43709</v>
      </c>
      <c r="E1664">
        <v>1</v>
      </c>
      <c r="F1664">
        <v>0</v>
      </c>
      <c r="G1664" s="1">
        <v>43731</v>
      </c>
      <c r="H1664" s="1">
        <v>43733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 s="1">
        <v>43724</v>
      </c>
      <c r="AA1664" s="1">
        <v>43710</v>
      </c>
      <c r="AB1664" s="1">
        <v>43712</v>
      </c>
      <c r="AC1664" s="1">
        <v>43714</v>
      </c>
      <c r="AD1664" s="1">
        <v>43712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10103.6</v>
      </c>
      <c r="AK1664">
        <v>20</v>
      </c>
      <c r="AL1664">
        <v>30</v>
      </c>
      <c r="AM1664">
        <v>202072</v>
      </c>
      <c r="AN1664">
        <v>0.178055346609129</v>
      </c>
      <c r="AO1664">
        <v>0.66666666666666596</v>
      </c>
      <c r="AP1664">
        <v>4</v>
      </c>
      <c r="AQ1664">
        <v>0.25835290223816099</v>
      </c>
      <c r="AR1664">
        <v>-8.0297555629032E-2</v>
      </c>
      <c r="AS1664">
        <v>6963.3434902991703</v>
      </c>
      <c r="AT1664">
        <v>24</v>
      </c>
      <c r="AU1664">
        <v>9</v>
      </c>
      <c r="AV1664">
        <v>2019</v>
      </c>
      <c r="AW1664">
        <v>16.445453826808698</v>
      </c>
      <c r="AX1664">
        <v>16.541628726394499</v>
      </c>
      <c r="AY1664">
        <v>9.6174899585772494E-2</v>
      </c>
      <c r="AZ1664">
        <v>167130</v>
      </c>
      <c r="BA1664">
        <v>203253.74022521701</v>
      </c>
      <c r="BB1664">
        <v>-5.8141130584263801E-3</v>
      </c>
      <c r="BC1664">
        <v>20.302048765456799</v>
      </c>
      <c r="BD1664">
        <v>0.98512225199799397</v>
      </c>
      <c r="BE1664">
        <f>AK1664*AZ1664/(AW1664*BD1664)</f>
        <v>206323.36729069476</v>
      </c>
      <c r="BF1664">
        <f>AM1664/BE1664-1</f>
        <v>-2.0605360151498942E-2</v>
      </c>
      <c r="BH1664">
        <f t="shared" si="101"/>
        <v>-7.6453846253945718E-2</v>
      </c>
      <c r="BI1664">
        <f t="shared" si="102"/>
        <v>-772.45908101136592</v>
      </c>
      <c r="BJ1664">
        <f t="shared" si="103"/>
        <v>3443.773842147757</v>
      </c>
      <c r="BK1664" s="15">
        <f t="shared" si="100"/>
        <v>0.72876712328767124</v>
      </c>
    </row>
    <row r="1665" spans="1:63" x14ac:dyDescent="0.25">
      <c r="A1665" s="1">
        <v>43733</v>
      </c>
      <c r="B1665">
        <v>8048</v>
      </c>
      <c r="C1665">
        <v>17</v>
      </c>
      <c r="D1665" s="2">
        <v>43709</v>
      </c>
      <c r="E1665">
        <v>2</v>
      </c>
      <c r="F1665">
        <v>1</v>
      </c>
      <c r="G1665" s="1">
        <v>43732</v>
      </c>
      <c r="H1665" s="1">
        <v>43734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 s="1">
        <v>43724</v>
      </c>
      <c r="AA1665" s="1">
        <v>43710</v>
      </c>
      <c r="AB1665" s="1">
        <v>43712</v>
      </c>
      <c r="AC1665" s="1">
        <v>43714</v>
      </c>
      <c r="AD1665" s="1">
        <v>43712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10103.6</v>
      </c>
      <c r="AK1665">
        <v>20</v>
      </c>
      <c r="AL1665">
        <v>30</v>
      </c>
      <c r="AM1665">
        <v>202072</v>
      </c>
      <c r="AN1665">
        <v>0.79654776515301395</v>
      </c>
      <c r="AO1665">
        <v>0.66666666666666596</v>
      </c>
      <c r="AP1665">
        <v>3</v>
      </c>
      <c r="AQ1665">
        <v>0.84196187395705202</v>
      </c>
      <c r="AR1665">
        <v>-4.5414108804038102E-2</v>
      </c>
      <c r="AS1665">
        <v>9558.6275922162604</v>
      </c>
      <c r="AT1665">
        <v>25</v>
      </c>
      <c r="AU1665">
        <v>9</v>
      </c>
      <c r="AV1665">
        <v>2019</v>
      </c>
      <c r="AW1665">
        <v>17.287415700765798</v>
      </c>
      <c r="AX1665">
        <v>17.3381764915475</v>
      </c>
      <c r="AY1665">
        <v>5.07607907817373E-2</v>
      </c>
      <c r="AZ1665">
        <v>175178</v>
      </c>
      <c r="BA1665">
        <v>202665.341115433</v>
      </c>
      <c r="BB1665">
        <v>-2.9276891261593701E-3</v>
      </c>
      <c r="BC1665">
        <v>20.302048765456799</v>
      </c>
      <c r="BD1665">
        <v>0.98512225199799397</v>
      </c>
      <c r="BE1665">
        <f>AK1665*AZ1665/(AW1665*BD1665)</f>
        <v>205726.08191967438</v>
      </c>
      <c r="BF1665">
        <f>AM1665/BE1665-1</f>
        <v>-1.7761879707120065E-2</v>
      </c>
      <c r="BH1665">
        <f t="shared" si="101"/>
        <v>-3.2887612216008333E-2</v>
      </c>
      <c r="BI1665">
        <f t="shared" si="102"/>
        <v>-332.28327878566182</v>
      </c>
      <c r="BJ1665">
        <f t="shared" si="103"/>
        <v>3111.4905633620951</v>
      </c>
      <c r="BK1665" s="15">
        <f t="shared" si="100"/>
        <v>0.73150684931506849</v>
      </c>
    </row>
    <row r="1666" spans="1:63" x14ac:dyDescent="0.25">
      <c r="A1666" s="1">
        <v>43734</v>
      </c>
      <c r="B1666">
        <v>2922</v>
      </c>
      <c r="C1666">
        <v>18</v>
      </c>
      <c r="D1666" s="2">
        <v>43709</v>
      </c>
      <c r="E1666">
        <v>3</v>
      </c>
      <c r="F1666">
        <v>2</v>
      </c>
      <c r="G1666" s="1">
        <v>43733</v>
      </c>
      <c r="H1666" s="1">
        <v>43735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 s="1">
        <v>43724</v>
      </c>
      <c r="AA1666" s="1">
        <v>43710</v>
      </c>
      <c r="AB1666" s="1">
        <v>43712</v>
      </c>
      <c r="AC1666" s="1">
        <v>43714</v>
      </c>
      <c r="AD1666" s="1">
        <v>43712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10103.6</v>
      </c>
      <c r="AK1666">
        <v>20</v>
      </c>
      <c r="AL1666">
        <v>30</v>
      </c>
      <c r="AM1666">
        <v>202072</v>
      </c>
      <c r="AN1666">
        <v>0.28920384813333799</v>
      </c>
      <c r="AO1666">
        <v>0.66666666666666596</v>
      </c>
      <c r="AP1666">
        <v>2</v>
      </c>
      <c r="AQ1666">
        <v>0.38695640178351698</v>
      </c>
      <c r="AR1666">
        <v>-9.7752553650178403E-2</v>
      </c>
      <c r="AS1666">
        <v>7551.2382959223196</v>
      </c>
      <c r="AT1666">
        <v>26</v>
      </c>
      <c r="AU1666">
        <v>9</v>
      </c>
      <c r="AV1666">
        <v>2019</v>
      </c>
      <c r="AW1666">
        <v>17.674372102549299</v>
      </c>
      <c r="AX1666">
        <v>17.627380339680901</v>
      </c>
      <c r="AY1666">
        <v>-4.6991762868444198E-2</v>
      </c>
      <c r="AZ1666">
        <v>178100</v>
      </c>
      <c r="BA1666">
        <v>201534.740772274</v>
      </c>
      <c r="BB1666">
        <v>2.6658392774709899E-3</v>
      </c>
      <c r="BC1666">
        <v>20.302048765456799</v>
      </c>
      <c r="BD1666">
        <v>0.98512225199799397</v>
      </c>
      <c r="BE1666">
        <f>AK1666*AZ1666/(AW1666*BD1666)</f>
        <v>204578.40675462203</v>
      </c>
      <c r="BF1666">
        <f>AM1666/BE1666-1</f>
        <v>-1.2251570409521739E-2</v>
      </c>
      <c r="BH1666">
        <f t="shared" si="101"/>
        <v>-9.1995513816680807E-2</v>
      </c>
      <c r="BI1666">
        <f t="shared" si="102"/>
        <v>-929.4858733982162</v>
      </c>
      <c r="BJ1666">
        <f t="shared" si="103"/>
        <v>2182.0046899638792</v>
      </c>
      <c r="BK1666" s="15">
        <f t="shared" si="100"/>
        <v>0.73424657534246573</v>
      </c>
    </row>
    <row r="1667" spans="1:63" x14ac:dyDescent="0.25">
      <c r="A1667" s="1">
        <v>43735</v>
      </c>
      <c r="B1667">
        <v>7157</v>
      </c>
      <c r="C1667">
        <v>19</v>
      </c>
      <c r="D1667" s="2">
        <v>43709</v>
      </c>
      <c r="E1667">
        <v>4</v>
      </c>
      <c r="F1667">
        <v>3</v>
      </c>
      <c r="G1667" s="1">
        <v>43734</v>
      </c>
      <c r="H1667" s="1">
        <v>43738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 s="1">
        <v>43724</v>
      </c>
      <c r="AA1667" s="1">
        <v>43710</v>
      </c>
      <c r="AB1667" s="1">
        <v>43712</v>
      </c>
      <c r="AC1667" s="1">
        <v>43714</v>
      </c>
      <c r="AD1667" s="1">
        <v>43712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10103.6</v>
      </c>
      <c r="AK1667">
        <v>20</v>
      </c>
      <c r="AL1667">
        <v>30</v>
      </c>
      <c r="AM1667">
        <v>202072</v>
      </c>
      <c r="AN1667">
        <v>0.70836137614315597</v>
      </c>
      <c r="AO1667">
        <v>0.66666666666666596</v>
      </c>
      <c r="AP1667">
        <v>1</v>
      </c>
      <c r="AQ1667">
        <v>0.74596264361641595</v>
      </c>
      <c r="AR1667">
        <v>-3.76012674732598E-2</v>
      </c>
      <c r="AS1667">
        <v>9594.3142210217902</v>
      </c>
      <c r="AT1667">
        <v>27</v>
      </c>
      <c r="AU1667">
        <v>9</v>
      </c>
      <c r="AV1667">
        <v>2019</v>
      </c>
      <c r="AW1667">
        <v>18.4203347461657</v>
      </c>
      <c r="AX1667">
        <v>18.335741715824</v>
      </c>
      <c r="AY1667">
        <v>-8.4593030341700598E-2</v>
      </c>
      <c r="AZ1667">
        <v>185257</v>
      </c>
      <c r="BA1667">
        <v>201144.01019619001</v>
      </c>
      <c r="BB1667">
        <v>4.6135592250786603E-3</v>
      </c>
      <c r="BC1667">
        <v>20.302048765456799</v>
      </c>
      <c r="BD1667">
        <v>0.98512225199799397</v>
      </c>
      <c r="BE1667">
        <f>AK1667*AZ1667/(AW1667*BD1667)</f>
        <v>204181.77519413125</v>
      </c>
      <c r="BF1667">
        <f>AM1667/BE1667-1</f>
        <v>-1.0332828148473694E-2</v>
      </c>
      <c r="BH1667">
        <f t="shared" si="101"/>
        <v>-2.6503023242624657E-2</v>
      </c>
      <c r="BI1667">
        <f t="shared" si="102"/>
        <v>-267.77594563418251</v>
      </c>
      <c r="BJ1667">
        <f t="shared" si="103"/>
        <v>1914.2287443296966</v>
      </c>
      <c r="BK1667" s="15">
        <f t="shared" ref="BK1667:BK1730" si="104">YEARFRAC(DATE(YEAR(A1667),1,1),A1667,3)</f>
        <v>0.73698630136986298</v>
      </c>
    </row>
    <row r="1668" spans="1:63" x14ac:dyDescent="0.25">
      <c r="A1668" s="1">
        <v>43738</v>
      </c>
      <c r="B1668">
        <v>16815</v>
      </c>
      <c r="C1668">
        <v>20</v>
      </c>
      <c r="D1668" s="2">
        <v>43709</v>
      </c>
      <c r="E1668">
        <v>0</v>
      </c>
      <c r="F1668">
        <v>4</v>
      </c>
      <c r="G1668" s="1">
        <v>43735</v>
      </c>
      <c r="H1668" s="1">
        <v>43739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 s="1">
        <v>43724</v>
      </c>
      <c r="AA1668" s="1">
        <v>43710</v>
      </c>
      <c r="AB1668" s="1">
        <v>43712</v>
      </c>
      <c r="AC1668" s="1">
        <v>43714</v>
      </c>
      <c r="AD1668" s="1">
        <v>43712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10103.6</v>
      </c>
      <c r="AK1668">
        <v>20</v>
      </c>
      <c r="AL1668">
        <v>30</v>
      </c>
      <c r="AM1668">
        <v>202072</v>
      </c>
      <c r="AN1668">
        <v>1.6642582841759299</v>
      </c>
      <c r="AO1668">
        <v>0.66666666666666596</v>
      </c>
      <c r="AP1668">
        <v>0</v>
      </c>
      <c r="AQ1668">
        <v>1.8817140192911199</v>
      </c>
      <c r="AR1668">
        <v>-0.21745573511519001</v>
      </c>
      <c r="AS1668">
        <v>8936.0018725557893</v>
      </c>
      <c r="AT1668">
        <v>30</v>
      </c>
      <c r="AU1668">
        <v>9</v>
      </c>
      <c r="AV1668">
        <v>2019</v>
      </c>
      <c r="AW1668">
        <v>20.302048765456799</v>
      </c>
      <c r="AX1668">
        <v>20</v>
      </c>
      <c r="AY1668">
        <v>-0.30204876545689102</v>
      </c>
      <c r="AZ1668">
        <v>202072</v>
      </c>
      <c r="BA1668">
        <v>199065.62370573799</v>
      </c>
      <c r="BB1668">
        <v>1.51024382728446E-2</v>
      </c>
      <c r="BC1668">
        <v>20.302048765456799</v>
      </c>
      <c r="BD1668">
        <v>0.98512225199799397</v>
      </c>
      <c r="BE1668">
        <f>AK1668*AZ1668/(AW1668*BD1668)</f>
        <v>202072.00000000105</v>
      </c>
      <c r="BF1668">
        <f>AM1668/BE1668-1</f>
        <v>-5.2180482157382357E-15</v>
      </c>
      <c r="BH1668">
        <f t="shared" ref="BH1668:BH1730" si="105">AN1668-BD1668*AQ1668</f>
        <v>-0.1894600681243348</v>
      </c>
      <c r="BI1668">
        <f t="shared" ref="BI1668:BI1730" si="106">BH1668*AJ1668</f>
        <v>-1914.2287443010291</v>
      </c>
      <c r="BJ1668">
        <f t="shared" ref="BJ1668:BJ1730" si="107">BJ1667+BI1668</f>
        <v>2.8667500373558141E-8</v>
      </c>
      <c r="BK1668" s="15">
        <f t="shared" si="104"/>
        <v>0.74520547945205484</v>
      </c>
    </row>
    <row r="1669" spans="1:63" x14ac:dyDescent="0.25">
      <c r="A1669" s="1">
        <v>43739</v>
      </c>
      <c r="B1669">
        <v>16856</v>
      </c>
      <c r="C1669">
        <v>1</v>
      </c>
      <c r="D1669" s="2">
        <v>43739</v>
      </c>
      <c r="E1669">
        <v>1</v>
      </c>
      <c r="F1669">
        <v>0</v>
      </c>
      <c r="G1669" s="1">
        <v>43738</v>
      </c>
      <c r="H1669" s="1">
        <v>43740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 s="1">
        <v>43759</v>
      </c>
      <c r="AA1669" s="1">
        <v>43745</v>
      </c>
      <c r="AB1669" s="1">
        <v>43740</v>
      </c>
      <c r="AC1669" s="1">
        <v>43742</v>
      </c>
      <c r="AD1669" s="1">
        <v>43740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8985.0909090909099</v>
      </c>
      <c r="AK1669">
        <v>22</v>
      </c>
      <c r="AL1669">
        <v>31</v>
      </c>
      <c r="AM1669">
        <v>197672</v>
      </c>
      <c r="AN1669">
        <v>1.8759966004289901</v>
      </c>
      <c r="AO1669">
        <v>0.70967741935483797</v>
      </c>
      <c r="AP1669">
        <v>21</v>
      </c>
      <c r="AQ1669">
        <v>1.93443690261899</v>
      </c>
      <c r="AR1669">
        <v>-5.8440302190001098E-2</v>
      </c>
      <c r="AS1669">
        <v>8713.64683809485</v>
      </c>
      <c r="AT1669">
        <v>1</v>
      </c>
      <c r="AU1669">
        <v>10</v>
      </c>
      <c r="AV1669">
        <v>2019</v>
      </c>
      <c r="AW1669">
        <v>1.93443690261899</v>
      </c>
      <c r="AX1669">
        <v>1.8759966004289901</v>
      </c>
      <c r="AY1669">
        <v>-5.8440302190001202E-2</v>
      </c>
      <c r="AZ1669">
        <v>16856</v>
      </c>
      <c r="BA1669">
        <v>191700.230438086</v>
      </c>
      <c r="BB1669">
        <v>3.1151603460602001E-2</v>
      </c>
      <c r="BC1669">
        <v>21.2356781434064</v>
      </c>
      <c r="BD1669">
        <v>1.03599234511994</v>
      </c>
      <c r="BE1669">
        <f>AK1669*AZ1669/(AW1669*BD1669)</f>
        <v>185040.19970909483</v>
      </c>
      <c r="BF1669">
        <f>AM1669/BE1669-1</f>
        <v>6.8265167843332808E-2</v>
      </c>
      <c r="BH1669">
        <f t="shared" si="105"/>
        <v>-0.12806522280181043</v>
      </c>
      <c r="BI1669">
        <f t="shared" si="106"/>
        <v>-1150.6776691672487</v>
      </c>
      <c r="BJ1669">
        <f t="shared" si="107"/>
        <v>-1150.6776691385812</v>
      </c>
      <c r="BK1669" s="15">
        <f t="shared" si="104"/>
        <v>0.74794520547945209</v>
      </c>
    </row>
    <row r="1670" spans="1:63" x14ac:dyDescent="0.25">
      <c r="A1670" s="1">
        <v>43740</v>
      </c>
      <c r="B1670">
        <v>12394</v>
      </c>
      <c r="C1670">
        <v>2</v>
      </c>
      <c r="D1670" s="2">
        <v>43739</v>
      </c>
      <c r="E1670">
        <v>2</v>
      </c>
      <c r="F1670">
        <v>1</v>
      </c>
      <c r="G1670" s="1">
        <v>43739</v>
      </c>
      <c r="H1670" s="1">
        <v>43741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 s="1">
        <v>43759</v>
      </c>
      <c r="AA1670" s="1">
        <v>43745</v>
      </c>
      <c r="AB1670" s="1">
        <v>43740</v>
      </c>
      <c r="AC1670" s="1">
        <v>43742</v>
      </c>
      <c r="AD1670" s="1">
        <v>43740</v>
      </c>
      <c r="AE1670">
        <v>0</v>
      </c>
      <c r="AF1670">
        <v>0</v>
      </c>
      <c r="AG1670">
        <v>1</v>
      </c>
      <c r="AH1670">
        <v>0</v>
      </c>
      <c r="AI1670">
        <v>1</v>
      </c>
      <c r="AJ1670">
        <v>8985.0909090909099</v>
      </c>
      <c r="AK1670">
        <v>22</v>
      </c>
      <c r="AL1670">
        <v>31</v>
      </c>
      <c r="AM1670">
        <v>197672</v>
      </c>
      <c r="AN1670">
        <v>1.3793961714355001</v>
      </c>
      <c r="AO1670">
        <v>0.70967741935483797</v>
      </c>
      <c r="AP1670">
        <v>20</v>
      </c>
      <c r="AQ1670">
        <v>1.25719068675226</v>
      </c>
      <c r="AR1670">
        <v>0.12220548468324501</v>
      </c>
      <c r="AS1670">
        <v>9858.4885575455191</v>
      </c>
      <c r="AT1670">
        <v>2</v>
      </c>
      <c r="AU1670">
        <v>10</v>
      </c>
      <c r="AV1670">
        <v>2019</v>
      </c>
      <c r="AW1670">
        <v>3.19162758937125</v>
      </c>
      <c r="AX1670">
        <v>3.2553927718644999</v>
      </c>
      <c r="AY1670">
        <v>6.3765182493243699E-2</v>
      </c>
      <c r="AZ1670">
        <v>29250</v>
      </c>
      <c r="BA1670">
        <v>201621.26751347099</v>
      </c>
      <c r="BB1670">
        <v>-1.95875542405664E-2</v>
      </c>
      <c r="BC1670">
        <v>21.2356781434064</v>
      </c>
      <c r="BD1670">
        <v>1.03599234511994</v>
      </c>
      <c r="BE1670">
        <f>AK1670*AZ1670/(AW1670*BD1670)</f>
        <v>194616.5610809896</v>
      </c>
      <c r="BF1670">
        <f>AM1670/BE1670-1</f>
        <v>1.5699788867088671E-2</v>
      </c>
      <c r="BH1670">
        <f t="shared" si="105"/>
        <v>7.6956243604078489E-2</v>
      </c>
      <c r="BI1670">
        <f t="shared" si="106"/>
        <v>691.45884480479117</v>
      </c>
      <c r="BJ1670">
        <f t="shared" si="107"/>
        <v>-459.21882433379005</v>
      </c>
      <c r="BK1670" s="15">
        <f t="shared" si="104"/>
        <v>0.75068493150684934</v>
      </c>
    </row>
    <row r="1671" spans="1:63" x14ac:dyDescent="0.25">
      <c r="A1671" s="1">
        <v>43741</v>
      </c>
      <c r="B1671">
        <v>4311</v>
      </c>
      <c r="C1671">
        <v>3</v>
      </c>
      <c r="D1671" s="2">
        <v>43739</v>
      </c>
      <c r="E1671">
        <v>3</v>
      </c>
      <c r="F1671">
        <v>2</v>
      </c>
      <c r="G1671" s="1">
        <v>43740</v>
      </c>
      <c r="H1671" s="1">
        <v>43742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 s="1">
        <v>43759</v>
      </c>
      <c r="AA1671" s="1">
        <v>43745</v>
      </c>
      <c r="AB1671" s="1">
        <v>43740</v>
      </c>
      <c r="AC1671" s="1">
        <v>43742</v>
      </c>
      <c r="AD1671" s="1">
        <v>43740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8985.0909090909099</v>
      </c>
      <c r="AK1671">
        <v>22</v>
      </c>
      <c r="AL1671">
        <v>31</v>
      </c>
      <c r="AM1671">
        <v>197672</v>
      </c>
      <c r="AN1671">
        <v>0.47979481160710602</v>
      </c>
      <c r="AO1671">
        <v>0.70967741935483797</v>
      </c>
      <c r="AP1671">
        <v>19</v>
      </c>
      <c r="AQ1671">
        <v>0.43715035792769602</v>
      </c>
      <c r="AR1671">
        <v>4.2644453679409902E-2</v>
      </c>
      <c r="AS1671">
        <v>9861.5954941366508</v>
      </c>
      <c r="AT1671">
        <v>3</v>
      </c>
      <c r="AU1671">
        <v>10</v>
      </c>
      <c r="AV1671">
        <v>2019</v>
      </c>
      <c r="AW1671">
        <v>3.6287779472989499</v>
      </c>
      <c r="AX1671">
        <v>3.7351875834716002</v>
      </c>
      <c r="AY1671">
        <v>0.106409636172653</v>
      </c>
      <c r="AZ1671">
        <v>33561</v>
      </c>
      <c r="BA1671">
        <v>203468.498409933</v>
      </c>
      <c r="BB1671">
        <v>-2.84884316502662E-2</v>
      </c>
      <c r="BC1671">
        <v>21.2356781434064</v>
      </c>
      <c r="BD1671">
        <v>1.03599234511994</v>
      </c>
      <c r="BE1671">
        <f>AK1671*AZ1671/(AW1671*BD1671)</f>
        <v>196399.61566161748</v>
      </c>
      <c r="BF1671">
        <f>AM1671/BE1671-1</f>
        <v>6.4785480057900635E-3</v>
      </c>
      <c r="BH1671">
        <f t="shared" si="105"/>
        <v>2.6910387127571045E-2</v>
      </c>
      <c r="BI1671">
        <f t="shared" si="106"/>
        <v>241.79227474005563</v>
      </c>
      <c r="BJ1671">
        <f t="shared" si="107"/>
        <v>-217.42654959373442</v>
      </c>
      <c r="BK1671" s="15">
        <f t="shared" si="104"/>
        <v>0.75342465753424659</v>
      </c>
    </row>
    <row r="1672" spans="1:63" x14ac:dyDescent="0.25">
      <c r="A1672" s="1">
        <v>43742</v>
      </c>
      <c r="B1672">
        <v>10150</v>
      </c>
      <c r="C1672">
        <v>4</v>
      </c>
      <c r="D1672" s="2">
        <v>43739</v>
      </c>
      <c r="E1672">
        <v>4</v>
      </c>
      <c r="F1672">
        <v>3</v>
      </c>
      <c r="G1672" s="1">
        <v>43741</v>
      </c>
      <c r="H1672" s="1">
        <v>43745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 s="1">
        <v>43759</v>
      </c>
      <c r="AA1672" s="1">
        <v>43745</v>
      </c>
      <c r="AB1672" s="1">
        <v>43740</v>
      </c>
      <c r="AC1672" s="1">
        <v>43742</v>
      </c>
      <c r="AD1672" s="1">
        <v>43740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8985.0909090909099</v>
      </c>
      <c r="AK1672">
        <v>22</v>
      </c>
      <c r="AL1672">
        <v>31</v>
      </c>
      <c r="AM1672">
        <v>197672</v>
      </c>
      <c r="AN1672">
        <v>1.12964911570682</v>
      </c>
      <c r="AO1672">
        <v>0.70967741935483797</v>
      </c>
      <c r="AP1672">
        <v>18</v>
      </c>
      <c r="AQ1672">
        <v>0.90652234273989796</v>
      </c>
      <c r="AR1672">
        <v>0.22312677296692801</v>
      </c>
      <c r="AS1672">
        <v>11196.635230547399</v>
      </c>
      <c r="AT1672">
        <v>4</v>
      </c>
      <c r="AU1672">
        <v>10</v>
      </c>
      <c r="AV1672">
        <v>2019</v>
      </c>
      <c r="AW1672">
        <v>4.5353002900388502</v>
      </c>
      <c r="AX1672">
        <v>4.8648366991784302</v>
      </c>
      <c r="AY1672">
        <v>0.32953640913958199</v>
      </c>
      <c r="AZ1672">
        <v>43711</v>
      </c>
      <c r="BA1672">
        <v>212034.912464806</v>
      </c>
      <c r="BB1672">
        <v>-6.7738431835797197E-2</v>
      </c>
      <c r="BC1672">
        <v>21.2356781434064</v>
      </c>
      <c r="BD1672">
        <v>1.03599234511994</v>
      </c>
      <c r="BE1672">
        <f>AK1672*AZ1672/(AW1672*BD1672)</f>
        <v>204668.41619400069</v>
      </c>
      <c r="BF1672">
        <f>AM1672/BE1672-1</f>
        <v>-3.4184151732375434E-2</v>
      </c>
      <c r="BH1672">
        <f t="shared" si="105"/>
        <v>0.1904989079480911</v>
      </c>
      <c r="BI1672">
        <f t="shared" si="106"/>
        <v>1711.6500059961395</v>
      </c>
      <c r="BJ1672">
        <f t="shared" si="107"/>
        <v>1494.2234564024052</v>
      </c>
      <c r="BK1672" s="15">
        <f t="shared" si="104"/>
        <v>0.75616438356164384</v>
      </c>
    </row>
    <row r="1673" spans="1:63" x14ac:dyDescent="0.25">
      <c r="A1673" s="1">
        <v>43745</v>
      </c>
      <c r="B1673">
        <v>16385</v>
      </c>
      <c r="C1673">
        <v>5</v>
      </c>
      <c r="D1673" s="2">
        <v>43739</v>
      </c>
      <c r="E1673">
        <v>0</v>
      </c>
      <c r="F1673">
        <v>4</v>
      </c>
      <c r="G1673" s="1">
        <v>43742</v>
      </c>
      <c r="H1673" s="1">
        <v>43746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 s="1">
        <v>43759</v>
      </c>
      <c r="AA1673" s="1">
        <v>43745</v>
      </c>
      <c r="AB1673" s="1">
        <v>43740</v>
      </c>
      <c r="AC1673" s="1">
        <v>43742</v>
      </c>
      <c r="AD1673" s="1">
        <v>43740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8985.0909090909099</v>
      </c>
      <c r="AK1673">
        <v>22</v>
      </c>
      <c r="AL1673">
        <v>31</v>
      </c>
      <c r="AM1673">
        <v>197672</v>
      </c>
      <c r="AN1673">
        <v>1.82357642964102</v>
      </c>
      <c r="AO1673">
        <v>0.70967741935483797</v>
      </c>
      <c r="AP1673">
        <v>17</v>
      </c>
      <c r="AQ1673">
        <v>1.7081027913453199</v>
      </c>
      <c r="AR1673">
        <v>0.11547363829570099</v>
      </c>
      <c r="AS1673">
        <v>9592.5140354668001</v>
      </c>
      <c r="AT1673">
        <v>7</v>
      </c>
      <c r="AU1673">
        <v>10</v>
      </c>
      <c r="AV1673">
        <v>2019</v>
      </c>
      <c r="AW1673">
        <v>6.2434030813841703</v>
      </c>
      <c r="AX1673">
        <v>6.6884131288194499</v>
      </c>
      <c r="AY1673">
        <v>0.445010047435284</v>
      </c>
      <c r="AZ1673">
        <v>60096</v>
      </c>
      <c r="BA1673">
        <v>211761.43567313699</v>
      </c>
      <c r="BB1673">
        <v>-6.6534473703156405E-2</v>
      </c>
      <c r="BC1673">
        <v>21.2356781434064</v>
      </c>
      <c r="BD1673">
        <v>1.03599234511994</v>
      </c>
      <c r="BE1673">
        <f>AK1673*AZ1673/(AW1673*BD1673)</f>
        <v>204404.44050638314</v>
      </c>
      <c r="BF1673">
        <f>AM1673/BE1673-1</f>
        <v>-3.2936860323114603E-2</v>
      </c>
      <c r="BH1673">
        <f t="shared" si="105"/>
        <v>5.3995013129266356E-2</v>
      </c>
      <c r="BI1673">
        <f t="shared" si="106"/>
        <v>485.15010160401545</v>
      </c>
      <c r="BJ1673">
        <f t="shared" si="107"/>
        <v>1979.3735580064206</v>
      </c>
      <c r="BK1673" s="15">
        <f t="shared" si="104"/>
        <v>0.76438356164383559</v>
      </c>
    </row>
    <row r="1674" spans="1:63" x14ac:dyDescent="0.25">
      <c r="A1674" s="1">
        <v>43746</v>
      </c>
      <c r="B1674">
        <v>2403</v>
      </c>
      <c r="C1674">
        <v>6</v>
      </c>
      <c r="D1674" s="2">
        <v>43739</v>
      </c>
      <c r="E1674">
        <v>1</v>
      </c>
      <c r="F1674">
        <v>0</v>
      </c>
      <c r="G1674" s="1">
        <v>43745</v>
      </c>
      <c r="H1674" s="1">
        <v>43747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 s="1">
        <v>43759</v>
      </c>
      <c r="AA1674" s="1">
        <v>43745</v>
      </c>
      <c r="AB1674" s="1">
        <v>43740</v>
      </c>
      <c r="AC1674" s="1">
        <v>43742</v>
      </c>
      <c r="AD1674" s="1">
        <v>43740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8985.0909090909099</v>
      </c>
      <c r="AK1674">
        <v>22</v>
      </c>
      <c r="AL1674">
        <v>31</v>
      </c>
      <c r="AM1674">
        <v>197672</v>
      </c>
      <c r="AN1674">
        <v>0.26744303695009902</v>
      </c>
      <c r="AO1674">
        <v>0.70967741935483797</v>
      </c>
      <c r="AP1674">
        <v>16</v>
      </c>
      <c r="AQ1674">
        <v>0.30854685838234103</v>
      </c>
      <c r="AR1674">
        <v>-4.1103821432242102E-2</v>
      </c>
      <c r="AS1674">
        <v>7788.1201338380797</v>
      </c>
      <c r="AT1674">
        <v>8</v>
      </c>
      <c r="AU1674">
        <v>10</v>
      </c>
      <c r="AV1674">
        <v>2019</v>
      </c>
      <c r="AW1674">
        <v>6.5519499397665104</v>
      </c>
      <c r="AX1674">
        <v>6.9558561657695499</v>
      </c>
      <c r="AY1674">
        <v>0.40390622600304099</v>
      </c>
      <c r="AZ1674">
        <v>62499</v>
      </c>
      <c r="BA1674">
        <v>209857.830514651</v>
      </c>
      <c r="BB1674">
        <v>-5.8067075623372398E-2</v>
      </c>
      <c r="BC1674">
        <v>21.2356781434064</v>
      </c>
      <c r="BD1674">
        <v>1.03599234511994</v>
      </c>
      <c r="BE1674">
        <f>AK1674*AZ1674/(AW1674*BD1674)</f>
        <v>202566.97021284979</v>
      </c>
      <c r="BF1674">
        <f>AM1674/BE1674-1</f>
        <v>-2.4164700729375266E-2</v>
      </c>
      <c r="BH1674">
        <f t="shared" si="105"/>
        <v>-5.2209146444812449E-2</v>
      </c>
      <c r="BI1674">
        <f t="shared" si="106"/>
        <v>-469.10392709268035</v>
      </c>
      <c r="BJ1674">
        <f t="shared" si="107"/>
        <v>1510.2696309137402</v>
      </c>
      <c r="BK1674" s="15">
        <f t="shared" si="104"/>
        <v>0.76712328767123283</v>
      </c>
    </row>
    <row r="1675" spans="1:63" x14ac:dyDescent="0.25">
      <c r="A1675" s="1">
        <v>43747</v>
      </c>
      <c r="B1675">
        <v>8188</v>
      </c>
      <c r="C1675">
        <v>7</v>
      </c>
      <c r="D1675" s="2">
        <v>43739</v>
      </c>
      <c r="E1675">
        <v>2</v>
      </c>
      <c r="F1675">
        <v>1</v>
      </c>
      <c r="G1675" s="1">
        <v>43746</v>
      </c>
      <c r="H1675" s="1">
        <v>43748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 s="1">
        <v>43759</v>
      </c>
      <c r="AA1675" s="1">
        <v>43745</v>
      </c>
      <c r="AB1675" s="1">
        <v>43740</v>
      </c>
      <c r="AC1675" s="1">
        <v>43742</v>
      </c>
      <c r="AD1675" s="1">
        <v>43740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8985.0909090909099</v>
      </c>
      <c r="AK1675">
        <v>22</v>
      </c>
      <c r="AL1675">
        <v>31</v>
      </c>
      <c r="AM1675">
        <v>197672</v>
      </c>
      <c r="AN1675">
        <v>0.91128738516329999</v>
      </c>
      <c r="AO1675">
        <v>0.70967741935483797</v>
      </c>
      <c r="AP1675">
        <v>15</v>
      </c>
      <c r="AQ1675">
        <v>0.89215583010123201</v>
      </c>
      <c r="AR1675">
        <v>1.9131555062068199E-2</v>
      </c>
      <c r="AS1675">
        <v>9177.7688647407103</v>
      </c>
      <c r="AT1675">
        <v>9</v>
      </c>
      <c r="AU1675">
        <v>10</v>
      </c>
      <c r="AV1675">
        <v>2019</v>
      </c>
      <c r="AW1675">
        <v>7.4441057698677398</v>
      </c>
      <c r="AX1675">
        <v>7.86714355093285</v>
      </c>
      <c r="AY1675">
        <v>0.42303778106510997</v>
      </c>
      <c r="AZ1675">
        <v>70687</v>
      </c>
      <c r="BA1675">
        <v>208905.41430708699</v>
      </c>
      <c r="BB1675">
        <v>-5.3772729368202203E-2</v>
      </c>
      <c r="BC1675">
        <v>21.2356781434064</v>
      </c>
      <c r="BD1675">
        <v>1.03599234511994</v>
      </c>
      <c r="BE1675">
        <f>AK1675*AZ1675/(AW1675*BD1675)</f>
        <v>201647.64275637749</v>
      </c>
      <c r="BF1675">
        <f>AM1675/BE1675-1</f>
        <v>-1.9715790881724815E-2</v>
      </c>
      <c r="BH1675">
        <f t="shared" si="105"/>
        <v>-1.2979225475702072E-2</v>
      </c>
      <c r="BI1675">
        <f t="shared" si="106"/>
        <v>-116.61952082877183</v>
      </c>
      <c r="BJ1675">
        <f t="shared" si="107"/>
        <v>1393.6501100849684</v>
      </c>
      <c r="BK1675" s="15">
        <f t="shared" si="104"/>
        <v>0.76986301369863008</v>
      </c>
    </row>
    <row r="1676" spans="1:63" x14ac:dyDescent="0.25">
      <c r="A1676" s="1">
        <v>43748</v>
      </c>
      <c r="B1676">
        <v>2748</v>
      </c>
      <c r="C1676">
        <v>8</v>
      </c>
      <c r="D1676" s="2">
        <v>43739</v>
      </c>
      <c r="E1676">
        <v>3</v>
      </c>
      <c r="F1676">
        <v>2</v>
      </c>
      <c r="G1676" s="1">
        <v>43747</v>
      </c>
      <c r="H1676" s="1">
        <v>43749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 s="1">
        <v>43759</v>
      </c>
      <c r="AA1676" s="1">
        <v>43745</v>
      </c>
      <c r="AB1676" s="1">
        <v>43740</v>
      </c>
      <c r="AC1676" s="1">
        <v>43742</v>
      </c>
      <c r="AD1676" s="1">
        <v>43740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8985.0909090909099</v>
      </c>
      <c r="AK1676">
        <v>22</v>
      </c>
      <c r="AL1676">
        <v>31</v>
      </c>
      <c r="AM1676">
        <v>197672</v>
      </c>
      <c r="AN1676">
        <v>0.305839977336193</v>
      </c>
      <c r="AO1676">
        <v>0.70967741935483797</v>
      </c>
      <c r="AP1676">
        <v>14</v>
      </c>
      <c r="AQ1676">
        <v>0.43715035792769602</v>
      </c>
      <c r="AR1676">
        <v>-0.13131038059150299</v>
      </c>
      <c r="AS1676">
        <v>6286.1666476194596</v>
      </c>
      <c r="AT1676">
        <v>10</v>
      </c>
      <c r="AU1676">
        <v>10</v>
      </c>
      <c r="AV1676">
        <v>2019</v>
      </c>
      <c r="AW1676">
        <v>7.8812561277954396</v>
      </c>
      <c r="AX1676">
        <v>8.1729835282690502</v>
      </c>
      <c r="AY1676">
        <v>0.29172740047360701</v>
      </c>
      <c r="AZ1676">
        <v>73435</v>
      </c>
      <c r="BA1676">
        <v>204988.896922438</v>
      </c>
      <c r="BB1676">
        <v>-3.5694113350965097E-2</v>
      </c>
      <c r="BC1676">
        <v>21.2356781434064</v>
      </c>
      <c r="BD1676">
        <v>1.03599234511994</v>
      </c>
      <c r="BE1676">
        <f>AK1676*AZ1676/(AW1676*BD1676)</f>
        <v>197867.19263712977</v>
      </c>
      <c r="BF1676">
        <f>AM1676/BE1676-1</f>
        <v>-9.8648307750415221E-4</v>
      </c>
      <c r="BH1676">
        <f t="shared" si="105"/>
        <v>-0.14704444714334197</v>
      </c>
      <c r="BI1676">
        <f t="shared" si="106"/>
        <v>-1321.2077252599408</v>
      </c>
      <c r="BJ1676">
        <f t="shared" si="107"/>
        <v>72.442384825027602</v>
      </c>
      <c r="BK1676" s="15">
        <f t="shared" si="104"/>
        <v>0.77260273972602744</v>
      </c>
    </row>
    <row r="1677" spans="1:63" x14ac:dyDescent="0.25">
      <c r="A1677" s="1">
        <v>43749</v>
      </c>
      <c r="B1677">
        <v>7318</v>
      </c>
      <c r="C1677">
        <v>9</v>
      </c>
      <c r="D1677" s="2">
        <v>43739</v>
      </c>
      <c r="E1677">
        <v>4</v>
      </c>
      <c r="F1677">
        <v>3</v>
      </c>
      <c r="G1677" s="1">
        <v>43748</v>
      </c>
      <c r="H1677" s="1">
        <v>43753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 s="1">
        <v>43759</v>
      </c>
      <c r="AA1677" s="1">
        <v>43745</v>
      </c>
      <c r="AB1677" s="1">
        <v>43740</v>
      </c>
      <c r="AC1677" s="1">
        <v>43742</v>
      </c>
      <c r="AD1677" s="1">
        <v>43740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8985.0909090909099</v>
      </c>
      <c r="AK1677">
        <v>22</v>
      </c>
      <c r="AL1677">
        <v>31</v>
      </c>
      <c r="AM1677">
        <v>197672</v>
      </c>
      <c r="AN1677">
        <v>0.81446031810271502</v>
      </c>
      <c r="AO1677">
        <v>0.70967741935483797</v>
      </c>
      <c r="AP1677">
        <v>13</v>
      </c>
      <c r="AQ1677">
        <v>0.79615659976059605</v>
      </c>
      <c r="AR1677">
        <v>1.8303718342119201E-2</v>
      </c>
      <c r="AS1677">
        <v>9191.6590306486396</v>
      </c>
      <c r="AT1677">
        <v>11</v>
      </c>
      <c r="AU1677">
        <v>10</v>
      </c>
      <c r="AV1677">
        <v>2019</v>
      </c>
      <c r="AW1677">
        <v>8.6774127275560407</v>
      </c>
      <c r="AX1677">
        <v>8.9874438463717592</v>
      </c>
      <c r="AY1677">
        <v>0.31003111881572498</v>
      </c>
      <c r="AZ1677">
        <v>80753</v>
      </c>
      <c r="BA1677">
        <v>204734.52811093401</v>
      </c>
      <c r="BB1677">
        <v>-3.4496028472087201E-2</v>
      </c>
      <c r="BC1677">
        <v>21.2356781434064</v>
      </c>
      <c r="BD1677">
        <v>1.03599234511994</v>
      </c>
      <c r="BE1677">
        <f>AK1677*AZ1677/(AW1677*BD1677)</f>
        <v>197621.66108209168</v>
      </c>
      <c r="BF1677">
        <f>AM1677/BE1677-1</f>
        <v>2.5472368581813676E-4</v>
      </c>
      <c r="BH1677">
        <f t="shared" si="105"/>
        <v>-1.0351824765982287E-2</v>
      </c>
      <c r="BI1677">
        <f t="shared" si="106"/>
        <v>-93.012086597329585</v>
      </c>
      <c r="BJ1677">
        <f t="shared" si="107"/>
        <v>-20.569701772301983</v>
      </c>
      <c r="BK1677" s="15">
        <f t="shared" si="104"/>
        <v>0.77534246575342469</v>
      </c>
    </row>
    <row r="1678" spans="1:63" x14ac:dyDescent="0.25">
      <c r="A1678" s="1">
        <v>43753</v>
      </c>
      <c r="B1678">
        <v>18495</v>
      </c>
      <c r="C1678">
        <v>10</v>
      </c>
      <c r="D1678" s="2">
        <v>43739</v>
      </c>
      <c r="E1678">
        <v>1</v>
      </c>
      <c r="F1678">
        <v>4</v>
      </c>
      <c r="G1678" s="1">
        <v>43749</v>
      </c>
      <c r="H1678" s="1">
        <v>43754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 s="1">
        <v>43759</v>
      </c>
      <c r="AA1678" s="1">
        <v>43745</v>
      </c>
      <c r="AB1678" s="1">
        <v>43740</v>
      </c>
      <c r="AC1678" s="1">
        <v>43742</v>
      </c>
      <c r="AD1678" s="1">
        <v>43740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8985.0909090909099</v>
      </c>
      <c r="AK1678">
        <v>22</v>
      </c>
      <c r="AL1678">
        <v>31</v>
      </c>
      <c r="AM1678">
        <v>197672</v>
      </c>
      <c r="AN1678">
        <v>2.0584098911327802</v>
      </c>
      <c r="AO1678">
        <v>0.70967741935483797</v>
      </c>
      <c r="AP1678">
        <v>12</v>
      </c>
      <c r="AQ1678">
        <v>1.7081027913453199</v>
      </c>
      <c r="AR1678">
        <v>0.35030709978746499</v>
      </c>
      <c r="AS1678">
        <v>10827.8026906291</v>
      </c>
      <c r="AT1678">
        <v>15</v>
      </c>
      <c r="AU1678">
        <v>10</v>
      </c>
      <c r="AV1678">
        <v>2019</v>
      </c>
      <c r="AW1678">
        <v>10.3855155189013</v>
      </c>
      <c r="AX1678">
        <v>11.045853737504499</v>
      </c>
      <c r="AY1678">
        <v>0.66033821860319097</v>
      </c>
      <c r="AZ1678">
        <v>99248</v>
      </c>
      <c r="BA1678">
        <v>210240.50236371599</v>
      </c>
      <c r="BB1678">
        <v>-5.9781546478486498E-2</v>
      </c>
      <c r="BC1678">
        <v>21.2356781434064</v>
      </c>
      <c r="BD1678">
        <v>1.03599234511994</v>
      </c>
      <c r="BE1678">
        <f>AK1678*AZ1678/(AW1678*BD1678)</f>
        <v>202936.34731381913</v>
      </c>
      <c r="BF1678">
        <f>AM1678/BE1678-1</f>
        <v>-2.5940879411209594E-2</v>
      </c>
      <c r="BH1678">
        <f t="shared" si="105"/>
        <v>0.28882847462102657</v>
      </c>
      <c r="BI1678">
        <f t="shared" si="106"/>
        <v>2595.1501016039806</v>
      </c>
      <c r="BJ1678">
        <f t="shared" si="107"/>
        <v>2574.5803998316787</v>
      </c>
      <c r="BK1678" s="15">
        <f t="shared" si="104"/>
        <v>0.78630136986301369</v>
      </c>
    </row>
    <row r="1679" spans="1:63" x14ac:dyDescent="0.25">
      <c r="A1679" s="1">
        <v>43754</v>
      </c>
      <c r="B1679">
        <v>13742</v>
      </c>
      <c r="C1679">
        <v>11</v>
      </c>
      <c r="D1679" s="2">
        <v>43739</v>
      </c>
      <c r="E1679">
        <v>2</v>
      </c>
      <c r="F1679">
        <v>1</v>
      </c>
      <c r="G1679" s="1">
        <v>43753</v>
      </c>
      <c r="H1679" s="1">
        <v>43755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 s="1">
        <v>43759</v>
      </c>
      <c r="AA1679" s="1">
        <v>43745</v>
      </c>
      <c r="AB1679" s="1">
        <v>43740</v>
      </c>
      <c r="AC1679" s="1">
        <v>43742</v>
      </c>
      <c r="AD1679" s="1">
        <v>43740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8985.0909090909099</v>
      </c>
      <c r="AK1679">
        <v>22</v>
      </c>
      <c r="AL1679">
        <v>31</v>
      </c>
      <c r="AM1679">
        <v>197672</v>
      </c>
      <c r="AN1679">
        <v>1.5294224776397201</v>
      </c>
      <c r="AO1679">
        <v>0.70967741935483797</v>
      </c>
      <c r="AP1679">
        <v>11</v>
      </c>
      <c r="AQ1679">
        <v>1.79978646280472</v>
      </c>
      <c r="AR1679">
        <v>-0.27036398516499999</v>
      </c>
      <c r="AS1679">
        <v>7635.35023959727</v>
      </c>
      <c r="AT1679">
        <v>16</v>
      </c>
      <c r="AU1679">
        <v>10</v>
      </c>
      <c r="AV1679">
        <v>2019</v>
      </c>
      <c r="AW1679">
        <v>12.185301981706001</v>
      </c>
      <c r="AX1679">
        <v>12.5752762151442</v>
      </c>
      <c r="AY1679">
        <v>0.38997423343818999</v>
      </c>
      <c r="AZ1679">
        <v>112990</v>
      </c>
      <c r="BA1679">
        <v>203998.22702235199</v>
      </c>
      <c r="BB1679">
        <v>-3.1011186296532399E-2</v>
      </c>
      <c r="BC1679">
        <v>21.2356781434064</v>
      </c>
      <c r="BD1679">
        <v>1.03599234511994</v>
      </c>
      <c r="BE1679">
        <f>AK1679*AZ1679/(AW1679*BD1679)</f>
        <v>196910.94049419489</v>
      </c>
      <c r="BF1679">
        <f>AM1679/BE1679-1</f>
        <v>3.8649935036370042E-3</v>
      </c>
      <c r="BH1679">
        <f t="shared" si="105"/>
        <v>-0.33514252067646333</v>
      </c>
      <c r="BI1679">
        <f t="shared" si="106"/>
        <v>-3011.2860157799028</v>
      </c>
      <c r="BJ1679">
        <f t="shared" si="107"/>
        <v>-436.70561594822402</v>
      </c>
      <c r="BK1679" s="15">
        <f t="shared" si="104"/>
        <v>0.78904109589041094</v>
      </c>
    </row>
    <row r="1680" spans="1:63" x14ac:dyDescent="0.25">
      <c r="A1680" s="1">
        <v>43755</v>
      </c>
      <c r="B1680">
        <v>7669</v>
      </c>
      <c r="C1680">
        <v>12</v>
      </c>
      <c r="D1680" s="2">
        <v>43739</v>
      </c>
      <c r="E1680">
        <v>3</v>
      </c>
      <c r="F1680">
        <v>2</v>
      </c>
      <c r="G1680" s="1">
        <v>43754</v>
      </c>
      <c r="H1680" s="1">
        <v>43756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 s="1">
        <v>43759</v>
      </c>
      <c r="AA1680" s="1">
        <v>43745</v>
      </c>
      <c r="AB1680" s="1">
        <v>43740</v>
      </c>
      <c r="AC1680" s="1">
        <v>43742</v>
      </c>
      <c r="AD1680" s="1">
        <v>43740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8985.0909090909099</v>
      </c>
      <c r="AK1680">
        <v>22</v>
      </c>
      <c r="AL1680">
        <v>31</v>
      </c>
      <c r="AM1680">
        <v>197672</v>
      </c>
      <c r="AN1680">
        <v>0.85352503136508895</v>
      </c>
      <c r="AO1680">
        <v>0.70967741935483797</v>
      </c>
      <c r="AP1680">
        <v>10</v>
      </c>
      <c r="AQ1680">
        <v>0.43715035792769602</v>
      </c>
      <c r="AR1680">
        <v>0.41637467343739198</v>
      </c>
      <c r="AS1680">
        <v>17543.163035150501</v>
      </c>
      <c r="AT1680">
        <v>17</v>
      </c>
      <c r="AU1680">
        <v>10</v>
      </c>
      <c r="AV1680">
        <v>2019</v>
      </c>
      <c r="AW1680">
        <v>12.6224523396337</v>
      </c>
      <c r="AX1680">
        <v>13.4288012465093</v>
      </c>
      <c r="AY1680">
        <v>0.80634890687558403</v>
      </c>
      <c r="AZ1680">
        <v>120659</v>
      </c>
      <c r="BA1680">
        <v>210299.70473051601</v>
      </c>
      <c r="BB1680">
        <v>-6.0046231385335699E-2</v>
      </c>
      <c r="BC1680">
        <v>21.2356781434064</v>
      </c>
      <c r="BD1680">
        <v>1.03599234511994</v>
      </c>
      <c r="BE1680">
        <f>AK1680*AZ1680/(AW1680*BD1680)</f>
        <v>202993.49287775936</v>
      </c>
      <c r="BF1680">
        <f>AM1680/BE1680-1</f>
        <v>-2.6215090948574882E-2</v>
      </c>
      <c r="BH1680">
        <f t="shared" si="105"/>
        <v>0.40064060688555397</v>
      </c>
      <c r="BI1680">
        <f t="shared" si="106"/>
        <v>3599.7922747400562</v>
      </c>
      <c r="BJ1680">
        <f t="shared" si="107"/>
        <v>3163.0866587918322</v>
      </c>
      <c r="BK1680" s="15">
        <f t="shared" si="104"/>
        <v>0.79178082191780819</v>
      </c>
    </row>
    <row r="1681" spans="1:63" x14ac:dyDescent="0.25">
      <c r="A1681" s="1">
        <v>43756</v>
      </c>
      <c r="B1681">
        <v>9580</v>
      </c>
      <c r="C1681">
        <v>13</v>
      </c>
      <c r="D1681" s="2">
        <v>43739</v>
      </c>
      <c r="E1681">
        <v>4</v>
      </c>
      <c r="F1681">
        <v>3</v>
      </c>
      <c r="G1681" s="1">
        <v>43755</v>
      </c>
      <c r="H1681" s="1">
        <v>43759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 s="1">
        <v>43759</v>
      </c>
      <c r="AA1681" s="1">
        <v>43745</v>
      </c>
      <c r="AB1681" s="1">
        <v>43740</v>
      </c>
      <c r="AC1681" s="1">
        <v>43742</v>
      </c>
      <c r="AD1681" s="1">
        <v>43740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8985.0909090909099</v>
      </c>
      <c r="AK1681">
        <v>22</v>
      </c>
      <c r="AL1681">
        <v>31</v>
      </c>
      <c r="AM1681">
        <v>197672</v>
      </c>
      <c r="AN1681">
        <v>1.0662106924602299</v>
      </c>
      <c r="AO1681">
        <v>0.70967741935483797</v>
      </c>
      <c r="AP1681">
        <v>9</v>
      </c>
      <c r="AQ1681">
        <v>0.79615659976059605</v>
      </c>
      <c r="AR1681">
        <v>0.27005409269963998</v>
      </c>
      <c r="AS1681">
        <v>12032.8086244348</v>
      </c>
      <c r="AT1681">
        <v>18</v>
      </c>
      <c r="AU1681">
        <v>10</v>
      </c>
      <c r="AV1681">
        <v>2019</v>
      </c>
      <c r="AW1681">
        <v>13.4186089393943</v>
      </c>
      <c r="AX1681">
        <v>14.495011938969601</v>
      </c>
      <c r="AY1681">
        <v>1.07640299957522</v>
      </c>
      <c r="AZ1681">
        <v>130239</v>
      </c>
      <c r="BA1681">
        <v>213528.69086065699</v>
      </c>
      <c r="BB1681">
        <v>-7.4260235459436497E-2</v>
      </c>
      <c r="BC1681">
        <v>21.2356781434064</v>
      </c>
      <c r="BD1681">
        <v>1.03599234511994</v>
      </c>
      <c r="BE1681">
        <f>AK1681*AZ1681/(AW1681*BD1681)</f>
        <v>206110.29788635945</v>
      </c>
      <c r="BF1681">
        <f>AM1681/BE1681-1</f>
        <v>-4.094069036284631E-2</v>
      </c>
      <c r="BH1681">
        <f t="shared" si="105"/>
        <v>0.24139854959153262</v>
      </c>
      <c r="BI1681">
        <f t="shared" si="106"/>
        <v>2168.987913402611</v>
      </c>
      <c r="BJ1681">
        <f t="shared" si="107"/>
        <v>5332.0745721944431</v>
      </c>
      <c r="BK1681" s="15">
        <f t="shared" si="104"/>
        <v>0.79452054794520544</v>
      </c>
    </row>
    <row r="1682" spans="1:63" x14ac:dyDescent="0.25">
      <c r="A1682" s="1">
        <v>43759</v>
      </c>
      <c r="B1682">
        <v>17139</v>
      </c>
      <c r="C1682">
        <v>14</v>
      </c>
      <c r="D1682" s="2">
        <v>43739</v>
      </c>
      <c r="E1682">
        <v>0</v>
      </c>
      <c r="F1682">
        <v>4</v>
      </c>
      <c r="G1682" s="1">
        <v>43756</v>
      </c>
      <c r="H1682" s="1">
        <v>43760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 s="1">
        <v>43759</v>
      </c>
      <c r="AA1682" s="1">
        <v>43745</v>
      </c>
      <c r="AB1682" s="1">
        <v>43740</v>
      </c>
      <c r="AC1682" s="1">
        <v>43742</v>
      </c>
      <c r="AD1682" s="1">
        <v>43740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8985.0909090909099</v>
      </c>
      <c r="AK1682">
        <v>22</v>
      </c>
      <c r="AL1682">
        <v>31</v>
      </c>
      <c r="AM1682">
        <v>197672</v>
      </c>
      <c r="AN1682">
        <v>1.90749322109352</v>
      </c>
      <c r="AO1682">
        <v>0.70967741935483797</v>
      </c>
      <c r="AP1682">
        <v>8</v>
      </c>
      <c r="AQ1682">
        <v>1.81329853599361</v>
      </c>
      <c r="AR1682">
        <v>9.4194685099916506E-2</v>
      </c>
      <c r="AS1682">
        <v>9451.8357897468504</v>
      </c>
      <c r="AT1682">
        <v>21</v>
      </c>
      <c r="AU1682">
        <v>10</v>
      </c>
      <c r="AV1682">
        <v>2019</v>
      </c>
      <c r="AW1682">
        <v>15.231907475387899</v>
      </c>
      <c r="AX1682">
        <v>16.4025051600631</v>
      </c>
      <c r="AY1682">
        <v>1.17059768467514</v>
      </c>
      <c r="AZ1682">
        <v>147378</v>
      </c>
      <c r="BA1682">
        <v>212863.42536146499</v>
      </c>
      <c r="BB1682">
        <v>-7.1367006030598201E-2</v>
      </c>
      <c r="BC1682">
        <v>21.2356781434064</v>
      </c>
      <c r="BD1682">
        <v>1.03599234511994</v>
      </c>
      <c r="BE1682">
        <f>AK1682*AZ1682/(AW1682*BD1682)</f>
        <v>205468.14497632504</v>
      </c>
      <c r="BF1682">
        <f>AM1682/BE1682-1</f>
        <v>-3.7943326821894163E-2</v>
      </c>
      <c r="BH1682">
        <f t="shared" si="105"/>
        <v>2.8929818386946193E-2</v>
      </c>
      <c r="BI1682">
        <f t="shared" si="106"/>
        <v>259.93704819020127</v>
      </c>
      <c r="BJ1682">
        <f t="shared" si="107"/>
        <v>5592.0116203846446</v>
      </c>
      <c r="BK1682" s="15">
        <f t="shared" si="104"/>
        <v>0.80273972602739729</v>
      </c>
    </row>
    <row r="1683" spans="1:63" x14ac:dyDescent="0.25">
      <c r="A1683" s="1">
        <v>43760</v>
      </c>
      <c r="B1683">
        <v>1962</v>
      </c>
      <c r="C1683">
        <v>15</v>
      </c>
      <c r="D1683" s="2">
        <v>43739</v>
      </c>
      <c r="E1683">
        <v>1</v>
      </c>
      <c r="F1683">
        <v>0</v>
      </c>
      <c r="G1683" s="1">
        <v>43759</v>
      </c>
      <c r="H1683" s="1">
        <v>43761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 s="1">
        <v>43759</v>
      </c>
      <c r="AA1683" s="1">
        <v>43745</v>
      </c>
      <c r="AB1683" s="1">
        <v>43740</v>
      </c>
      <c r="AC1683" s="1">
        <v>43742</v>
      </c>
      <c r="AD1683" s="1">
        <v>43740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8985.0909090909099</v>
      </c>
      <c r="AK1683">
        <v>22</v>
      </c>
      <c r="AL1683">
        <v>31</v>
      </c>
      <c r="AM1683">
        <v>197672</v>
      </c>
      <c r="AN1683">
        <v>0.21836173054352601</v>
      </c>
      <c r="AO1683">
        <v>0.70967741935483797</v>
      </c>
      <c r="AP1683">
        <v>7</v>
      </c>
      <c r="AQ1683">
        <v>0.30854685838234103</v>
      </c>
      <c r="AR1683">
        <v>-9.0185127838814605E-2</v>
      </c>
      <c r="AS1683">
        <v>6358.8396598378304</v>
      </c>
      <c r="AT1683">
        <v>22</v>
      </c>
      <c r="AU1683">
        <v>10</v>
      </c>
      <c r="AV1683">
        <v>2019</v>
      </c>
      <c r="AW1683">
        <v>15.540454333770301</v>
      </c>
      <c r="AX1683">
        <v>16.620866890606599</v>
      </c>
      <c r="AY1683">
        <v>1.0804125568363201</v>
      </c>
      <c r="AZ1683">
        <v>149340</v>
      </c>
      <c r="BA1683">
        <v>211414.66841548201</v>
      </c>
      <c r="BB1683">
        <v>-6.5003381830037094E-2</v>
      </c>
      <c r="BC1683">
        <v>21.2356781434064</v>
      </c>
      <c r="BD1683">
        <v>1.03599234511994</v>
      </c>
      <c r="BE1683">
        <f>AK1683*AZ1683/(AW1683*BD1683)</f>
        <v>204069.72060300951</v>
      </c>
      <c r="BF1683">
        <f>AM1683/BE1683-1</f>
        <v>-3.135066086288929E-2</v>
      </c>
      <c r="BH1683">
        <f t="shared" si="105"/>
        <v>-0.10129045285138547</v>
      </c>
      <c r="BI1683">
        <f t="shared" si="106"/>
        <v>-910.10392709268501</v>
      </c>
      <c r="BJ1683">
        <f t="shared" si="107"/>
        <v>4681.9076932919597</v>
      </c>
      <c r="BK1683" s="15">
        <f t="shared" si="104"/>
        <v>0.80547945205479454</v>
      </c>
    </row>
    <row r="1684" spans="1:63" x14ac:dyDescent="0.25">
      <c r="A1684" s="1">
        <v>43761</v>
      </c>
      <c r="B1684">
        <v>8390</v>
      </c>
      <c r="C1684">
        <v>16</v>
      </c>
      <c r="D1684" s="2">
        <v>43739</v>
      </c>
      <c r="E1684">
        <v>2</v>
      </c>
      <c r="F1684">
        <v>1</v>
      </c>
      <c r="G1684" s="1">
        <v>43760</v>
      </c>
      <c r="H1684" s="1">
        <v>43762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 s="1">
        <v>43759</v>
      </c>
      <c r="AA1684" s="1">
        <v>43745</v>
      </c>
      <c r="AB1684" s="1">
        <v>43740</v>
      </c>
      <c r="AC1684" s="1">
        <v>43742</v>
      </c>
      <c r="AD1684" s="1">
        <v>43740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8985.0909090909099</v>
      </c>
      <c r="AK1684">
        <v>22</v>
      </c>
      <c r="AL1684">
        <v>31</v>
      </c>
      <c r="AM1684">
        <v>197672</v>
      </c>
      <c r="AN1684">
        <v>0.93376907199805703</v>
      </c>
      <c r="AO1684">
        <v>0.70967741935483797</v>
      </c>
      <c r="AP1684">
        <v>6</v>
      </c>
      <c r="AQ1684">
        <v>0.89215583010123201</v>
      </c>
      <c r="AR1684">
        <v>4.16132418968247E-2</v>
      </c>
      <c r="AS1684">
        <v>9404.1867092299199</v>
      </c>
      <c r="AT1684">
        <v>23</v>
      </c>
      <c r="AU1684">
        <v>10</v>
      </c>
      <c r="AV1684">
        <v>2019</v>
      </c>
      <c r="AW1684">
        <v>16.432610163871502</v>
      </c>
      <c r="AX1684">
        <v>17.554635962604699</v>
      </c>
      <c r="AY1684">
        <v>1.1220257987331499</v>
      </c>
      <c r="AZ1684">
        <v>157730</v>
      </c>
      <c r="BA1684">
        <v>211169.13049085799</v>
      </c>
      <c r="BB1684">
        <v>-6.3916210004201501E-2</v>
      </c>
      <c r="BC1684">
        <v>21.2356781434064</v>
      </c>
      <c r="BD1684">
        <v>1.03599234511994</v>
      </c>
      <c r="BE1684">
        <f>AK1684*AZ1684/(AW1684*BD1684)</f>
        <v>203832.71313304105</v>
      </c>
      <c r="BF1684">
        <f>AM1684/BE1684-1</f>
        <v>-3.0224359173495197E-2</v>
      </c>
      <c r="BH1684">
        <f t="shared" si="105"/>
        <v>9.50246135905497E-3</v>
      </c>
      <c r="BI1684">
        <f t="shared" si="106"/>
        <v>85.380479171232466</v>
      </c>
      <c r="BJ1684">
        <f t="shared" si="107"/>
        <v>4767.2881724631925</v>
      </c>
      <c r="BK1684" s="15">
        <f t="shared" si="104"/>
        <v>0.80821917808219179</v>
      </c>
    </row>
    <row r="1685" spans="1:63" x14ac:dyDescent="0.25">
      <c r="A1685" s="1">
        <v>43762</v>
      </c>
      <c r="B1685">
        <v>2220</v>
      </c>
      <c r="C1685">
        <v>17</v>
      </c>
      <c r="D1685" s="2">
        <v>43739</v>
      </c>
      <c r="E1685">
        <v>3</v>
      </c>
      <c r="F1685">
        <v>2</v>
      </c>
      <c r="G1685" s="1">
        <v>43761</v>
      </c>
      <c r="H1685" s="1">
        <v>43763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 s="1">
        <v>43759</v>
      </c>
      <c r="AA1685" s="1">
        <v>43745</v>
      </c>
      <c r="AB1685" s="1">
        <v>43740</v>
      </c>
      <c r="AC1685" s="1">
        <v>43742</v>
      </c>
      <c r="AD1685" s="1">
        <v>43740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8985.0909090909099</v>
      </c>
      <c r="AK1685">
        <v>22</v>
      </c>
      <c r="AL1685">
        <v>31</v>
      </c>
      <c r="AM1685">
        <v>197672</v>
      </c>
      <c r="AN1685">
        <v>0.24707596422356201</v>
      </c>
      <c r="AO1685">
        <v>0.70967741935483797</v>
      </c>
      <c r="AP1685">
        <v>5</v>
      </c>
      <c r="AQ1685">
        <v>0.43715035792769602</v>
      </c>
      <c r="AR1685">
        <v>-0.19007439370413401</v>
      </c>
      <c r="AS1685">
        <v>5078.34423497642</v>
      </c>
      <c r="AT1685">
        <v>24</v>
      </c>
      <c r="AU1685">
        <v>10</v>
      </c>
      <c r="AV1685">
        <v>2019</v>
      </c>
      <c r="AW1685">
        <v>16.869760521799201</v>
      </c>
      <c r="AX1685">
        <v>17.801711926828201</v>
      </c>
      <c r="AY1685">
        <v>0.93195140502901397</v>
      </c>
      <c r="AZ1685">
        <v>159950</v>
      </c>
      <c r="BA1685">
        <v>208592.17268987501</v>
      </c>
      <c r="BB1685">
        <v>-5.2351785539485399E-2</v>
      </c>
      <c r="BC1685">
        <v>21.2356781434064</v>
      </c>
      <c r="BD1685">
        <v>1.03599234511994</v>
      </c>
      <c r="BE1685">
        <f>AK1685*AZ1685/(AW1685*BD1685)</f>
        <v>201345.28374891338</v>
      </c>
      <c r="BF1685">
        <f>AM1685/BE1685-1</f>
        <v>-1.8243703952331658E-2</v>
      </c>
      <c r="BH1685">
        <f t="shared" si="105"/>
        <v>-0.20580846025597296</v>
      </c>
      <c r="BI1685">
        <f t="shared" si="106"/>
        <v>-1849.2077252599406</v>
      </c>
      <c r="BJ1685">
        <f t="shared" si="107"/>
        <v>2918.0804472032519</v>
      </c>
      <c r="BK1685" s="15">
        <f t="shared" si="104"/>
        <v>0.81095890410958904</v>
      </c>
    </row>
    <row r="1686" spans="1:63" x14ac:dyDescent="0.25">
      <c r="A1686" s="1">
        <v>43763</v>
      </c>
      <c r="B1686">
        <v>6297</v>
      </c>
      <c r="C1686">
        <v>18</v>
      </c>
      <c r="D1686" s="2">
        <v>43739</v>
      </c>
      <c r="E1686">
        <v>4</v>
      </c>
      <c r="F1686">
        <v>3</v>
      </c>
      <c r="G1686" s="1">
        <v>43762</v>
      </c>
      <c r="H1686" s="1">
        <v>43766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 s="1">
        <v>43759</v>
      </c>
      <c r="AA1686" s="1">
        <v>43745</v>
      </c>
      <c r="AB1686" s="1">
        <v>43740</v>
      </c>
      <c r="AC1686" s="1">
        <v>43742</v>
      </c>
      <c r="AD1686" s="1">
        <v>43740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8985.0909090909099</v>
      </c>
      <c r="AK1686">
        <v>22</v>
      </c>
      <c r="AL1686">
        <v>31</v>
      </c>
      <c r="AM1686">
        <v>197672</v>
      </c>
      <c r="AN1686">
        <v>0.70082763365575196</v>
      </c>
      <c r="AO1686">
        <v>0.70967741935483797</v>
      </c>
      <c r="AP1686">
        <v>4</v>
      </c>
      <c r="AQ1686">
        <v>0.79615659976059605</v>
      </c>
      <c r="AR1686">
        <v>-9.5328966104843496E-2</v>
      </c>
      <c r="AS1686">
        <v>7909.2480071050104</v>
      </c>
      <c r="AT1686">
        <v>25</v>
      </c>
      <c r="AU1686">
        <v>10</v>
      </c>
      <c r="AV1686">
        <v>2019</v>
      </c>
      <c r="AW1686">
        <v>17.665917121559801</v>
      </c>
      <c r="AX1686">
        <v>18.502539560483999</v>
      </c>
      <c r="AY1686">
        <v>0.83662243892417298</v>
      </c>
      <c r="AZ1686">
        <v>166247</v>
      </c>
      <c r="BA1686">
        <v>207033.34985854701</v>
      </c>
      <c r="BB1686">
        <v>-4.52166274899342E-2</v>
      </c>
      <c r="BC1686">
        <v>21.2356781434064</v>
      </c>
      <c r="BD1686">
        <v>1.03599234511994</v>
      </c>
      <c r="BE1686">
        <f>AK1686*AZ1686/(AW1686*BD1686)</f>
        <v>199840.61738851838</v>
      </c>
      <c r="BF1686">
        <f>AM1686/BE1686-1</f>
        <v>-1.0851734831774928E-2</v>
      </c>
      <c r="BH1686">
        <f t="shared" si="105"/>
        <v>-0.12398450921294535</v>
      </c>
      <c r="BI1686">
        <f t="shared" si="106"/>
        <v>-1114.0120865973333</v>
      </c>
      <c r="BJ1686">
        <f t="shared" si="107"/>
        <v>1804.0683606059185</v>
      </c>
      <c r="BK1686" s="15">
        <f t="shared" si="104"/>
        <v>0.81369863013698629</v>
      </c>
    </row>
    <row r="1687" spans="1:63" x14ac:dyDescent="0.25">
      <c r="A1687" s="1">
        <v>43766</v>
      </c>
      <c r="B1687">
        <v>15383</v>
      </c>
      <c r="C1687">
        <v>19</v>
      </c>
      <c r="D1687" s="2">
        <v>43739</v>
      </c>
      <c r="E1687">
        <v>0</v>
      </c>
      <c r="F1687">
        <v>4</v>
      </c>
      <c r="G1687" s="1">
        <v>43763</v>
      </c>
      <c r="H1687" s="1">
        <v>43767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 s="1">
        <v>43759</v>
      </c>
      <c r="AA1687" s="1">
        <v>43745</v>
      </c>
      <c r="AB1687" s="1">
        <v>43740</v>
      </c>
      <c r="AC1687" s="1">
        <v>43742</v>
      </c>
      <c r="AD1687" s="1">
        <v>43740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8985.0909090909099</v>
      </c>
      <c r="AK1687">
        <v>22</v>
      </c>
      <c r="AL1687">
        <v>31</v>
      </c>
      <c r="AM1687">
        <v>197672</v>
      </c>
      <c r="AN1687">
        <v>1.71205835930227</v>
      </c>
      <c r="AO1687">
        <v>0.70967741935483797</v>
      </c>
      <c r="AP1687">
        <v>3</v>
      </c>
      <c r="AQ1687">
        <v>1.7081027913453199</v>
      </c>
      <c r="AR1687">
        <v>3.9555679569585802E-3</v>
      </c>
      <c r="AS1687">
        <v>9005.8982854797505</v>
      </c>
      <c r="AT1687">
        <v>28</v>
      </c>
      <c r="AU1687">
        <v>10</v>
      </c>
      <c r="AV1687">
        <v>2019</v>
      </c>
      <c r="AW1687">
        <v>19.374019912905101</v>
      </c>
      <c r="AX1687">
        <v>20.2145979197863</v>
      </c>
      <c r="AY1687">
        <v>0.84057800688113105</v>
      </c>
      <c r="AZ1687">
        <v>181630</v>
      </c>
      <c r="BA1687">
        <v>206248.36858654799</v>
      </c>
      <c r="BB1687">
        <v>-4.1582722061385399E-2</v>
      </c>
      <c r="BC1687">
        <v>21.2356781434064</v>
      </c>
      <c r="BD1687">
        <v>1.03599234511994</v>
      </c>
      <c r="BE1687">
        <f>AK1687*AZ1687/(AW1687*BD1687)</f>
        <v>199082.90785939296</v>
      </c>
      <c r="BF1687">
        <f>AM1687/BE1687-1</f>
        <v>-7.087036624909282E-3</v>
      </c>
      <c r="BH1687">
        <f t="shared" si="105"/>
        <v>-5.7523057209483586E-2</v>
      </c>
      <c r="BI1687">
        <f t="shared" si="106"/>
        <v>-516.84989839604725</v>
      </c>
      <c r="BJ1687">
        <f t="shared" si="107"/>
        <v>1287.2184622098712</v>
      </c>
      <c r="BK1687" s="15">
        <f t="shared" si="104"/>
        <v>0.82191780821917804</v>
      </c>
    </row>
    <row r="1688" spans="1:63" x14ac:dyDescent="0.25">
      <c r="A1688" s="1">
        <v>43767</v>
      </c>
      <c r="B1688">
        <v>1815</v>
      </c>
      <c r="C1688">
        <v>20</v>
      </c>
      <c r="D1688" s="2">
        <v>43739</v>
      </c>
      <c r="E1688">
        <v>1</v>
      </c>
      <c r="F1688">
        <v>0</v>
      </c>
      <c r="G1688" s="1">
        <v>43766</v>
      </c>
      <c r="H1688" s="1">
        <v>43768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 s="1">
        <v>43759</v>
      </c>
      <c r="AA1688" s="1">
        <v>43745</v>
      </c>
      <c r="AB1688" s="1">
        <v>43740</v>
      </c>
      <c r="AC1688" s="1">
        <v>43742</v>
      </c>
      <c r="AD1688" s="1">
        <v>43740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8985.0909090909099</v>
      </c>
      <c r="AK1688">
        <v>22</v>
      </c>
      <c r="AL1688">
        <v>31</v>
      </c>
      <c r="AM1688">
        <v>197672</v>
      </c>
      <c r="AN1688">
        <v>0.20200129507466899</v>
      </c>
      <c r="AO1688">
        <v>0.70967741935483797</v>
      </c>
      <c r="AP1688">
        <v>2</v>
      </c>
      <c r="AQ1688">
        <v>0.30854685838234103</v>
      </c>
      <c r="AR1688">
        <v>-0.106545563307671</v>
      </c>
      <c r="AS1688">
        <v>5882.4128351710897</v>
      </c>
      <c r="AT1688">
        <v>29</v>
      </c>
      <c r="AU1688">
        <v>10</v>
      </c>
      <c r="AV1688">
        <v>2019</v>
      </c>
      <c r="AW1688">
        <v>19.682566771287501</v>
      </c>
      <c r="AX1688">
        <v>20.416599214860899</v>
      </c>
      <c r="AY1688">
        <v>0.73403244357346098</v>
      </c>
      <c r="AZ1688">
        <v>183445</v>
      </c>
      <c r="BA1688">
        <v>205043.88715639</v>
      </c>
      <c r="BB1688">
        <v>-3.5952728260403397E-2</v>
      </c>
      <c r="BC1688">
        <v>21.2356781434064</v>
      </c>
      <c r="BD1688">
        <v>1.03599234511994</v>
      </c>
      <c r="BE1688">
        <f>AK1688*AZ1688/(AW1688*BD1688)</f>
        <v>197920.27240573111</v>
      </c>
      <c r="BF1688">
        <f>AM1688/BE1688-1</f>
        <v>-1.2544061440161736E-3</v>
      </c>
      <c r="BH1688">
        <f t="shared" si="105"/>
        <v>-0.11765088832024248</v>
      </c>
      <c r="BI1688">
        <f t="shared" si="106"/>
        <v>-1057.1039270926806</v>
      </c>
      <c r="BJ1688">
        <f t="shared" si="107"/>
        <v>230.1145351171906</v>
      </c>
      <c r="BK1688" s="15">
        <f t="shared" si="104"/>
        <v>0.8246575342465754</v>
      </c>
    </row>
    <row r="1689" spans="1:63" x14ac:dyDescent="0.25">
      <c r="A1689" s="1">
        <v>43768</v>
      </c>
      <c r="B1689">
        <v>8352</v>
      </c>
      <c r="C1689">
        <v>21</v>
      </c>
      <c r="D1689" s="2">
        <v>43739</v>
      </c>
      <c r="E1689">
        <v>2</v>
      </c>
      <c r="F1689">
        <v>1</v>
      </c>
      <c r="G1689" s="1">
        <v>43767</v>
      </c>
      <c r="H1689" s="1">
        <v>43769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 s="1">
        <v>43759</v>
      </c>
      <c r="AA1689" s="1">
        <v>43745</v>
      </c>
      <c r="AB1689" s="1">
        <v>43740</v>
      </c>
      <c r="AC1689" s="1">
        <v>43742</v>
      </c>
      <c r="AD1689" s="1">
        <v>43740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8985.0909090909099</v>
      </c>
      <c r="AK1689">
        <v>22</v>
      </c>
      <c r="AL1689">
        <v>31</v>
      </c>
      <c r="AM1689">
        <v>197672</v>
      </c>
      <c r="AN1689">
        <v>0.92953984378161703</v>
      </c>
      <c r="AO1689">
        <v>0.70967741935483797</v>
      </c>
      <c r="AP1689">
        <v>1</v>
      </c>
      <c r="AQ1689">
        <v>0.89215583010123201</v>
      </c>
      <c r="AR1689">
        <v>3.7384013680385401E-2</v>
      </c>
      <c r="AS1689">
        <v>9361.59325333591</v>
      </c>
      <c r="AT1689">
        <v>30</v>
      </c>
      <c r="AU1689">
        <v>10</v>
      </c>
      <c r="AV1689">
        <v>2019</v>
      </c>
      <c r="AW1689">
        <v>20.5747226013887</v>
      </c>
      <c r="AX1689">
        <v>21.346139058642599</v>
      </c>
      <c r="AY1689">
        <v>0.771416457253845</v>
      </c>
      <c r="AZ1689">
        <v>191797</v>
      </c>
      <c r="BA1689">
        <v>205083.39683350999</v>
      </c>
      <c r="BB1689">
        <v>-3.6138453662959501E-2</v>
      </c>
      <c r="BC1689">
        <v>21.2356781434064</v>
      </c>
      <c r="BD1689">
        <v>1.03599234511994</v>
      </c>
      <c r="BE1689">
        <f>AK1689*AZ1689/(AW1689*BD1689)</f>
        <v>197958.4094414979</v>
      </c>
      <c r="BF1689">
        <f>AM1689/BE1689-1</f>
        <v>-1.4468162393603823E-3</v>
      </c>
      <c r="BH1689">
        <f t="shared" si="105"/>
        <v>5.2732331426149637E-3</v>
      </c>
      <c r="BI1689">
        <f t="shared" si="106"/>
        <v>47.380479171226597</v>
      </c>
      <c r="BJ1689">
        <f t="shared" si="107"/>
        <v>277.49501428841722</v>
      </c>
      <c r="BK1689" s="15">
        <f t="shared" si="104"/>
        <v>0.82739726027397265</v>
      </c>
    </row>
    <row r="1690" spans="1:63" x14ac:dyDescent="0.25">
      <c r="A1690" s="1">
        <v>43769</v>
      </c>
      <c r="B1690">
        <v>5875</v>
      </c>
      <c r="C1690">
        <v>22</v>
      </c>
      <c r="D1690" s="2">
        <v>43739</v>
      </c>
      <c r="E1690">
        <v>3</v>
      </c>
      <c r="F1690">
        <v>2</v>
      </c>
      <c r="G1690" s="1">
        <v>43768</v>
      </c>
      <c r="H1690" s="1">
        <v>43770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 s="1">
        <v>43759</v>
      </c>
      <c r="AA1690" s="1">
        <v>43745</v>
      </c>
      <c r="AB1690" s="1">
        <v>43740</v>
      </c>
      <c r="AC1690" s="1">
        <v>43742</v>
      </c>
      <c r="AD1690" s="1">
        <v>43740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8985.0909090909099</v>
      </c>
      <c r="AK1690">
        <v>22</v>
      </c>
      <c r="AL1690">
        <v>31</v>
      </c>
      <c r="AM1690">
        <v>197672</v>
      </c>
      <c r="AN1690">
        <v>0.65386094135740003</v>
      </c>
      <c r="AO1690">
        <v>0.70967741935483797</v>
      </c>
      <c r="AP1690">
        <v>0</v>
      </c>
      <c r="AQ1690">
        <v>0.66095554201768403</v>
      </c>
      <c r="AR1690">
        <v>-7.0946006602839503E-3</v>
      </c>
      <c r="AS1690">
        <v>8888.6462500420494</v>
      </c>
      <c r="AT1690">
        <v>31</v>
      </c>
      <c r="AU1690">
        <v>10</v>
      </c>
      <c r="AV1690">
        <v>2019</v>
      </c>
      <c r="AW1690">
        <v>21.2356781434064</v>
      </c>
      <c r="AX1690">
        <v>21.999999999999901</v>
      </c>
      <c r="AY1690">
        <v>0.764321856593561</v>
      </c>
      <c r="AZ1690">
        <v>197672</v>
      </c>
      <c r="BA1690">
        <v>204786.67884454899</v>
      </c>
      <c r="BB1690">
        <v>-3.4741902572434799E-2</v>
      </c>
      <c r="BC1690">
        <v>21.2356781434064</v>
      </c>
      <c r="BD1690">
        <v>1.03599234511994</v>
      </c>
      <c r="BE1690">
        <f>AK1690*AZ1690/(AW1690*BD1690)</f>
        <v>197672.00000000134</v>
      </c>
      <c r="BF1690">
        <f>AM1690/BE1690-1</f>
        <v>-6.7723604502134549E-15</v>
      </c>
      <c r="BH1690">
        <f t="shared" si="105"/>
        <v>-3.0883940637521423E-2</v>
      </c>
      <c r="BI1690">
        <f t="shared" si="106"/>
        <v>-277.49501425909705</v>
      </c>
      <c r="BJ1690">
        <f t="shared" si="107"/>
        <v>2.9320176508917939E-8</v>
      </c>
      <c r="BK1690" s="15">
        <f t="shared" si="104"/>
        <v>0.83013698630136989</v>
      </c>
    </row>
    <row r="1691" spans="1:63" x14ac:dyDescent="0.25">
      <c r="A1691" s="1">
        <v>43770</v>
      </c>
      <c r="B1691">
        <v>23580</v>
      </c>
      <c r="C1691">
        <v>1</v>
      </c>
      <c r="D1691" s="2">
        <v>43770</v>
      </c>
      <c r="E1691">
        <v>4</v>
      </c>
      <c r="F1691">
        <v>3</v>
      </c>
      <c r="G1691" s="1">
        <v>43769</v>
      </c>
      <c r="H1691" s="1">
        <v>43773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 s="1">
        <v>43787</v>
      </c>
      <c r="AA1691" s="1">
        <v>43773</v>
      </c>
      <c r="AB1691" s="1">
        <v>43775</v>
      </c>
      <c r="AC1691" s="1">
        <v>43770</v>
      </c>
      <c r="AD1691" s="1">
        <v>43770</v>
      </c>
      <c r="AE1691">
        <v>0</v>
      </c>
      <c r="AF1691">
        <v>0</v>
      </c>
      <c r="AG1691">
        <v>0</v>
      </c>
      <c r="AH1691">
        <v>1</v>
      </c>
      <c r="AI1691">
        <v>1</v>
      </c>
      <c r="AJ1691">
        <v>10550.526315789401</v>
      </c>
      <c r="AK1691">
        <v>19</v>
      </c>
      <c r="AL1691">
        <v>30</v>
      </c>
      <c r="AM1691">
        <v>200460</v>
      </c>
      <c r="AN1691">
        <v>2.23495959293624</v>
      </c>
      <c r="AO1691">
        <v>0.63333333333333297</v>
      </c>
      <c r="AP1691">
        <v>18</v>
      </c>
      <c r="AQ1691">
        <v>2.44331811482063</v>
      </c>
      <c r="AR1691">
        <v>-0.208358521884386</v>
      </c>
      <c r="AS1691">
        <v>9650.8104519705703</v>
      </c>
      <c r="AT1691">
        <v>1</v>
      </c>
      <c r="AU1691">
        <v>11</v>
      </c>
      <c r="AV1691">
        <v>2019</v>
      </c>
      <c r="AW1691">
        <v>2.44331811482063</v>
      </c>
      <c r="AX1691">
        <v>2.23495959293624</v>
      </c>
      <c r="AY1691">
        <v>-0.208358521884386</v>
      </c>
      <c r="AZ1691">
        <v>23580</v>
      </c>
      <c r="BA1691">
        <v>183365.39858744</v>
      </c>
      <c r="BB1691">
        <v>9.3226974905013402E-2</v>
      </c>
      <c r="BC1691">
        <v>19.155743177257399</v>
      </c>
      <c r="BD1691">
        <v>0.99186963534558104</v>
      </c>
      <c r="BE1691">
        <f>AK1691*AZ1691/(AW1691*BD1691)</f>
        <v>184868.44647034092</v>
      </c>
      <c r="BF1691">
        <f>AM1691/BE1691-1</f>
        <v>8.4338640948986798E-2</v>
      </c>
      <c r="BH1691">
        <f t="shared" si="105"/>
        <v>-0.18849345464415057</v>
      </c>
      <c r="BI1691">
        <f t="shared" si="106"/>
        <v>-1988.7051535771664</v>
      </c>
      <c r="BJ1691">
        <f t="shared" si="107"/>
        <v>-1988.7051535478463</v>
      </c>
      <c r="BK1691" s="15">
        <f t="shared" si="104"/>
        <v>0.83287671232876714</v>
      </c>
    </row>
    <row r="1692" spans="1:63" x14ac:dyDescent="0.25">
      <c r="A1692" s="1">
        <v>43773</v>
      </c>
      <c r="B1692">
        <v>19900</v>
      </c>
      <c r="C1692">
        <v>2</v>
      </c>
      <c r="D1692" s="2">
        <v>43770</v>
      </c>
      <c r="E1692">
        <v>0</v>
      </c>
      <c r="F1692">
        <v>4</v>
      </c>
      <c r="G1692" s="1">
        <v>43770</v>
      </c>
      <c r="H1692" s="1">
        <v>43774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 s="1">
        <v>43787</v>
      </c>
      <c r="AA1692" s="1">
        <v>43773</v>
      </c>
      <c r="AB1692" s="1">
        <v>43775</v>
      </c>
      <c r="AC1692" s="1">
        <v>43770</v>
      </c>
      <c r="AD1692" s="1">
        <v>43770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10550.526315789401</v>
      </c>
      <c r="AK1692">
        <v>19</v>
      </c>
      <c r="AL1692">
        <v>30</v>
      </c>
      <c r="AM1692">
        <v>200460</v>
      </c>
      <c r="AN1692">
        <v>1.8861618277960599</v>
      </c>
      <c r="AO1692">
        <v>0.63333333333333297</v>
      </c>
      <c r="AP1692">
        <v>17</v>
      </c>
      <c r="AQ1692">
        <v>1.8568704242773999</v>
      </c>
      <c r="AR1692">
        <v>2.9291403518668199E-2</v>
      </c>
      <c r="AS1692">
        <v>10716.9567352789</v>
      </c>
      <c r="AT1692">
        <v>4</v>
      </c>
      <c r="AU1692">
        <v>11</v>
      </c>
      <c r="AV1692">
        <v>2019</v>
      </c>
      <c r="AW1692">
        <v>4.3001885390980297</v>
      </c>
      <c r="AX1692">
        <v>4.1211214207323099</v>
      </c>
      <c r="AY1692">
        <v>-0.17906711836571801</v>
      </c>
      <c r="AZ1692">
        <v>43480</v>
      </c>
      <c r="BA1692">
        <v>192112.506809591</v>
      </c>
      <c r="BB1692">
        <v>4.3451065883396998E-2</v>
      </c>
      <c r="BC1692">
        <v>19.155743177257399</v>
      </c>
      <c r="BD1692">
        <v>0.99186963534558104</v>
      </c>
      <c r="BE1692">
        <f>AK1692*AZ1692/(AW1692*BD1692)</f>
        <v>193687.2548201936</v>
      </c>
      <c r="BF1692">
        <f>AM1692/BE1692-1</f>
        <v>3.4967428218721786E-2</v>
      </c>
      <c r="BH1692">
        <f t="shared" si="105"/>
        <v>4.4388437184040841E-2</v>
      </c>
      <c r="BI1692">
        <f t="shared" si="106"/>
        <v>468.32137462698762</v>
      </c>
      <c r="BJ1692">
        <f t="shared" si="107"/>
        <v>-1520.3837789208587</v>
      </c>
      <c r="BK1692" s="15">
        <f t="shared" si="104"/>
        <v>0.84109589041095889</v>
      </c>
    </row>
    <row r="1693" spans="1:63" x14ac:dyDescent="0.25">
      <c r="A1693" s="1">
        <v>43774</v>
      </c>
      <c r="B1693">
        <v>2427</v>
      </c>
      <c r="C1693">
        <v>3</v>
      </c>
      <c r="D1693" s="2">
        <v>43770</v>
      </c>
      <c r="E1693">
        <v>1</v>
      </c>
      <c r="F1693">
        <v>0</v>
      </c>
      <c r="G1693" s="1">
        <v>43773</v>
      </c>
      <c r="H1693" s="1">
        <v>43775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 s="1">
        <v>43787</v>
      </c>
      <c r="AA1693" s="1">
        <v>43773</v>
      </c>
      <c r="AB1693" s="1">
        <v>43775</v>
      </c>
      <c r="AC1693" s="1">
        <v>43770</v>
      </c>
      <c r="AD1693" s="1">
        <v>43770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10550.526315789401</v>
      </c>
      <c r="AK1693">
        <v>19</v>
      </c>
      <c r="AL1693">
        <v>30</v>
      </c>
      <c r="AM1693">
        <v>200460</v>
      </c>
      <c r="AN1693">
        <v>0.23003591739000301</v>
      </c>
      <c r="AO1693">
        <v>0.63333333333333297</v>
      </c>
      <c r="AP1693">
        <v>16</v>
      </c>
      <c r="AQ1693">
        <v>0.219452586226422</v>
      </c>
      <c r="AR1693">
        <v>1.05833311635806E-2</v>
      </c>
      <c r="AS1693">
        <v>11059.3365142478</v>
      </c>
      <c r="AT1693">
        <v>5</v>
      </c>
      <c r="AU1693">
        <v>11</v>
      </c>
      <c r="AV1693">
        <v>2019</v>
      </c>
      <c r="AW1693">
        <v>4.5196411253244504</v>
      </c>
      <c r="AX1693">
        <v>4.3511573381223103</v>
      </c>
      <c r="AY1693">
        <v>-0.168483787202138</v>
      </c>
      <c r="AZ1693">
        <v>45907</v>
      </c>
      <c r="BA1693">
        <v>192987.22527164899</v>
      </c>
      <c r="BB1693">
        <v>3.8721603037881601E-2</v>
      </c>
      <c r="BC1693">
        <v>19.155743177257399</v>
      </c>
      <c r="BD1693">
        <v>0.99186963534558104</v>
      </c>
      <c r="BE1693">
        <f>AK1693*AZ1693/(AW1693*BD1693)</f>
        <v>194569.14335764479</v>
      </c>
      <c r="BF1693">
        <f>AM1693/BE1693-1</f>
        <v>3.0276417630759722E-2</v>
      </c>
      <c r="BH1693">
        <f t="shared" si="105"/>
        <v>1.2367560713957143E-2</v>
      </c>
      <c r="BI1693">
        <f t="shared" si="106"/>
        <v>130.48427477472799</v>
      </c>
      <c r="BJ1693">
        <f t="shared" si="107"/>
        <v>-1389.8995041461308</v>
      </c>
      <c r="BK1693" s="15">
        <f t="shared" si="104"/>
        <v>0.84383561643835614</v>
      </c>
    </row>
    <row r="1694" spans="1:63" x14ac:dyDescent="0.25">
      <c r="A1694" s="1">
        <v>43775</v>
      </c>
      <c r="B1694">
        <v>11303</v>
      </c>
      <c r="C1694">
        <v>4</v>
      </c>
      <c r="D1694" s="2">
        <v>43770</v>
      </c>
      <c r="E1694">
        <v>2</v>
      </c>
      <c r="F1694">
        <v>1</v>
      </c>
      <c r="G1694" s="1">
        <v>43774</v>
      </c>
      <c r="H1694" s="1">
        <v>43776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 s="1">
        <v>43787</v>
      </c>
      <c r="AA1694" s="1">
        <v>43773</v>
      </c>
      <c r="AB1694" s="1">
        <v>43775</v>
      </c>
      <c r="AC1694" s="1">
        <v>43770</v>
      </c>
      <c r="AD1694" s="1">
        <v>43770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10550.526315789401</v>
      </c>
      <c r="AK1694">
        <v>19</v>
      </c>
      <c r="AL1694">
        <v>30</v>
      </c>
      <c r="AM1694">
        <v>200460</v>
      </c>
      <c r="AN1694">
        <v>1.0713209617878801</v>
      </c>
      <c r="AO1694">
        <v>0.63333333333333297</v>
      </c>
      <c r="AP1694">
        <v>15</v>
      </c>
      <c r="AQ1694">
        <v>0.93023450950834496</v>
      </c>
      <c r="AR1694">
        <v>0.141086452279542</v>
      </c>
      <c r="AS1694">
        <v>12150.699511216701</v>
      </c>
      <c r="AT1694">
        <v>6</v>
      </c>
      <c r="AU1694">
        <v>11</v>
      </c>
      <c r="AV1694">
        <v>2019</v>
      </c>
      <c r="AW1694">
        <v>5.4498756348328001</v>
      </c>
      <c r="AX1694">
        <v>5.4224782999101997</v>
      </c>
      <c r="AY1694">
        <v>-2.73973349225951E-2</v>
      </c>
      <c r="AZ1694">
        <v>57210</v>
      </c>
      <c r="BA1694">
        <v>199452.257782272</v>
      </c>
      <c r="BB1694">
        <v>5.0525485594010702E-3</v>
      </c>
      <c r="BC1694">
        <v>19.155743177257399</v>
      </c>
      <c r="BD1694">
        <v>0.99186963534558104</v>
      </c>
      <c r="BE1694">
        <f>AK1694*AZ1694/(AW1694*BD1694)</f>
        <v>201087.16980007259</v>
      </c>
      <c r="BF1694">
        <f>AM1694/BE1694-1</f>
        <v>-3.1188951572401757E-3</v>
      </c>
      <c r="BH1694">
        <f t="shared" si="105"/>
        <v>0.14864959805596245</v>
      </c>
      <c r="BI1694">
        <f t="shared" si="106"/>
        <v>1568.3314961209487</v>
      </c>
      <c r="BJ1694">
        <f t="shared" si="107"/>
        <v>178.43199197481795</v>
      </c>
      <c r="BK1694" s="15">
        <f t="shared" si="104"/>
        <v>0.84657534246575339</v>
      </c>
    </row>
    <row r="1695" spans="1:63" x14ac:dyDescent="0.25">
      <c r="A1695" s="1">
        <v>43776</v>
      </c>
      <c r="B1695">
        <v>2633</v>
      </c>
      <c r="C1695">
        <v>5</v>
      </c>
      <c r="D1695" s="2">
        <v>43770</v>
      </c>
      <c r="E1695">
        <v>3</v>
      </c>
      <c r="F1695">
        <v>2</v>
      </c>
      <c r="G1695" s="1">
        <v>43775</v>
      </c>
      <c r="H1695" s="1">
        <v>43777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 s="1">
        <v>43787</v>
      </c>
      <c r="AA1695" s="1">
        <v>43773</v>
      </c>
      <c r="AB1695" s="1">
        <v>43775</v>
      </c>
      <c r="AC1695" s="1">
        <v>43770</v>
      </c>
      <c r="AD1695" s="1">
        <v>43770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10550.526315789401</v>
      </c>
      <c r="AK1695">
        <v>19</v>
      </c>
      <c r="AL1695">
        <v>30</v>
      </c>
      <c r="AM1695">
        <v>200460</v>
      </c>
      <c r="AN1695">
        <v>0.249561009677741</v>
      </c>
      <c r="AO1695">
        <v>0.63333333333333297</v>
      </c>
      <c r="AP1695">
        <v>14</v>
      </c>
      <c r="AQ1695">
        <v>0.34805608577177699</v>
      </c>
      <c r="AR1695">
        <v>-9.8495076094036696E-2</v>
      </c>
      <c r="AS1695">
        <v>7564.8727536586402</v>
      </c>
      <c r="AT1695">
        <v>7</v>
      </c>
      <c r="AU1695">
        <v>11</v>
      </c>
      <c r="AV1695">
        <v>2019</v>
      </c>
      <c r="AW1695">
        <v>5.7979317206045797</v>
      </c>
      <c r="AX1695">
        <v>5.67203930958794</v>
      </c>
      <c r="AY1695">
        <v>-0.12589241101663101</v>
      </c>
      <c r="AZ1695">
        <v>59843</v>
      </c>
      <c r="BA1695">
        <v>196107.345652121</v>
      </c>
      <c r="BB1695">
        <v>2.2195264197803599E-2</v>
      </c>
      <c r="BC1695">
        <v>19.155743177257399</v>
      </c>
      <c r="BD1695">
        <v>0.99186963534558104</v>
      </c>
      <c r="BE1695">
        <f>AK1695*AZ1695/(AW1695*BD1695)</f>
        <v>197714.83939398415</v>
      </c>
      <c r="BF1695">
        <f>AM1695/BE1695-1</f>
        <v>1.3884443951855285E-2</v>
      </c>
      <c r="BH1695">
        <f t="shared" si="105"/>
        <v>-9.5665253196521721E-2</v>
      </c>
      <c r="BI1695">
        <f t="shared" si="106"/>
        <v>-1009.3187713565585</v>
      </c>
      <c r="BJ1695">
        <f t="shared" si="107"/>
        <v>-830.88677938174055</v>
      </c>
      <c r="BK1695" s="15">
        <f t="shared" si="104"/>
        <v>0.84931506849315064</v>
      </c>
    </row>
    <row r="1696" spans="1:63" x14ac:dyDescent="0.25">
      <c r="A1696" s="1">
        <v>43777</v>
      </c>
      <c r="B1696">
        <v>7046</v>
      </c>
      <c r="C1696">
        <v>6</v>
      </c>
      <c r="D1696" s="2">
        <v>43770</v>
      </c>
      <c r="E1696">
        <v>4</v>
      </c>
      <c r="F1696">
        <v>3</v>
      </c>
      <c r="G1696" s="1">
        <v>43776</v>
      </c>
      <c r="H1696" s="1">
        <v>43781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 s="1">
        <v>43787</v>
      </c>
      <c r="AA1696" s="1">
        <v>43773</v>
      </c>
      <c r="AB1696" s="1">
        <v>43775</v>
      </c>
      <c r="AC1696" s="1">
        <v>43770</v>
      </c>
      <c r="AD1696" s="1">
        <v>43770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10550.526315789401</v>
      </c>
      <c r="AK1696">
        <v>19</v>
      </c>
      <c r="AL1696">
        <v>30</v>
      </c>
      <c r="AM1696">
        <v>200460</v>
      </c>
      <c r="AN1696">
        <v>0.66783398184176401</v>
      </c>
      <c r="AO1696">
        <v>0.63333333333333297</v>
      </c>
      <c r="AP1696">
        <v>13</v>
      </c>
      <c r="AQ1696">
        <v>0.70706232760467702</v>
      </c>
      <c r="AR1696">
        <v>-3.9228345762913501E-2</v>
      </c>
      <c r="AS1696">
        <v>9965.1752397413202</v>
      </c>
      <c r="AT1696">
        <v>8</v>
      </c>
      <c r="AU1696">
        <v>11</v>
      </c>
      <c r="AV1696">
        <v>2019</v>
      </c>
      <c r="AW1696">
        <v>6.5049940482092499</v>
      </c>
      <c r="AX1696">
        <v>6.3398732914297096</v>
      </c>
      <c r="AY1696">
        <v>-0.16512075677954599</v>
      </c>
      <c r="AZ1696">
        <v>66889</v>
      </c>
      <c r="BA1696">
        <v>195371.58536676201</v>
      </c>
      <c r="BB1696">
        <v>2.60448039241978E-2</v>
      </c>
      <c r="BC1696">
        <v>19.155743177257399</v>
      </c>
      <c r="BD1696">
        <v>0.99186963534558104</v>
      </c>
      <c r="BE1696">
        <f>AK1696*AZ1696/(AW1696*BD1696)</f>
        <v>196973.04807470294</v>
      </c>
      <c r="BF1696">
        <f>AM1696/BE1696-1</f>
        <v>1.770268551652121E-2</v>
      </c>
      <c r="BH1696">
        <f t="shared" si="105"/>
        <v>-3.3479671206084749E-2</v>
      </c>
      <c r="BI1696">
        <f t="shared" si="106"/>
        <v>-353.22815210377382</v>
      </c>
      <c r="BJ1696">
        <f t="shared" si="107"/>
        <v>-1184.1149314855143</v>
      </c>
      <c r="BK1696" s="15">
        <f t="shared" si="104"/>
        <v>0.852054794520548</v>
      </c>
    </row>
    <row r="1697" spans="1:63" x14ac:dyDescent="0.25">
      <c r="A1697" s="1">
        <v>43781</v>
      </c>
      <c r="B1697">
        <v>15811</v>
      </c>
      <c r="C1697">
        <v>7</v>
      </c>
      <c r="D1697" s="2">
        <v>43770</v>
      </c>
      <c r="E1697">
        <v>1</v>
      </c>
      <c r="F1697">
        <v>4</v>
      </c>
      <c r="G1697" s="1">
        <v>43777</v>
      </c>
      <c r="H1697" s="1">
        <v>43782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 s="1">
        <v>43787</v>
      </c>
      <c r="AA1697" s="1">
        <v>43773</v>
      </c>
      <c r="AB1697" s="1">
        <v>43775</v>
      </c>
      <c r="AC1697" s="1">
        <v>43770</v>
      </c>
      <c r="AD1697" s="1">
        <v>43770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10550.526315789401</v>
      </c>
      <c r="AK1697">
        <v>19</v>
      </c>
      <c r="AL1697">
        <v>30</v>
      </c>
      <c r="AM1697">
        <v>200460</v>
      </c>
      <c r="AN1697">
        <v>1.4985982240846001</v>
      </c>
      <c r="AO1697">
        <v>0.63333333333333297</v>
      </c>
      <c r="AP1697">
        <v>12</v>
      </c>
      <c r="AQ1697">
        <v>1.6190085191893999</v>
      </c>
      <c r="AR1697">
        <v>-0.12041029510479501</v>
      </c>
      <c r="AS1697">
        <v>9765.8534915654309</v>
      </c>
      <c r="AT1697">
        <v>12</v>
      </c>
      <c r="AU1697">
        <v>11</v>
      </c>
      <c r="AV1697">
        <v>2019</v>
      </c>
      <c r="AW1697">
        <v>8.1240025673986498</v>
      </c>
      <c r="AX1697">
        <v>7.8384715155143097</v>
      </c>
      <c r="AY1697">
        <v>-0.28553105188434103</v>
      </c>
      <c r="AZ1697">
        <v>82700</v>
      </c>
      <c r="BA1697">
        <v>193414.512977331</v>
      </c>
      <c r="BB1697">
        <v>3.6426878801460699E-2</v>
      </c>
      <c r="BC1697">
        <v>19.155743177257399</v>
      </c>
      <c r="BD1697">
        <v>0.99186963534558104</v>
      </c>
      <c r="BE1697">
        <f>AK1697*AZ1697/(AW1697*BD1697)</f>
        <v>194999.93354463679</v>
      </c>
      <c r="BF1697">
        <f>AM1697/BE1697-1</f>
        <v>2.8000350339162372E-2</v>
      </c>
      <c r="BH1697">
        <f t="shared" si="105"/>
        <v>-0.10724716546517921</v>
      </c>
      <c r="BI1697">
        <f t="shared" si="106"/>
        <v>-1131.5140415341934</v>
      </c>
      <c r="BJ1697">
        <f t="shared" si="107"/>
        <v>-2315.6289730197077</v>
      </c>
      <c r="BK1697" s="15">
        <f t="shared" si="104"/>
        <v>0.86301369863013699</v>
      </c>
    </row>
    <row r="1698" spans="1:63" x14ac:dyDescent="0.25">
      <c r="A1698" s="1">
        <v>43782</v>
      </c>
      <c r="B1698">
        <v>3549</v>
      </c>
      <c r="C1698">
        <v>8</v>
      </c>
      <c r="D1698" s="2">
        <v>43770</v>
      </c>
      <c r="E1698">
        <v>2</v>
      </c>
      <c r="F1698">
        <v>1</v>
      </c>
      <c r="G1698" s="1">
        <v>43781</v>
      </c>
      <c r="H1698" s="1">
        <v>43783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 s="1">
        <v>43787</v>
      </c>
      <c r="AA1698" s="1">
        <v>43773</v>
      </c>
      <c r="AB1698" s="1">
        <v>43775</v>
      </c>
      <c r="AC1698" s="1">
        <v>43770</v>
      </c>
      <c r="AD1698" s="1">
        <v>43770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10550.526315789401</v>
      </c>
      <c r="AK1698">
        <v>19</v>
      </c>
      <c r="AL1698">
        <v>30</v>
      </c>
      <c r="AM1698">
        <v>200460</v>
      </c>
      <c r="AN1698">
        <v>0.33638132295719803</v>
      </c>
      <c r="AO1698">
        <v>0.63333333333333297</v>
      </c>
      <c r="AP1698">
        <v>11</v>
      </c>
      <c r="AQ1698">
        <v>0.80306155794531298</v>
      </c>
      <c r="AR1698">
        <v>-0.46668023498811501</v>
      </c>
      <c r="AS1698">
        <v>4419.3374279804302</v>
      </c>
      <c r="AT1698">
        <v>13</v>
      </c>
      <c r="AU1698">
        <v>11</v>
      </c>
      <c r="AV1698">
        <v>2019</v>
      </c>
      <c r="AW1698">
        <v>8.9270641253439695</v>
      </c>
      <c r="AX1698">
        <v>8.1748528384715105</v>
      </c>
      <c r="AY1698">
        <v>-0.75221128687245498</v>
      </c>
      <c r="AZ1698">
        <v>86249</v>
      </c>
      <c r="BA1698">
        <v>183568.86172102601</v>
      </c>
      <c r="BB1698">
        <v>9.2015269477695005E-2</v>
      </c>
      <c r="BC1698">
        <v>19.155743177257399</v>
      </c>
      <c r="BD1698">
        <v>0.99186963534558104</v>
      </c>
      <c r="BE1698">
        <f>AK1698*AZ1698/(AW1698*BD1698)</f>
        <v>185073.57739313008</v>
      </c>
      <c r="BF1698">
        <f>AM1698/BE1698-1</f>
        <v>8.3136787128647471E-2</v>
      </c>
      <c r="BH1698">
        <f t="shared" si="105"/>
        <v>-0.46015105168207371</v>
      </c>
      <c r="BI1698">
        <f t="shared" si="106"/>
        <v>-4854.8357800098875</v>
      </c>
      <c r="BJ1698">
        <f t="shared" si="107"/>
        <v>-7170.4647530295952</v>
      </c>
      <c r="BK1698" s="15">
        <f t="shared" si="104"/>
        <v>0.86575342465753424</v>
      </c>
    </row>
    <row r="1699" spans="1:63" x14ac:dyDescent="0.25">
      <c r="A1699" s="1">
        <v>43783</v>
      </c>
      <c r="B1699">
        <v>8257</v>
      </c>
      <c r="C1699">
        <v>9</v>
      </c>
      <c r="D1699" s="2">
        <v>43770</v>
      </c>
      <c r="E1699">
        <v>3</v>
      </c>
      <c r="F1699">
        <v>2</v>
      </c>
      <c r="G1699" s="1">
        <v>43782</v>
      </c>
      <c r="H1699" s="1">
        <v>43784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 s="1">
        <v>43787</v>
      </c>
      <c r="AA1699" s="1">
        <v>43773</v>
      </c>
      <c r="AB1699" s="1">
        <v>43775</v>
      </c>
      <c r="AC1699" s="1">
        <v>43770</v>
      </c>
      <c r="AD1699" s="1">
        <v>43770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10550.526315789401</v>
      </c>
      <c r="AK1699">
        <v>19</v>
      </c>
      <c r="AL1699">
        <v>30</v>
      </c>
      <c r="AM1699">
        <v>200460</v>
      </c>
      <c r="AN1699">
        <v>0.78261498553327302</v>
      </c>
      <c r="AO1699">
        <v>0.63333333333333297</v>
      </c>
      <c r="AP1699">
        <v>10</v>
      </c>
      <c r="AQ1699">
        <v>0.34805608577177799</v>
      </c>
      <c r="AR1699">
        <v>0.43455889976149498</v>
      </c>
      <c r="AS1699">
        <v>23723.188122658299</v>
      </c>
      <c r="AT1699">
        <v>14</v>
      </c>
      <c r="AU1699">
        <v>11</v>
      </c>
      <c r="AV1699">
        <v>2019</v>
      </c>
      <c r="AW1699">
        <v>9.27512021111575</v>
      </c>
      <c r="AX1699">
        <v>8.9574678240047891</v>
      </c>
      <c r="AY1699">
        <v>-0.31765238711096</v>
      </c>
      <c r="AZ1699">
        <v>94506</v>
      </c>
      <c r="BA1699">
        <v>193594.68762982101</v>
      </c>
      <c r="BB1699">
        <v>3.5462297309033698E-2</v>
      </c>
      <c r="BC1699">
        <v>19.155743177257399</v>
      </c>
      <c r="BD1699">
        <v>0.99186963534558104</v>
      </c>
      <c r="BE1699">
        <f>AK1699*AZ1699/(AW1699*BD1699)</f>
        <v>195181.58509043447</v>
      </c>
      <c r="BF1699">
        <f>AM1699/BE1699-1</f>
        <v>2.7043611246009069E-2</v>
      </c>
      <c r="BH1699">
        <f t="shared" si="105"/>
        <v>0.4373887226590093</v>
      </c>
      <c r="BI1699">
        <f t="shared" si="106"/>
        <v>4614.6812286433897</v>
      </c>
      <c r="BJ1699">
        <f t="shared" si="107"/>
        <v>-2555.7835243862055</v>
      </c>
      <c r="BK1699" s="15">
        <f t="shared" si="104"/>
        <v>0.86849315068493149</v>
      </c>
    </row>
    <row r="1700" spans="1:63" x14ac:dyDescent="0.25">
      <c r="A1700" s="1">
        <v>43784</v>
      </c>
      <c r="B1700">
        <v>11085</v>
      </c>
      <c r="C1700">
        <v>10</v>
      </c>
      <c r="D1700" s="2">
        <v>43770</v>
      </c>
      <c r="E1700">
        <v>4</v>
      </c>
      <c r="F1700">
        <v>3</v>
      </c>
      <c r="G1700" s="1">
        <v>43783</v>
      </c>
      <c r="H1700" s="1">
        <v>43787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 s="1">
        <v>43787</v>
      </c>
      <c r="AA1700" s="1">
        <v>43773</v>
      </c>
      <c r="AB1700" s="1">
        <v>43775</v>
      </c>
      <c r="AC1700" s="1">
        <v>43770</v>
      </c>
      <c r="AD1700" s="1">
        <v>43770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10550.526315789401</v>
      </c>
      <c r="AK1700">
        <v>19</v>
      </c>
      <c r="AL1700">
        <v>30</v>
      </c>
      <c r="AM1700">
        <v>200460</v>
      </c>
      <c r="AN1700">
        <v>1.05065848548338</v>
      </c>
      <c r="AO1700">
        <v>0.63333333333333297</v>
      </c>
      <c r="AP1700">
        <v>9</v>
      </c>
      <c r="AQ1700">
        <v>1.4701618374512</v>
      </c>
      <c r="AR1700">
        <v>-0.41950335196782002</v>
      </c>
      <c r="AS1700">
        <v>7539.9862230255203</v>
      </c>
      <c r="AT1700">
        <v>15</v>
      </c>
      <c r="AU1700">
        <v>11</v>
      </c>
      <c r="AV1700">
        <v>2019</v>
      </c>
      <c r="AW1700">
        <v>10.745282048566899</v>
      </c>
      <c r="AX1700">
        <v>10.0081263094881</v>
      </c>
      <c r="AY1700">
        <v>-0.73715573907877996</v>
      </c>
      <c r="AZ1700">
        <v>105591</v>
      </c>
      <c r="BA1700">
        <v>186707.895700844</v>
      </c>
      <c r="BB1700">
        <v>7.3655718991068403E-2</v>
      </c>
      <c r="BC1700">
        <v>19.155743177257399</v>
      </c>
      <c r="BD1700">
        <v>0.99186963534558104</v>
      </c>
      <c r="BE1700">
        <f>AK1700*AZ1700/(AW1700*BD1700)</f>
        <v>188238.34206376754</v>
      </c>
      <c r="BF1700">
        <f>AM1700/BE1700-1</f>
        <v>6.4926506482362978E-2</v>
      </c>
      <c r="BH1700">
        <f t="shared" si="105"/>
        <v>-0.40755040012833099</v>
      </c>
      <c r="BI1700">
        <f t="shared" si="106"/>
        <v>-4299.8712215644564</v>
      </c>
      <c r="BJ1700">
        <f t="shared" si="107"/>
        <v>-6855.6547459506619</v>
      </c>
      <c r="BK1700" s="15">
        <f t="shared" si="104"/>
        <v>0.87123287671232874</v>
      </c>
    </row>
    <row r="1701" spans="1:63" x14ac:dyDescent="0.25">
      <c r="A1701" s="1">
        <v>43787</v>
      </c>
      <c r="B1701">
        <v>26990</v>
      </c>
      <c r="C1701">
        <v>11</v>
      </c>
      <c r="D1701" s="2">
        <v>43770</v>
      </c>
      <c r="E1701">
        <v>0</v>
      </c>
      <c r="F1701">
        <v>4</v>
      </c>
      <c r="G1701" s="1">
        <v>43784</v>
      </c>
      <c r="H1701" s="1">
        <v>43788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 s="1">
        <v>43787</v>
      </c>
      <c r="AA1701" s="1">
        <v>43773</v>
      </c>
      <c r="AB1701" s="1">
        <v>43775</v>
      </c>
      <c r="AC1701" s="1">
        <v>43770</v>
      </c>
      <c r="AD1701" s="1">
        <v>43770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10550.526315789401</v>
      </c>
      <c r="AK1701">
        <v>19</v>
      </c>
      <c r="AL1701">
        <v>30</v>
      </c>
      <c r="AM1701">
        <v>200460</v>
      </c>
      <c r="AN1701">
        <v>2.5581662176992901</v>
      </c>
      <c r="AO1701">
        <v>0.63333333333333297</v>
      </c>
      <c r="AP1701">
        <v>8</v>
      </c>
      <c r="AQ1701">
        <v>2.63183489654118</v>
      </c>
      <c r="AR1701">
        <v>-7.3668678841894999E-2</v>
      </c>
      <c r="AS1701">
        <v>10255.2025719663</v>
      </c>
      <c r="AT1701">
        <v>18</v>
      </c>
      <c r="AU1701">
        <v>11</v>
      </c>
      <c r="AV1701">
        <v>2019</v>
      </c>
      <c r="AW1701">
        <v>13.377116945108099</v>
      </c>
      <c r="AX1701">
        <v>12.5662925271874</v>
      </c>
      <c r="AY1701">
        <v>-0.81082441792067605</v>
      </c>
      <c r="AZ1701">
        <v>132581</v>
      </c>
      <c r="BA1701">
        <v>188309.55955133299</v>
      </c>
      <c r="BB1701">
        <v>6.4523757995163605E-2</v>
      </c>
      <c r="BC1701">
        <v>19.155743177257399</v>
      </c>
      <c r="BD1701">
        <v>0.99186963534558104</v>
      </c>
      <c r="BE1701">
        <f>AK1701*AZ1701/(AW1701*BD1701)</f>
        <v>189853.13476778116</v>
      </c>
      <c r="BF1701">
        <f>AM1701/BE1701-1</f>
        <v>5.5868791659366757E-2</v>
      </c>
      <c r="BH1701">
        <f t="shared" si="105"/>
        <v>-5.2270901422784899E-2</v>
      </c>
      <c r="BI1701">
        <f t="shared" si="106"/>
        <v>-551.48552101112568</v>
      </c>
      <c r="BJ1701">
        <f t="shared" si="107"/>
        <v>-7407.1402669617873</v>
      </c>
      <c r="BK1701" s="15">
        <f t="shared" si="104"/>
        <v>0.8794520547945206</v>
      </c>
    </row>
    <row r="1702" spans="1:63" x14ac:dyDescent="0.25">
      <c r="A1702" s="1">
        <v>43788</v>
      </c>
      <c r="B1702">
        <v>3089</v>
      </c>
      <c r="C1702">
        <v>12</v>
      </c>
      <c r="D1702" s="2">
        <v>43770</v>
      </c>
      <c r="E1702">
        <v>1</v>
      </c>
      <c r="F1702">
        <v>0</v>
      </c>
      <c r="G1702" s="1">
        <v>43787</v>
      </c>
      <c r="H1702" s="1">
        <v>43789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 s="1">
        <v>43787</v>
      </c>
      <c r="AA1702" s="1">
        <v>43773</v>
      </c>
      <c r="AB1702" s="1">
        <v>43775</v>
      </c>
      <c r="AC1702" s="1">
        <v>43770</v>
      </c>
      <c r="AD1702" s="1">
        <v>43770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10550.526315789401</v>
      </c>
      <c r="AK1702">
        <v>19</v>
      </c>
      <c r="AL1702">
        <v>30</v>
      </c>
      <c r="AM1702">
        <v>200460</v>
      </c>
      <c r="AN1702">
        <v>0.29278160231467598</v>
      </c>
      <c r="AO1702">
        <v>0.63333333333333297</v>
      </c>
      <c r="AP1702">
        <v>7</v>
      </c>
      <c r="AQ1702">
        <v>0.219452586226422</v>
      </c>
      <c r="AR1702">
        <v>7.3329016088253901E-2</v>
      </c>
      <c r="AS1702">
        <v>14075.9334538572</v>
      </c>
      <c r="AT1702">
        <v>19</v>
      </c>
      <c r="AU1702">
        <v>11</v>
      </c>
      <c r="AV1702">
        <v>2019</v>
      </c>
      <c r="AW1702">
        <v>13.596569531334501</v>
      </c>
      <c r="AX1702">
        <v>12.859074129502099</v>
      </c>
      <c r="AY1702">
        <v>-0.73749540183242202</v>
      </c>
      <c r="AZ1702">
        <v>135670</v>
      </c>
      <c r="BA1702">
        <v>189586.792025692</v>
      </c>
      <c r="BB1702">
        <v>5.7352138606963497E-2</v>
      </c>
      <c r="BC1702">
        <v>19.155743177257399</v>
      </c>
      <c r="BD1702">
        <v>0.99186963534558104</v>
      </c>
      <c r="BE1702">
        <f>AK1702*AZ1702/(AW1702*BD1702)</f>
        <v>191140.83672864854</v>
      </c>
      <c r="BF1702">
        <f>AM1702/BE1702-1</f>
        <v>4.8755480151953634E-2</v>
      </c>
      <c r="BH1702">
        <f t="shared" si="105"/>
        <v>7.5113245638630116E-2</v>
      </c>
      <c r="BI1702">
        <f t="shared" si="106"/>
        <v>792.48427477472046</v>
      </c>
      <c r="BJ1702">
        <f t="shared" si="107"/>
        <v>-6614.6559921870667</v>
      </c>
      <c r="BK1702" s="15">
        <f t="shared" si="104"/>
        <v>0.88219178082191785</v>
      </c>
    </row>
    <row r="1703" spans="1:63" x14ac:dyDescent="0.25">
      <c r="A1703" s="1">
        <v>43789</v>
      </c>
      <c r="B1703">
        <v>10145</v>
      </c>
      <c r="C1703">
        <v>13</v>
      </c>
      <c r="D1703" s="2">
        <v>43770</v>
      </c>
      <c r="E1703">
        <v>2</v>
      </c>
      <c r="F1703">
        <v>1</v>
      </c>
      <c r="G1703" s="1">
        <v>43788</v>
      </c>
      <c r="H1703" s="1">
        <v>43790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 s="1">
        <v>43787</v>
      </c>
      <c r="AA1703" s="1">
        <v>43773</v>
      </c>
      <c r="AB1703" s="1">
        <v>43775</v>
      </c>
      <c r="AC1703" s="1">
        <v>43770</v>
      </c>
      <c r="AD1703" s="1">
        <v>43770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10550.526315789401</v>
      </c>
      <c r="AK1703">
        <v>19</v>
      </c>
      <c r="AL1703">
        <v>30</v>
      </c>
      <c r="AM1703">
        <v>200460</v>
      </c>
      <c r="AN1703">
        <v>0.96156340417040798</v>
      </c>
      <c r="AO1703">
        <v>0.63333333333333297</v>
      </c>
      <c r="AP1703">
        <v>6</v>
      </c>
      <c r="AQ1703">
        <v>0.80306155794531298</v>
      </c>
      <c r="AR1703">
        <v>0.158501846225094</v>
      </c>
      <c r="AS1703">
        <v>12632.904538422499</v>
      </c>
      <c r="AT1703">
        <v>20</v>
      </c>
      <c r="AU1703">
        <v>11</v>
      </c>
      <c r="AV1703">
        <v>2019</v>
      </c>
      <c r="AW1703">
        <v>14.399631089279801</v>
      </c>
      <c r="AX1703">
        <v>13.8206375336725</v>
      </c>
      <c r="AY1703">
        <v>-0.57899355560732702</v>
      </c>
      <c r="AZ1703">
        <v>145815</v>
      </c>
      <c r="BA1703">
        <v>192399.72071663299</v>
      </c>
      <c r="BB1703">
        <v>4.1893404280133301E-2</v>
      </c>
      <c r="BC1703">
        <v>19.155743177257399</v>
      </c>
      <c r="BD1703">
        <v>0.99186963534558104</v>
      </c>
      <c r="BE1703">
        <f>AK1703*AZ1703/(AW1703*BD1703)</f>
        <v>193976.8230223115</v>
      </c>
      <c r="BF1703">
        <f>AM1703/BE1703-1</f>
        <v>3.3422430972296135E-2</v>
      </c>
      <c r="BH1703">
        <f t="shared" si="105"/>
        <v>0.16503102953113624</v>
      </c>
      <c r="BI1703">
        <f t="shared" si="106"/>
        <v>1741.1642199900707</v>
      </c>
      <c r="BJ1703">
        <f t="shared" si="107"/>
        <v>-4873.491772196996</v>
      </c>
      <c r="BK1703" s="15">
        <f t="shared" si="104"/>
        <v>0.8849315068493151</v>
      </c>
    </row>
    <row r="1704" spans="1:63" x14ac:dyDescent="0.25">
      <c r="A1704" s="1">
        <v>43790</v>
      </c>
      <c r="B1704">
        <v>3213</v>
      </c>
      <c r="C1704">
        <v>14</v>
      </c>
      <c r="D1704" s="2">
        <v>43770</v>
      </c>
      <c r="E1704">
        <v>3</v>
      </c>
      <c r="F1704">
        <v>2</v>
      </c>
      <c r="G1704" s="1">
        <v>43789</v>
      </c>
      <c r="H1704" s="1">
        <v>43791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 s="1">
        <v>43787</v>
      </c>
      <c r="AA1704" s="1">
        <v>43773</v>
      </c>
      <c r="AB1704" s="1">
        <v>43775</v>
      </c>
      <c r="AC1704" s="1">
        <v>43770</v>
      </c>
      <c r="AD1704" s="1">
        <v>43770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10550.526315789401</v>
      </c>
      <c r="AK1704">
        <v>19</v>
      </c>
      <c r="AL1704">
        <v>30</v>
      </c>
      <c r="AM1704">
        <v>200460</v>
      </c>
      <c r="AN1704">
        <v>0.30453457048787702</v>
      </c>
      <c r="AO1704">
        <v>0.63333333333333297</v>
      </c>
      <c r="AP1704">
        <v>5</v>
      </c>
      <c r="AQ1704">
        <v>0.34805608577177699</v>
      </c>
      <c r="AR1704">
        <v>-4.3521515283899997E-2</v>
      </c>
      <c r="AS1704">
        <v>9231.2708535910497</v>
      </c>
      <c r="AT1704">
        <v>21</v>
      </c>
      <c r="AU1704">
        <v>11</v>
      </c>
      <c r="AV1704">
        <v>2019</v>
      </c>
      <c r="AW1704">
        <v>14.747687175051601</v>
      </c>
      <c r="AX1704">
        <v>14.1251721041604</v>
      </c>
      <c r="AY1704">
        <v>-0.62251507089122804</v>
      </c>
      <c r="AZ1704">
        <v>149028</v>
      </c>
      <c r="BA1704">
        <v>191998.37685668</v>
      </c>
      <c r="BB1704">
        <v>4.4071326444785397E-2</v>
      </c>
      <c r="BC1704">
        <v>19.155743177257399</v>
      </c>
      <c r="BD1704">
        <v>0.99186963534558104</v>
      </c>
      <c r="BE1704">
        <f>AK1704*AZ1704/(AW1704*BD1704)</f>
        <v>193572.18934299389</v>
      </c>
      <c r="BF1704">
        <f>AM1704/BE1704-1</f>
        <v>3.5582645835561921E-2</v>
      </c>
      <c r="BH1704">
        <f t="shared" si="105"/>
        <v>-4.0691692386385703E-2</v>
      </c>
      <c r="BI1704">
        <f t="shared" si="106"/>
        <v>-429.31877135656953</v>
      </c>
      <c r="BJ1704">
        <f t="shared" si="107"/>
        <v>-5302.8105435535654</v>
      </c>
      <c r="BK1704" s="15">
        <f t="shared" si="104"/>
        <v>0.88767123287671235</v>
      </c>
    </row>
    <row r="1705" spans="1:63" x14ac:dyDescent="0.25">
      <c r="A1705" s="1">
        <v>43791</v>
      </c>
      <c r="B1705">
        <v>6711</v>
      </c>
      <c r="C1705">
        <v>15</v>
      </c>
      <c r="D1705" s="2">
        <v>43770</v>
      </c>
      <c r="E1705">
        <v>4</v>
      </c>
      <c r="F1705">
        <v>3</v>
      </c>
      <c r="G1705" s="1">
        <v>43790</v>
      </c>
      <c r="H1705" s="1">
        <v>43794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 s="1">
        <v>43787</v>
      </c>
      <c r="AA1705" s="1">
        <v>43773</v>
      </c>
      <c r="AB1705" s="1">
        <v>43775</v>
      </c>
      <c r="AC1705" s="1">
        <v>43770</v>
      </c>
      <c r="AD1705" s="1">
        <v>43770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10550.526315789401</v>
      </c>
      <c r="AK1705">
        <v>19</v>
      </c>
      <c r="AL1705">
        <v>30</v>
      </c>
      <c r="AM1705">
        <v>200460</v>
      </c>
      <c r="AN1705">
        <v>0.63608201137384002</v>
      </c>
      <c r="AO1705">
        <v>0.63333333333333297</v>
      </c>
      <c r="AP1705">
        <v>4</v>
      </c>
      <c r="AQ1705">
        <v>0.70706232760467702</v>
      </c>
      <c r="AR1705">
        <v>-7.0980316230837295E-2</v>
      </c>
      <c r="AS1705">
        <v>9491.3839105739407</v>
      </c>
      <c r="AT1705">
        <v>22</v>
      </c>
      <c r="AU1705">
        <v>11</v>
      </c>
      <c r="AV1705">
        <v>2019</v>
      </c>
      <c r="AW1705">
        <v>15.4547495026563</v>
      </c>
      <c r="AX1705">
        <v>14.7612541155342</v>
      </c>
      <c r="AY1705">
        <v>-0.69349538712206604</v>
      </c>
      <c r="AZ1705">
        <v>155739</v>
      </c>
      <c r="BA1705">
        <v>191464.83089171999</v>
      </c>
      <c r="BB1705">
        <v>4.6980790500195498E-2</v>
      </c>
      <c r="BC1705">
        <v>19.155743177257399</v>
      </c>
      <c r="BD1705">
        <v>0.99186963534558104</v>
      </c>
      <c r="BE1705">
        <f>AK1705*AZ1705/(AW1705*BD1705)</f>
        <v>193034.26989678151</v>
      </c>
      <c r="BF1705">
        <f>AM1705/BE1705-1</f>
        <v>3.8468454887254699E-2</v>
      </c>
      <c r="BH1705">
        <f t="shared" si="105"/>
        <v>-6.5231641674008745E-2</v>
      </c>
      <c r="BI1705">
        <f t="shared" si="106"/>
        <v>-688.22815210377382</v>
      </c>
      <c r="BJ1705">
        <f t="shared" si="107"/>
        <v>-5991.0386956573393</v>
      </c>
      <c r="BK1705" s="15">
        <f t="shared" si="104"/>
        <v>0.8904109589041096</v>
      </c>
    </row>
    <row r="1706" spans="1:63" x14ac:dyDescent="0.25">
      <c r="A1706" s="1">
        <v>43794</v>
      </c>
      <c r="B1706">
        <v>15414</v>
      </c>
      <c r="C1706">
        <v>16</v>
      </c>
      <c r="D1706" s="2">
        <v>43770</v>
      </c>
      <c r="E1706">
        <v>0</v>
      </c>
      <c r="F1706">
        <v>4</v>
      </c>
      <c r="G1706" s="1">
        <v>43791</v>
      </c>
      <c r="H1706" s="1">
        <v>43795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 s="1">
        <v>43787</v>
      </c>
      <c r="AA1706" s="1">
        <v>43773</v>
      </c>
      <c r="AB1706" s="1">
        <v>43775</v>
      </c>
      <c r="AC1706" s="1">
        <v>43770</v>
      </c>
      <c r="AD1706" s="1">
        <v>43770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10550.526315789401</v>
      </c>
      <c r="AK1706">
        <v>19</v>
      </c>
      <c r="AL1706">
        <v>30</v>
      </c>
      <c r="AM1706">
        <v>200460</v>
      </c>
      <c r="AN1706">
        <v>1.4609697695300801</v>
      </c>
      <c r="AO1706">
        <v>0.63333333333333297</v>
      </c>
      <c r="AP1706">
        <v>3</v>
      </c>
      <c r="AQ1706">
        <v>1.6190085191893999</v>
      </c>
      <c r="AR1706">
        <v>-0.15803874965931999</v>
      </c>
      <c r="AS1706">
        <v>9520.6416873688904</v>
      </c>
      <c r="AT1706">
        <v>25</v>
      </c>
      <c r="AU1706">
        <v>11</v>
      </c>
      <c r="AV1706">
        <v>2019</v>
      </c>
      <c r="AW1706">
        <v>17.073758021845698</v>
      </c>
      <c r="AX1706">
        <v>16.222223885064299</v>
      </c>
      <c r="AY1706">
        <v>-0.85153413678138501</v>
      </c>
      <c r="AZ1706">
        <v>171153</v>
      </c>
      <c r="BA1706">
        <v>190462.28696923101</v>
      </c>
      <c r="BB1706">
        <v>5.2491824968917203E-2</v>
      </c>
      <c r="BC1706">
        <v>19.155743177257399</v>
      </c>
      <c r="BD1706">
        <v>0.99186963534558104</v>
      </c>
      <c r="BE1706">
        <f>AK1706*AZ1706/(AW1706*BD1706)</f>
        <v>192023.50811240653</v>
      </c>
      <c r="BF1706">
        <f>AM1706/BE1706-1</f>
        <v>4.3934682636122435E-2</v>
      </c>
      <c r="BH1706">
        <f t="shared" si="105"/>
        <v>-0.14487562001969922</v>
      </c>
      <c r="BI1706">
        <f t="shared" si="106"/>
        <v>-1528.5140415341423</v>
      </c>
      <c r="BJ1706">
        <f t="shared" si="107"/>
        <v>-7519.5527371914814</v>
      </c>
      <c r="BK1706" s="15">
        <f t="shared" si="104"/>
        <v>0.89863013698630134</v>
      </c>
    </row>
    <row r="1707" spans="1:63" x14ac:dyDescent="0.25">
      <c r="A1707" s="1">
        <v>43795</v>
      </c>
      <c r="B1707">
        <v>3434</v>
      </c>
      <c r="C1707">
        <v>17</v>
      </c>
      <c r="D1707" s="2">
        <v>43770</v>
      </c>
      <c r="E1707">
        <v>1</v>
      </c>
      <c r="F1707">
        <v>0</v>
      </c>
      <c r="G1707" s="1">
        <v>43794</v>
      </c>
      <c r="H1707" s="1">
        <v>43796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 s="1">
        <v>43787</v>
      </c>
      <c r="AA1707" s="1">
        <v>43773</v>
      </c>
      <c r="AB1707" s="1">
        <v>43775</v>
      </c>
      <c r="AC1707" s="1">
        <v>43770</v>
      </c>
      <c r="AD1707" s="1">
        <v>43770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10550.526315789401</v>
      </c>
      <c r="AK1707">
        <v>19</v>
      </c>
      <c r="AL1707">
        <v>30</v>
      </c>
      <c r="AM1707">
        <v>200460</v>
      </c>
      <c r="AN1707">
        <v>0.32548139279656702</v>
      </c>
      <c r="AO1707">
        <v>0.63333333333333297</v>
      </c>
      <c r="AP1707">
        <v>2</v>
      </c>
      <c r="AQ1707">
        <v>0.219452586226422</v>
      </c>
      <c r="AR1707">
        <v>0.106028806570145</v>
      </c>
      <c r="AS1707">
        <v>15648.0270251038</v>
      </c>
      <c r="AT1707">
        <v>26</v>
      </c>
      <c r="AU1707">
        <v>11</v>
      </c>
      <c r="AV1707">
        <v>2019</v>
      </c>
      <c r="AW1707">
        <v>17.293210608072101</v>
      </c>
      <c r="AX1707">
        <v>16.547705277860899</v>
      </c>
      <c r="AY1707">
        <v>-0.74550533021124099</v>
      </c>
      <c r="AZ1707">
        <v>174587</v>
      </c>
      <c r="BA1707">
        <v>191818.22711692401</v>
      </c>
      <c r="BB1707">
        <v>4.5051885907627799E-2</v>
      </c>
      <c r="BC1707">
        <v>19.155743177257399</v>
      </c>
      <c r="BD1707">
        <v>0.99186963534558104</v>
      </c>
      <c r="BE1707">
        <f>AK1707*AZ1707/(AW1707*BD1707)</f>
        <v>193390.56291414081</v>
      </c>
      <c r="BF1707">
        <f>AM1707/BE1707-1</f>
        <v>3.6555232992407038E-2</v>
      </c>
      <c r="BH1707">
        <f t="shared" si="105"/>
        <v>0.10781303612052115</v>
      </c>
      <c r="BI1707">
        <f t="shared" si="106"/>
        <v>1137.4842747747116</v>
      </c>
      <c r="BJ1707">
        <f t="shared" si="107"/>
        <v>-6382.0684624167698</v>
      </c>
      <c r="BK1707" s="15">
        <f t="shared" si="104"/>
        <v>0.90136986301369859</v>
      </c>
    </row>
    <row r="1708" spans="1:63" x14ac:dyDescent="0.25">
      <c r="A1708" s="1">
        <v>43796</v>
      </c>
      <c r="B1708">
        <v>10981</v>
      </c>
      <c r="C1708">
        <v>18</v>
      </c>
      <c r="D1708" s="2">
        <v>43770</v>
      </c>
      <c r="E1708">
        <v>2</v>
      </c>
      <c r="F1708">
        <v>1</v>
      </c>
      <c r="G1708" s="1">
        <v>43795</v>
      </c>
      <c r="H1708" s="1">
        <v>43798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 s="1">
        <v>43787</v>
      </c>
      <c r="AA1708" s="1">
        <v>43773</v>
      </c>
      <c r="AB1708" s="1">
        <v>43775</v>
      </c>
      <c r="AC1708" s="1">
        <v>43770</v>
      </c>
      <c r="AD1708" s="1">
        <v>43770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10550.526315789401</v>
      </c>
      <c r="AK1708">
        <v>19</v>
      </c>
      <c r="AL1708">
        <v>30</v>
      </c>
      <c r="AM1708">
        <v>200460</v>
      </c>
      <c r="AN1708">
        <v>1.04080115733812</v>
      </c>
      <c r="AO1708">
        <v>0.63333333333333297</v>
      </c>
      <c r="AP1708">
        <v>1</v>
      </c>
      <c r="AQ1708">
        <v>0.80306155794531298</v>
      </c>
      <c r="AR1708">
        <v>0.237739599392808</v>
      </c>
      <c r="AS1708">
        <v>13673.9206245852</v>
      </c>
      <c r="AT1708">
        <v>27</v>
      </c>
      <c r="AU1708">
        <v>11</v>
      </c>
      <c r="AV1708">
        <v>2019</v>
      </c>
      <c r="AW1708">
        <v>18.0962721660174</v>
      </c>
      <c r="AX1708">
        <v>17.588506435199001</v>
      </c>
      <c r="AY1708">
        <v>-0.50776573081843002</v>
      </c>
      <c r="AZ1708">
        <v>185568</v>
      </c>
      <c r="BA1708">
        <v>194835.26594062801</v>
      </c>
      <c r="BB1708">
        <v>2.8869178442705298E-2</v>
      </c>
      <c r="BC1708">
        <v>19.155743177257399</v>
      </c>
      <c r="BD1708">
        <v>0.99186963534558104</v>
      </c>
      <c r="BE1708">
        <f>AK1708*AZ1708/(AW1708*BD1708)</f>
        <v>196432.33243322908</v>
      </c>
      <c r="BF1708">
        <f>AM1708/BE1708-1</f>
        <v>2.0504096840269437E-2</v>
      </c>
      <c r="BH1708">
        <f t="shared" si="105"/>
        <v>0.24426878269884822</v>
      </c>
      <c r="BI1708">
        <f t="shared" si="106"/>
        <v>2577.1642199900407</v>
      </c>
      <c r="BJ1708">
        <f t="shared" si="107"/>
        <v>-3804.9042424267291</v>
      </c>
      <c r="BK1708" s="15">
        <f t="shared" si="104"/>
        <v>0.90410958904109584</v>
      </c>
    </row>
    <row r="1709" spans="1:63" x14ac:dyDescent="0.25">
      <c r="A1709" s="1">
        <v>43798</v>
      </c>
      <c r="B1709">
        <v>14892</v>
      </c>
      <c r="C1709">
        <v>19</v>
      </c>
      <c r="D1709" s="2">
        <v>43770</v>
      </c>
      <c r="E1709">
        <v>4</v>
      </c>
      <c r="F1709">
        <v>2</v>
      </c>
      <c r="G1709" s="1">
        <v>43796</v>
      </c>
      <c r="H1709" s="1">
        <v>43801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 s="1">
        <v>43787</v>
      </c>
      <c r="AA1709" s="1">
        <v>43773</v>
      </c>
      <c r="AB1709" s="1">
        <v>43775</v>
      </c>
      <c r="AC1709" s="1">
        <v>43770</v>
      </c>
      <c r="AD1709" s="1">
        <v>43770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10550.526315789401</v>
      </c>
      <c r="AK1709">
        <v>19</v>
      </c>
      <c r="AL1709">
        <v>30</v>
      </c>
      <c r="AM1709">
        <v>200460</v>
      </c>
      <c r="AN1709">
        <v>1.4114935648009499</v>
      </c>
      <c r="AO1709">
        <v>0.63333333333333297</v>
      </c>
      <c r="AP1709">
        <v>0</v>
      </c>
      <c r="AQ1709">
        <v>1.0594710112400201</v>
      </c>
      <c r="AR1709">
        <v>0.35202255356093698</v>
      </c>
      <c r="AS1709">
        <v>14056.071229896301</v>
      </c>
      <c r="AT1709">
        <v>29</v>
      </c>
      <c r="AU1709">
        <v>11</v>
      </c>
      <c r="AV1709">
        <v>2019</v>
      </c>
      <c r="AW1709">
        <v>19.155743177257399</v>
      </c>
      <c r="AX1709">
        <v>19</v>
      </c>
      <c r="AY1709">
        <v>-0.15574317725749501</v>
      </c>
      <c r="AZ1709">
        <v>200460</v>
      </c>
      <c r="BA1709">
        <v>198830.18710137499</v>
      </c>
      <c r="BB1709">
        <v>8.1970093293417499E-3</v>
      </c>
      <c r="BC1709">
        <v>19.155743177257399</v>
      </c>
      <c r="BD1709">
        <v>0.99186963534558104</v>
      </c>
      <c r="BE1709">
        <f>AK1709*AZ1709/(AW1709*BD1709)</f>
        <v>200460.00000000108</v>
      </c>
      <c r="BF1709">
        <f>AM1709/BE1709-1</f>
        <v>-5.3290705182007514E-15</v>
      </c>
      <c r="BH1709">
        <f t="shared" si="105"/>
        <v>0.36063643922309718</v>
      </c>
      <c r="BI1709">
        <f t="shared" si="106"/>
        <v>3804.9042424558716</v>
      </c>
      <c r="BJ1709">
        <f t="shared" si="107"/>
        <v>2.9142483981559053E-8</v>
      </c>
      <c r="BK1709" s="15">
        <f t="shared" si="104"/>
        <v>0.90958904109589045</v>
      </c>
    </row>
    <row r="1710" spans="1:63" x14ac:dyDescent="0.25">
      <c r="A1710" s="1">
        <v>43801</v>
      </c>
      <c r="B1710">
        <v>28442</v>
      </c>
      <c r="C1710">
        <v>1</v>
      </c>
      <c r="D1710" s="2">
        <v>43800</v>
      </c>
      <c r="E1710">
        <v>0</v>
      </c>
      <c r="F1710">
        <v>4</v>
      </c>
      <c r="G1710" s="1">
        <v>43798</v>
      </c>
      <c r="H1710" s="1">
        <v>43802</v>
      </c>
      <c r="I1710">
        <v>1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 s="1">
        <v>43815</v>
      </c>
      <c r="AA1710" s="1">
        <v>43801</v>
      </c>
      <c r="AB1710" s="1">
        <v>43803</v>
      </c>
      <c r="AC1710" s="1">
        <v>43805</v>
      </c>
      <c r="AD1710" s="1">
        <v>43803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11599.190476190401</v>
      </c>
      <c r="AK1710">
        <v>21</v>
      </c>
      <c r="AL1710">
        <v>31</v>
      </c>
      <c r="AM1710">
        <v>243583</v>
      </c>
      <c r="AN1710">
        <v>2.45206767303136</v>
      </c>
      <c r="AO1710">
        <v>0.67741935483870896</v>
      </c>
      <c r="AP1710">
        <v>20</v>
      </c>
      <c r="AQ1710">
        <v>2.3889209129547799</v>
      </c>
      <c r="AR1710">
        <v>6.3146760076579003E-2</v>
      </c>
      <c r="AS1710">
        <v>11905.7938861696</v>
      </c>
      <c r="AT1710">
        <v>2</v>
      </c>
      <c r="AU1710">
        <v>12</v>
      </c>
      <c r="AV1710">
        <v>2019</v>
      </c>
      <c r="AW1710">
        <v>2.3889209129547799</v>
      </c>
      <c r="AX1710">
        <v>2.45206767303136</v>
      </c>
      <c r="AY1710">
        <v>6.31467600765791E-2</v>
      </c>
      <c r="AZ1710">
        <v>28442</v>
      </c>
      <c r="BA1710">
        <v>250021.671609563</v>
      </c>
      <c r="BB1710">
        <v>-2.5752454049734301E-2</v>
      </c>
      <c r="BC1710">
        <v>20.680424496712199</v>
      </c>
      <c r="BD1710">
        <v>1.01545304369059</v>
      </c>
      <c r="BE1710">
        <f>AK1710*AZ1710/(AW1710*BD1710)</f>
        <v>246216.87153635244</v>
      </c>
      <c r="BF1710">
        <f>AM1710/BE1710-1</f>
        <v>-1.0697364156718847E-2</v>
      </c>
      <c r="BH1710">
        <f t="shared" si="105"/>
        <v>2.6230660835325548E-2</v>
      </c>
      <c r="BI1710">
        <f t="shared" si="106"/>
        <v>304.25443134528865</v>
      </c>
      <c r="BJ1710">
        <f t="shared" si="107"/>
        <v>304.25443137443114</v>
      </c>
      <c r="BK1710" s="15">
        <f t="shared" si="104"/>
        <v>0.9178082191780822</v>
      </c>
    </row>
    <row r="1711" spans="1:63" x14ac:dyDescent="0.25">
      <c r="A1711" s="1">
        <v>43802</v>
      </c>
      <c r="B1711">
        <v>5402</v>
      </c>
      <c r="C1711">
        <v>2</v>
      </c>
      <c r="D1711" s="2">
        <v>43800</v>
      </c>
      <c r="E1711">
        <v>1</v>
      </c>
      <c r="F1711">
        <v>0</v>
      </c>
      <c r="G1711" s="1">
        <v>43801</v>
      </c>
      <c r="H1711" s="1">
        <v>43803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 s="1">
        <v>43815</v>
      </c>
      <c r="AA1711" s="1">
        <v>43801</v>
      </c>
      <c r="AB1711" s="1">
        <v>43803</v>
      </c>
      <c r="AC1711" s="1">
        <v>43805</v>
      </c>
      <c r="AD1711" s="1">
        <v>43803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11599.190476190401</v>
      </c>
      <c r="AK1711">
        <v>21</v>
      </c>
      <c r="AL1711">
        <v>31</v>
      </c>
      <c r="AM1711">
        <v>243583</v>
      </c>
      <c r="AN1711">
        <v>0.46572215630811598</v>
      </c>
      <c r="AO1711">
        <v>0.67741935483870896</v>
      </c>
      <c r="AP1711">
        <v>19</v>
      </c>
      <c r="AQ1711">
        <v>0.50876329636220596</v>
      </c>
      <c r="AR1711">
        <v>-4.3041140054089301E-2</v>
      </c>
      <c r="AS1711">
        <v>10617.9043154758</v>
      </c>
      <c r="AT1711">
        <v>3</v>
      </c>
      <c r="AU1711">
        <v>12</v>
      </c>
      <c r="AV1711">
        <v>2019</v>
      </c>
      <c r="AW1711">
        <v>2.8976842093169899</v>
      </c>
      <c r="AX1711">
        <v>2.9177898293394802</v>
      </c>
      <c r="AY1711">
        <v>2.0105620022489799E-2</v>
      </c>
      <c r="AZ1711">
        <v>33844</v>
      </c>
      <c r="BA1711">
        <v>245273.103851272</v>
      </c>
      <c r="BB1711">
        <v>-6.8907019348415297E-3</v>
      </c>
      <c r="BC1711">
        <v>20.680424496712199</v>
      </c>
      <c r="BD1711">
        <v>1.01545304369059</v>
      </c>
      <c r="BE1711">
        <f>AK1711*AZ1711/(AW1711*BD1711)</f>
        <v>241540.56691764478</v>
      </c>
      <c r="BF1711">
        <f>AM1711/BE1711-1</f>
        <v>8.4558594376886731E-3</v>
      </c>
      <c r="BH1711">
        <f t="shared" si="105"/>
        <v>-5.0903081500943692E-2</v>
      </c>
      <c r="BI1711">
        <f t="shared" si="106"/>
        <v>-590.43453815448981</v>
      </c>
      <c r="BJ1711">
        <f t="shared" si="107"/>
        <v>-286.18010678005868</v>
      </c>
      <c r="BK1711" s="15">
        <f t="shared" si="104"/>
        <v>0.92054794520547945</v>
      </c>
    </row>
    <row r="1712" spans="1:63" x14ac:dyDescent="0.25">
      <c r="A1712" s="1">
        <v>43803</v>
      </c>
      <c r="B1712">
        <v>10436</v>
      </c>
      <c r="C1712">
        <v>3</v>
      </c>
      <c r="D1712" s="2">
        <v>43800</v>
      </c>
      <c r="E1712">
        <v>2</v>
      </c>
      <c r="F1712">
        <v>1</v>
      </c>
      <c r="G1712" s="1">
        <v>43802</v>
      </c>
      <c r="H1712" s="1">
        <v>43804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 s="1">
        <v>43815</v>
      </c>
      <c r="AA1712" s="1">
        <v>43801</v>
      </c>
      <c r="AB1712" s="1">
        <v>43803</v>
      </c>
      <c r="AC1712" s="1">
        <v>43805</v>
      </c>
      <c r="AD1712" s="1">
        <v>43803</v>
      </c>
      <c r="AE1712">
        <v>0</v>
      </c>
      <c r="AF1712">
        <v>0</v>
      </c>
      <c r="AG1712">
        <v>1</v>
      </c>
      <c r="AH1712">
        <v>0</v>
      </c>
      <c r="AI1712">
        <v>1</v>
      </c>
      <c r="AJ1712">
        <v>11599.190476190401</v>
      </c>
      <c r="AK1712">
        <v>21</v>
      </c>
      <c r="AL1712">
        <v>31</v>
      </c>
      <c r="AM1712">
        <v>243583</v>
      </c>
      <c r="AN1712">
        <v>0.89971796061301401</v>
      </c>
      <c r="AO1712">
        <v>0.67741935483870896</v>
      </c>
      <c r="AP1712">
        <v>18</v>
      </c>
      <c r="AQ1712">
        <v>0.98168331455612901</v>
      </c>
      <c r="AR1712">
        <v>-8.1965353943114896E-2</v>
      </c>
      <c r="AS1712">
        <v>10630.719545965399</v>
      </c>
      <c r="AT1712">
        <v>4</v>
      </c>
      <c r="AU1712">
        <v>12</v>
      </c>
      <c r="AV1712">
        <v>2019</v>
      </c>
      <c r="AW1712">
        <v>3.8793675238731198</v>
      </c>
      <c r="AX1712">
        <v>3.8175077899524998</v>
      </c>
      <c r="AY1712">
        <v>-6.1859733920625201E-2</v>
      </c>
      <c r="AZ1712">
        <v>44280</v>
      </c>
      <c r="BA1712">
        <v>239698.86696159499</v>
      </c>
      <c r="BB1712">
        <v>1.6204219434322101E-2</v>
      </c>
      <c r="BC1712">
        <v>20.680424496712199</v>
      </c>
      <c r="BD1712">
        <v>1.01545304369059</v>
      </c>
      <c r="BE1712">
        <f>AK1712*AZ1712/(AW1712*BD1712)</f>
        <v>236051.15810222813</v>
      </c>
      <c r="BF1712">
        <f>AM1712/BE1712-1</f>
        <v>3.1907667635801218E-2</v>
      </c>
      <c r="BH1712">
        <f t="shared" si="105"/>
        <v>-9.7135349093274037E-2</v>
      </c>
      <c r="BI1712">
        <f t="shared" si="106"/>
        <v>-1126.6914161041341</v>
      </c>
      <c r="BJ1712">
        <f t="shared" si="107"/>
        <v>-1412.8715228841927</v>
      </c>
      <c r="BK1712" s="15">
        <f t="shared" si="104"/>
        <v>0.92328767123287669</v>
      </c>
    </row>
    <row r="1713" spans="1:63" x14ac:dyDescent="0.25">
      <c r="A1713" s="1">
        <v>43804</v>
      </c>
      <c r="B1713">
        <v>2729</v>
      </c>
      <c r="C1713">
        <v>4</v>
      </c>
      <c r="D1713" s="2">
        <v>43800</v>
      </c>
      <c r="E1713">
        <v>3</v>
      </c>
      <c r="F1713">
        <v>2</v>
      </c>
      <c r="G1713" s="1">
        <v>43803</v>
      </c>
      <c r="H1713" s="1">
        <v>43805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 s="1">
        <v>43815</v>
      </c>
      <c r="AA1713" s="1">
        <v>43801</v>
      </c>
      <c r="AB1713" s="1">
        <v>43803</v>
      </c>
      <c r="AC1713" s="1">
        <v>43805</v>
      </c>
      <c r="AD1713" s="1">
        <v>43803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11599.190476190401</v>
      </c>
      <c r="AK1713">
        <v>21</v>
      </c>
      <c r="AL1713">
        <v>31</v>
      </c>
      <c r="AM1713">
        <v>243583</v>
      </c>
      <c r="AN1713">
        <v>0.23527503971951999</v>
      </c>
      <c r="AO1713">
        <v>0.67741935483870896</v>
      </c>
      <c r="AP1713">
        <v>17</v>
      </c>
      <c r="AQ1713">
        <v>0.39950489081956198</v>
      </c>
      <c r="AR1713">
        <v>-0.16422985110004101</v>
      </c>
      <c r="AS1713">
        <v>6830.95517154147</v>
      </c>
      <c r="AT1713">
        <v>5</v>
      </c>
      <c r="AU1713">
        <v>12</v>
      </c>
      <c r="AV1713">
        <v>2019</v>
      </c>
      <c r="AW1713">
        <v>4.27887241469268</v>
      </c>
      <c r="AX1713">
        <v>4.0527828296720196</v>
      </c>
      <c r="AY1713">
        <v>-0.22608958502066601</v>
      </c>
      <c r="AZ1713">
        <v>47009</v>
      </c>
      <c r="BA1713">
        <v>230712.41774122801</v>
      </c>
      <c r="BB1713">
        <v>5.5786257128157497E-2</v>
      </c>
      <c r="BC1713">
        <v>20.680424496712199</v>
      </c>
      <c r="BD1713">
        <v>1.01545304369059</v>
      </c>
      <c r="BE1713">
        <f>AK1713*AZ1713/(AW1713*BD1713)</f>
        <v>227201.46359768821</v>
      </c>
      <c r="BF1713">
        <f>AM1713/BE1713-1</f>
        <v>7.2101368287481815E-2</v>
      </c>
      <c r="BH1713">
        <f t="shared" si="105"/>
        <v>-0.17040341763248104</v>
      </c>
      <c r="BI1713">
        <f t="shared" si="106"/>
        <v>-1976.5416989129694</v>
      </c>
      <c r="BJ1713">
        <f t="shared" si="107"/>
        <v>-3389.4132217971619</v>
      </c>
      <c r="BK1713" s="15">
        <f t="shared" si="104"/>
        <v>0.92602739726027394</v>
      </c>
    </row>
    <row r="1714" spans="1:63" x14ac:dyDescent="0.25">
      <c r="A1714" s="1">
        <v>43805</v>
      </c>
      <c r="B1714">
        <v>7084</v>
      </c>
      <c r="C1714">
        <v>5</v>
      </c>
      <c r="D1714" s="2">
        <v>43800</v>
      </c>
      <c r="E1714">
        <v>4</v>
      </c>
      <c r="F1714">
        <v>3</v>
      </c>
      <c r="G1714" s="1">
        <v>43804</v>
      </c>
      <c r="H1714" s="1">
        <v>43808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 s="1">
        <v>43815</v>
      </c>
      <c r="AA1714" s="1">
        <v>43801</v>
      </c>
      <c r="AB1714" s="1">
        <v>43803</v>
      </c>
      <c r="AC1714" s="1">
        <v>43805</v>
      </c>
      <c r="AD1714" s="1">
        <v>43803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11599.190476190401</v>
      </c>
      <c r="AK1714">
        <v>21</v>
      </c>
      <c r="AL1714">
        <v>31</v>
      </c>
      <c r="AM1714">
        <v>243583</v>
      </c>
      <c r="AN1714">
        <v>0.61073227606195801</v>
      </c>
      <c r="AO1714">
        <v>0.67741935483870896</v>
      </c>
      <c r="AP1714">
        <v>16</v>
      </c>
      <c r="AQ1714">
        <v>0.86887687563176297</v>
      </c>
      <c r="AR1714">
        <v>-0.25814459956980501</v>
      </c>
      <c r="AS1714">
        <v>8153.0539005876899</v>
      </c>
      <c r="AT1714">
        <v>6</v>
      </c>
      <c r="AU1714">
        <v>12</v>
      </c>
      <c r="AV1714">
        <v>2019</v>
      </c>
      <c r="AW1714">
        <v>5.1477492903244499</v>
      </c>
      <c r="AX1714">
        <v>4.6635151057339703</v>
      </c>
      <c r="AY1714">
        <v>-0.48423418459047102</v>
      </c>
      <c r="AZ1714">
        <v>54093</v>
      </c>
      <c r="BA1714">
        <v>220669.83761915099</v>
      </c>
      <c r="BB1714">
        <v>0.103834591206767</v>
      </c>
      <c r="BC1714">
        <v>20.680424496712199</v>
      </c>
      <c r="BD1714">
        <v>1.01545304369059</v>
      </c>
      <c r="BE1714">
        <f>AK1714*AZ1714/(AW1714*BD1714)</f>
        <v>217311.71026593543</v>
      </c>
      <c r="BF1714">
        <f>AM1714/BE1714-1</f>
        <v>0.12089219537186957</v>
      </c>
      <c r="BH1714">
        <f t="shared" si="105"/>
        <v>-0.27157139189068591</v>
      </c>
      <c r="BI1714">
        <f t="shared" si="106"/>
        <v>-3150.0083024242149</v>
      </c>
      <c r="BJ1714">
        <f t="shared" si="107"/>
        <v>-6539.4215242213768</v>
      </c>
      <c r="BK1714" s="15">
        <f t="shared" si="104"/>
        <v>0.92876712328767119</v>
      </c>
    </row>
    <row r="1715" spans="1:63" x14ac:dyDescent="0.25">
      <c r="A1715" s="1">
        <v>43808</v>
      </c>
      <c r="B1715">
        <v>15642</v>
      </c>
      <c r="C1715">
        <v>6</v>
      </c>
      <c r="D1715" s="2">
        <v>43800</v>
      </c>
      <c r="E1715">
        <v>0</v>
      </c>
      <c r="F1715">
        <v>4</v>
      </c>
      <c r="G1715" s="1">
        <v>43805</v>
      </c>
      <c r="H1715" s="1">
        <v>43809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 s="1">
        <v>43815</v>
      </c>
      <c r="AA1715" s="1">
        <v>43801</v>
      </c>
      <c r="AB1715" s="1">
        <v>43803</v>
      </c>
      <c r="AC1715" s="1">
        <v>43805</v>
      </c>
      <c r="AD1715" s="1">
        <v>43803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11599.190476190401</v>
      </c>
      <c r="AK1715">
        <v>21</v>
      </c>
      <c r="AL1715">
        <v>31</v>
      </c>
      <c r="AM1715">
        <v>243583</v>
      </c>
      <c r="AN1715">
        <v>1.34854238596289</v>
      </c>
      <c r="AO1715">
        <v>0.67741935483870896</v>
      </c>
      <c r="AP1715">
        <v>15</v>
      </c>
      <c r="AQ1715">
        <v>1.6704573242371801</v>
      </c>
      <c r="AR1715">
        <v>-0.32191493827428902</v>
      </c>
      <c r="AS1715">
        <v>9363.9027905983294</v>
      </c>
      <c r="AT1715">
        <v>9</v>
      </c>
      <c r="AU1715">
        <v>12</v>
      </c>
      <c r="AV1715">
        <v>2019</v>
      </c>
      <c r="AW1715">
        <v>6.81820661456163</v>
      </c>
      <c r="AX1715">
        <v>6.0120574916968703</v>
      </c>
      <c r="AY1715">
        <v>-0.80614912286476104</v>
      </c>
      <c r="AZ1715">
        <v>69735</v>
      </c>
      <c r="BA1715">
        <v>214783.01887660701</v>
      </c>
      <c r="BB1715">
        <v>0.13408872486301299</v>
      </c>
      <c r="BC1715">
        <v>20.680424496712199</v>
      </c>
      <c r="BD1715">
        <v>1.01545304369059</v>
      </c>
      <c r="BE1715">
        <f>AK1715*AZ1715/(AW1715*BD1715)</f>
        <v>211514.47643112496</v>
      </c>
      <c r="BF1715">
        <f>AM1715/BE1715-1</f>
        <v>0.15161384747732587</v>
      </c>
      <c r="BH1715">
        <f t="shared" si="105"/>
        <v>-0.34772858828899333</v>
      </c>
      <c r="BI1715">
        <f t="shared" si="106"/>
        <v>-4033.3701295808246</v>
      </c>
      <c r="BJ1715">
        <f t="shared" si="107"/>
        <v>-10572.791653802202</v>
      </c>
      <c r="BK1715" s="15">
        <f t="shared" si="104"/>
        <v>0.93698630136986305</v>
      </c>
    </row>
    <row r="1716" spans="1:63" x14ac:dyDescent="0.25">
      <c r="A1716" s="1">
        <v>43809</v>
      </c>
      <c r="B1716">
        <v>3123</v>
      </c>
      <c r="C1716">
        <v>7</v>
      </c>
      <c r="D1716" s="2">
        <v>43800</v>
      </c>
      <c r="E1716">
        <v>1</v>
      </c>
      <c r="F1716">
        <v>0</v>
      </c>
      <c r="G1716" s="1">
        <v>43808</v>
      </c>
      <c r="H1716" s="1">
        <v>43810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 s="1">
        <v>43815</v>
      </c>
      <c r="AA1716" s="1">
        <v>43801</v>
      </c>
      <c r="AB1716" s="1">
        <v>43803</v>
      </c>
      <c r="AC1716" s="1">
        <v>43805</v>
      </c>
      <c r="AD1716" s="1">
        <v>43803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11599.190476190401</v>
      </c>
      <c r="AK1716">
        <v>21</v>
      </c>
      <c r="AL1716">
        <v>31</v>
      </c>
      <c r="AM1716">
        <v>243583</v>
      </c>
      <c r="AN1716">
        <v>0.26924292746209699</v>
      </c>
      <c r="AO1716">
        <v>0.67741935483870896</v>
      </c>
      <c r="AP1716">
        <v>14</v>
      </c>
      <c r="AQ1716">
        <v>0.27090139127420598</v>
      </c>
      <c r="AR1716">
        <v>-1.6584638121093899E-3</v>
      </c>
      <c r="AS1716">
        <v>11528.179996827301</v>
      </c>
      <c r="AT1716">
        <v>10</v>
      </c>
      <c r="AU1716">
        <v>12</v>
      </c>
      <c r="AV1716">
        <v>2019</v>
      </c>
      <c r="AW1716">
        <v>7.0891080058358398</v>
      </c>
      <c r="AX1716">
        <v>6.2813004191589696</v>
      </c>
      <c r="AY1716">
        <v>-0.80780758667687003</v>
      </c>
      <c r="AZ1716">
        <v>72858</v>
      </c>
      <c r="BA1716">
        <v>215826.58900675</v>
      </c>
      <c r="BB1716">
        <v>0.128605150648889</v>
      </c>
      <c r="BC1716">
        <v>20.680424496712199</v>
      </c>
      <c r="BD1716">
        <v>1.01545304369059</v>
      </c>
      <c r="BE1716">
        <f>AK1716*AZ1716/(AW1716*BD1716)</f>
        <v>212542.1656350992</v>
      </c>
      <c r="BF1716">
        <f>AM1716/BE1716-1</f>
        <v>0.14604553535129083</v>
      </c>
      <c r="BH1716">
        <f t="shared" si="105"/>
        <v>-5.8447148473109167E-3</v>
      </c>
      <c r="BI1716">
        <f t="shared" si="106"/>
        <v>-67.793960792977416</v>
      </c>
      <c r="BJ1716">
        <f t="shared" si="107"/>
        <v>-10640.585614595178</v>
      </c>
      <c r="BK1716" s="15">
        <f t="shared" si="104"/>
        <v>0.9397260273972603</v>
      </c>
    </row>
    <row r="1717" spans="1:63" x14ac:dyDescent="0.25">
      <c r="A1717" s="1">
        <v>43810</v>
      </c>
      <c r="B1717">
        <v>9958</v>
      </c>
      <c r="C1717">
        <v>8</v>
      </c>
      <c r="D1717" s="2">
        <v>43800</v>
      </c>
      <c r="E1717">
        <v>2</v>
      </c>
      <c r="F1717">
        <v>1</v>
      </c>
      <c r="G1717" s="1">
        <v>43809</v>
      </c>
      <c r="H1717" s="1">
        <v>43811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 s="1">
        <v>43815</v>
      </c>
      <c r="AA1717" s="1">
        <v>43801</v>
      </c>
      <c r="AB1717" s="1">
        <v>43803</v>
      </c>
      <c r="AC1717" s="1">
        <v>43805</v>
      </c>
      <c r="AD1717" s="1">
        <v>43803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11599.190476190401</v>
      </c>
      <c r="AK1717">
        <v>21</v>
      </c>
      <c r="AL1717">
        <v>31</v>
      </c>
      <c r="AM1717">
        <v>243583</v>
      </c>
      <c r="AN1717">
        <v>0.85850818817405095</v>
      </c>
      <c r="AO1717">
        <v>0.67741935483870896</v>
      </c>
      <c r="AP1717">
        <v>13</v>
      </c>
      <c r="AQ1717">
        <v>0.85451036299309702</v>
      </c>
      <c r="AR1717">
        <v>3.9978251809537303E-3</v>
      </c>
      <c r="AS1717">
        <v>11653.4572677621</v>
      </c>
      <c r="AT1717">
        <v>11</v>
      </c>
      <c r="AU1717">
        <v>12</v>
      </c>
      <c r="AV1717">
        <v>2019</v>
      </c>
      <c r="AW1717">
        <v>7.9436183688289397</v>
      </c>
      <c r="AX1717">
        <v>7.1398086073330198</v>
      </c>
      <c r="AY1717">
        <v>-0.80380976149591699</v>
      </c>
      <c r="AZ1717">
        <v>82816</v>
      </c>
      <c r="BA1717">
        <v>218934.98897485199</v>
      </c>
      <c r="BB1717">
        <v>0.112581415791783</v>
      </c>
      <c r="BC1717">
        <v>20.680424496712199</v>
      </c>
      <c r="BD1717">
        <v>1.01545304369059</v>
      </c>
      <c r="BE1717">
        <f>AK1717*AZ1717/(AW1717*BD1717)</f>
        <v>215603.26234204715</v>
      </c>
      <c r="BF1717">
        <f>AM1717/BE1717-1</f>
        <v>0.12977418501935256</v>
      </c>
      <c r="BH1717">
        <f t="shared" si="105"/>
        <v>-9.2069607924403218E-3</v>
      </c>
      <c r="BI1717">
        <f t="shared" si="106"/>
        <v>-106.7932919383322</v>
      </c>
      <c r="BJ1717">
        <f t="shared" si="107"/>
        <v>-10747.378906533511</v>
      </c>
      <c r="BK1717" s="15">
        <f t="shared" si="104"/>
        <v>0.94246575342465755</v>
      </c>
    </row>
    <row r="1718" spans="1:63" x14ac:dyDescent="0.25">
      <c r="A1718" s="1">
        <v>43811</v>
      </c>
      <c r="B1718">
        <v>3112</v>
      </c>
      <c r="C1718">
        <v>9</v>
      </c>
      <c r="D1718" s="2">
        <v>43800</v>
      </c>
      <c r="E1718">
        <v>3</v>
      </c>
      <c r="F1718">
        <v>2</v>
      </c>
      <c r="G1718" s="1">
        <v>43810</v>
      </c>
      <c r="H1718" s="1">
        <v>43812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 s="1">
        <v>43815</v>
      </c>
      <c r="AA1718" s="1">
        <v>43801</v>
      </c>
      <c r="AB1718" s="1">
        <v>43803</v>
      </c>
      <c r="AC1718" s="1">
        <v>43805</v>
      </c>
      <c r="AD1718" s="1">
        <v>43803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11599.190476190401</v>
      </c>
      <c r="AK1718">
        <v>21</v>
      </c>
      <c r="AL1718">
        <v>31</v>
      </c>
      <c r="AM1718">
        <v>243583</v>
      </c>
      <c r="AN1718">
        <v>0.26829458541852202</v>
      </c>
      <c r="AO1718">
        <v>0.67741935483870896</v>
      </c>
      <c r="AP1718">
        <v>12</v>
      </c>
      <c r="AQ1718">
        <v>0.39950489081956198</v>
      </c>
      <c r="AR1718">
        <v>-0.13121030540103901</v>
      </c>
      <c r="AS1718">
        <v>7789.6418079285704</v>
      </c>
      <c r="AT1718">
        <v>12</v>
      </c>
      <c r="AU1718">
        <v>12</v>
      </c>
      <c r="AV1718">
        <v>2019</v>
      </c>
      <c r="AW1718">
        <v>8.3431232596485003</v>
      </c>
      <c r="AX1718">
        <v>7.4081031927515397</v>
      </c>
      <c r="AY1718">
        <v>-0.93502006689695605</v>
      </c>
      <c r="AZ1718">
        <v>85928</v>
      </c>
      <c r="BA1718">
        <v>216284.470915994</v>
      </c>
      <c r="BB1718">
        <v>0.12621585344705</v>
      </c>
      <c r="BC1718">
        <v>20.680424496712199</v>
      </c>
      <c r="BD1718">
        <v>1.01545304369059</v>
      </c>
      <c r="BE1718">
        <f>AK1718*AZ1718/(AW1718*BD1718)</f>
        <v>212993.07955188552</v>
      </c>
      <c r="BF1718">
        <f>AM1718/BE1718-1</f>
        <v>0.14361931623540247</v>
      </c>
      <c r="BH1718">
        <f t="shared" si="105"/>
        <v>-0.13738387193347901</v>
      </c>
      <c r="BI1718">
        <f t="shared" si="106"/>
        <v>-1593.5416989129715</v>
      </c>
      <c r="BJ1718">
        <f t="shared" si="107"/>
        <v>-12340.920605446483</v>
      </c>
      <c r="BK1718" s="15">
        <f t="shared" si="104"/>
        <v>0.9452054794520548</v>
      </c>
    </row>
    <row r="1719" spans="1:63" x14ac:dyDescent="0.25">
      <c r="A1719" s="1">
        <v>43812</v>
      </c>
      <c r="B1719">
        <v>10931</v>
      </c>
      <c r="C1719">
        <v>10</v>
      </c>
      <c r="D1719" s="2">
        <v>43800</v>
      </c>
      <c r="E1719">
        <v>4</v>
      </c>
      <c r="F1719">
        <v>3</v>
      </c>
      <c r="G1719" s="1">
        <v>43811</v>
      </c>
      <c r="H1719" s="1">
        <v>43815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 s="1">
        <v>43815</v>
      </c>
      <c r="AA1719" s="1">
        <v>43801</v>
      </c>
      <c r="AB1719" s="1">
        <v>43803</v>
      </c>
      <c r="AC1719" s="1">
        <v>43805</v>
      </c>
      <c r="AD1719" s="1">
        <v>43803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11599.190476190401</v>
      </c>
      <c r="AK1719">
        <v>21</v>
      </c>
      <c r="AL1719">
        <v>31</v>
      </c>
      <c r="AM1719">
        <v>243583</v>
      </c>
      <c r="AN1719">
        <v>0.94239335257386503</v>
      </c>
      <c r="AO1719">
        <v>0.67741935483870896</v>
      </c>
      <c r="AP1719">
        <v>11</v>
      </c>
      <c r="AQ1719">
        <v>0.75851113265246095</v>
      </c>
      <c r="AR1719">
        <v>0.18388221992140399</v>
      </c>
      <c r="AS1719">
        <v>14411.1266525186</v>
      </c>
      <c r="AT1719">
        <v>13</v>
      </c>
      <c r="AU1719">
        <v>12</v>
      </c>
      <c r="AV1719">
        <v>2019</v>
      </c>
      <c r="AW1719">
        <v>9.1016343923009604</v>
      </c>
      <c r="AX1719">
        <v>8.3504965453254094</v>
      </c>
      <c r="AY1719">
        <v>-0.75113784697555197</v>
      </c>
      <c r="AZ1719">
        <v>96859</v>
      </c>
      <c r="BA1719">
        <v>223480.63131612699</v>
      </c>
      <c r="BB1719">
        <v>8.9951279292012506E-2</v>
      </c>
      <c r="BC1719">
        <v>20.680424496712199</v>
      </c>
      <c r="BD1719">
        <v>1.01545304369059</v>
      </c>
      <c r="BE1719">
        <f>AK1719*AZ1719/(AW1719*BD1719)</f>
        <v>220079.72963860913</v>
      </c>
      <c r="BF1719">
        <f>AM1719/BE1719-1</f>
        <v>0.10679434403152599</v>
      </c>
      <c r="BH1719">
        <f t="shared" si="105"/>
        <v>0.1721609142487267</v>
      </c>
      <c r="BI1719">
        <f t="shared" si="106"/>
        <v>1996.927236926063</v>
      </c>
      <c r="BJ1719">
        <f t="shared" si="107"/>
        <v>-10343.99336852042</v>
      </c>
      <c r="BK1719" s="15">
        <f t="shared" si="104"/>
        <v>0.94794520547945205</v>
      </c>
    </row>
    <row r="1720" spans="1:63" x14ac:dyDescent="0.25">
      <c r="A1720" s="1">
        <v>43815</v>
      </c>
      <c r="B1720">
        <v>34890</v>
      </c>
      <c r="C1720">
        <v>11</v>
      </c>
      <c r="D1720" s="2">
        <v>43800</v>
      </c>
      <c r="E1720">
        <v>0</v>
      </c>
      <c r="F1720">
        <v>4</v>
      </c>
      <c r="G1720" s="1">
        <v>43812</v>
      </c>
      <c r="H1720" s="1">
        <v>43816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 s="1">
        <v>43815</v>
      </c>
      <c r="AA1720" s="1">
        <v>43801</v>
      </c>
      <c r="AB1720" s="1">
        <v>43803</v>
      </c>
      <c r="AC1720" s="1">
        <v>43805</v>
      </c>
      <c r="AD1720" s="1">
        <v>43803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11599.190476190401</v>
      </c>
      <c r="AK1720">
        <v>21</v>
      </c>
      <c r="AL1720">
        <v>31</v>
      </c>
      <c r="AM1720">
        <v>243583</v>
      </c>
      <c r="AN1720">
        <v>3.0079685363921098</v>
      </c>
      <c r="AO1720">
        <v>0.67741935483870896</v>
      </c>
      <c r="AP1720">
        <v>10</v>
      </c>
      <c r="AQ1720">
        <v>2.6832837015889699</v>
      </c>
      <c r="AR1720">
        <v>0.32468483480314098</v>
      </c>
      <c r="AS1720">
        <v>13002.724974380801</v>
      </c>
      <c r="AT1720">
        <v>16</v>
      </c>
      <c r="AU1720">
        <v>12</v>
      </c>
      <c r="AV1720">
        <v>2019</v>
      </c>
      <c r="AW1720">
        <v>11.7849180938899</v>
      </c>
      <c r="AX1720">
        <v>11.358465081717499</v>
      </c>
      <c r="AY1720">
        <v>-0.42645301217241099</v>
      </c>
      <c r="AZ1720">
        <v>131749</v>
      </c>
      <c r="BA1720">
        <v>234768.62358801201</v>
      </c>
      <c r="BB1720">
        <v>3.7544950757371701E-2</v>
      </c>
      <c r="BC1720">
        <v>20.680424496712199</v>
      </c>
      <c r="BD1720">
        <v>1.01545304369059</v>
      </c>
      <c r="BE1720">
        <f>AK1720*AZ1720/(AW1720*BD1720)</f>
        <v>231195.94258614208</v>
      </c>
      <c r="BF1720">
        <f>AM1720/BE1720-1</f>
        <v>5.3578178212373206E-2</v>
      </c>
      <c r="BH1720">
        <f t="shared" si="105"/>
        <v>0.28321993452823779</v>
      </c>
      <c r="BI1720">
        <f t="shared" si="106"/>
        <v>3285.1219672472048</v>
      </c>
      <c r="BJ1720">
        <f t="shared" si="107"/>
        <v>-7058.8714012732144</v>
      </c>
      <c r="BK1720" s="15">
        <f t="shared" si="104"/>
        <v>0.95616438356164379</v>
      </c>
    </row>
    <row r="1721" spans="1:63" x14ac:dyDescent="0.25">
      <c r="A1721" s="1">
        <v>43816</v>
      </c>
      <c r="B1721">
        <v>5097</v>
      </c>
      <c r="C1721">
        <v>12</v>
      </c>
      <c r="D1721" s="2">
        <v>43800</v>
      </c>
      <c r="E1721">
        <v>1</v>
      </c>
      <c r="F1721">
        <v>0</v>
      </c>
      <c r="G1721" s="1">
        <v>43815</v>
      </c>
      <c r="H1721" s="1">
        <v>43817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 s="1">
        <v>43815</v>
      </c>
      <c r="AA1721" s="1">
        <v>43801</v>
      </c>
      <c r="AB1721" s="1">
        <v>43803</v>
      </c>
      <c r="AC1721" s="1">
        <v>43805</v>
      </c>
      <c r="AD1721" s="1">
        <v>43803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11599.190476190401</v>
      </c>
      <c r="AK1721">
        <v>21</v>
      </c>
      <c r="AL1721">
        <v>31</v>
      </c>
      <c r="AM1721">
        <v>243583</v>
      </c>
      <c r="AN1721">
        <v>0.43942721782718802</v>
      </c>
      <c r="AO1721">
        <v>0.67741935483870896</v>
      </c>
      <c r="AP1721">
        <v>9</v>
      </c>
      <c r="AQ1721">
        <v>0.27090139127420598</v>
      </c>
      <c r="AR1721">
        <v>0.16852582655298101</v>
      </c>
      <c r="AS1721">
        <v>18814.964279163902</v>
      </c>
      <c r="AT1721">
        <v>17</v>
      </c>
      <c r="AU1721">
        <v>12</v>
      </c>
      <c r="AV1721">
        <v>2019</v>
      </c>
      <c r="AW1721">
        <v>12.055819485164101</v>
      </c>
      <c r="AX1721">
        <v>11.797892299544699</v>
      </c>
      <c r="AY1721">
        <v>-0.25792718561942701</v>
      </c>
      <c r="AZ1721">
        <v>136846</v>
      </c>
      <c r="BA1721">
        <v>238371.684607292</v>
      </c>
      <c r="BB1721">
        <v>2.18621410562784E-2</v>
      </c>
      <c r="BC1721">
        <v>20.680424496712199</v>
      </c>
      <c r="BD1721">
        <v>1.01545304369059</v>
      </c>
      <c r="BE1721">
        <f>AK1721*AZ1721/(AW1721*BD1721)</f>
        <v>234744.17265120303</v>
      </c>
      <c r="BF1721">
        <f>AM1721/BE1721-1</f>
        <v>3.7653021367777484E-2</v>
      </c>
      <c r="BH1721">
        <f t="shared" si="105"/>
        <v>0.16433957551778011</v>
      </c>
      <c r="BI1721">
        <f t="shared" si="106"/>
        <v>1906.2060392070082</v>
      </c>
      <c r="BJ1721">
        <f t="shared" si="107"/>
        <v>-5152.6653620662064</v>
      </c>
      <c r="BK1721" s="15">
        <f t="shared" si="104"/>
        <v>0.95890410958904104</v>
      </c>
    </row>
    <row r="1722" spans="1:63" x14ac:dyDescent="0.25">
      <c r="A1722" s="1">
        <v>43817</v>
      </c>
      <c r="B1722">
        <v>11759</v>
      </c>
      <c r="C1722">
        <v>13</v>
      </c>
      <c r="D1722" s="2">
        <v>43800</v>
      </c>
      <c r="E1722">
        <v>2</v>
      </c>
      <c r="F1722">
        <v>1</v>
      </c>
      <c r="G1722" s="1">
        <v>43816</v>
      </c>
      <c r="H1722" s="1">
        <v>43818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 s="1">
        <v>43815</v>
      </c>
      <c r="AA1722" s="1">
        <v>43801</v>
      </c>
      <c r="AB1722" s="1">
        <v>43803</v>
      </c>
      <c r="AC1722" s="1">
        <v>43805</v>
      </c>
      <c r="AD1722" s="1">
        <v>43803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11599.190476190401</v>
      </c>
      <c r="AK1722">
        <v>21</v>
      </c>
      <c r="AL1722">
        <v>31</v>
      </c>
      <c r="AM1722">
        <v>243583</v>
      </c>
      <c r="AN1722">
        <v>1.0137776445811</v>
      </c>
      <c r="AO1722">
        <v>0.67741935483870896</v>
      </c>
      <c r="AP1722">
        <v>8</v>
      </c>
      <c r="AQ1722">
        <v>0.85451036299309702</v>
      </c>
      <c r="AR1722">
        <v>0.15926728158801001</v>
      </c>
      <c r="AS1722">
        <v>13761.097008597601</v>
      </c>
      <c r="AT1722">
        <v>18</v>
      </c>
      <c r="AU1722">
        <v>12</v>
      </c>
      <c r="AV1722">
        <v>2019</v>
      </c>
      <c r="AW1722">
        <v>12.9103298481572</v>
      </c>
      <c r="AX1722">
        <v>12.8116699441258</v>
      </c>
      <c r="AY1722">
        <v>-9.8659904031418194E-2</v>
      </c>
      <c r="AZ1722">
        <v>148605</v>
      </c>
      <c r="BA1722">
        <v>241721.55449966501</v>
      </c>
      <c r="BB1722">
        <v>7.7007840868281701E-3</v>
      </c>
      <c r="BC1722">
        <v>20.680424496712199</v>
      </c>
      <c r="BD1722">
        <v>1.01545304369059</v>
      </c>
      <c r="BE1722">
        <f>AK1722*AZ1722/(AW1722*BD1722)</f>
        <v>238043.0646218234</v>
      </c>
      <c r="BF1722">
        <f>AM1722/BE1722-1</f>
        <v>2.3272828330360484E-2</v>
      </c>
      <c r="BH1722">
        <f t="shared" si="105"/>
        <v>0.14606249561460871</v>
      </c>
      <c r="BI1722">
        <f t="shared" si="106"/>
        <v>1694.2067080615716</v>
      </c>
      <c r="BJ1722">
        <f t="shared" si="107"/>
        <v>-3458.4586540046348</v>
      </c>
      <c r="BK1722" s="15">
        <f t="shared" si="104"/>
        <v>0.9616438356164384</v>
      </c>
    </row>
    <row r="1723" spans="1:63" x14ac:dyDescent="0.25">
      <c r="A1723" s="1">
        <v>43818</v>
      </c>
      <c r="B1723">
        <v>3728</v>
      </c>
      <c r="C1723">
        <v>14</v>
      </c>
      <c r="D1723" s="2">
        <v>43800</v>
      </c>
      <c r="E1723">
        <v>3</v>
      </c>
      <c r="F1723">
        <v>2</v>
      </c>
      <c r="G1723" s="1">
        <v>43817</v>
      </c>
      <c r="H1723" s="1">
        <v>43819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 s="1">
        <v>43815</v>
      </c>
      <c r="AA1723" s="1">
        <v>43801</v>
      </c>
      <c r="AB1723" s="1">
        <v>43803</v>
      </c>
      <c r="AC1723" s="1">
        <v>43805</v>
      </c>
      <c r="AD1723" s="1">
        <v>43803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11599.190476190401</v>
      </c>
      <c r="AK1723">
        <v>21</v>
      </c>
      <c r="AL1723">
        <v>31</v>
      </c>
      <c r="AM1723">
        <v>243583</v>
      </c>
      <c r="AN1723">
        <v>0.32140173985869203</v>
      </c>
      <c r="AO1723">
        <v>0.67741935483870896</v>
      </c>
      <c r="AP1723">
        <v>7</v>
      </c>
      <c r="AQ1723">
        <v>0.39950489081956098</v>
      </c>
      <c r="AR1723">
        <v>-7.8103150960868895E-2</v>
      </c>
      <c r="AS1723">
        <v>9331.5503406033804</v>
      </c>
      <c r="AT1723">
        <v>19</v>
      </c>
      <c r="AU1723">
        <v>12</v>
      </c>
      <c r="AV1723">
        <v>2019</v>
      </c>
      <c r="AW1723">
        <v>13.3098347389768</v>
      </c>
      <c r="AX1723">
        <v>13.1330716839845</v>
      </c>
      <c r="AY1723">
        <v>-0.17676305499228701</v>
      </c>
      <c r="AZ1723">
        <v>152333</v>
      </c>
      <c r="BA1723">
        <v>240348.06312297701</v>
      </c>
      <c r="BB1723">
        <v>1.3459384007462801E-2</v>
      </c>
      <c r="BC1723">
        <v>20.680424496712199</v>
      </c>
      <c r="BD1723">
        <v>1.01545304369059</v>
      </c>
      <c r="BE1723">
        <f>AK1723*AZ1723/(AW1723*BD1723)</f>
        <v>236690.47487360952</v>
      </c>
      <c r="BF1723">
        <f>AM1723/BE1723-1</f>
        <v>2.9120416147168759E-2</v>
      </c>
      <c r="BH1723">
        <f t="shared" si="105"/>
        <v>-8.4276717493308007E-2</v>
      </c>
      <c r="BI1723">
        <f t="shared" si="106"/>
        <v>-977.54169891296715</v>
      </c>
      <c r="BJ1723">
        <f t="shared" si="107"/>
        <v>-4436.000352917602</v>
      </c>
      <c r="BK1723" s="15">
        <f t="shared" si="104"/>
        <v>0.96438356164383565</v>
      </c>
    </row>
    <row r="1724" spans="1:63" x14ac:dyDescent="0.25">
      <c r="A1724" s="1">
        <v>43819</v>
      </c>
      <c r="B1724">
        <v>9444</v>
      </c>
      <c r="C1724">
        <v>15</v>
      </c>
      <c r="D1724" s="2">
        <v>43800</v>
      </c>
      <c r="E1724">
        <v>4</v>
      </c>
      <c r="F1724">
        <v>3</v>
      </c>
      <c r="G1724" s="1">
        <v>43818</v>
      </c>
      <c r="H1724" s="1">
        <v>43822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 s="1">
        <v>43815</v>
      </c>
      <c r="AA1724" s="1">
        <v>43801</v>
      </c>
      <c r="AB1724" s="1">
        <v>43803</v>
      </c>
      <c r="AC1724" s="1">
        <v>43805</v>
      </c>
      <c r="AD1724" s="1">
        <v>43803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11599.190476190401</v>
      </c>
      <c r="AK1724">
        <v>21</v>
      </c>
      <c r="AL1724">
        <v>31</v>
      </c>
      <c r="AM1724">
        <v>243583</v>
      </c>
      <c r="AN1724">
        <v>0.81419475086520798</v>
      </c>
      <c r="AO1724">
        <v>0.67741935483870896</v>
      </c>
      <c r="AP1724">
        <v>6</v>
      </c>
      <c r="AQ1724">
        <v>0.75851113265246095</v>
      </c>
      <c r="AR1724">
        <v>5.5683618212746401E-2</v>
      </c>
      <c r="AS1724">
        <v>12450.7071728465</v>
      </c>
      <c r="AT1724">
        <v>20</v>
      </c>
      <c r="AU1724">
        <v>12</v>
      </c>
      <c r="AV1724">
        <v>2019</v>
      </c>
      <c r="AW1724">
        <v>14.0683458716292</v>
      </c>
      <c r="AX1724">
        <v>13.9472664348497</v>
      </c>
      <c r="AY1724">
        <v>-0.12107943677954</v>
      </c>
      <c r="AZ1724">
        <v>161777</v>
      </c>
      <c r="BA1724">
        <v>241486.59913537899</v>
      </c>
      <c r="BB1724">
        <v>8.6812306443790899E-3</v>
      </c>
      <c r="BC1724">
        <v>20.680424496712199</v>
      </c>
      <c r="BD1724">
        <v>1.01545304369059</v>
      </c>
      <c r="BE1724">
        <f>AK1724*AZ1724/(AW1724*BD1724)</f>
        <v>237811.68478033674</v>
      </c>
      <c r="BF1724">
        <f>AM1724/BE1724-1</f>
        <v>2.4268425771400315E-2</v>
      </c>
      <c r="BH1724">
        <f t="shared" si="105"/>
        <v>4.3962312540069659E-2</v>
      </c>
      <c r="BI1724">
        <f t="shared" si="106"/>
        <v>509.92723692608183</v>
      </c>
      <c r="BJ1724">
        <f t="shared" si="107"/>
        <v>-3926.0731159915204</v>
      </c>
      <c r="BK1724" s="15">
        <f t="shared" si="104"/>
        <v>0.9671232876712329</v>
      </c>
    </row>
    <row r="1725" spans="1:63" x14ac:dyDescent="0.25">
      <c r="A1725" s="1">
        <v>43822</v>
      </c>
      <c r="B1725">
        <v>22220</v>
      </c>
      <c r="C1725">
        <v>16</v>
      </c>
      <c r="D1725" s="2">
        <v>43800</v>
      </c>
      <c r="E1725">
        <v>0</v>
      </c>
      <c r="F1725">
        <v>4</v>
      </c>
      <c r="G1725" s="1">
        <v>43819</v>
      </c>
      <c r="H1725" s="1">
        <v>43823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 s="1">
        <v>43815</v>
      </c>
      <c r="AA1725" s="1">
        <v>43801</v>
      </c>
      <c r="AB1725" s="1">
        <v>43803</v>
      </c>
      <c r="AC1725" s="1">
        <v>43805</v>
      </c>
      <c r="AD1725" s="1">
        <v>43803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11599.190476190401</v>
      </c>
      <c r="AK1725">
        <v>21</v>
      </c>
      <c r="AL1725">
        <v>31</v>
      </c>
      <c r="AM1725">
        <v>243583</v>
      </c>
      <c r="AN1725">
        <v>1.9156509280204199</v>
      </c>
      <c r="AO1725">
        <v>0.67741935483870896</v>
      </c>
      <c r="AP1725">
        <v>5</v>
      </c>
      <c r="AQ1725">
        <v>1.6704573242371801</v>
      </c>
      <c r="AR1725">
        <v>0.24519360378324301</v>
      </c>
      <c r="AS1725">
        <v>13301.7465801748</v>
      </c>
      <c r="AT1725">
        <v>23</v>
      </c>
      <c r="AU1725">
        <v>12</v>
      </c>
      <c r="AV1725">
        <v>2019</v>
      </c>
      <c r="AW1725">
        <v>15.738803195866399</v>
      </c>
      <c r="AX1725">
        <v>15.8629173628701</v>
      </c>
      <c r="AY1725">
        <v>0.12411416700370199</v>
      </c>
      <c r="AZ1725">
        <v>183997</v>
      </c>
      <c r="BA1725">
        <v>245503.86404315601</v>
      </c>
      <c r="BB1725">
        <v>-7.8241703064163507E-3</v>
      </c>
      <c r="BC1725">
        <v>20.680424496712199</v>
      </c>
      <c r="BD1725">
        <v>1.01545304369059</v>
      </c>
      <c r="BE1725">
        <f>AK1725*AZ1725/(AW1725*BD1725)</f>
        <v>241767.81542836467</v>
      </c>
      <c r="BF1725">
        <f>AM1725/BE1725-1</f>
        <v>7.5079661385828445E-3</v>
      </c>
      <c r="BH1725">
        <f t="shared" si="105"/>
        <v>0.21937995376853658</v>
      </c>
      <c r="BI1725">
        <f t="shared" si="106"/>
        <v>2544.6298704190999</v>
      </c>
      <c r="BJ1725">
        <f t="shared" si="107"/>
        <v>-1381.4432455724204</v>
      </c>
      <c r="BK1725" s="15">
        <f t="shared" si="104"/>
        <v>0.97534246575342465</v>
      </c>
    </row>
    <row r="1726" spans="1:63" x14ac:dyDescent="0.25">
      <c r="A1726" s="1">
        <v>43823</v>
      </c>
      <c r="B1726">
        <v>5595</v>
      </c>
      <c r="C1726">
        <v>17</v>
      </c>
      <c r="D1726" s="2">
        <v>43800</v>
      </c>
      <c r="E1726">
        <v>1</v>
      </c>
      <c r="F1726">
        <v>0</v>
      </c>
      <c r="G1726" s="1">
        <v>43822</v>
      </c>
      <c r="H1726" s="1">
        <v>43825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 s="1">
        <v>43815</v>
      </c>
      <c r="AA1726" s="1">
        <v>43801</v>
      </c>
      <c r="AB1726" s="1">
        <v>43803</v>
      </c>
      <c r="AC1726" s="1">
        <v>43805</v>
      </c>
      <c r="AD1726" s="1">
        <v>43803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11599.190476190401</v>
      </c>
      <c r="AK1726">
        <v>21</v>
      </c>
      <c r="AL1726">
        <v>31</v>
      </c>
      <c r="AM1726">
        <v>243583</v>
      </c>
      <c r="AN1726">
        <v>0.48236124852719597</v>
      </c>
      <c r="AO1726">
        <v>0.67741935483870896</v>
      </c>
      <c r="AP1726">
        <v>4</v>
      </c>
      <c r="AQ1726">
        <v>0.53965125778093004</v>
      </c>
      <c r="AR1726">
        <v>-5.7290009253734203E-2</v>
      </c>
      <c r="AS1726">
        <v>10367.806836968901</v>
      </c>
      <c r="AT1726">
        <v>24</v>
      </c>
      <c r="AU1726">
        <v>12</v>
      </c>
      <c r="AV1726">
        <v>2019</v>
      </c>
      <c r="AW1726">
        <v>16.278454453647299</v>
      </c>
      <c r="AX1726">
        <v>16.345278611397301</v>
      </c>
      <c r="AY1726">
        <v>6.6824157749969901E-2</v>
      </c>
      <c r="AZ1726">
        <v>189592</v>
      </c>
      <c r="BA1726">
        <v>244582.92470805801</v>
      </c>
      <c r="BB1726">
        <v>-4.08828502338132E-3</v>
      </c>
      <c r="BC1726">
        <v>20.680424496712199</v>
      </c>
      <c r="BD1726">
        <v>1.01545304369059</v>
      </c>
      <c r="BE1726">
        <f>AK1726*AZ1726/(AW1726*BD1726)</f>
        <v>240860.89083857698</v>
      </c>
      <c r="BF1726">
        <f>AM1726/BE1726-1</f>
        <v>1.1301582220117901E-2</v>
      </c>
      <c r="BH1726">
        <f t="shared" si="105"/>
        <v>-6.5629263717904562E-2</v>
      </c>
      <c r="BI1726">
        <f t="shared" si="106"/>
        <v>-761.24633067610682</v>
      </c>
      <c r="BJ1726">
        <f t="shared" si="107"/>
        <v>-2142.6895762485274</v>
      </c>
      <c r="BK1726" s="15">
        <f t="shared" si="104"/>
        <v>0.9780821917808219</v>
      </c>
    </row>
    <row r="1727" spans="1:63" x14ac:dyDescent="0.25">
      <c r="A1727" s="1">
        <v>43825</v>
      </c>
      <c r="B1727">
        <v>11692</v>
      </c>
      <c r="C1727">
        <v>18</v>
      </c>
      <c r="D1727" s="2">
        <v>43800</v>
      </c>
      <c r="E1727">
        <v>3</v>
      </c>
      <c r="F1727">
        <v>1</v>
      </c>
      <c r="G1727" s="1">
        <v>43823</v>
      </c>
      <c r="H1727" s="1">
        <v>43826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 s="1">
        <v>43815</v>
      </c>
      <c r="AA1727" s="1">
        <v>43801</v>
      </c>
      <c r="AB1727" s="1">
        <v>43803</v>
      </c>
      <c r="AC1727" s="1">
        <v>43805</v>
      </c>
      <c r="AD1727" s="1">
        <v>43803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11599.190476190401</v>
      </c>
      <c r="AK1727">
        <v>21</v>
      </c>
      <c r="AL1727">
        <v>31</v>
      </c>
      <c r="AM1727">
        <v>243583</v>
      </c>
      <c r="AN1727">
        <v>1.0080013794066001</v>
      </c>
      <c r="AO1727">
        <v>0.67741935483870896</v>
      </c>
      <c r="AP1727">
        <v>3</v>
      </c>
      <c r="AQ1727">
        <v>0.98311386253845301</v>
      </c>
      <c r="AR1727">
        <v>2.48875168681554E-2</v>
      </c>
      <c r="AS1727">
        <v>11892.8238584802</v>
      </c>
      <c r="AT1727">
        <v>26</v>
      </c>
      <c r="AU1727">
        <v>12</v>
      </c>
      <c r="AV1727">
        <v>2019</v>
      </c>
      <c r="AW1727">
        <v>17.261568316185802</v>
      </c>
      <c r="AX1727">
        <v>17.353279990803902</v>
      </c>
      <c r="AY1727">
        <v>9.1711674618125003E-2</v>
      </c>
      <c r="AZ1727">
        <v>201284</v>
      </c>
      <c r="BA1727">
        <v>244877.170056237</v>
      </c>
      <c r="BB1727">
        <v>-5.2849763656627096E-3</v>
      </c>
      <c r="BC1727">
        <v>20.680424496712199</v>
      </c>
      <c r="BD1727">
        <v>1.01545304369059</v>
      </c>
      <c r="BE1727">
        <f>AK1727*AZ1727/(AW1727*BD1727)</f>
        <v>241150.65839602961</v>
      </c>
      <c r="BF1727">
        <f>AM1727/BE1727-1</f>
        <v>1.0086398354243187E-2</v>
      </c>
      <c r="BH1727">
        <f t="shared" si="105"/>
        <v>9.6954153975157276E-3</v>
      </c>
      <c r="BI1727">
        <f t="shared" si="106"/>
        <v>112.4589699415742</v>
      </c>
      <c r="BJ1727">
        <f t="shared" si="107"/>
        <v>-2030.2306063069532</v>
      </c>
      <c r="BK1727" s="15">
        <f t="shared" si="104"/>
        <v>0.98356164383561639</v>
      </c>
    </row>
    <row r="1728" spans="1:63" x14ac:dyDescent="0.25">
      <c r="A1728" s="1">
        <v>43826</v>
      </c>
      <c r="B1728">
        <v>8840</v>
      </c>
      <c r="C1728">
        <v>19</v>
      </c>
      <c r="D1728" s="2">
        <v>43800</v>
      </c>
      <c r="E1728">
        <v>4</v>
      </c>
      <c r="F1728">
        <v>3</v>
      </c>
      <c r="G1728" s="1">
        <v>43825</v>
      </c>
      <c r="H1728" s="1">
        <v>43829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 s="1">
        <v>43815</v>
      </c>
      <c r="AA1728" s="1">
        <v>43801</v>
      </c>
      <c r="AB1728" s="1">
        <v>43803</v>
      </c>
      <c r="AC1728" s="1">
        <v>43805</v>
      </c>
      <c r="AD1728" s="1">
        <v>43803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11599.190476190401</v>
      </c>
      <c r="AK1728">
        <v>21</v>
      </c>
      <c r="AL1728">
        <v>31</v>
      </c>
      <c r="AM1728">
        <v>243583</v>
      </c>
      <c r="AN1728">
        <v>0.76212215138166395</v>
      </c>
      <c r="AO1728">
        <v>0.67741935483870896</v>
      </c>
      <c r="AP1728">
        <v>2</v>
      </c>
      <c r="AQ1728">
        <v>0.75851113265246095</v>
      </c>
      <c r="AR1728">
        <v>3.6110187292029299E-3</v>
      </c>
      <c r="AS1728">
        <v>11654.410356624699</v>
      </c>
      <c r="AT1728">
        <v>27</v>
      </c>
      <c r="AU1728">
        <v>12</v>
      </c>
      <c r="AV1728">
        <v>2019</v>
      </c>
      <c r="AW1728">
        <v>18.020079448838199</v>
      </c>
      <c r="AX1728">
        <v>18.115402142185602</v>
      </c>
      <c r="AY1728">
        <v>9.5322693347327403E-2</v>
      </c>
      <c r="AZ1728">
        <v>210124</v>
      </c>
      <c r="BA1728">
        <v>244871.506395298</v>
      </c>
      <c r="BB1728">
        <v>-5.26196948867885E-3</v>
      </c>
      <c r="BC1728">
        <v>20.680424496712199</v>
      </c>
      <c r="BD1728">
        <v>1.01545304369059</v>
      </c>
      <c r="BE1728">
        <f>AK1728*AZ1728/(AW1728*BD1728)</f>
        <v>241145.08092401057</v>
      </c>
      <c r="BF1728">
        <f>AM1728/BE1728-1</f>
        <v>1.0109760757498698E-2</v>
      </c>
      <c r="BH1728">
        <f t="shared" si="105"/>
        <v>-8.1102869434743763E-3</v>
      </c>
      <c r="BI1728">
        <f t="shared" si="106"/>
        <v>-94.072763073919333</v>
      </c>
      <c r="BJ1728">
        <f t="shared" si="107"/>
        <v>-2124.3033693808725</v>
      </c>
      <c r="BK1728" s="15">
        <f t="shared" si="104"/>
        <v>0.98630136986301364</v>
      </c>
    </row>
    <row r="1729" spans="1:63" x14ac:dyDescent="0.25">
      <c r="A1729" s="1">
        <v>43829</v>
      </c>
      <c r="B1729">
        <v>23264</v>
      </c>
      <c r="C1729">
        <v>20</v>
      </c>
      <c r="D1729" s="2">
        <v>43800</v>
      </c>
      <c r="E1729">
        <v>0</v>
      </c>
      <c r="F1729">
        <v>4</v>
      </c>
      <c r="G1729" s="1">
        <v>43826</v>
      </c>
      <c r="H1729" s="1">
        <v>43830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 s="1">
        <v>43815</v>
      </c>
      <c r="AA1729" s="1">
        <v>43801</v>
      </c>
      <c r="AB1729" s="1">
        <v>43803</v>
      </c>
      <c r="AC1729" s="1">
        <v>43805</v>
      </c>
      <c r="AD1729" s="1">
        <v>43803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11599.190476190401</v>
      </c>
      <c r="AK1729">
        <v>21</v>
      </c>
      <c r="AL1729">
        <v>31</v>
      </c>
      <c r="AM1729">
        <v>243583</v>
      </c>
      <c r="AN1729">
        <v>2.0056572092469498</v>
      </c>
      <c r="AO1729">
        <v>0.67741935483870896</v>
      </c>
      <c r="AP1729">
        <v>1</v>
      </c>
      <c r="AQ1729">
        <v>1.6704573242371801</v>
      </c>
      <c r="AR1729">
        <v>0.335199885009765</v>
      </c>
      <c r="AS1729">
        <v>13926.725132366601</v>
      </c>
      <c r="AT1729">
        <v>30</v>
      </c>
      <c r="AU1729">
        <v>12</v>
      </c>
      <c r="AV1729">
        <v>2019</v>
      </c>
      <c r="AW1729">
        <v>19.690536773075401</v>
      </c>
      <c r="AX1729">
        <v>20.1210593514325</v>
      </c>
      <c r="AY1729">
        <v>0.43052257835709101</v>
      </c>
      <c r="AZ1729">
        <v>233388</v>
      </c>
      <c r="BA1729">
        <v>248908.806117553</v>
      </c>
      <c r="BB1729">
        <v>-2.1396615895695401E-2</v>
      </c>
      <c r="BC1729">
        <v>20.680424496712199</v>
      </c>
      <c r="BD1729">
        <v>1.01545304369059</v>
      </c>
      <c r="BE1729">
        <f>AK1729*AZ1729/(AW1729*BD1729)</f>
        <v>245120.9414990904</v>
      </c>
      <c r="BF1729">
        <f>AM1729/BE1729-1</f>
        <v>-6.2742150453762857E-3</v>
      </c>
      <c r="BH1729">
        <f t="shared" si="105"/>
        <v>0.30938623499506646</v>
      </c>
      <c r="BI1729">
        <f t="shared" si="106"/>
        <v>3588.62987041918</v>
      </c>
      <c r="BJ1729">
        <f t="shared" si="107"/>
        <v>1464.3265010383075</v>
      </c>
      <c r="BK1729" s="15">
        <f t="shared" si="104"/>
        <v>0.9945205479452055</v>
      </c>
    </row>
    <row r="1730" spans="1:63" x14ac:dyDescent="0.25">
      <c r="A1730" s="1">
        <v>43830</v>
      </c>
      <c r="B1730">
        <v>10195</v>
      </c>
      <c r="C1730">
        <v>21</v>
      </c>
      <c r="D1730" s="2">
        <v>43800</v>
      </c>
      <c r="E1730">
        <v>1</v>
      </c>
      <c r="F1730">
        <v>0</v>
      </c>
      <c r="G1730" s="1">
        <v>43829</v>
      </c>
      <c r="H1730" s="1">
        <v>43832</v>
      </c>
      <c r="I1730">
        <v>0</v>
      </c>
      <c r="J1730">
        <v>1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 s="1">
        <v>43815</v>
      </c>
      <c r="AA1730" s="1">
        <v>43801</v>
      </c>
      <c r="AB1730" s="1">
        <v>43803</v>
      </c>
      <c r="AC1730" s="1">
        <v>43805</v>
      </c>
      <c r="AD1730" s="1">
        <v>43803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11599.190476190401</v>
      </c>
      <c r="AK1730">
        <v>21</v>
      </c>
      <c r="AL1730">
        <v>31</v>
      </c>
      <c r="AM1730">
        <v>243583</v>
      </c>
      <c r="AN1730">
        <v>0.87894064856742804</v>
      </c>
      <c r="AO1730">
        <v>0.67741935483870896</v>
      </c>
      <c r="AP1730">
        <v>0</v>
      </c>
      <c r="AQ1730">
        <v>0.98988772363676203</v>
      </c>
      <c r="AR1730">
        <v>-0.110947075069334</v>
      </c>
      <c r="AS1730">
        <v>10299.147829154201</v>
      </c>
      <c r="AT1730">
        <v>31</v>
      </c>
      <c r="AU1730">
        <v>12</v>
      </c>
      <c r="AV1730">
        <v>2019</v>
      </c>
      <c r="AW1730">
        <v>20.680424496712199</v>
      </c>
      <c r="AX1730">
        <v>21</v>
      </c>
      <c r="AY1730">
        <v>0.31957550328775802</v>
      </c>
      <c r="AZ1730">
        <v>243583</v>
      </c>
      <c r="BA1730">
        <v>247347.098741286</v>
      </c>
      <c r="BB1730">
        <v>-1.52178811089408E-2</v>
      </c>
      <c r="BC1730">
        <v>20.680424496712199</v>
      </c>
      <c r="BD1730">
        <v>1.01545304369059</v>
      </c>
      <c r="BE1730">
        <f>AK1730*AZ1730/(AW1730*BD1730)</f>
        <v>243583.00000000186</v>
      </c>
      <c r="BF1730">
        <f>AM1730/BE1730-1</f>
        <v>-7.6605388699135801E-15</v>
      </c>
      <c r="BH1730">
        <f t="shared" si="105"/>
        <v>-0.12624385331147159</v>
      </c>
      <c r="BI1730">
        <f t="shared" si="106"/>
        <v>-1464.3265010079992</v>
      </c>
      <c r="BJ1730">
        <f t="shared" si="107"/>
        <v>3.0308228815556504E-8</v>
      </c>
      <c r="BK1730" s="15">
        <f t="shared" si="104"/>
        <v>0.99726027397260275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252"/>
  <sheetViews>
    <sheetView topLeftCell="N2" workbookViewId="0">
      <selection activeCell="T2" sqref="T2"/>
    </sheetView>
  </sheetViews>
  <sheetFormatPr defaultRowHeight="15" x14ac:dyDescent="0.25"/>
  <sheetData>
    <row r="1" spans="2:22" x14ac:dyDescent="0.25">
      <c r="C1">
        <v>2013</v>
      </c>
      <c r="F1">
        <v>2014</v>
      </c>
      <c r="I1">
        <v>2015</v>
      </c>
      <c r="L1">
        <v>2016</v>
      </c>
      <c r="O1">
        <v>2017</v>
      </c>
      <c r="R1">
        <v>2018</v>
      </c>
      <c r="U1">
        <v>2019</v>
      </c>
    </row>
    <row r="2" spans="2:22" x14ac:dyDescent="0.25">
      <c r="B2">
        <v>602.76850990458377</v>
      </c>
      <c r="C2" s="15">
        <v>8.4931506849315067E-2</v>
      </c>
      <c r="D2">
        <f>C2*365</f>
        <v>31</v>
      </c>
      <c r="E2">
        <v>1425.4670843249467</v>
      </c>
      <c r="F2" s="15">
        <v>2.7397260273972603E-3</v>
      </c>
      <c r="G2">
        <f>F2*365</f>
        <v>1</v>
      </c>
      <c r="H2">
        <v>1633.1695037347222</v>
      </c>
      <c r="I2" s="15">
        <v>2.7397260273972603E-3</v>
      </c>
      <c r="J2">
        <f>I2*365</f>
        <v>1</v>
      </c>
      <c r="K2">
        <v>-2108.9006985924552</v>
      </c>
      <c r="L2" s="15">
        <v>8.21917808219178E-3</v>
      </c>
      <c r="M2">
        <f>L2*365</f>
        <v>2.9999999999999996</v>
      </c>
      <c r="N2">
        <v>2277.0360426815278</v>
      </c>
      <c r="O2" s="15">
        <v>5.4794520547945206E-3</v>
      </c>
      <c r="P2">
        <f>O2*365</f>
        <v>2</v>
      </c>
      <c r="Q2">
        <v>5809.9391257662483</v>
      </c>
      <c r="R2">
        <v>2.7397260273972603E-3</v>
      </c>
      <c r="S2">
        <f>R2*365</f>
        <v>1</v>
      </c>
      <c r="T2">
        <v>-5112.6848904961162</v>
      </c>
      <c r="U2" s="15">
        <v>2.7397260273972603E-3</v>
      </c>
      <c r="V2">
        <f>U2*365</f>
        <v>1</v>
      </c>
    </row>
    <row r="3" spans="2:22" x14ac:dyDescent="0.25">
      <c r="B3">
        <v>378.53326760599236</v>
      </c>
      <c r="C3" s="15">
        <v>9.3150684931506855E-2</v>
      </c>
      <c r="D3">
        <f t="shared" ref="D3:D66" si="0">C3*365</f>
        <v>34</v>
      </c>
      <c r="E3">
        <v>1503.5454361455531</v>
      </c>
      <c r="F3" s="15">
        <v>5.4794520547945206E-3</v>
      </c>
      <c r="G3">
        <f t="shared" ref="G3:G66" si="1">F3*365</f>
        <v>2</v>
      </c>
      <c r="H3">
        <v>8.9897939617267184</v>
      </c>
      <c r="I3" s="15">
        <v>1.0958904109589041E-2</v>
      </c>
      <c r="J3">
        <f t="shared" ref="J3:J66" si="2">I3*365</f>
        <v>4</v>
      </c>
      <c r="K3">
        <v>-1728.9751311772197</v>
      </c>
      <c r="L3" s="15">
        <v>1.0958904109589041E-2</v>
      </c>
      <c r="M3">
        <f t="shared" ref="M3:M66" si="3">L3*365</f>
        <v>4</v>
      </c>
      <c r="N3">
        <v>-1938.7373627360976</v>
      </c>
      <c r="O3" s="15">
        <v>8.21917808219178E-3</v>
      </c>
      <c r="P3">
        <f t="shared" ref="P3:P66" si="4">O3*365</f>
        <v>2.9999999999999996</v>
      </c>
      <c r="Q3">
        <v>723.66195125414197</v>
      </c>
      <c r="R3">
        <v>5.4794520547945206E-3</v>
      </c>
      <c r="S3">
        <f t="shared" ref="S3:S66" si="5">R3*365</f>
        <v>2</v>
      </c>
      <c r="T3">
        <v>263.98776792172885</v>
      </c>
      <c r="U3" s="15">
        <v>5.4794520547945206E-3</v>
      </c>
      <c r="V3">
        <f t="shared" ref="V3:V66" si="6">U3*365</f>
        <v>2</v>
      </c>
    </row>
    <row r="4" spans="2:22" x14ac:dyDescent="0.25">
      <c r="B4">
        <v>608.45487738702855</v>
      </c>
      <c r="C4" s="15">
        <v>9.5890410958904104E-2</v>
      </c>
      <c r="D4">
        <f t="shared" si="0"/>
        <v>35</v>
      </c>
      <c r="E4">
        <v>-972.23275952432869</v>
      </c>
      <c r="F4" s="15">
        <v>1.3698630136986301E-2</v>
      </c>
      <c r="G4">
        <f t="shared" si="1"/>
        <v>5</v>
      </c>
      <c r="H4">
        <v>1135.7007001856273</v>
      </c>
      <c r="I4" s="15">
        <v>1.3698630136986301E-2</v>
      </c>
      <c r="J4">
        <f t="shared" si="2"/>
        <v>5</v>
      </c>
      <c r="K4">
        <v>1232.370645227852</v>
      </c>
      <c r="L4" s="15">
        <v>1.3698630136986301E-2</v>
      </c>
      <c r="M4">
        <f t="shared" si="3"/>
        <v>5</v>
      </c>
      <c r="N4">
        <v>4994.311829058458</v>
      </c>
      <c r="O4" s="15">
        <v>1.0958904109589041E-2</v>
      </c>
      <c r="P4">
        <f t="shared" si="4"/>
        <v>4</v>
      </c>
      <c r="Q4">
        <v>7878.0162598836041</v>
      </c>
      <c r="R4">
        <v>8.21917808219178E-3</v>
      </c>
      <c r="S4">
        <f t="shared" si="5"/>
        <v>2.9999999999999996</v>
      </c>
      <c r="T4">
        <v>1633.1945255108176</v>
      </c>
      <c r="U4" s="15">
        <v>8.21917808219178E-3</v>
      </c>
      <c r="V4">
        <f t="shared" si="6"/>
        <v>2.9999999999999996</v>
      </c>
    </row>
    <row r="5" spans="2:22" x14ac:dyDescent="0.25">
      <c r="B5">
        <v>1747.5763283131116</v>
      </c>
      <c r="C5" s="15">
        <v>9.8630136986301367E-2</v>
      </c>
      <c r="D5">
        <f t="shared" si="0"/>
        <v>36</v>
      </c>
      <c r="E5">
        <v>3034.5516804431422</v>
      </c>
      <c r="F5" s="15">
        <v>1.643835616438356E-2</v>
      </c>
      <c r="G5">
        <f t="shared" si="1"/>
        <v>5.9999999999999991</v>
      </c>
      <c r="H5">
        <v>2553.2682851149166</v>
      </c>
      <c r="I5" s="15">
        <v>1.643835616438356E-2</v>
      </c>
      <c r="J5">
        <f t="shared" si="2"/>
        <v>5.9999999999999991</v>
      </c>
      <c r="K5">
        <v>1793.6509122207754</v>
      </c>
      <c r="L5" s="15">
        <v>1.643835616438356E-2</v>
      </c>
      <c r="M5">
        <f t="shared" si="3"/>
        <v>5.9999999999999991</v>
      </c>
      <c r="N5">
        <v>3219.0108489471058</v>
      </c>
      <c r="O5" s="15">
        <v>1.3698630136986301E-2</v>
      </c>
      <c r="P5">
        <f t="shared" si="4"/>
        <v>5</v>
      </c>
      <c r="Q5">
        <v>5398.4619720481442</v>
      </c>
      <c r="R5">
        <v>1.0958904109589041E-2</v>
      </c>
      <c r="S5">
        <f t="shared" si="5"/>
        <v>4</v>
      </c>
      <c r="T5">
        <v>-1111.7873264237583</v>
      </c>
      <c r="U5" s="15">
        <v>1.643835616438356E-2</v>
      </c>
      <c r="V5">
        <f t="shared" si="6"/>
        <v>5.9999999999999991</v>
      </c>
    </row>
    <row r="6" spans="2:22" x14ac:dyDescent="0.25">
      <c r="B6">
        <v>685.29929442041885</v>
      </c>
      <c r="C6" s="15">
        <v>0.10136986301369863</v>
      </c>
      <c r="D6">
        <f t="shared" si="0"/>
        <v>37</v>
      </c>
      <c r="E6">
        <v>2013.7446190881528</v>
      </c>
      <c r="F6" s="15">
        <v>1.9178082191780823E-2</v>
      </c>
      <c r="G6">
        <f t="shared" si="1"/>
        <v>7</v>
      </c>
      <c r="H6">
        <v>2297.1207599094109</v>
      </c>
      <c r="I6" s="15">
        <v>1.9178082191780823E-2</v>
      </c>
      <c r="J6">
        <f t="shared" si="2"/>
        <v>7</v>
      </c>
      <c r="K6">
        <v>1662.9091528920121</v>
      </c>
      <c r="L6" s="15">
        <v>1.9178082191780823E-2</v>
      </c>
      <c r="M6">
        <f t="shared" si="3"/>
        <v>7</v>
      </c>
      <c r="N6">
        <v>842.37086869737914</v>
      </c>
      <c r="O6" s="15">
        <v>2.1917808219178082E-2</v>
      </c>
      <c r="P6">
        <f t="shared" si="4"/>
        <v>8</v>
      </c>
      <c r="Q6">
        <v>3024.8274055832162</v>
      </c>
      <c r="R6">
        <v>1.9178082191780823E-2</v>
      </c>
      <c r="S6">
        <f t="shared" si="5"/>
        <v>7</v>
      </c>
      <c r="T6">
        <v>-1369.7359371692814</v>
      </c>
      <c r="U6" s="15">
        <v>1.9178082191780823E-2</v>
      </c>
      <c r="V6">
        <f t="shared" si="6"/>
        <v>7</v>
      </c>
    </row>
    <row r="7" spans="2:22" x14ac:dyDescent="0.25">
      <c r="B7">
        <v>423.64938214265101</v>
      </c>
      <c r="C7" s="15">
        <v>0.10410958904109589</v>
      </c>
      <c r="D7">
        <f t="shared" si="0"/>
        <v>38</v>
      </c>
      <c r="E7">
        <v>814.22880479135938</v>
      </c>
      <c r="F7" s="15">
        <v>2.1917808219178082E-2</v>
      </c>
      <c r="G7">
        <f t="shared" si="1"/>
        <v>8</v>
      </c>
      <c r="H7">
        <v>1465.9846433518292</v>
      </c>
      <c r="I7" s="15">
        <v>2.1917808219178082E-2</v>
      </c>
      <c r="J7">
        <f t="shared" si="2"/>
        <v>8</v>
      </c>
      <c r="K7">
        <v>-524.60662876960805</v>
      </c>
      <c r="L7" s="15">
        <v>2.7397260273972601E-2</v>
      </c>
      <c r="M7">
        <f t="shared" si="3"/>
        <v>10</v>
      </c>
      <c r="N7">
        <v>724.45235424912789</v>
      </c>
      <c r="O7" s="15">
        <v>2.4657534246575342E-2</v>
      </c>
      <c r="P7">
        <f t="shared" si="4"/>
        <v>9</v>
      </c>
      <c r="Q7">
        <v>2439.3848430589655</v>
      </c>
      <c r="R7">
        <v>2.1917808219178082E-2</v>
      </c>
      <c r="S7">
        <f t="shared" si="5"/>
        <v>8</v>
      </c>
      <c r="T7">
        <v>-2286.7386130481118</v>
      </c>
      <c r="U7" s="15">
        <v>2.1917808219178082E-2</v>
      </c>
      <c r="V7">
        <f t="shared" si="6"/>
        <v>8</v>
      </c>
    </row>
    <row r="8" spans="2:22" x14ac:dyDescent="0.25">
      <c r="B8">
        <v>-796.57077905723111</v>
      </c>
      <c r="C8" s="15">
        <v>0.11232876712328767</v>
      </c>
      <c r="D8">
        <f t="shared" si="0"/>
        <v>41</v>
      </c>
      <c r="E8">
        <v>-366.06328432698319</v>
      </c>
      <c r="F8" s="15">
        <v>2.4657534246575342E-2</v>
      </c>
      <c r="G8">
        <f t="shared" si="1"/>
        <v>9</v>
      </c>
      <c r="H8">
        <v>-1107.9915517392546</v>
      </c>
      <c r="I8" s="15">
        <v>3.0136986301369864E-2</v>
      </c>
      <c r="J8">
        <f t="shared" si="2"/>
        <v>11</v>
      </c>
      <c r="K8">
        <v>-618.97779690848427</v>
      </c>
      <c r="L8" s="15">
        <v>3.0136986301369864E-2</v>
      </c>
      <c r="M8">
        <f t="shared" si="3"/>
        <v>11</v>
      </c>
      <c r="N8">
        <v>796.39637748200516</v>
      </c>
      <c r="O8" s="15">
        <v>2.7397260273972601E-2</v>
      </c>
      <c r="P8">
        <f t="shared" si="4"/>
        <v>10</v>
      </c>
      <c r="Q8">
        <v>1131.132478510875</v>
      </c>
      <c r="R8">
        <v>2.4657534246575342E-2</v>
      </c>
      <c r="S8">
        <f t="shared" si="5"/>
        <v>9</v>
      </c>
      <c r="T8">
        <v>-3915.6999582032122</v>
      </c>
      <c r="U8" s="15">
        <v>2.4657534246575342E-2</v>
      </c>
      <c r="V8">
        <f t="shared" si="6"/>
        <v>9</v>
      </c>
    </row>
    <row r="9" spans="2:22" x14ac:dyDescent="0.25">
      <c r="B9">
        <v>-419.64916927558261</v>
      </c>
      <c r="C9" s="15">
        <v>0.11506849315068493</v>
      </c>
      <c r="D9">
        <f t="shared" si="0"/>
        <v>42</v>
      </c>
      <c r="E9">
        <v>-2735.8414799969119</v>
      </c>
      <c r="F9" s="15">
        <v>3.287671232876712E-2</v>
      </c>
      <c r="G9">
        <f t="shared" si="1"/>
        <v>11.999999999999998</v>
      </c>
      <c r="H9">
        <v>-1335.2806455153559</v>
      </c>
      <c r="I9" s="15">
        <v>3.287671232876712E-2</v>
      </c>
      <c r="J9">
        <f t="shared" si="2"/>
        <v>11.999999999999998</v>
      </c>
      <c r="K9">
        <v>-1320.481186417544</v>
      </c>
      <c r="L9" s="15">
        <v>3.287671232876712E-2</v>
      </c>
      <c r="M9">
        <f t="shared" si="3"/>
        <v>11.999999999999998</v>
      </c>
      <c r="N9">
        <v>36.445569276565152</v>
      </c>
      <c r="O9" s="15">
        <v>3.0136986301369864E-2</v>
      </c>
      <c r="P9">
        <f t="shared" si="4"/>
        <v>11</v>
      </c>
      <c r="Q9">
        <v>259.48678714044217</v>
      </c>
      <c r="R9">
        <v>2.7397260273972601E-2</v>
      </c>
      <c r="S9">
        <f t="shared" si="5"/>
        <v>10</v>
      </c>
      <c r="T9">
        <v>-3512.8256625605491</v>
      </c>
      <c r="U9" s="15">
        <v>2.7397260273972601E-2</v>
      </c>
      <c r="V9">
        <f t="shared" si="6"/>
        <v>10</v>
      </c>
    </row>
    <row r="10" spans="2:22" x14ac:dyDescent="0.25">
      <c r="B10">
        <v>-1098.1891587630657</v>
      </c>
      <c r="C10" s="15">
        <v>0.11780821917808219</v>
      </c>
      <c r="D10">
        <f t="shared" si="0"/>
        <v>43</v>
      </c>
      <c r="E10">
        <v>-2472.0570400294382</v>
      </c>
      <c r="F10" s="15">
        <v>3.5616438356164383E-2</v>
      </c>
      <c r="G10">
        <f t="shared" si="1"/>
        <v>13</v>
      </c>
      <c r="H10">
        <v>-2122.8689284833131</v>
      </c>
      <c r="I10" s="15">
        <v>3.5616438356164383E-2</v>
      </c>
      <c r="J10">
        <f t="shared" si="2"/>
        <v>13</v>
      </c>
      <c r="K10">
        <v>-2091.200919424627</v>
      </c>
      <c r="L10" s="15">
        <v>3.5616438356164383E-2</v>
      </c>
      <c r="M10">
        <f t="shared" si="3"/>
        <v>13</v>
      </c>
      <c r="N10">
        <v>-5912.769629564652</v>
      </c>
      <c r="O10" s="15">
        <v>3.287671232876712E-2</v>
      </c>
      <c r="P10">
        <f t="shared" si="4"/>
        <v>11.999999999999998</v>
      </c>
      <c r="Q10">
        <v>356.82015307261616</v>
      </c>
      <c r="R10">
        <v>3.0136986301369864E-2</v>
      </c>
      <c r="S10">
        <f t="shared" si="5"/>
        <v>11</v>
      </c>
      <c r="T10">
        <v>-4000.8075144951717</v>
      </c>
      <c r="U10" s="15">
        <v>3.5616438356164383E-2</v>
      </c>
      <c r="V10">
        <f t="shared" si="6"/>
        <v>13</v>
      </c>
    </row>
    <row r="11" spans="2:22" x14ac:dyDescent="0.25">
      <c r="B11">
        <v>-2144.4661926539811</v>
      </c>
      <c r="C11" s="15">
        <v>0.12054794520547946</v>
      </c>
      <c r="D11">
        <f t="shared" si="0"/>
        <v>44</v>
      </c>
      <c r="E11">
        <v>845.1358986155501</v>
      </c>
      <c r="F11" s="15">
        <v>3.8356164383561646E-2</v>
      </c>
      <c r="G11">
        <f t="shared" si="1"/>
        <v>14</v>
      </c>
      <c r="H11">
        <v>-2329.0791021162895</v>
      </c>
      <c r="I11" s="15">
        <v>4.1095890410958902E-2</v>
      </c>
      <c r="J11">
        <f t="shared" si="2"/>
        <v>15</v>
      </c>
      <c r="K11">
        <v>-5003.4951238600024</v>
      </c>
      <c r="L11" s="15">
        <v>3.8356164383561646E-2</v>
      </c>
      <c r="M11">
        <f t="shared" si="3"/>
        <v>14</v>
      </c>
      <c r="N11">
        <v>-1234.1645721928307</v>
      </c>
      <c r="O11" s="15">
        <v>4.3835616438356165E-2</v>
      </c>
      <c r="P11">
        <f t="shared" si="4"/>
        <v>16</v>
      </c>
      <c r="Q11">
        <v>5010.9186200911681</v>
      </c>
      <c r="R11">
        <v>4.1095890410958902E-2</v>
      </c>
      <c r="S11">
        <f t="shared" si="5"/>
        <v>15</v>
      </c>
      <c r="T11">
        <v>-332.75612524069447</v>
      </c>
      <c r="U11" s="15">
        <v>3.8356164383561646E-2</v>
      </c>
      <c r="V11">
        <f t="shared" si="6"/>
        <v>14</v>
      </c>
    </row>
    <row r="12" spans="2:22" x14ac:dyDescent="0.25">
      <c r="B12">
        <v>-6155.0424220675086</v>
      </c>
      <c r="C12" s="15">
        <v>0.12328767123287671</v>
      </c>
      <c r="D12">
        <f t="shared" si="0"/>
        <v>45</v>
      </c>
      <c r="E12">
        <v>119.82866263745495</v>
      </c>
      <c r="F12" s="15">
        <v>4.1095890410958902E-2</v>
      </c>
      <c r="G12">
        <f t="shared" si="1"/>
        <v>15</v>
      </c>
      <c r="H12">
        <v>-4258.4933855425852</v>
      </c>
      <c r="I12" s="15">
        <v>5.2054794520547946E-2</v>
      </c>
      <c r="J12">
        <f t="shared" si="2"/>
        <v>19</v>
      </c>
      <c r="K12">
        <v>-4595.9884781670098</v>
      </c>
      <c r="L12" s="15">
        <v>4.9315068493150684E-2</v>
      </c>
      <c r="M12">
        <f t="shared" si="3"/>
        <v>18</v>
      </c>
      <c r="N12">
        <v>-6447.6066166970322</v>
      </c>
      <c r="O12" s="15">
        <v>4.6575342465753428E-2</v>
      </c>
      <c r="P12">
        <f t="shared" si="4"/>
        <v>17</v>
      </c>
      <c r="Q12">
        <v>-217.71439445265969</v>
      </c>
      <c r="R12">
        <v>4.3835616438356165E-2</v>
      </c>
      <c r="S12">
        <f t="shared" si="5"/>
        <v>16</v>
      </c>
      <c r="T12">
        <v>-220.52050845160136</v>
      </c>
      <c r="U12" s="15">
        <v>4.1095890410958902E-2</v>
      </c>
      <c r="V12">
        <f t="shared" si="6"/>
        <v>15</v>
      </c>
    </row>
    <row r="13" spans="2:22" x14ac:dyDescent="0.25">
      <c r="B13">
        <v>-2982.9408923540905</v>
      </c>
      <c r="C13" s="15">
        <v>0.13424657534246576</v>
      </c>
      <c r="D13">
        <f t="shared" si="0"/>
        <v>49</v>
      </c>
      <c r="E13">
        <v>503.6937183192876</v>
      </c>
      <c r="F13" s="15">
        <v>4.3835616438356165E-2</v>
      </c>
      <c r="G13">
        <f t="shared" si="1"/>
        <v>16</v>
      </c>
      <c r="H13">
        <v>-7283.0816685105438</v>
      </c>
      <c r="I13" s="15">
        <v>5.4794520547945202E-2</v>
      </c>
      <c r="J13">
        <f t="shared" si="2"/>
        <v>20</v>
      </c>
      <c r="K13">
        <v>-8586.4918676760681</v>
      </c>
      <c r="L13" s="15">
        <v>5.2054794520547946E-2</v>
      </c>
      <c r="M13">
        <f t="shared" si="3"/>
        <v>19</v>
      </c>
      <c r="N13">
        <v>-1874.5574249024712</v>
      </c>
      <c r="O13" s="15">
        <v>4.9315068493150684E-2</v>
      </c>
      <c r="P13">
        <f t="shared" si="4"/>
        <v>18</v>
      </c>
      <c r="Q13">
        <v>4139.6399141768634</v>
      </c>
      <c r="R13">
        <v>4.6575342465753428E-2</v>
      </c>
      <c r="S13">
        <f t="shared" si="5"/>
        <v>17</v>
      </c>
      <c r="T13">
        <v>-804.48185360669288</v>
      </c>
      <c r="U13" s="15">
        <v>4.3835616438356165E-2</v>
      </c>
      <c r="V13">
        <f t="shared" si="6"/>
        <v>16</v>
      </c>
    </row>
    <row r="14" spans="2:22" x14ac:dyDescent="0.25">
      <c r="B14">
        <v>-5683.4808818418005</v>
      </c>
      <c r="C14" s="15">
        <v>0.13698630136986301</v>
      </c>
      <c r="D14">
        <f t="shared" si="0"/>
        <v>50</v>
      </c>
      <c r="E14">
        <v>-384.92733255040326</v>
      </c>
      <c r="F14" s="15">
        <v>5.4794520547945202E-2</v>
      </c>
      <c r="G14">
        <f t="shared" si="1"/>
        <v>20</v>
      </c>
      <c r="H14">
        <v>-1918.229193716068</v>
      </c>
      <c r="I14" s="15">
        <v>5.7534246575342465E-2</v>
      </c>
      <c r="J14">
        <f t="shared" si="2"/>
        <v>21</v>
      </c>
      <c r="K14">
        <v>-1993.2116006831593</v>
      </c>
      <c r="L14" s="15">
        <v>5.4794520547945202E-2</v>
      </c>
      <c r="M14">
        <f t="shared" si="3"/>
        <v>20</v>
      </c>
      <c r="N14">
        <v>-3854.0176613652548</v>
      </c>
      <c r="O14" s="15">
        <v>5.2054794520547946E-2</v>
      </c>
      <c r="P14">
        <f t="shared" si="4"/>
        <v>19</v>
      </c>
      <c r="Q14">
        <v>3194.138706153949</v>
      </c>
      <c r="R14">
        <v>4.9315068493150684E-2</v>
      </c>
      <c r="S14">
        <f t="shared" si="5"/>
        <v>18</v>
      </c>
      <c r="T14">
        <v>-790.45037765575751</v>
      </c>
      <c r="U14" s="15">
        <v>4.6575342465753428E-2</v>
      </c>
      <c r="V14">
        <f t="shared" si="6"/>
        <v>17</v>
      </c>
    </row>
    <row r="15" spans="2:22" x14ac:dyDescent="0.25">
      <c r="B15">
        <v>-933.75791573276092</v>
      </c>
      <c r="C15" s="15">
        <v>0.13972602739726028</v>
      </c>
      <c r="D15">
        <f t="shared" si="0"/>
        <v>51</v>
      </c>
      <c r="E15">
        <v>-4261.7343939053862</v>
      </c>
      <c r="F15" s="15">
        <v>5.7534246575342465E-2</v>
      </c>
      <c r="G15">
        <f t="shared" si="1"/>
        <v>21</v>
      </c>
      <c r="H15">
        <v>-1164.365310273653</v>
      </c>
      <c r="I15" s="15">
        <v>6.0273972602739728E-2</v>
      </c>
      <c r="J15">
        <f t="shared" si="2"/>
        <v>22</v>
      </c>
      <c r="K15">
        <v>-2773.9533600119239</v>
      </c>
      <c r="L15" s="15">
        <v>5.7534246575342465E-2</v>
      </c>
      <c r="M15">
        <f t="shared" si="3"/>
        <v>21</v>
      </c>
      <c r="N15">
        <v>-3298.6576416149146</v>
      </c>
      <c r="O15" s="15">
        <v>6.0273972602739728E-2</v>
      </c>
      <c r="P15">
        <f t="shared" si="4"/>
        <v>22</v>
      </c>
      <c r="Q15">
        <v>1813.5041396890492</v>
      </c>
      <c r="R15">
        <v>5.7534246575342465E-2</v>
      </c>
      <c r="S15">
        <f t="shared" si="5"/>
        <v>21</v>
      </c>
      <c r="T15">
        <v>-1430.2750492821106</v>
      </c>
      <c r="U15" s="15">
        <v>5.7534246575342465E-2</v>
      </c>
      <c r="V15">
        <f t="shared" si="6"/>
        <v>21</v>
      </c>
    </row>
    <row r="16" spans="2:22" x14ac:dyDescent="0.25">
      <c r="B16">
        <v>-1378.4078280088252</v>
      </c>
      <c r="C16" s="15">
        <v>0.14246575342465753</v>
      </c>
      <c r="D16">
        <f t="shared" si="0"/>
        <v>52</v>
      </c>
      <c r="E16">
        <v>355.74979179782622</v>
      </c>
      <c r="F16" s="15">
        <v>6.0273972602739728E-2</v>
      </c>
      <c r="G16">
        <f t="shared" si="1"/>
        <v>22</v>
      </c>
      <c r="H16">
        <v>-2166.3415053646686</v>
      </c>
      <c r="I16" s="15">
        <v>6.8493150684931503E-2</v>
      </c>
      <c r="J16">
        <f t="shared" si="2"/>
        <v>25</v>
      </c>
      <c r="K16">
        <v>-3501.4691416735</v>
      </c>
      <c r="L16" s="15">
        <v>6.575342465753424E-2</v>
      </c>
      <c r="M16">
        <f t="shared" si="3"/>
        <v>23.999999999999996</v>
      </c>
      <c r="N16">
        <v>-3209.5761560631677</v>
      </c>
      <c r="O16" s="15">
        <v>6.3013698630136991E-2</v>
      </c>
      <c r="P16">
        <f t="shared" si="4"/>
        <v>23</v>
      </c>
      <c r="Q16">
        <v>1805.0615771647936</v>
      </c>
      <c r="R16">
        <v>6.0273972602739728E-2</v>
      </c>
      <c r="S16">
        <f t="shared" si="5"/>
        <v>22</v>
      </c>
      <c r="T16">
        <v>-5114.2777251609359</v>
      </c>
      <c r="U16" s="15">
        <v>6.0273972602739728E-2</v>
      </c>
      <c r="V16">
        <f t="shared" si="6"/>
        <v>22</v>
      </c>
    </row>
    <row r="17" spans="2:22" x14ac:dyDescent="0.25">
      <c r="B17">
        <v>-516.62798920911121</v>
      </c>
      <c r="C17" s="15">
        <v>0.15068493150684931</v>
      </c>
      <c r="D17">
        <f t="shared" si="0"/>
        <v>55</v>
      </c>
      <c r="E17">
        <v>-732.54229732051226</v>
      </c>
      <c r="F17" s="15">
        <v>6.3013698630136991E-2</v>
      </c>
      <c r="G17">
        <f t="shared" si="1"/>
        <v>23</v>
      </c>
      <c r="H17">
        <v>-2004.6305991407653</v>
      </c>
      <c r="I17" s="15">
        <v>7.1232876712328766E-2</v>
      </c>
      <c r="J17">
        <f t="shared" si="2"/>
        <v>26</v>
      </c>
      <c r="K17">
        <v>-3074.8403098123704</v>
      </c>
      <c r="L17" s="15">
        <v>6.8493150684931503E-2</v>
      </c>
      <c r="M17">
        <f t="shared" si="3"/>
        <v>25</v>
      </c>
      <c r="N17">
        <v>-1241.6321328302924</v>
      </c>
      <c r="O17" s="15">
        <v>6.575342465753424E-2</v>
      </c>
      <c r="P17">
        <f t="shared" si="4"/>
        <v>23.999999999999996</v>
      </c>
      <c r="Q17">
        <v>2400.8092126166953</v>
      </c>
      <c r="R17">
        <v>6.3013698630136991E-2</v>
      </c>
      <c r="S17">
        <f t="shared" si="5"/>
        <v>23</v>
      </c>
      <c r="T17">
        <v>-730.23907031603358</v>
      </c>
      <c r="U17" s="15">
        <v>6.3013698630136991E-2</v>
      </c>
      <c r="V17">
        <f t="shared" si="6"/>
        <v>23</v>
      </c>
    </row>
    <row r="18" spans="2:22" x14ac:dyDescent="0.25">
      <c r="B18">
        <v>-191.70637942731327</v>
      </c>
      <c r="C18" s="15">
        <v>0.15342465753424658</v>
      </c>
      <c r="D18">
        <f t="shared" si="0"/>
        <v>56</v>
      </c>
      <c r="E18">
        <v>-1585.320492990397</v>
      </c>
      <c r="F18" s="15">
        <v>7.1232876712328766E-2</v>
      </c>
      <c r="G18">
        <f t="shared" si="1"/>
        <v>26</v>
      </c>
      <c r="H18">
        <v>-438.2188821087193</v>
      </c>
      <c r="I18" s="15">
        <v>7.3972602739726029E-2</v>
      </c>
      <c r="J18">
        <f t="shared" si="2"/>
        <v>27</v>
      </c>
      <c r="K18">
        <v>-830.34369932143773</v>
      </c>
      <c r="L18" s="15">
        <v>7.1232876712328766E-2</v>
      </c>
      <c r="M18">
        <f t="shared" si="3"/>
        <v>26</v>
      </c>
      <c r="N18">
        <v>-1920.5829410357305</v>
      </c>
      <c r="O18" s="15">
        <v>6.8493150684931503E-2</v>
      </c>
      <c r="P18">
        <f t="shared" si="4"/>
        <v>25</v>
      </c>
      <c r="Q18">
        <v>509.16352124627156</v>
      </c>
      <c r="R18">
        <v>6.575342465753424E-2</v>
      </c>
      <c r="S18">
        <f t="shared" si="5"/>
        <v>23.999999999999996</v>
      </c>
      <c r="T18">
        <v>-740.36477467336738</v>
      </c>
      <c r="U18" s="15">
        <v>6.575342465753424E-2</v>
      </c>
      <c r="V18">
        <f t="shared" si="6"/>
        <v>23.999999999999996</v>
      </c>
    </row>
    <row r="19" spans="2:22" x14ac:dyDescent="0.25">
      <c r="B19">
        <v>531.75363108492434</v>
      </c>
      <c r="C19" s="15">
        <v>0.15616438356164383</v>
      </c>
      <c r="D19">
        <f t="shared" si="0"/>
        <v>57</v>
      </c>
      <c r="E19">
        <v>-844.53605302292397</v>
      </c>
      <c r="F19" s="15">
        <v>7.3972602739726029E-2</v>
      </c>
      <c r="G19">
        <f t="shared" si="1"/>
        <v>27</v>
      </c>
      <c r="H19">
        <v>-949.36640731422926</v>
      </c>
      <c r="I19" s="15">
        <v>7.6712328767123292E-2</v>
      </c>
      <c r="J19">
        <f t="shared" si="2"/>
        <v>28</v>
      </c>
      <c r="K19">
        <v>-1054.0634323285226</v>
      </c>
      <c r="L19" s="15">
        <v>7.3972602739726029E-2</v>
      </c>
      <c r="M19">
        <f t="shared" si="3"/>
        <v>27</v>
      </c>
      <c r="N19">
        <v>-1442.0431774985209</v>
      </c>
      <c r="O19" s="15">
        <v>7.1232876712328766E-2</v>
      </c>
      <c r="P19">
        <f t="shared" si="4"/>
        <v>26</v>
      </c>
      <c r="Q19">
        <v>626.66231322334909</v>
      </c>
      <c r="R19">
        <v>6.8493150684931503E-2</v>
      </c>
      <c r="S19">
        <f t="shared" si="5"/>
        <v>25</v>
      </c>
      <c r="T19">
        <v>876.65337339204405</v>
      </c>
      <c r="U19" s="15">
        <v>7.3972602739726029E-2</v>
      </c>
      <c r="V19">
        <f t="shared" si="6"/>
        <v>27</v>
      </c>
    </row>
    <row r="20" spans="2:22" x14ac:dyDescent="0.25">
      <c r="B20">
        <v>-9.7770680440589786E-12</v>
      </c>
      <c r="C20" s="15">
        <v>0.15890410958904111</v>
      </c>
      <c r="D20">
        <f t="shared" si="0"/>
        <v>58.000000000000007</v>
      </c>
      <c r="E20">
        <v>-406.34311437791439</v>
      </c>
      <c r="F20" s="15">
        <v>7.6712328767123292E-2</v>
      </c>
      <c r="G20">
        <f t="shared" si="1"/>
        <v>28</v>
      </c>
      <c r="H20">
        <v>8.1672624219208956E-9</v>
      </c>
      <c r="I20" s="15">
        <v>7.9452054794520555E-2</v>
      </c>
      <c r="J20">
        <f t="shared" si="2"/>
        <v>29.000000000000004</v>
      </c>
      <c r="K20">
        <v>1.1863448889926076E-8</v>
      </c>
      <c r="L20" s="15">
        <v>7.6712328767123292E-2</v>
      </c>
      <c r="M20">
        <f t="shared" si="3"/>
        <v>28</v>
      </c>
      <c r="N20">
        <v>-405.68315774817893</v>
      </c>
      <c r="O20" s="15">
        <v>7.9452054794520555E-2</v>
      </c>
      <c r="P20">
        <f t="shared" si="4"/>
        <v>29.000000000000004</v>
      </c>
      <c r="Q20">
        <v>863.02774675839919</v>
      </c>
      <c r="R20">
        <v>7.6712328767123292E-2</v>
      </c>
      <c r="S20">
        <f t="shared" si="5"/>
        <v>28</v>
      </c>
      <c r="T20">
        <v>437.70476264652558</v>
      </c>
      <c r="U20" s="15">
        <v>7.6712328767123292E-2</v>
      </c>
      <c r="V20">
        <f t="shared" si="6"/>
        <v>28</v>
      </c>
    </row>
    <row r="21" spans="2:22" x14ac:dyDescent="0.25">
      <c r="B21">
        <v>1647.2681176749666</v>
      </c>
      <c r="C21" s="15">
        <v>0.16164383561643836</v>
      </c>
      <c r="D21">
        <f t="shared" si="0"/>
        <v>59</v>
      </c>
      <c r="E21">
        <v>-1580.8589286746983</v>
      </c>
      <c r="F21" s="15">
        <v>7.9452054794520555E-2</v>
      </c>
      <c r="G21">
        <f t="shared" si="1"/>
        <v>29.000000000000004</v>
      </c>
      <c r="H21">
        <v>3339.322324592993</v>
      </c>
      <c r="I21" s="15">
        <v>8.7671232876712329E-2</v>
      </c>
      <c r="J21">
        <f t="shared" si="2"/>
        <v>32</v>
      </c>
      <c r="K21">
        <v>559.73669323702563</v>
      </c>
      <c r="L21" s="15">
        <v>8.4931506849315067E-2</v>
      </c>
      <c r="M21">
        <f t="shared" si="3"/>
        <v>31</v>
      </c>
      <c r="N21">
        <v>1.590814235896687E-8</v>
      </c>
      <c r="O21" s="15">
        <v>8.2191780821917804E-2</v>
      </c>
      <c r="P21">
        <f t="shared" si="4"/>
        <v>30</v>
      </c>
      <c r="Q21">
        <v>794.58518423414478</v>
      </c>
      <c r="R21">
        <v>7.9452054794520555E-2</v>
      </c>
      <c r="S21">
        <f t="shared" si="5"/>
        <v>29.000000000000004</v>
      </c>
      <c r="T21">
        <v>770.70208676769926</v>
      </c>
      <c r="U21" s="15">
        <v>7.9452054794520555E-2</v>
      </c>
      <c r="V21">
        <f t="shared" si="6"/>
        <v>29.000000000000004</v>
      </c>
    </row>
    <row r="22" spans="2:22" x14ac:dyDescent="0.25">
      <c r="B22">
        <v>3555.2931315485794</v>
      </c>
      <c r="C22" s="15">
        <v>0.16986301369863013</v>
      </c>
      <c r="D22">
        <f t="shared" si="0"/>
        <v>62</v>
      </c>
      <c r="E22">
        <v>4.2039118852699175E-9</v>
      </c>
      <c r="F22" s="15">
        <v>8.2191780821917804E-2</v>
      </c>
      <c r="G22">
        <f t="shared" si="1"/>
        <v>30</v>
      </c>
      <c r="H22">
        <v>1952.2858643018424</v>
      </c>
      <c r="I22" s="15">
        <v>9.0410958904109592E-2</v>
      </c>
      <c r="J22">
        <f t="shared" si="2"/>
        <v>33</v>
      </c>
      <c r="K22">
        <v>1594.6054963040742</v>
      </c>
      <c r="L22" s="15">
        <v>8.7671232876712329E-2</v>
      </c>
      <c r="M22">
        <f t="shared" si="3"/>
        <v>32</v>
      </c>
      <c r="N22">
        <v>-2538.772801842083</v>
      </c>
      <c r="O22" s="15">
        <v>8.4931506849315067E-2</v>
      </c>
      <c r="P22">
        <f t="shared" si="4"/>
        <v>31</v>
      </c>
      <c r="Q22">
        <v>2.0745233086927328E-8</v>
      </c>
      <c r="R22">
        <v>8.2191780821917804E-2</v>
      </c>
      <c r="S22">
        <f t="shared" si="5"/>
        <v>30</v>
      </c>
      <c r="T22">
        <v>2.4871951609384269E-8</v>
      </c>
      <c r="U22" s="15">
        <v>8.2191780821917804E-2</v>
      </c>
      <c r="V22">
        <f t="shared" si="6"/>
        <v>30</v>
      </c>
    </row>
    <row r="23" spans="2:22" x14ac:dyDescent="0.25">
      <c r="B23">
        <v>3717.6123372232514</v>
      </c>
      <c r="C23" s="15">
        <v>0.17260273972602741</v>
      </c>
      <c r="D23">
        <f t="shared" si="0"/>
        <v>63.000000000000007</v>
      </c>
      <c r="E23">
        <v>2710.1155384686963</v>
      </c>
      <c r="F23" s="15">
        <v>9.0410958904109592E-2</v>
      </c>
      <c r="G23">
        <f t="shared" si="1"/>
        <v>33</v>
      </c>
      <c r="H23">
        <v>3264.3834210139075</v>
      </c>
      <c r="I23" s="15">
        <v>9.3150684931506855E-2</v>
      </c>
      <c r="J23">
        <f t="shared" si="2"/>
        <v>34</v>
      </c>
      <c r="K23">
        <v>1188.5576712566531</v>
      </c>
      <c r="L23" s="15">
        <v>9.0410958904109592E-2</v>
      </c>
      <c r="M23">
        <f t="shared" si="3"/>
        <v>33</v>
      </c>
      <c r="N23">
        <v>-2417.0657251372591</v>
      </c>
      <c r="O23" s="15">
        <v>8.7671232876712329E-2</v>
      </c>
      <c r="P23">
        <f t="shared" si="4"/>
        <v>32</v>
      </c>
      <c r="Q23">
        <v>-876.19150143532556</v>
      </c>
      <c r="R23">
        <v>8.4931506849315067E-2</v>
      </c>
      <c r="S23">
        <f t="shared" si="5"/>
        <v>31</v>
      </c>
      <c r="T23">
        <v>-665.98381567704939</v>
      </c>
      <c r="U23" s="15">
        <v>8.4931506849315067E-2</v>
      </c>
      <c r="V23">
        <f t="shared" si="6"/>
        <v>31</v>
      </c>
    </row>
    <row r="24" spans="2:22" x14ac:dyDescent="0.25">
      <c r="B24">
        <v>4300.2946468539485</v>
      </c>
      <c r="C24" s="15">
        <v>0.17534246575342466</v>
      </c>
      <c r="D24">
        <f t="shared" si="0"/>
        <v>64</v>
      </c>
      <c r="E24">
        <v>2043.0920471826987</v>
      </c>
      <c r="F24" s="15">
        <v>9.3150684931506855E-2</v>
      </c>
      <c r="G24">
        <f t="shared" si="1"/>
        <v>34</v>
      </c>
      <c r="H24">
        <v>2057.0930867014449</v>
      </c>
      <c r="I24" s="15">
        <v>9.5890410958904104E-2</v>
      </c>
      <c r="J24">
        <f t="shared" si="2"/>
        <v>35</v>
      </c>
      <c r="K24">
        <v>-461.91335906939935</v>
      </c>
      <c r="L24" s="15">
        <v>9.3150684931506855E-2</v>
      </c>
      <c r="M24">
        <f t="shared" si="3"/>
        <v>34</v>
      </c>
      <c r="N24">
        <v>-2382.8958904870146</v>
      </c>
      <c r="O24" s="15">
        <v>9.0410958904109592E-2</v>
      </c>
      <c r="P24">
        <f t="shared" si="4"/>
        <v>33</v>
      </c>
      <c r="Q24">
        <v>-631.98680011474198</v>
      </c>
      <c r="R24">
        <v>8.7671232876712329E-2</v>
      </c>
      <c r="S24">
        <f t="shared" si="5"/>
        <v>32</v>
      </c>
      <c r="T24">
        <v>-2281.1104798290776</v>
      </c>
      <c r="U24" s="15">
        <v>9.3150684931506855E-2</v>
      </c>
      <c r="V24">
        <f t="shared" si="6"/>
        <v>34</v>
      </c>
    </row>
    <row r="25" spans="2:22" x14ac:dyDescent="0.25">
      <c r="B25">
        <v>4284.6883305430174</v>
      </c>
      <c r="C25" s="15">
        <v>0.17808219178082191</v>
      </c>
      <c r="D25">
        <f t="shared" si="0"/>
        <v>65</v>
      </c>
      <c r="E25">
        <v>2647.0620560639709</v>
      </c>
      <c r="F25" s="15">
        <v>9.5890410958904104E-2</v>
      </c>
      <c r="G25">
        <f t="shared" si="1"/>
        <v>35</v>
      </c>
      <c r="H25">
        <v>446.44146569689678</v>
      </c>
      <c r="I25" s="15">
        <v>9.8630136986301367E-2</v>
      </c>
      <c r="J25">
        <f t="shared" si="2"/>
        <v>36</v>
      </c>
      <c r="K25">
        <v>-2478.175423650664</v>
      </c>
      <c r="L25" s="15">
        <v>9.5890410958904104E-2</v>
      </c>
      <c r="M25">
        <f t="shared" si="3"/>
        <v>35</v>
      </c>
      <c r="N25">
        <v>-4456.8000514349469</v>
      </c>
      <c r="O25" s="15">
        <v>9.8630136986301367E-2</v>
      </c>
      <c r="P25">
        <f t="shared" si="4"/>
        <v>36</v>
      </c>
      <c r="Q25">
        <v>-3652.8193559278839</v>
      </c>
      <c r="R25">
        <v>9.5890410958904104E-2</v>
      </c>
      <c r="S25">
        <f t="shared" si="5"/>
        <v>35</v>
      </c>
      <c r="T25">
        <v>-2699.0111547383804</v>
      </c>
      <c r="U25" s="15">
        <v>9.5890410958904104E-2</v>
      </c>
      <c r="V25">
        <f t="shared" si="6"/>
        <v>35</v>
      </c>
    </row>
    <row r="26" spans="2:22" x14ac:dyDescent="0.25">
      <c r="B26">
        <v>4764.8928535189734</v>
      </c>
      <c r="C26" s="15">
        <v>0.18082191780821918</v>
      </c>
      <c r="D26">
        <f t="shared" si="0"/>
        <v>66</v>
      </c>
      <c r="E26">
        <v>1681.4493738647511</v>
      </c>
      <c r="F26" s="15">
        <v>9.8630136986301367E-2</v>
      </c>
      <c r="G26">
        <f t="shared" si="1"/>
        <v>36</v>
      </c>
      <c r="H26">
        <v>-1522.6737439568362</v>
      </c>
      <c r="I26" s="15">
        <v>0.10684931506849316</v>
      </c>
      <c r="J26">
        <f t="shared" si="2"/>
        <v>39</v>
      </c>
      <c r="K26">
        <v>-2909.0982484374204</v>
      </c>
      <c r="L26" s="15">
        <v>0.10410958904109589</v>
      </c>
      <c r="M26">
        <f t="shared" si="3"/>
        <v>38</v>
      </c>
      <c r="N26">
        <v>-4812.9808570822133</v>
      </c>
      <c r="O26" s="15">
        <v>0.10136986301369863</v>
      </c>
      <c r="P26">
        <f t="shared" si="4"/>
        <v>37</v>
      </c>
      <c r="Q26">
        <v>-3839.3687567253373</v>
      </c>
      <c r="R26">
        <v>9.8630136986301367E-2</v>
      </c>
      <c r="S26">
        <f t="shared" si="5"/>
        <v>36</v>
      </c>
      <c r="T26">
        <v>-1336.6683704995064</v>
      </c>
      <c r="U26" s="15">
        <v>9.8630136986301367E-2</v>
      </c>
      <c r="V26">
        <f t="shared" si="6"/>
        <v>36</v>
      </c>
    </row>
    <row r="27" spans="2:22" x14ac:dyDescent="0.25">
      <c r="B27">
        <v>5655.906573253581</v>
      </c>
      <c r="C27" s="15">
        <v>0.18904109589041096</v>
      </c>
      <c r="D27">
        <f t="shared" si="0"/>
        <v>69</v>
      </c>
      <c r="E27">
        <v>-585.39711118849073</v>
      </c>
      <c r="F27" s="15">
        <v>0.10136986301369863</v>
      </c>
      <c r="G27">
        <f t="shared" si="1"/>
        <v>37</v>
      </c>
      <c r="H27">
        <v>-1327.5388650857271</v>
      </c>
      <c r="I27" s="15">
        <v>0.1095890410958904</v>
      </c>
      <c r="J27">
        <f t="shared" si="2"/>
        <v>40</v>
      </c>
      <c r="K27">
        <v>-3964.3923359591327</v>
      </c>
      <c r="L27" s="15">
        <v>0.10684931506849316</v>
      </c>
      <c r="M27">
        <f t="shared" si="3"/>
        <v>39</v>
      </c>
      <c r="N27">
        <v>-5664.8175712882057</v>
      </c>
      <c r="O27" s="15">
        <v>0.10410958904109589</v>
      </c>
      <c r="P27">
        <f t="shared" si="4"/>
        <v>38</v>
      </c>
      <c r="Q27">
        <v>-3876.2062654071919</v>
      </c>
      <c r="R27">
        <v>0.10136986301369863</v>
      </c>
      <c r="S27">
        <f t="shared" si="5"/>
        <v>37</v>
      </c>
      <c r="T27">
        <v>-3010.7555069839163</v>
      </c>
      <c r="U27" s="15">
        <v>0.10136986301369863</v>
      </c>
      <c r="V27">
        <f t="shared" si="6"/>
        <v>37</v>
      </c>
    </row>
    <row r="28" spans="2:22" x14ac:dyDescent="0.25">
      <c r="B28">
        <v>5109.2257789282548</v>
      </c>
      <c r="C28" s="15">
        <v>0.19178082191780821</v>
      </c>
      <c r="D28">
        <f t="shared" si="0"/>
        <v>70</v>
      </c>
      <c r="E28">
        <v>-2152.4096272485667</v>
      </c>
      <c r="F28" s="15">
        <v>0.1095890410958904</v>
      </c>
      <c r="G28">
        <f t="shared" si="1"/>
        <v>40</v>
      </c>
      <c r="H28">
        <v>-1109.5250085908572</v>
      </c>
      <c r="I28" s="15">
        <v>0.11232876712328767</v>
      </c>
      <c r="J28">
        <f t="shared" si="2"/>
        <v>41</v>
      </c>
      <c r="K28">
        <v>-5214.4256687817724</v>
      </c>
      <c r="L28" s="15">
        <v>0.1095890410958904</v>
      </c>
      <c r="M28">
        <f t="shared" si="3"/>
        <v>40</v>
      </c>
      <c r="N28">
        <v>-7259.4885660474592</v>
      </c>
      <c r="O28" s="15">
        <v>0.10684931506849316</v>
      </c>
      <c r="P28">
        <f t="shared" si="4"/>
        <v>39</v>
      </c>
      <c r="Q28">
        <v>-5457.1628732091813</v>
      </c>
      <c r="R28">
        <v>0.10410958904109589</v>
      </c>
      <c r="S28">
        <f t="shared" si="5"/>
        <v>38</v>
      </c>
      <c r="T28">
        <v>-2176.0706968323238</v>
      </c>
      <c r="U28" s="15">
        <v>0.10410958904109589</v>
      </c>
      <c r="V28">
        <f t="shared" si="6"/>
        <v>38</v>
      </c>
    </row>
    <row r="29" spans="2:22" x14ac:dyDescent="0.25">
      <c r="B29">
        <v>4433.4203791041855</v>
      </c>
      <c r="C29" s="15">
        <v>0.19452054794520549</v>
      </c>
      <c r="D29">
        <f t="shared" si="0"/>
        <v>71</v>
      </c>
      <c r="E29">
        <v>-972.37586708366462</v>
      </c>
      <c r="F29" s="15">
        <v>0.11232876712328767</v>
      </c>
      <c r="G29">
        <f t="shared" si="1"/>
        <v>41</v>
      </c>
      <c r="H29">
        <v>-1974.8153429033237</v>
      </c>
      <c r="I29" s="15">
        <v>0.11506849315068493</v>
      </c>
      <c r="J29">
        <f t="shared" si="2"/>
        <v>42</v>
      </c>
      <c r="K29">
        <v>-5936.8966991078223</v>
      </c>
      <c r="L29" s="15">
        <v>0.11232876712328767</v>
      </c>
      <c r="M29">
        <f t="shared" si="3"/>
        <v>41</v>
      </c>
      <c r="N29">
        <v>-7140.3175343157354</v>
      </c>
      <c r="O29" s="15">
        <v>0.1095890410958904</v>
      </c>
      <c r="P29">
        <f t="shared" si="4"/>
        <v>40</v>
      </c>
      <c r="Q29">
        <v>-5639.4227406144009</v>
      </c>
      <c r="R29">
        <v>0.10684931506849316</v>
      </c>
      <c r="S29">
        <f t="shared" si="5"/>
        <v>39</v>
      </c>
      <c r="T29">
        <v>-1024.0312590301648</v>
      </c>
      <c r="U29" s="15">
        <v>0.11232876712328767</v>
      </c>
      <c r="V29">
        <f t="shared" si="6"/>
        <v>41</v>
      </c>
    </row>
    <row r="30" spans="2:22" x14ac:dyDescent="0.25">
      <c r="B30">
        <v>3941.8140627932639</v>
      </c>
      <c r="C30" s="15">
        <v>0.19726027397260273</v>
      </c>
      <c r="D30">
        <f t="shared" si="0"/>
        <v>72</v>
      </c>
      <c r="E30">
        <v>-1681.5699964234905</v>
      </c>
      <c r="F30" s="15">
        <v>0.11506849315068493</v>
      </c>
      <c r="G30">
        <f t="shared" si="1"/>
        <v>42</v>
      </c>
      <c r="H30">
        <v>-7588.7271617591387</v>
      </c>
      <c r="I30" s="15">
        <v>0.11780821917808219</v>
      </c>
      <c r="J30">
        <f t="shared" si="2"/>
        <v>43</v>
      </c>
      <c r="K30">
        <v>-5179.9756878579501</v>
      </c>
      <c r="L30" s="15">
        <v>0.11506849315068493</v>
      </c>
      <c r="M30">
        <f t="shared" si="3"/>
        <v>42</v>
      </c>
      <c r="N30">
        <v>-6962.2216952636654</v>
      </c>
      <c r="O30" s="15">
        <v>0.11780821917808219</v>
      </c>
      <c r="P30">
        <f t="shared" si="4"/>
        <v>43</v>
      </c>
      <c r="Q30">
        <v>-5598.255296427521</v>
      </c>
      <c r="R30">
        <v>0.11506849315068493</v>
      </c>
      <c r="S30">
        <f t="shared" si="5"/>
        <v>42</v>
      </c>
      <c r="T30">
        <v>-1122.9319339394631</v>
      </c>
      <c r="U30" s="15">
        <v>0.11506849315068493</v>
      </c>
      <c r="V30">
        <f t="shared" si="6"/>
        <v>42</v>
      </c>
    </row>
    <row r="31" spans="2:22" x14ac:dyDescent="0.25">
      <c r="B31">
        <v>-1892.7705500762272</v>
      </c>
      <c r="C31" s="15">
        <v>0.2</v>
      </c>
      <c r="D31">
        <f t="shared" si="0"/>
        <v>73</v>
      </c>
      <c r="E31">
        <v>-2872.1826786227084</v>
      </c>
      <c r="F31" s="15">
        <v>0.11780821917808219</v>
      </c>
      <c r="G31">
        <f t="shared" si="1"/>
        <v>43</v>
      </c>
      <c r="H31">
        <v>-2494.1380055265545</v>
      </c>
      <c r="I31" s="15">
        <v>0.12876712328767123</v>
      </c>
      <c r="J31">
        <f t="shared" si="2"/>
        <v>47</v>
      </c>
      <c r="K31">
        <v>-1715.8977410253988</v>
      </c>
      <c r="L31" s="15">
        <v>0.12602739726027398</v>
      </c>
      <c r="M31">
        <f t="shared" si="3"/>
        <v>46</v>
      </c>
      <c r="N31">
        <v>-6402.4025009109373</v>
      </c>
      <c r="O31" s="15">
        <v>0.12054794520547946</v>
      </c>
      <c r="P31">
        <f t="shared" si="4"/>
        <v>44</v>
      </c>
      <c r="Q31">
        <v>-6208.8046972249776</v>
      </c>
      <c r="R31">
        <v>0.11780821917808219</v>
      </c>
      <c r="S31">
        <f t="shared" si="5"/>
        <v>43</v>
      </c>
      <c r="T31">
        <v>-2011.5775021625266</v>
      </c>
      <c r="U31" s="15">
        <v>0.11780821917808219</v>
      </c>
      <c r="V31">
        <f t="shared" si="6"/>
        <v>43</v>
      </c>
    </row>
    <row r="32" spans="2:22" x14ac:dyDescent="0.25">
      <c r="B32">
        <v>1670.7771907658157</v>
      </c>
      <c r="C32" s="15">
        <v>0.20821917808219179</v>
      </c>
      <c r="D32">
        <f t="shared" si="0"/>
        <v>76</v>
      </c>
      <c r="E32">
        <v>-8290.3003389194055</v>
      </c>
      <c r="F32" s="15">
        <v>0.12054794520547946</v>
      </c>
      <c r="G32">
        <f t="shared" si="1"/>
        <v>44</v>
      </c>
      <c r="H32">
        <v>-5894.1241490316843</v>
      </c>
      <c r="I32" s="15">
        <v>0.13150684931506848</v>
      </c>
      <c r="J32">
        <f t="shared" si="2"/>
        <v>47.999999999999993</v>
      </c>
      <c r="K32">
        <v>-5609.9310738480399</v>
      </c>
      <c r="L32" s="15">
        <v>0.12876712328767123</v>
      </c>
      <c r="M32">
        <f t="shared" si="3"/>
        <v>47</v>
      </c>
      <c r="N32">
        <v>-6353.4562705159033</v>
      </c>
      <c r="O32" s="15">
        <v>0.12328767123287671</v>
      </c>
      <c r="P32">
        <f t="shared" si="4"/>
        <v>45</v>
      </c>
      <c r="Q32">
        <v>-7192.3344024802245</v>
      </c>
      <c r="R32">
        <v>0.12054794520547946</v>
      </c>
      <c r="S32">
        <f t="shared" si="5"/>
        <v>44</v>
      </c>
      <c r="T32">
        <v>-3580.6646386469356</v>
      </c>
      <c r="U32" s="15">
        <v>0.12054794520547946</v>
      </c>
      <c r="V32">
        <f t="shared" si="6"/>
        <v>44</v>
      </c>
    </row>
    <row r="33" spans="2:22" x14ac:dyDescent="0.25">
      <c r="B33">
        <v>1557.0963964404848</v>
      </c>
      <c r="C33" s="15">
        <v>0.21095890410958903</v>
      </c>
      <c r="D33">
        <f t="shared" si="0"/>
        <v>77</v>
      </c>
      <c r="E33">
        <v>-3478.1896338641127</v>
      </c>
      <c r="F33" s="15">
        <v>0.13150684931506848</v>
      </c>
      <c r="G33">
        <f t="shared" si="1"/>
        <v>47.999999999999993</v>
      </c>
      <c r="H33">
        <v>-1361.4144833441505</v>
      </c>
      <c r="I33" s="15">
        <v>0.13424657534246576</v>
      </c>
      <c r="J33">
        <f t="shared" si="2"/>
        <v>49</v>
      </c>
      <c r="K33">
        <v>-722.40210417408707</v>
      </c>
      <c r="L33" s="15">
        <v>0.13150684931506848</v>
      </c>
      <c r="M33">
        <f t="shared" si="3"/>
        <v>47.999999999999993</v>
      </c>
      <c r="N33">
        <v>-4228.7272867243591</v>
      </c>
      <c r="O33" s="15">
        <v>0.12602739726027398</v>
      </c>
      <c r="P33">
        <f t="shared" si="4"/>
        <v>46</v>
      </c>
      <c r="Q33">
        <v>-6988.8139431423151</v>
      </c>
      <c r="R33">
        <v>0.12328767123287671</v>
      </c>
      <c r="S33">
        <f t="shared" si="5"/>
        <v>45</v>
      </c>
      <c r="T33">
        <v>-11930.731256676201</v>
      </c>
      <c r="U33" s="15">
        <v>0.12328767123287671</v>
      </c>
      <c r="V33">
        <f t="shared" si="6"/>
        <v>45</v>
      </c>
    </row>
    <row r="34" spans="2:22" x14ac:dyDescent="0.25">
      <c r="B34">
        <v>2523.2909966164084</v>
      </c>
      <c r="C34" s="15">
        <v>0.21369863013698631</v>
      </c>
      <c r="D34">
        <f t="shared" si="0"/>
        <v>78</v>
      </c>
      <c r="E34">
        <v>-6585.3837632039395</v>
      </c>
      <c r="F34" s="15">
        <v>0.13424657534246576</v>
      </c>
      <c r="G34">
        <f t="shared" si="1"/>
        <v>49</v>
      </c>
      <c r="H34">
        <v>-2280.8631983653108</v>
      </c>
      <c r="I34" s="15">
        <v>0.13698630136986301</v>
      </c>
      <c r="J34">
        <f t="shared" si="2"/>
        <v>50</v>
      </c>
      <c r="K34">
        <v>-2021.0413417446377</v>
      </c>
      <c r="L34" s="15">
        <v>0.13424657534246576</v>
      </c>
      <c r="M34">
        <f t="shared" si="3"/>
        <v>49</v>
      </c>
      <c r="N34">
        <v>-5499.1406710205756</v>
      </c>
      <c r="O34" s="15">
        <v>0.12876712328767123</v>
      </c>
      <c r="P34">
        <f t="shared" si="4"/>
        <v>47</v>
      </c>
      <c r="Q34">
        <v>-5662.9117848318128</v>
      </c>
      <c r="R34">
        <v>0.12602739726027398</v>
      </c>
      <c r="S34">
        <f t="shared" si="5"/>
        <v>46</v>
      </c>
      <c r="T34">
        <v>-8372.3014447342684</v>
      </c>
      <c r="U34" s="15">
        <v>0.13424657534246576</v>
      </c>
      <c r="V34">
        <f t="shared" si="6"/>
        <v>49</v>
      </c>
    </row>
    <row r="35" spans="2:22" x14ac:dyDescent="0.25">
      <c r="B35">
        <v>1397.6846803054741</v>
      </c>
      <c r="C35" s="15">
        <v>0.21643835616438356</v>
      </c>
      <c r="D35">
        <f t="shared" si="0"/>
        <v>79</v>
      </c>
      <c r="E35">
        <v>-2266.9964454031597</v>
      </c>
      <c r="F35" s="15">
        <v>0.13698630136986301</v>
      </c>
      <c r="G35">
        <f t="shared" si="1"/>
        <v>50</v>
      </c>
      <c r="H35">
        <v>-1063.9784080190439</v>
      </c>
      <c r="I35" s="15">
        <v>0.14520547945205478</v>
      </c>
      <c r="J35">
        <f t="shared" si="2"/>
        <v>52.999999999999993</v>
      </c>
      <c r="K35">
        <v>-1581.9641665313127</v>
      </c>
      <c r="L35" s="15">
        <v>0.14246575342465753</v>
      </c>
      <c r="M35">
        <f t="shared" si="3"/>
        <v>52</v>
      </c>
      <c r="N35">
        <v>-6572.6292479964332</v>
      </c>
      <c r="O35" s="15">
        <v>0.13972602739726028</v>
      </c>
      <c r="P35">
        <f t="shared" si="4"/>
        <v>51</v>
      </c>
      <c r="Q35">
        <v>-5767.0831917385458</v>
      </c>
      <c r="R35">
        <v>0.13698630136986301</v>
      </c>
      <c r="S35">
        <f t="shared" si="5"/>
        <v>50</v>
      </c>
      <c r="T35">
        <v>-11784.947012957313</v>
      </c>
      <c r="U35" s="15">
        <v>0.13698630136986301</v>
      </c>
      <c r="V35">
        <f t="shared" si="6"/>
        <v>50</v>
      </c>
    </row>
    <row r="36" spans="2:22" x14ac:dyDescent="0.25">
      <c r="B36">
        <v>203.88920328142945</v>
      </c>
      <c r="C36" s="15">
        <v>0.21917808219178081</v>
      </c>
      <c r="D36">
        <f t="shared" si="0"/>
        <v>80</v>
      </c>
      <c r="E36">
        <v>-2908.5158965084597</v>
      </c>
      <c r="F36" s="15">
        <v>0.13972602739726028</v>
      </c>
      <c r="G36">
        <f t="shared" si="1"/>
        <v>51</v>
      </c>
      <c r="H36">
        <v>-1573.8435291479411</v>
      </c>
      <c r="I36" s="15">
        <v>0.14794520547945206</v>
      </c>
      <c r="J36">
        <f t="shared" si="2"/>
        <v>54</v>
      </c>
      <c r="K36">
        <v>-2242.2582540530161</v>
      </c>
      <c r="L36" s="15">
        <v>0.14520547945205478</v>
      </c>
      <c r="M36">
        <f t="shared" si="3"/>
        <v>52.999999999999993</v>
      </c>
      <c r="N36">
        <v>-10201.465962202399</v>
      </c>
      <c r="O36" s="15">
        <v>0.14246575342465753</v>
      </c>
      <c r="P36">
        <f t="shared" si="4"/>
        <v>52</v>
      </c>
      <c r="Q36">
        <v>-9257.6128969937818</v>
      </c>
      <c r="R36">
        <v>0.13972602739726028</v>
      </c>
      <c r="S36">
        <f t="shared" si="5"/>
        <v>51</v>
      </c>
      <c r="T36">
        <v>-5581.0341494417507</v>
      </c>
      <c r="U36" s="15">
        <v>0.13972602739726028</v>
      </c>
      <c r="V36">
        <f t="shared" si="6"/>
        <v>51</v>
      </c>
    </row>
    <row r="37" spans="2:22" x14ac:dyDescent="0.25">
      <c r="B37">
        <v>-1581.0970769839594</v>
      </c>
      <c r="C37" s="15">
        <v>0.22739726027397261</v>
      </c>
      <c r="D37">
        <f t="shared" si="0"/>
        <v>83</v>
      </c>
      <c r="E37">
        <v>-1373.5284125685052</v>
      </c>
      <c r="F37" s="15">
        <v>0.14794520547945206</v>
      </c>
      <c r="G37">
        <f t="shared" si="1"/>
        <v>54</v>
      </c>
      <c r="H37">
        <v>-2302.8296726530725</v>
      </c>
      <c r="I37" s="15">
        <v>0.15068493150684931</v>
      </c>
      <c r="J37">
        <f t="shared" si="2"/>
        <v>55</v>
      </c>
      <c r="K37">
        <v>-3359.2915868756559</v>
      </c>
      <c r="L37" s="15">
        <v>0.14794520547945206</v>
      </c>
      <c r="M37">
        <f t="shared" si="3"/>
        <v>54</v>
      </c>
      <c r="N37">
        <v>-4602.1369569617063</v>
      </c>
      <c r="O37" s="15">
        <v>0.14520547945205478</v>
      </c>
      <c r="P37">
        <f t="shared" si="4"/>
        <v>52.999999999999993</v>
      </c>
      <c r="Q37">
        <v>-4016.5695047958006</v>
      </c>
      <c r="R37">
        <v>0.14246575342465753</v>
      </c>
      <c r="S37">
        <f t="shared" si="5"/>
        <v>52</v>
      </c>
      <c r="T37">
        <v>-4316.3493392901582</v>
      </c>
      <c r="U37" s="15">
        <v>0.14246575342465753</v>
      </c>
      <c r="V37">
        <f t="shared" si="6"/>
        <v>52</v>
      </c>
    </row>
    <row r="38" spans="2:22" x14ac:dyDescent="0.25">
      <c r="B38">
        <v>-1822.7778713092878</v>
      </c>
      <c r="C38" s="15">
        <v>0.23013698630136986</v>
      </c>
      <c r="D38">
        <f t="shared" si="0"/>
        <v>84</v>
      </c>
      <c r="E38">
        <v>-1713.4946524036031</v>
      </c>
      <c r="F38" s="15">
        <v>0.15068493150684931</v>
      </c>
      <c r="G38">
        <f t="shared" si="1"/>
        <v>55</v>
      </c>
      <c r="H38">
        <v>-1797.1200069655395</v>
      </c>
      <c r="I38" s="15">
        <v>0.15342465753424658</v>
      </c>
      <c r="J38">
        <f t="shared" si="2"/>
        <v>56</v>
      </c>
      <c r="K38">
        <v>-4386.7626172017117</v>
      </c>
      <c r="L38" s="15">
        <v>0.15068493150684931</v>
      </c>
      <c r="M38">
        <f t="shared" si="3"/>
        <v>55</v>
      </c>
      <c r="N38">
        <v>-3266.9659252299862</v>
      </c>
      <c r="O38" s="15">
        <v>0.14794520547945206</v>
      </c>
      <c r="P38">
        <f t="shared" si="4"/>
        <v>54</v>
      </c>
      <c r="Q38">
        <v>-2770.8293722010221</v>
      </c>
      <c r="R38">
        <v>0.14520547945205478</v>
      </c>
      <c r="S38">
        <f t="shared" si="5"/>
        <v>52.999999999999993</v>
      </c>
      <c r="T38">
        <v>255.69009851202009</v>
      </c>
      <c r="U38" s="15">
        <v>0.15068493150684931</v>
      </c>
      <c r="V38">
        <f t="shared" si="6"/>
        <v>55</v>
      </c>
    </row>
    <row r="39" spans="2:22" x14ac:dyDescent="0.25">
      <c r="B39">
        <v>-1854.5832711333605</v>
      </c>
      <c r="C39" s="15">
        <v>0.23287671232876711</v>
      </c>
      <c r="D39">
        <f t="shared" si="0"/>
        <v>85</v>
      </c>
      <c r="E39">
        <v>-1509.6887817434322</v>
      </c>
      <c r="F39" s="15">
        <v>0.15342465753424658</v>
      </c>
      <c r="G39">
        <f t="shared" si="1"/>
        <v>56</v>
      </c>
      <c r="H39">
        <v>8.1199686974287033E-9</v>
      </c>
      <c r="I39" s="15">
        <v>0.15616438356164383</v>
      </c>
      <c r="J39">
        <f t="shared" si="2"/>
        <v>57</v>
      </c>
      <c r="K39">
        <v>-2458.4018547722667</v>
      </c>
      <c r="L39" s="15">
        <v>0.15342465753424658</v>
      </c>
      <c r="M39">
        <f t="shared" si="3"/>
        <v>56</v>
      </c>
      <c r="N39">
        <v>373.12991382208747</v>
      </c>
      <c r="O39" s="15">
        <v>0.15616438356164383</v>
      </c>
      <c r="P39">
        <f t="shared" si="4"/>
        <v>57</v>
      </c>
      <c r="Q39">
        <v>411.33807198578916</v>
      </c>
      <c r="R39">
        <v>0.15342465753424658</v>
      </c>
      <c r="S39">
        <f t="shared" si="5"/>
        <v>56</v>
      </c>
      <c r="T39">
        <v>1062.789423602715</v>
      </c>
      <c r="U39" s="15">
        <v>0.15342465753424658</v>
      </c>
      <c r="V39">
        <f t="shared" si="6"/>
        <v>56</v>
      </c>
    </row>
    <row r="40" spans="2:22" x14ac:dyDescent="0.25">
      <c r="B40">
        <v>-2336.1895874442826</v>
      </c>
      <c r="C40" s="15">
        <v>0.23561643835616439</v>
      </c>
      <c r="D40">
        <f t="shared" si="0"/>
        <v>86</v>
      </c>
      <c r="E40">
        <v>-1929.3014639426547</v>
      </c>
      <c r="F40" s="15">
        <v>0.15616438356164383</v>
      </c>
      <c r="G40">
        <f t="shared" si="1"/>
        <v>57</v>
      </c>
      <c r="H40">
        <v>5290.7591627061092</v>
      </c>
      <c r="I40" s="15">
        <v>0.16438356164383561</v>
      </c>
      <c r="J40">
        <f t="shared" si="2"/>
        <v>60</v>
      </c>
      <c r="K40">
        <v>1.1901192920049652E-8</v>
      </c>
      <c r="L40" s="15">
        <v>0.16164383561643836</v>
      </c>
      <c r="M40">
        <f t="shared" si="3"/>
        <v>59</v>
      </c>
      <c r="N40">
        <v>1.5861644442338729E-8</v>
      </c>
      <c r="O40" s="15">
        <v>0.15890410958904111</v>
      </c>
      <c r="P40">
        <f t="shared" si="4"/>
        <v>58.000000000000007</v>
      </c>
      <c r="Q40">
        <v>539.78867118833966</v>
      </c>
      <c r="R40">
        <v>0.15616438356164383</v>
      </c>
      <c r="S40">
        <f t="shared" si="5"/>
        <v>57</v>
      </c>
      <c r="T40">
        <v>1590.1438553796461</v>
      </c>
      <c r="U40" s="15">
        <v>0.15616438356164383</v>
      </c>
      <c r="V40">
        <f t="shared" si="6"/>
        <v>57</v>
      </c>
    </row>
    <row r="41" spans="2:22" x14ac:dyDescent="0.25">
      <c r="B41">
        <v>1.1004885891452432E-10</v>
      </c>
      <c r="C41" s="15">
        <v>0.23835616438356164</v>
      </c>
      <c r="D41">
        <f t="shared" si="0"/>
        <v>87</v>
      </c>
      <c r="E41">
        <v>4.3144154915353283E-9</v>
      </c>
      <c r="F41" s="15">
        <v>0.15890410958904111</v>
      </c>
      <c r="G41">
        <f t="shared" si="1"/>
        <v>58.000000000000007</v>
      </c>
      <c r="H41">
        <v>3869.1237136107561</v>
      </c>
      <c r="I41" s="15">
        <v>0.16712328767123288</v>
      </c>
      <c r="J41">
        <f t="shared" si="2"/>
        <v>61</v>
      </c>
      <c r="K41">
        <v>1905.7785080525796</v>
      </c>
      <c r="L41" s="15">
        <v>0.16438356164383561</v>
      </c>
      <c r="M41">
        <f t="shared" si="3"/>
        <v>60</v>
      </c>
      <c r="N41">
        <v>3050.257682532585</v>
      </c>
      <c r="O41" s="15">
        <v>0.16164383561643836</v>
      </c>
      <c r="P41">
        <f t="shared" si="4"/>
        <v>59</v>
      </c>
      <c r="Q41">
        <v>2.069259608106222E-8</v>
      </c>
      <c r="R41">
        <v>0.15890410958904111</v>
      </c>
      <c r="S41">
        <f t="shared" si="5"/>
        <v>58.000000000000007</v>
      </c>
      <c r="T41">
        <v>2.4903329176595435E-8</v>
      </c>
      <c r="U41" s="15">
        <v>0.15890410958904111</v>
      </c>
      <c r="V41">
        <f t="shared" si="6"/>
        <v>58.000000000000007</v>
      </c>
    </row>
    <row r="42" spans="2:22" x14ac:dyDescent="0.25">
      <c r="B42">
        <v>-698.23730660942522</v>
      </c>
      <c r="C42" s="15">
        <v>0.24657534246575341</v>
      </c>
      <c r="D42">
        <f t="shared" si="0"/>
        <v>90</v>
      </c>
      <c r="E42">
        <v>5507.24338718739</v>
      </c>
      <c r="F42" s="15">
        <v>0.16712328767123288</v>
      </c>
      <c r="G42">
        <f t="shared" si="1"/>
        <v>61</v>
      </c>
      <c r="H42">
        <v>4652.7495082461819</v>
      </c>
      <c r="I42" s="15">
        <v>0.16986301369863013</v>
      </c>
      <c r="J42">
        <f t="shared" si="2"/>
        <v>62</v>
      </c>
      <c r="K42">
        <v>1536.3955677865831</v>
      </c>
      <c r="L42" s="15">
        <v>0.16712328767123288</v>
      </c>
      <c r="M42">
        <f t="shared" si="3"/>
        <v>61</v>
      </c>
      <c r="N42">
        <v>3634.2298366382529</v>
      </c>
      <c r="O42" s="15">
        <v>0.16438356164383561</v>
      </c>
      <c r="P42">
        <f t="shared" si="4"/>
        <v>60</v>
      </c>
      <c r="Q42">
        <v>1452.2085356293055</v>
      </c>
      <c r="R42">
        <v>0.16164383561643836</v>
      </c>
      <c r="S42">
        <f t="shared" si="5"/>
        <v>59</v>
      </c>
      <c r="T42">
        <v>1791.225474702657</v>
      </c>
      <c r="U42" s="15">
        <v>0.16164383561643836</v>
      </c>
      <c r="V42">
        <f t="shared" si="6"/>
        <v>59</v>
      </c>
    </row>
    <row r="43" spans="2:22" x14ac:dyDescent="0.25">
      <c r="B43">
        <v>514.82967072982694</v>
      </c>
      <c r="C43" s="15">
        <v>0.24931506849315069</v>
      </c>
      <c r="D43">
        <f t="shared" si="0"/>
        <v>91</v>
      </c>
      <c r="E43">
        <v>4820.1154417333564</v>
      </c>
      <c r="F43" s="15">
        <v>0.16986301369863013</v>
      </c>
      <c r="G43">
        <f t="shared" si="1"/>
        <v>62</v>
      </c>
      <c r="H43">
        <v>3714.9675430741586</v>
      </c>
      <c r="I43" s="15">
        <v>0.17260273972602741</v>
      </c>
      <c r="J43">
        <f t="shared" si="2"/>
        <v>63.000000000000007</v>
      </c>
      <c r="K43">
        <v>898.3409210994887</v>
      </c>
      <c r="L43" s="15">
        <v>0.16986301369863013</v>
      </c>
      <c r="M43">
        <f t="shared" si="3"/>
        <v>62</v>
      </c>
      <c r="N43">
        <v>5132.2665451122066</v>
      </c>
      <c r="O43" s="15">
        <v>0.16712328767123288</v>
      </c>
      <c r="P43">
        <f t="shared" si="4"/>
        <v>61</v>
      </c>
      <c r="Q43">
        <v>549.82765576668976</v>
      </c>
      <c r="R43">
        <v>0.16438356164383561</v>
      </c>
      <c r="S43">
        <f t="shared" si="5"/>
        <v>60</v>
      </c>
      <c r="T43">
        <v>2526.0740579853045</v>
      </c>
      <c r="U43" s="15">
        <v>0.16986301369863013</v>
      </c>
      <c r="V43">
        <f t="shared" si="6"/>
        <v>62</v>
      </c>
    </row>
    <row r="44" spans="2:22" x14ac:dyDescent="0.25">
      <c r="B44">
        <v>1476.4515153435914</v>
      </c>
      <c r="C44" s="15">
        <v>0.25205479452054796</v>
      </c>
      <c r="D44">
        <f t="shared" si="0"/>
        <v>92</v>
      </c>
      <c r="E44">
        <v>6080.9898393344474</v>
      </c>
      <c r="F44" s="15">
        <v>0.17260273972602741</v>
      </c>
      <c r="G44">
        <f t="shared" si="1"/>
        <v>63.000000000000007</v>
      </c>
      <c r="H44">
        <v>2358.6761145749929</v>
      </c>
      <c r="I44" s="15">
        <v>0.17534246575342466</v>
      </c>
      <c r="J44">
        <f t="shared" si="2"/>
        <v>64</v>
      </c>
      <c r="K44">
        <v>1829.7180625121402</v>
      </c>
      <c r="L44" s="15">
        <v>0.17260273972602741</v>
      </c>
      <c r="M44">
        <f t="shared" si="3"/>
        <v>63.000000000000007</v>
      </c>
      <c r="N44">
        <v>-8408.7303504130377</v>
      </c>
      <c r="O44" s="15">
        <v>0.17534246575342466</v>
      </c>
      <c r="P44">
        <f t="shared" si="4"/>
        <v>64</v>
      </c>
      <c r="Q44">
        <v>-763.07638315056397</v>
      </c>
      <c r="R44">
        <v>0.17260273972602741</v>
      </c>
      <c r="S44">
        <f t="shared" si="5"/>
        <v>63.000000000000007</v>
      </c>
      <c r="T44">
        <v>2244.4399372360272</v>
      </c>
      <c r="U44" s="15">
        <v>0.17260273972602741</v>
      </c>
      <c r="V44">
        <f t="shared" si="6"/>
        <v>63.000000000000007</v>
      </c>
    </row>
    <row r="45" spans="2:22" x14ac:dyDescent="0.25">
      <c r="B45">
        <v>913.42465994623785</v>
      </c>
      <c r="C45" s="15">
        <v>0.25479452054794521</v>
      </c>
      <c r="D45">
        <f t="shared" si="0"/>
        <v>93</v>
      </c>
      <c r="E45">
        <v>6030.9806559640929</v>
      </c>
      <c r="F45" s="15">
        <v>0.17534246575342466</v>
      </c>
      <c r="G45">
        <f t="shared" si="1"/>
        <v>64</v>
      </c>
      <c r="H45">
        <v>3831.2959734456945</v>
      </c>
      <c r="I45" s="15">
        <v>0.18356164383561643</v>
      </c>
      <c r="J45">
        <f t="shared" si="2"/>
        <v>67</v>
      </c>
      <c r="K45">
        <v>3191.9994724955623</v>
      </c>
      <c r="L45" s="15">
        <v>0.18082191780821918</v>
      </c>
      <c r="M45">
        <f t="shared" si="3"/>
        <v>66</v>
      </c>
      <c r="N45">
        <v>-8570.5597237429574</v>
      </c>
      <c r="O45" s="15">
        <v>0.17808219178082191</v>
      </c>
      <c r="P45">
        <f t="shared" si="4"/>
        <v>65</v>
      </c>
      <c r="Q45">
        <v>-1194.3202943965898</v>
      </c>
      <c r="R45">
        <v>0.17534246575342466</v>
      </c>
      <c r="S45">
        <f t="shared" si="5"/>
        <v>64</v>
      </c>
      <c r="T45">
        <v>3387.2096922653363</v>
      </c>
      <c r="U45" s="15">
        <v>0.17534246575342466</v>
      </c>
      <c r="V45">
        <f t="shared" si="6"/>
        <v>64</v>
      </c>
    </row>
    <row r="46" spans="2:22" x14ac:dyDescent="0.25">
      <c r="B46">
        <v>-324.65587962807695</v>
      </c>
      <c r="C46" s="15">
        <v>0.25753424657534246</v>
      </c>
      <c r="D46">
        <f t="shared" si="0"/>
        <v>94</v>
      </c>
      <c r="E46">
        <v>5385.2566092312045</v>
      </c>
      <c r="F46" s="15">
        <v>0.17808219178082191</v>
      </c>
      <c r="G46">
        <f t="shared" si="1"/>
        <v>65</v>
      </c>
      <c r="H46">
        <v>4588.4496713339922</v>
      </c>
      <c r="I46" s="15">
        <v>0.18630136986301371</v>
      </c>
      <c r="J46">
        <f t="shared" si="2"/>
        <v>68</v>
      </c>
      <c r="K46">
        <v>2685.7285177509502</v>
      </c>
      <c r="L46" s="15">
        <v>0.18356164383561643</v>
      </c>
      <c r="M46">
        <f t="shared" si="3"/>
        <v>67</v>
      </c>
      <c r="N46">
        <v>-8071.6179990704204</v>
      </c>
      <c r="O46" s="15">
        <v>0.18082191780821918</v>
      </c>
      <c r="P46">
        <f t="shared" si="4"/>
        <v>66</v>
      </c>
      <c r="Q46">
        <v>-900.98725935364405</v>
      </c>
      <c r="R46">
        <v>0.17808219178082191</v>
      </c>
      <c r="S46">
        <f t="shared" si="5"/>
        <v>65</v>
      </c>
      <c r="T46">
        <v>2655.4244195197548</v>
      </c>
      <c r="U46" s="15">
        <v>0.17808219178082191</v>
      </c>
      <c r="V46">
        <f t="shared" si="6"/>
        <v>65</v>
      </c>
    </row>
    <row r="47" spans="2:22" x14ac:dyDescent="0.25">
      <c r="B47">
        <v>-955.23507309956472</v>
      </c>
      <c r="C47" s="15">
        <v>0.26575342465753427</v>
      </c>
      <c r="D47">
        <f t="shared" si="0"/>
        <v>97</v>
      </c>
      <c r="E47">
        <v>6845.1242492397405</v>
      </c>
      <c r="F47" s="15">
        <v>0.18630136986301371</v>
      </c>
      <c r="G47">
        <f t="shared" si="1"/>
        <v>68</v>
      </c>
      <c r="H47">
        <v>4446.8068675376735</v>
      </c>
      <c r="I47" s="15">
        <v>0.18904109589041096</v>
      </c>
      <c r="J47">
        <f t="shared" si="2"/>
        <v>69</v>
      </c>
      <c r="K47">
        <v>1540.4814529901962</v>
      </c>
      <c r="L47" s="15">
        <v>0.18630136986301371</v>
      </c>
      <c r="M47">
        <f t="shared" si="3"/>
        <v>68</v>
      </c>
      <c r="N47">
        <v>-8976.0652282923147</v>
      </c>
      <c r="O47" s="15">
        <v>0.18356164383561643</v>
      </c>
      <c r="P47">
        <f t="shared" si="4"/>
        <v>67</v>
      </c>
      <c r="Q47">
        <v>-1937.6996718215951</v>
      </c>
      <c r="R47">
        <v>0.18082191780821918</v>
      </c>
      <c r="S47">
        <f t="shared" si="5"/>
        <v>66</v>
      </c>
      <c r="T47">
        <v>4729.3899198217059</v>
      </c>
      <c r="U47" s="15">
        <v>0.18082191780821918</v>
      </c>
      <c r="V47">
        <f t="shared" si="6"/>
        <v>66</v>
      </c>
    </row>
    <row r="48" spans="2:22" x14ac:dyDescent="0.25">
      <c r="B48">
        <v>-1746.9128814213561</v>
      </c>
      <c r="C48" s="15">
        <v>0.26849315068493151</v>
      </c>
      <c r="D48">
        <f t="shared" si="0"/>
        <v>98</v>
      </c>
      <c r="E48">
        <v>7454.2506827373818</v>
      </c>
      <c r="F48" s="15">
        <v>0.18904109589041096</v>
      </c>
      <c r="G48">
        <f t="shared" si="1"/>
        <v>69</v>
      </c>
      <c r="H48">
        <v>3505.0249023656497</v>
      </c>
      <c r="I48" s="15">
        <v>0.19178082191780821</v>
      </c>
      <c r="J48">
        <f t="shared" si="2"/>
        <v>70</v>
      </c>
      <c r="K48">
        <v>-110.57319369689662</v>
      </c>
      <c r="L48" s="15">
        <v>0.18904109589041096</v>
      </c>
      <c r="M48">
        <f t="shared" si="3"/>
        <v>69</v>
      </c>
      <c r="N48">
        <v>-6988.6675936245374</v>
      </c>
      <c r="O48" s="15">
        <v>0.18630136986301371</v>
      </c>
      <c r="P48">
        <f t="shared" si="4"/>
        <v>68</v>
      </c>
      <c r="Q48">
        <v>-137.59377006960517</v>
      </c>
      <c r="R48">
        <v>0.18356164383561643</v>
      </c>
      <c r="S48">
        <f t="shared" si="5"/>
        <v>67</v>
      </c>
      <c r="T48">
        <v>13049.76511106524</v>
      </c>
      <c r="U48" s="15">
        <v>0.18904109589041096</v>
      </c>
      <c r="V48">
        <f t="shared" si="6"/>
        <v>69</v>
      </c>
    </row>
    <row r="49" spans="2:22" x14ac:dyDescent="0.25">
      <c r="B49">
        <v>-1357.1796852611169</v>
      </c>
      <c r="C49" s="15">
        <v>0.27123287671232876</v>
      </c>
      <c r="D49">
        <f t="shared" si="0"/>
        <v>99</v>
      </c>
      <c r="E49">
        <v>7054.2444484133111</v>
      </c>
      <c r="F49" s="15">
        <v>0.19178082191780821</v>
      </c>
      <c r="G49">
        <f t="shared" si="1"/>
        <v>70</v>
      </c>
      <c r="H49">
        <v>6947.5819825667777</v>
      </c>
      <c r="I49" s="15">
        <v>0.19452054794520549</v>
      </c>
      <c r="J49">
        <f t="shared" si="2"/>
        <v>71</v>
      </c>
      <c r="K49">
        <v>2046.4636121460896</v>
      </c>
      <c r="L49" s="15">
        <v>0.19178082191780821</v>
      </c>
      <c r="M49">
        <f t="shared" si="3"/>
        <v>70</v>
      </c>
      <c r="N49">
        <v>1842.3355108502037</v>
      </c>
      <c r="O49" s="15">
        <v>0.19452054794520549</v>
      </c>
      <c r="P49">
        <f t="shared" si="4"/>
        <v>71</v>
      </c>
      <c r="Q49">
        <v>7057.5021910129672</v>
      </c>
      <c r="R49">
        <v>0.19178082191780821</v>
      </c>
      <c r="S49">
        <f t="shared" si="5"/>
        <v>70</v>
      </c>
      <c r="T49">
        <v>13303.130990315954</v>
      </c>
      <c r="U49" s="15">
        <v>0.19178082191780821</v>
      </c>
      <c r="V49">
        <f t="shared" si="6"/>
        <v>70</v>
      </c>
    </row>
    <row r="50" spans="2:22" x14ac:dyDescent="0.25">
      <c r="B50">
        <v>-2104.2065406584697</v>
      </c>
      <c r="C50" s="15">
        <v>0.27397260273972601</v>
      </c>
      <c r="D50">
        <f t="shared" si="0"/>
        <v>100</v>
      </c>
      <c r="E50">
        <v>6397.2352650429466</v>
      </c>
      <c r="F50" s="15">
        <v>0.19452054794520549</v>
      </c>
      <c r="G50">
        <f t="shared" si="1"/>
        <v>71</v>
      </c>
      <c r="H50">
        <v>13054.404783424072</v>
      </c>
      <c r="I50" s="15">
        <v>0.20273972602739726</v>
      </c>
      <c r="J50">
        <f t="shared" si="2"/>
        <v>74</v>
      </c>
      <c r="K50">
        <v>8595.745022129533</v>
      </c>
      <c r="L50" s="15">
        <v>0.2</v>
      </c>
      <c r="M50">
        <f t="shared" si="3"/>
        <v>73</v>
      </c>
      <c r="N50">
        <v>1623.5061375202808</v>
      </c>
      <c r="O50" s="15">
        <v>0.19726027397260273</v>
      </c>
      <c r="P50">
        <f t="shared" si="4"/>
        <v>72</v>
      </c>
      <c r="Q50">
        <v>6864.2582797669438</v>
      </c>
      <c r="R50">
        <v>0.19452054794520549</v>
      </c>
      <c r="S50">
        <f t="shared" si="5"/>
        <v>71</v>
      </c>
      <c r="T50">
        <v>12318.243424630875</v>
      </c>
      <c r="U50" s="15">
        <v>0.19452054794520549</v>
      </c>
      <c r="V50">
        <f t="shared" si="6"/>
        <v>71</v>
      </c>
    </row>
    <row r="51" spans="2:22" x14ac:dyDescent="0.25">
      <c r="B51">
        <v>-1377.4562689416557</v>
      </c>
      <c r="C51" s="15">
        <v>0.27671232876712326</v>
      </c>
      <c r="D51">
        <f t="shared" si="0"/>
        <v>100.99999999999999</v>
      </c>
      <c r="E51">
        <v>-507.74670500568118</v>
      </c>
      <c r="F51" s="15">
        <v>0.19726027397260273</v>
      </c>
      <c r="G51">
        <f t="shared" si="1"/>
        <v>72</v>
      </c>
      <c r="H51">
        <v>14223.558481312368</v>
      </c>
      <c r="I51" s="15">
        <v>0.20547945205479451</v>
      </c>
      <c r="J51">
        <f t="shared" si="2"/>
        <v>75</v>
      </c>
      <c r="K51">
        <v>10906.495556802562</v>
      </c>
      <c r="L51" s="15">
        <v>0.20273972602739726</v>
      </c>
      <c r="M51">
        <f t="shared" si="3"/>
        <v>74</v>
      </c>
      <c r="N51">
        <v>3989.2657846349134</v>
      </c>
      <c r="O51" s="15">
        <v>0.2</v>
      </c>
      <c r="P51">
        <f t="shared" si="4"/>
        <v>73</v>
      </c>
      <c r="Q51">
        <v>6292.8373698292226</v>
      </c>
      <c r="R51">
        <v>0.19726027397260273</v>
      </c>
      <c r="S51">
        <f t="shared" si="5"/>
        <v>72</v>
      </c>
      <c r="T51">
        <v>11689.458151885292</v>
      </c>
      <c r="U51" s="15">
        <v>0.19726027397260273</v>
      </c>
      <c r="V51">
        <f t="shared" si="6"/>
        <v>72</v>
      </c>
    </row>
    <row r="52" spans="2:22" x14ac:dyDescent="0.25">
      <c r="B52">
        <v>1220.7978947648262</v>
      </c>
      <c r="C52" s="15">
        <v>0.28493150684931506</v>
      </c>
      <c r="D52">
        <f t="shared" si="0"/>
        <v>104</v>
      </c>
      <c r="E52">
        <v>5510.45770087865</v>
      </c>
      <c r="F52" s="15">
        <v>0.20547945205479451</v>
      </c>
      <c r="G52">
        <f t="shared" si="1"/>
        <v>75</v>
      </c>
      <c r="H52">
        <v>14292.915677516046</v>
      </c>
      <c r="I52" s="15">
        <v>0.20821917808219179</v>
      </c>
      <c r="J52">
        <f t="shared" si="2"/>
        <v>76</v>
      </c>
      <c r="K52">
        <v>13856.643167018172</v>
      </c>
      <c r="L52" s="15">
        <v>0.20547945205479451</v>
      </c>
      <c r="M52">
        <f t="shared" si="3"/>
        <v>75</v>
      </c>
      <c r="N52">
        <v>8066.8686572919196</v>
      </c>
      <c r="O52" s="15">
        <v>0.20273972602739726</v>
      </c>
      <c r="P52">
        <f t="shared" si="4"/>
        <v>74</v>
      </c>
      <c r="Q52">
        <v>7909.170782123304</v>
      </c>
      <c r="R52">
        <v>0.2</v>
      </c>
      <c r="S52">
        <f t="shared" si="5"/>
        <v>73</v>
      </c>
      <c r="T52">
        <v>422.43292764320358</v>
      </c>
      <c r="U52" s="15">
        <v>0.2</v>
      </c>
      <c r="V52">
        <f t="shared" si="6"/>
        <v>73</v>
      </c>
    </row>
    <row r="53" spans="2:22" x14ac:dyDescent="0.25">
      <c r="B53">
        <v>3733.6671683058466</v>
      </c>
      <c r="C53" s="15">
        <v>0.28767123287671231</v>
      </c>
      <c r="D53">
        <f t="shared" si="0"/>
        <v>105</v>
      </c>
      <c r="E53">
        <v>5400.5841343762941</v>
      </c>
      <c r="F53" s="15">
        <v>0.20821917808219179</v>
      </c>
      <c r="G53">
        <f t="shared" si="1"/>
        <v>76</v>
      </c>
      <c r="H53">
        <v>12520.133712344019</v>
      </c>
      <c r="I53" s="15">
        <v>0.21095890410958903</v>
      </c>
      <c r="J53">
        <f t="shared" si="2"/>
        <v>77</v>
      </c>
      <c r="K53">
        <v>12358.588520331079</v>
      </c>
      <c r="L53" s="15">
        <v>0.20821917808219179</v>
      </c>
      <c r="M53">
        <f t="shared" si="3"/>
        <v>76</v>
      </c>
      <c r="N53">
        <v>6887.2662919597615</v>
      </c>
      <c r="O53" s="15">
        <v>0.20547945205479451</v>
      </c>
      <c r="P53">
        <f t="shared" si="4"/>
        <v>75</v>
      </c>
      <c r="Q53">
        <v>10723.246202843085</v>
      </c>
      <c r="R53">
        <v>0.20273972602739726</v>
      </c>
      <c r="S53">
        <f t="shared" si="5"/>
        <v>74</v>
      </c>
      <c r="T53">
        <v>3575.4985519555985</v>
      </c>
      <c r="U53" s="15">
        <v>0.20821917808219179</v>
      </c>
      <c r="V53">
        <f t="shared" si="6"/>
        <v>76</v>
      </c>
    </row>
    <row r="54" spans="2:22" x14ac:dyDescent="0.25">
      <c r="B54">
        <v>3956.1964185818524</v>
      </c>
      <c r="C54" s="15">
        <v>0.29041095890410956</v>
      </c>
      <c r="D54">
        <f t="shared" si="0"/>
        <v>105.99999999999999</v>
      </c>
      <c r="E54">
        <v>6529.5779000522252</v>
      </c>
      <c r="F54" s="15">
        <v>0.21095890410958903</v>
      </c>
      <c r="G54">
        <f t="shared" si="1"/>
        <v>77</v>
      </c>
      <c r="H54">
        <v>10804.690792545191</v>
      </c>
      <c r="I54" s="15">
        <v>0.21369863013698631</v>
      </c>
      <c r="J54">
        <f t="shared" si="2"/>
        <v>78</v>
      </c>
      <c r="K54">
        <v>13048.625326174068</v>
      </c>
      <c r="L54" s="15">
        <v>0.21095890410958903</v>
      </c>
      <c r="M54">
        <f t="shared" si="3"/>
        <v>77</v>
      </c>
      <c r="N54">
        <v>4356.4560006075226</v>
      </c>
      <c r="O54" s="15">
        <v>0.21369863013698631</v>
      </c>
      <c r="P54">
        <f t="shared" si="4"/>
        <v>78</v>
      </c>
      <c r="Q54">
        <v>6097.9553391294166</v>
      </c>
      <c r="R54">
        <v>0.21095890410958903</v>
      </c>
      <c r="S54">
        <f t="shared" si="5"/>
        <v>77</v>
      </c>
      <c r="T54">
        <v>3089.8644312063147</v>
      </c>
      <c r="U54" s="15">
        <v>0.21095890410958903</v>
      </c>
      <c r="V54">
        <f t="shared" si="6"/>
        <v>77</v>
      </c>
    </row>
    <row r="55" spans="2:22" x14ac:dyDescent="0.25">
      <c r="B55">
        <v>544.96561730024996</v>
      </c>
      <c r="C55" s="15">
        <v>0.29315068493150687</v>
      </c>
      <c r="D55">
        <f t="shared" si="0"/>
        <v>107</v>
      </c>
      <c r="E55">
        <v>5693.5687166818716</v>
      </c>
      <c r="F55" s="15">
        <v>0.21369863013698631</v>
      </c>
      <c r="G55">
        <f t="shared" si="1"/>
        <v>78</v>
      </c>
      <c r="H55">
        <v>8796.3106514159426</v>
      </c>
      <c r="I55" s="15">
        <v>0.22191780821917809</v>
      </c>
      <c r="J55">
        <f t="shared" si="2"/>
        <v>81</v>
      </c>
      <c r="K55">
        <v>9953.3238827952064</v>
      </c>
      <c r="L55" s="15">
        <v>0.21917808219178081</v>
      </c>
      <c r="M55">
        <f t="shared" si="3"/>
        <v>80</v>
      </c>
      <c r="N55">
        <v>3400.6266272776038</v>
      </c>
      <c r="O55" s="15">
        <v>0.21643835616438356</v>
      </c>
      <c r="P55">
        <f t="shared" si="4"/>
        <v>79</v>
      </c>
      <c r="Q55">
        <v>4863.7114278834033</v>
      </c>
      <c r="R55">
        <v>0.21369863013698631</v>
      </c>
      <c r="S55">
        <f t="shared" si="5"/>
        <v>78</v>
      </c>
      <c r="T55">
        <v>4495.976865521222</v>
      </c>
      <c r="U55" s="15">
        <v>0.21369863013698631</v>
      </c>
      <c r="V55">
        <f t="shared" si="6"/>
        <v>78</v>
      </c>
    </row>
    <row r="56" spans="2:22" x14ac:dyDescent="0.25">
      <c r="B56">
        <v>1868.715889017071</v>
      </c>
      <c r="C56" s="15">
        <v>0.29589041095890412</v>
      </c>
      <c r="D56">
        <f t="shared" si="0"/>
        <v>108</v>
      </c>
      <c r="E56">
        <v>4773.0388575001216</v>
      </c>
      <c r="F56" s="15">
        <v>0.21643835616438356</v>
      </c>
      <c r="G56">
        <f t="shared" si="1"/>
        <v>79</v>
      </c>
      <c r="H56">
        <v>7874.4643493042577</v>
      </c>
      <c r="I56" s="15">
        <v>0.22465753424657534</v>
      </c>
      <c r="J56">
        <f t="shared" si="2"/>
        <v>82</v>
      </c>
      <c r="K56">
        <v>8607.0529280505871</v>
      </c>
      <c r="L56" s="15">
        <v>0.22191780821917809</v>
      </c>
      <c r="M56">
        <f t="shared" si="3"/>
        <v>81</v>
      </c>
      <c r="N56">
        <v>5123.5683519500581</v>
      </c>
      <c r="O56" s="15">
        <v>0.21917808219178081</v>
      </c>
      <c r="P56">
        <f t="shared" si="4"/>
        <v>80</v>
      </c>
      <c r="Q56">
        <v>5673.2905179456629</v>
      </c>
      <c r="R56">
        <v>0.21643835616438356</v>
      </c>
      <c r="S56">
        <f t="shared" si="5"/>
        <v>79</v>
      </c>
      <c r="T56">
        <v>3226.1915927756322</v>
      </c>
      <c r="U56" s="15">
        <v>0.21643835616438356</v>
      </c>
      <c r="V56">
        <f t="shared" si="6"/>
        <v>79</v>
      </c>
    </row>
    <row r="57" spans="2:22" x14ac:dyDescent="0.25">
      <c r="B57">
        <v>1314.1366955455323</v>
      </c>
      <c r="C57" s="15">
        <v>0.30410958904109592</v>
      </c>
      <c r="D57">
        <f t="shared" si="0"/>
        <v>111.00000000000001</v>
      </c>
      <c r="E57">
        <v>2875.9064975087053</v>
      </c>
      <c r="F57" s="15">
        <v>0.22465753424657534</v>
      </c>
      <c r="G57">
        <f t="shared" si="1"/>
        <v>82</v>
      </c>
      <c r="H57">
        <v>909.88588244764105</v>
      </c>
      <c r="I57" s="15">
        <v>0.23013698630136986</v>
      </c>
      <c r="J57">
        <f t="shared" si="2"/>
        <v>84</v>
      </c>
      <c r="K57">
        <v>7141.8058632898301</v>
      </c>
      <c r="L57" s="15">
        <v>0.22465753424657534</v>
      </c>
      <c r="M57">
        <f t="shared" si="3"/>
        <v>82</v>
      </c>
      <c r="N57">
        <v>3365.1211227281665</v>
      </c>
      <c r="O57" s="15">
        <v>0.22191780821917809</v>
      </c>
      <c r="P57">
        <f t="shared" si="4"/>
        <v>81</v>
      </c>
      <c r="Q57">
        <v>3414.5781054777253</v>
      </c>
      <c r="R57">
        <v>0.21917808219178081</v>
      </c>
      <c r="S57">
        <f t="shared" si="5"/>
        <v>80</v>
      </c>
      <c r="T57">
        <v>3149.1570930775965</v>
      </c>
      <c r="U57" s="15">
        <v>0.21917808219178081</v>
      </c>
      <c r="V57">
        <f t="shared" si="6"/>
        <v>80</v>
      </c>
    </row>
    <row r="58" spans="2:22" x14ac:dyDescent="0.25">
      <c r="B58">
        <v>633.45888722374229</v>
      </c>
      <c r="C58" s="15">
        <v>0.30684931506849317</v>
      </c>
      <c r="D58">
        <f t="shared" si="0"/>
        <v>112</v>
      </c>
      <c r="E58">
        <v>2233.0329310063471</v>
      </c>
      <c r="F58" s="15">
        <v>0.22739726027397261</v>
      </c>
      <c r="G58">
        <f t="shared" si="1"/>
        <v>83</v>
      </c>
      <c r="H58">
        <v>851.44296264880631</v>
      </c>
      <c r="I58" s="15">
        <v>0.23287671232876711</v>
      </c>
      <c r="J58">
        <f t="shared" si="2"/>
        <v>85</v>
      </c>
      <c r="K58">
        <v>5250.7512166027327</v>
      </c>
      <c r="L58" s="15">
        <v>0.22739726027397261</v>
      </c>
      <c r="M58">
        <f t="shared" si="3"/>
        <v>83</v>
      </c>
      <c r="N58">
        <v>3628.5187573960025</v>
      </c>
      <c r="O58" s="15">
        <v>0.22465753424657534</v>
      </c>
      <c r="P58">
        <f t="shared" si="4"/>
        <v>82</v>
      </c>
      <c r="Q58">
        <v>3520.6840072297277</v>
      </c>
      <c r="R58">
        <v>0.22191780821917809</v>
      </c>
      <c r="S58">
        <f t="shared" si="5"/>
        <v>81</v>
      </c>
      <c r="T58">
        <v>3840.5322843211698</v>
      </c>
      <c r="U58" s="15">
        <v>0.22739726027397261</v>
      </c>
      <c r="V58">
        <f t="shared" si="6"/>
        <v>83</v>
      </c>
    </row>
    <row r="59" spans="2:22" x14ac:dyDescent="0.25">
      <c r="B59">
        <v>247.19208338398221</v>
      </c>
      <c r="C59" s="15">
        <v>0.30958904109589042</v>
      </c>
      <c r="D59">
        <f t="shared" si="0"/>
        <v>113</v>
      </c>
      <c r="E59">
        <v>1772.0266966822733</v>
      </c>
      <c r="F59" s="15">
        <v>0.23013698630136986</v>
      </c>
      <c r="G59">
        <f t="shared" si="1"/>
        <v>84</v>
      </c>
      <c r="H59">
        <v>-158.93717848042741</v>
      </c>
      <c r="I59" s="15">
        <v>0.24109589041095891</v>
      </c>
      <c r="J59">
        <f t="shared" si="2"/>
        <v>88</v>
      </c>
      <c r="K59">
        <v>5906.788022445724</v>
      </c>
      <c r="L59" s="15">
        <v>0.23013698630136986</v>
      </c>
      <c r="M59">
        <f t="shared" si="3"/>
        <v>84</v>
      </c>
      <c r="N59">
        <v>5079.5218618706722</v>
      </c>
      <c r="O59" s="15">
        <v>0.23287671232876711</v>
      </c>
      <c r="P59">
        <f t="shared" si="4"/>
        <v>85</v>
      </c>
      <c r="Q59">
        <v>2859.779968312313</v>
      </c>
      <c r="R59">
        <v>0.23013698630136986</v>
      </c>
      <c r="S59">
        <f t="shared" si="5"/>
        <v>84</v>
      </c>
      <c r="T59">
        <v>3608.8981635718892</v>
      </c>
      <c r="U59" s="15">
        <v>0.23013698630136986</v>
      </c>
      <c r="V59">
        <f t="shared" si="6"/>
        <v>84</v>
      </c>
    </row>
    <row r="60" spans="2:22" x14ac:dyDescent="0.25">
      <c r="B60">
        <v>-1329.834772013377</v>
      </c>
      <c r="C60" s="15">
        <v>0.31232876712328766</v>
      </c>
      <c r="D60">
        <f t="shared" si="0"/>
        <v>114</v>
      </c>
      <c r="E60">
        <v>515.01751331190417</v>
      </c>
      <c r="F60" s="15">
        <v>0.23287671232876711</v>
      </c>
      <c r="G60">
        <f t="shared" si="1"/>
        <v>85</v>
      </c>
      <c r="H60">
        <v>8.2628162090259138E-9</v>
      </c>
      <c r="I60" s="15">
        <v>0.24383561643835616</v>
      </c>
      <c r="J60">
        <f t="shared" si="2"/>
        <v>89</v>
      </c>
      <c r="K60">
        <v>4344.0694324291071</v>
      </c>
      <c r="L60" s="15">
        <v>0.23835616438356164</v>
      </c>
      <c r="M60">
        <f t="shared" si="3"/>
        <v>87</v>
      </c>
      <c r="N60">
        <v>3333.6924885407543</v>
      </c>
      <c r="O60" s="15">
        <v>0.23561643835616439</v>
      </c>
      <c r="P60">
        <f t="shared" si="4"/>
        <v>86</v>
      </c>
      <c r="Q60">
        <v>1548.5360570662988</v>
      </c>
      <c r="R60">
        <v>0.23287671232876711</v>
      </c>
      <c r="S60">
        <f t="shared" si="5"/>
        <v>85</v>
      </c>
      <c r="T60">
        <v>3278.01059788681</v>
      </c>
      <c r="U60" s="15">
        <v>0.23287671232876711</v>
      </c>
      <c r="V60">
        <f t="shared" si="6"/>
        <v>85</v>
      </c>
    </row>
    <row r="61" spans="2:22" x14ac:dyDescent="0.25">
      <c r="B61">
        <v>-227.08450029656274</v>
      </c>
      <c r="C61" s="15">
        <v>0.31506849315068491</v>
      </c>
      <c r="D61">
        <f t="shared" si="0"/>
        <v>115</v>
      </c>
      <c r="E61">
        <v>900.48765413015099</v>
      </c>
      <c r="F61" s="15">
        <v>0.23561643835616439</v>
      </c>
      <c r="G61">
        <f t="shared" si="1"/>
        <v>86</v>
      </c>
      <c r="H61">
        <v>-1104.1824667709907</v>
      </c>
      <c r="I61" s="15">
        <v>0.24657534246575341</v>
      </c>
      <c r="J61">
        <f t="shared" si="2"/>
        <v>90</v>
      </c>
      <c r="K61">
        <v>2830.7984776844942</v>
      </c>
      <c r="L61" s="15">
        <v>0.24109589041095891</v>
      </c>
      <c r="M61">
        <f t="shared" si="3"/>
        <v>88</v>
      </c>
      <c r="N61">
        <v>2195.63421321329</v>
      </c>
      <c r="O61" s="15">
        <v>0.23835616438356164</v>
      </c>
      <c r="P61">
        <f t="shared" si="4"/>
        <v>87</v>
      </c>
      <c r="Q61">
        <v>-351.88485287142043</v>
      </c>
      <c r="R61">
        <v>0.23561643835616439</v>
      </c>
      <c r="S61">
        <f t="shared" si="5"/>
        <v>86</v>
      </c>
      <c r="T61">
        <v>1561.2253251412214</v>
      </c>
      <c r="U61" s="15">
        <v>0.23561643835616439</v>
      </c>
      <c r="V61">
        <f t="shared" si="6"/>
        <v>86</v>
      </c>
    </row>
    <row r="62" spans="2:22" x14ac:dyDescent="0.25">
      <c r="B62">
        <v>65.336306231925903</v>
      </c>
      <c r="C62" s="15">
        <v>0.32328767123287672</v>
      </c>
      <c r="D62">
        <f t="shared" si="0"/>
        <v>118</v>
      </c>
      <c r="E62">
        <v>4.2706460590125062E-9</v>
      </c>
      <c r="F62" s="15">
        <v>0.24383561643835616</v>
      </c>
      <c r="G62">
        <f t="shared" si="1"/>
        <v>89</v>
      </c>
      <c r="H62">
        <v>49.988975937875693</v>
      </c>
      <c r="I62" s="15">
        <v>0.24931506849315069</v>
      </c>
      <c r="J62">
        <f t="shared" si="2"/>
        <v>91</v>
      </c>
      <c r="K62">
        <v>1515.5514129237374</v>
      </c>
      <c r="L62" s="15">
        <v>0.24383561643835616</v>
      </c>
      <c r="M62">
        <f t="shared" si="3"/>
        <v>89</v>
      </c>
      <c r="N62">
        <v>524.18698399139612</v>
      </c>
      <c r="O62" s="15">
        <v>0.24109589041095891</v>
      </c>
      <c r="P62">
        <f t="shared" si="4"/>
        <v>88</v>
      </c>
      <c r="Q62">
        <v>-304.59726533937442</v>
      </c>
      <c r="R62">
        <v>0.23835616438356164</v>
      </c>
      <c r="S62">
        <f t="shared" si="5"/>
        <v>87</v>
      </c>
      <c r="T62">
        <v>2.5115696189459413E-8</v>
      </c>
      <c r="U62" s="15">
        <v>0.23835616438356164</v>
      </c>
      <c r="V62">
        <f t="shared" si="6"/>
        <v>87</v>
      </c>
    </row>
    <row r="63" spans="2:22" x14ac:dyDescent="0.25">
      <c r="B63">
        <v>7.5331740845285822E-11</v>
      </c>
      <c r="C63" s="15">
        <v>0.32602739726027397</v>
      </c>
      <c r="D63">
        <f t="shared" si="0"/>
        <v>119</v>
      </c>
      <c r="E63">
        <v>561.55581718705116</v>
      </c>
      <c r="F63" s="15">
        <v>0.24657534246575341</v>
      </c>
      <c r="G63">
        <f t="shared" si="1"/>
        <v>90</v>
      </c>
      <c r="H63">
        <v>2555.0599369332494</v>
      </c>
      <c r="I63" s="15">
        <v>0.25205479452054796</v>
      </c>
      <c r="J63">
        <f t="shared" si="2"/>
        <v>92</v>
      </c>
      <c r="K63">
        <v>1.2309328667470254E-8</v>
      </c>
      <c r="L63" s="15">
        <v>0.24657534246575341</v>
      </c>
      <c r="M63">
        <f t="shared" si="3"/>
        <v>90</v>
      </c>
      <c r="N63">
        <v>1.5710838852101006E-8</v>
      </c>
      <c r="O63" s="15">
        <v>0.24383561643835616</v>
      </c>
      <c r="P63">
        <f t="shared" si="4"/>
        <v>89</v>
      </c>
      <c r="Q63">
        <v>2.2015512968209805E-8</v>
      </c>
      <c r="R63">
        <v>0.24109589041095891</v>
      </c>
      <c r="S63">
        <f t="shared" si="5"/>
        <v>88</v>
      </c>
      <c r="T63">
        <v>924.58733067318883</v>
      </c>
      <c r="U63" s="15">
        <v>0.24657534246575341</v>
      </c>
      <c r="V63">
        <f t="shared" si="6"/>
        <v>90</v>
      </c>
    </row>
    <row r="64" spans="2:22" x14ac:dyDescent="0.25">
      <c r="B64">
        <v>397.97043563880783</v>
      </c>
      <c r="C64" s="15">
        <v>0.32876712328767121</v>
      </c>
      <c r="D64">
        <f t="shared" si="0"/>
        <v>120</v>
      </c>
      <c r="E64">
        <v>1114.9142312017048</v>
      </c>
      <c r="F64" s="15">
        <v>0.24931506849315069</v>
      </c>
      <c r="G64">
        <f t="shared" si="1"/>
        <v>91</v>
      </c>
      <c r="H64">
        <v>950.37381305381541</v>
      </c>
      <c r="I64" s="15">
        <v>0.26027397260273971</v>
      </c>
      <c r="J64">
        <f t="shared" si="2"/>
        <v>95</v>
      </c>
      <c r="K64">
        <v>-2070.2314462328522</v>
      </c>
      <c r="L64" s="15">
        <v>0.24931506849315069</v>
      </c>
      <c r="M64">
        <f t="shared" si="3"/>
        <v>91</v>
      </c>
      <c r="N64">
        <v>1734.8255510327419</v>
      </c>
      <c r="O64" s="15">
        <v>0.25205479452054796</v>
      </c>
      <c r="P64">
        <f t="shared" si="4"/>
        <v>92</v>
      </c>
      <c r="Q64">
        <v>-1413.7904992611177</v>
      </c>
      <c r="R64">
        <v>0.24931506849315069</v>
      </c>
      <c r="S64">
        <f t="shared" si="5"/>
        <v>91</v>
      </c>
      <c r="T64">
        <v>1407.2205202978721</v>
      </c>
      <c r="U64" s="15">
        <v>0.24931506849315069</v>
      </c>
      <c r="V64">
        <f t="shared" si="6"/>
        <v>91</v>
      </c>
    </row>
    <row r="65" spans="2:22" x14ac:dyDescent="0.25">
      <c r="B65">
        <v>1104.1388761080746</v>
      </c>
      <c r="C65" s="15">
        <v>0.33150684931506852</v>
      </c>
      <c r="D65">
        <f t="shared" si="0"/>
        <v>121.00000000000001</v>
      </c>
      <c r="E65">
        <v>291.88639387801754</v>
      </c>
      <c r="F65" s="15">
        <v>0.25205479452054796</v>
      </c>
      <c r="G65">
        <f t="shared" si="1"/>
        <v>92</v>
      </c>
      <c r="H65">
        <v>424.61252369747945</v>
      </c>
      <c r="I65" s="15">
        <v>0.26301369863013696</v>
      </c>
      <c r="J65">
        <f t="shared" si="2"/>
        <v>95.999999999999986</v>
      </c>
      <c r="K65">
        <v>-937.65482748854424</v>
      </c>
      <c r="L65" s="15">
        <v>0.25753424657534246</v>
      </c>
      <c r="M65">
        <f t="shared" si="3"/>
        <v>94</v>
      </c>
      <c r="N65">
        <v>387.31566878454601</v>
      </c>
      <c r="O65" s="15">
        <v>0.25479452054794521</v>
      </c>
      <c r="P65">
        <f t="shared" si="4"/>
        <v>93</v>
      </c>
      <c r="Q65">
        <v>-1670.4049186504403</v>
      </c>
      <c r="R65">
        <v>0.25205479452054796</v>
      </c>
      <c r="S65">
        <f t="shared" si="5"/>
        <v>92</v>
      </c>
      <c r="T65">
        <v>3556.3142366493053</v>
      </c>
      <c r="U65" s="15">
        <v>0.25205479452054796</v>
      </c>
      <c r="V65">
        <f t="shared" si="6"/>
        <v>92</v>
      </c>
    </row>
    <row r="66" spans="2:22" x14ac:dyDescent="0.25">
      <c r="B66">
        <v>2074.130867082732</v>
      </c>
      <c r="C66" s="15">
        <v>0.33424657534246577</v>
      </c>
      <c r="D66">
        <f t="shared" si="0"/>
        <v>122</v>
      </c>
      <c r="E66">
        <v>1396.7384793419583</v>
      </c>
      <c r="F66" s="15">
        <v>0.25479452054794521</v>
      </c>
      <c r="G66">
        <f t="shared" si="1"/>
        <v>93</v>
      </c>
      <c r="H66">
        <v>535.84371196424172</v>
      </c>
      <c r="I66" s="15">
        <v>0.26575342465753427</v>
      </c>
      <c r="J66">
        <f t="shared" si="2"/>
        <v>97</v>
      </c>
      <c r="K66">
        <v>-1269.2323767265352</v>
      </c>
      <c r="L66" s="15">
        <v>0.26027397260273971</v>
      </c>
      <c r="M66">
        <f t="shared" si="3"/>
        <v>95</v>
      </c>
      <c r="N66">
        <v>1373.5849174452346</v>
      </c>
      <c r="O66" s="15">
        <v>0.25753424657534246</v>
      </c>
      <c r="P66">
        <f t="shared" si="4"/>
        <v>94</v>
      </c>
      <c r="Q66">
        <v>-396.97287089736892</v>
      </c>
      <c r="R66">
        <v>0.25479452054794521</v>
      </c>
      <c r="S66">
        <f t="shared" si="5"/>
        <v>93</v>
      </c>
      <c r="T66">
        <v>1676.1459154741085</v>
      </c>
      <c r="U66" s="15">
        <v>0.25479452054794521</v>
      </c>
      <c r="V66">
        <f t="shared" si="6"/>
        <v>93</v>
      </c>
    </row>
    <row r="67" spans="2:22" x14ac:dyDescent="0.25">
      <c r="B67">
        <v>393.48510325425082</v>
      </c>
      <c r="C67" s="15">
        <v>0.34246575342465752</v>
      </c>
      <c r="D67">
        <f t="shared" ref="D67:D130" si="7">C67*365</f>
        <v>125</v>
      </c>
      <c r="E67">
        <v>614.34635511342583</v>
      </c>
      <c r="F67" s="15">
        <v>0.26301369863013696</v>
      </c>
      <c r="G67">
        <f t="shared" ref="G67:G130" si="8">F67*365</f>
        <v>95.999999999999986</v>
      </c>
      <c r="H67">
        <v>-914.64251846623188</v>
      </c>
      <c r="I67" s="15">
        <v>0.26849315068493151</v>
      </c>
      <c r="J67">
        <f t="shared" ref="J67:J130" si="9">I67*365</f>
        <v>98</v>
      </c>
      <c r="K67">
        <v>9.1769632548271147</v>
      </c>
      <c r="L67" s="15">
        <v>0.26301369863013696</v>
      </c>
      <c r="M67">
        <f t="shared" ref="M67:M130" si="10">L67*365</f>
        <v>95.999999999999986</v>
      </c>
      <c r="N67">
        <v>513.18828493291585</v>
      </c>
      <c r="O67" s="15">
        <v>0.26027397260273971</v>
      </c>
      <c r="P67">
        <f t="shared" ref="P67:P130" si="11">O67*365</f>
        <v>95</v>
      </c>
      <c r="Q67">
        <v>-1958.1853365445938</v>
      </c>
      <c r="R67">
        <v>0.25753424657534246</v>
      </c>
      <c r="S67">
        <f t="shared" ref="S67:S130" si="12">R67*365</f>
        <v>94</v>
      </c>
      <c r="T67">
        <v>1604.6327694778265</v>
      </c>
      <c r="U67" s="15">
        <v>0.25753424657534246</v>
      </c>
      <c r="V67">
        <f t="shared" ref="V67:V130" si="13">U67*365</f>
        <v>94</v>
      </c>
    </row>
    <row r="68" spans="2:22" x14ac:dyDescent="0.25">
      <c r="B68">
        <v>424.24450631290699</v>
      </c>
      <c r="C68" s="15">
        <v>0.34520547945205482</v>
      </c>
      <c r="D68">
        <f t="shared" si="7"/>
        <v>126.00000000000001</v>
      </c>
      <c r="E68">
        <v>40.223776474372926</v>
      </c>
      <c r="F68" s="15">
        <v>0.26575342465753427</v>
      </c>
      <c r="G68">
        <f t="shared" si="8"/>
        <v>97</v>
      </c>
      <c r="H68">
        <v>-264.84665572184645</v>
      </c>
      <c r="I68" s="15">
        <v>0.27123287671232876</v>
      </c>
      <c r="J68">
        <f t="shared" si="9"/>
        <v>99</v>
      </c>
      <c r="K68">
        <v>-1502.9327846948268</v>
      </c>
      <c r="L68" s="15">
        <v>0.26575342465753427</v>
      </c>
      <c r="M68">
        <f t="shared" si="10"/>
        <v>97</v>
      </c>
      <c r="N68">
        <v>484.64614295121567</v>
      </c>
      <c r="O68" s="15">
        <v>0.26301369863013696</v>
      </c>
      <c r="P68">
        <f t="shared" si="11"/>
        <v>95.999999999999986</v>
      </c>
      <c r="Q68">
        <v>-2288.4815042984783</v>
      </c>
      <c r="R68">
        <v>0.26027397260273971</v>
      </c>
      <c r="S68">
        <f t="shared" si="12"/>
        <v>95</v>
      </c>
      <c r="T68">
        <v>2906.7028100354837</v>
      </c>
      <c r="U68" s="15">
        <v>0.26575342465753427</v>
      </c>
      <c r="V68">
        <f t="shared" si="13"/>
        <v>97</v>
      </c>
    </row>
    <row r="69" spans="2:22" x14ac:dyDescent="0.25">
      <c r="B69">
        <v>1089.4796412279409</v>
      </c>
      <c r="C69" s="15">
        <v>0.34794520547945207</v>
      </c>
      <c r="D69">
        <f t="shared" si="7"/>
        <v>127</v>
      </c>
      <c r="E69">
        <v>372.3192986098183</v>
      </c>
      <c r="F69" s="15">
        <v>0.26849315068493151</v>
      </c>
      <c r="G69">
        <f t="shared" si="8"/>
        <v>98</v>
      </c>
      <c r="H69">
        <v>158.46722039870048</v>
      </c>
      <c r="I69" s="15">
        <v>0.27945205479452057</v>
      </c>
      <c r="J69">
        <f t="shared" si="9"/>
        <v>102</v>
      </c>
      <c r="K69">
        <v>58.994894798406676</v>
      </c>
      <c r="L69" s="15">
        <v>0.26849315068493151</v>
      </c>
      <c r="M69">
        <f t="shared" si="10"/>
        <v>98</v>
      </c>
      <c r="N69">
        <v>419.79228355181556</v>
      </c>
      <c r="O69" s="15">
        <v>0.27123287671232876</v>
      </c>
      <c r="P69">
        <f t="shared" si="11"/>
        <v>99</v>
      </c>
      <c r="Q69">
        <v>-1204.8884043637258</v>
      </c>
      <c r="R69">
        <v>0.26849315068493151</v>
      </c>
      <c r="S69">
        <f t="shared" si="12"/>
        <v>98</v>
      </c>
      <c r="T69">
        <v>2347.7215781117561</v>
      </c>
      <c r="U69" s="15">
        <v>0.26849315068493151</v>
      </c>
      <c r="V69">
        <f t="shared" si="13"/>
        <v>98</v>
      </c>
    </row>
    <row r="70" spans="2:22" x14ac:dyDescent="0.25">
      <c r="B70">
        <v>-284.76036265775792</v>
      </c>
      <c r="C70" s="15">
        <v>0.35068493150684932</v>
      </c>
      <c r="D70">
        <f t="shared" si="7"/>
        <v>128</v>
      </c>
      <c r="E70">
        <v>-802.70853871386657</v>
      </c>
      <c r="F70" s="15">
        <v>0.27123287671232876</v>
      </c>
      <c r="G70">
        <f t="shared" si="8"/>
        <v>99</v>
      </c>
      <c r="H70">
        <v>-283.29406895763276</v>
      </c>
      <c r="I70" s="15">
        <v>0.28219178082191781</v>
      </c>
      <c r="J70">
        <f t="shared" si="9"/>
        <v>103</v>
      </c>
      <c r="K70">
        <v>183.96618975170719</v>
      </c>
      <c r="L70" s="15">
        <v>0.27671232876712326</v>
      </c>
      <c r="M70">
        <f t="shared" si="10"/>
        <v>100.99999999999999</v>
      </c>
      <c r="N70">
        <v>1095.7517826931339</v>
      </c>
      <c r="O70" s="15">
        <v>0.27397260273972601</v>
      </c>
      <c r="P70">
        <f t="shared" si="11"/>
        <v>100</v>
      </c>
      <c r="Q70">
        <v>-1751.9336763745498</v>
      </c>
      <c r="R70">
        <v>0.27123287671232876</v>
      </c>
      <c r="S70">
        <f t="shared" si="12"/>
        <v>99</v>
      </c>
      <c r="T70">
        <v>2554.618479940917</v>
      </c>
      <c r="U70" s="15">
        <v>0.27123287671232876</v>
      </c>
      <c r="V70">
        <f t="shared" si="13"/>
        <v>99</v>
      </c>
    </row>
    <row r="71" spans="2:22" x14ac:dyDescent="0.25">
      <c r="B71">
        <v>277.08982954521127</v>
      </c>
      <c r="C71" s="15">
        <v>0.35342465753424657</v>
      </c>
      <c r="D71">
        <f t="shared" si="7"/>
        <v>129</v>
      </c>
      <c r="E71">
        <v>609.36830206113109</v>
      </c>
      <c r="F71" s="15">
        <v>0.27397260273972601</v>
      </c>
      <c r="G71">
        <f t="shared" si="8"/>
        <v>100</v>
      </c>
      <c r="H71">
        <v>1528.2122871878341</v>
      </c>
      <c r="I71" s="15">
        <v>0.28493150684931506</v>
      </c>
      <c r="J71">
        <f t="shared" si="9"/>
        <v>104</v>
      </c>
      <c r="K71">
        <v>-544.61135948628225</v>
      </c>
      <c r="L71" s="15">
        <v>0.27945205479452057</v>
      </c>
      <c r="M71">
        <f t="shared" si="10"/>
        <v>102</v>
      </c>
      <c r="N71">
        <v>697.23496660239607</v>
      </c>
      <c r="O71" s="15">
        <v>0.27671232876712326</v>
      </c>
      <c r="P71">
        <f t="shared" si="11"/>
        <v>100.99999999999999</v>
      </c>
      <c r="Q71">
        <v>-657.1841793850906</v>
      </c>
      <c r="R71">
        <v>0.27397260273972601</v>
      </c>
      <c r="S71">
        <f t="shared" si="12"/>
        <v>100</v>
      </c>
      <c r="T71">
        <v>2325.4501587657178</v>
      </c>
      <c r="U71" s="15">
        <v>0.27397260273972601</v>
      </c>
      <c r="V71">
        <f t="shared" si="13"/>
        <v>100</v>
      </c>
    </row>
    <row r="72" spans="2:22" x14ac:dyDescent="0.25">
      <c r="B72">
        <v>-72.555934283244198</v>
      </c>
      <c r="C72" s="15">
        <v>0.36164383561643837</v>
      </c>
      <c r="D72">
        <f t="shared" si="7"/>
        <v>132</v>
      </c>
      <c r="E72">
        <v>511.97617783260506</v>
      </c>
      <c r="F72" s="15">
        <v>0.28219178082191781</v>
      </c>
      <c r="G72">
        <f t="shared" si="8"/>
        <v>103</v>
      </c>
      <c r="H72">
        <v>3247.0377960339101</v>
      </c>
      <c r="I72" s="15">
        <v>0.28767123287671231</v>
      </c>
      <c r="J72">
        <f t="shared" si="9"/>
        <v>105</v>
      </c>
      <c r="K72">
        <v>-1130.5125016940751</v>
      </c>
      <c r="L72" s="15">
        <v>0.28219178082191781</v>
      </c>
      <c r="M72">
        <f t="shared" si="10"/>
        <v>103</v>
      </c>
      <c r="N72">
        <v>524.83833409007582</v>
      </c>
      <c r="O72" s="15">
        <v>0.27945205479452057</v>
      </c>
      <c r="P72">
        <f t="shared" si="11"/>
        <v>102</v>
      </c>
      <c r="Q72">
        <v>-3213.396645032316</v>
      </c>
      <c r="R72">
        <v>0.27671232876712326</v>
      </c>
      <c r="S72">
        <f t="shared" si="12"/>
        <v>100.99999999999999</v>
      </c>
      <c r="T72">
        <v>2057.4955163699551</v>
      </c>
      <c r="U72" s="15">
        <v>0.27671232876712326</v>
      </c>
      <c r="V72">
        <f t="shared" si="13"/>
        <v>100.99999999999999</v>
      </c>
    </row>
    <row r="73" spans="2:22" x14ac:dyDescent="0.25">
      <c r="B73">
        <v>-567.7965312245899</v>
      </c>
      <c r="C73" s="15">
        <v>0.36438356164383562</v>
      </c>
      <c r="D73">
        <f t="shared" si="7"/>
        <v>133</v>
      </c>
      <c r="E73">
        <v>3397.8341667124619</v>
      </c>
      <c r="F73" s="15">
        <v>0.28493150684931506</v>
      </c>
      <c r="G73">
        <f t="shared" si="8"/>
        <v>104</v>
      </c>
      <c r="H73">
        <v>3580.5423173238805</v>
      </c>
      <c r="I73" s="15">
        <v>0.29041095890410956</v>
      </c>
      <c r="J73">
        <f t="shared" si="9"/>
        <v>105.99999999999999</v>
      </c>
      <c r="K73">
        <v>-2156.6222496437276</v>
      </c>
      <c r="L73" s="15">
        <v>0.28493150684931506</v>
      </c>
      <c r="M73">
        <f t="shared" si="10"/>
        <v>104</v>
      </c>
      <c r="N73">
        <v>1848.2131912761215</v>
      </c>
      <c r="O73" s="15">
        <v>0.28219178082191781</v>
      </c>
      <c r="P73">
        <f t="shared" si="11"/>
        <v>103</v>
      </c>
      <c r="Q73">
        <v>-47.344318836175717</v>
      </c>
      <c r="R73">
        <v>0.27945205479452057</v>
      </c>
      <c r="S73">
        <f t="shared" si="12"/>
        <v>102</v>
      </c>
      <c r="T73">
        <v>2957.1739044160695</v>
      </c>
      <c r="U73" s="15">
        <v>0.28493150684931506</v>
      </c>
      <c r="V73">
        <f t="shared" si="13"/>
        <v>104</v>
      </c>
    </row>
    <row r="74" spans="2:22" x14ac:dyDescent="0.25">
      <c r="B74">
        <v>1186.5426738113692</v>
      </c>
      <c r="C74" s="15">
        <v>0.36712328767123287</v>
      </c>
      <c r="D74">
        <f t="shared" si="7"/>
        <v>134</v>
      </c>
      <c r="E74">
        <v>4490.6866365453207</v>
      </c>
      <c r="F74" s="15">
        <v>0.28767123287671231</v>
      </c>
      <c r="G74">
        <f t="shared" si="8"/>
        <v>105</v>
      </c>
      <c r="H74">
        <v>1344.652966450381</v>
      </c>
      <c r="I74" s="15">
        <v>0.29863013698630136</v>
      </c>
      <c r="J74">
        <f t="shared" si="9"/>
        <v>109</v>
      </c>
      <c r="K74">
        <v>-3043.1907778041113</v>
      </c>
      <c r="L74" s="15">
        <v>0.28767123287671231</v>
      </c>
      <c r="M74">
        <f t="shared" si="10"/>
        <v>105</v>
      </c>
      <c r="N74">
        <v>-9380.1582219786123</v>
      </c>
      <c r="O74" s="15">
        <v>0.29041095890410956</v>
      </c>
      <c r="P74">
        <f t="shared" si="11"/>
        <v>105.99999999999999</v>
      </c>
      <c r="Q74">
        <v>-4499.0889390668035</v>
      </c>
      <c r="R74">
        <v>0.28767123287671231</v>
      </c>
      <c r="S74">
        <f t="shared" si="12"/>
        <v>105</v>
      </c>
      <c r="T74">
        <v>5748.4886906514603</v>
      </c>
      <c r="U74" s="15">
        <v>0.28767123287671231</v>
      </c>
      <c r="V74">
        <f t="shared" si="13"/>
        <v>105</v>
      </c>
    </row>
    <row r="75" spans="2:22" x14ac:dyDescent="0.25">
      <c r="B75">
        <v>2224.9174278286628</v>
      </c>
      <c r="C75" s="15">
        <v>0.36986301369863012</v>
      </c>
      <c r="D75">
        <f t="shared" si="7"/>
        <v>135</v>
      </c>
      <c r="E75">
        <v>6736.0526232159609</v>
      </c>
      <c r="F75" s="15">
        <v>0.29041095890410956</v>
      </c>
      <c r="G75">
        <f t="shared" si="8"/>
        <v>105.99999999999999</v>
      </c>
      <c r="H75">
        <v>666.89167709404342</v>
      </c>
      <c r="I75" s="15">
        <v>0.30136986301369861</v>
      </c>
      <c r="J75">
        <f t="shared" si="9"/>
        <v>110</v>
      </c>
      <c r="K75">
        <v>1211.5513133572422</v>
      </c>
      <c r="L75" s="15">
        <v>0.29589041095890412</v>
      </c>
      <c r="M75">
        <f t="shared" si="10"/>
        <v>108</v>
      </c>
      <c r="N75">
        <v>1230.1916894099941</v>
      </c>
      <c r="O75" s="15">
        <v>0.29315068493150687</v>
      </c>
      <c r="P75">
        <f t="shared" si="11"/>
        <v>107</v>
      </c>
      <c r="Q75">
        <v>5921.4261494777656</v>
      </c>
      <c r="R75">
        <v>0.29041095890410956</v>
      </c>
      <c r="S75">
        <f t="shared" si="12"/>
        <v>105.99999999999999</v>
      </c>
      <c r="T75">
        <v>5691.2154380591865</v>
      </c>
      <c r="U75" s="15">
        <v>0.29041095890410956</v>
      </c>
      <c r="V75">
        <f t="shared" si="13"/>
        <v>105.99999999999999</v>
      </c>
    </row>
    <row r="76" spans="2:22" x14ac:dyDescent="0.25">
      <c r="B76">
        <v>1599.7676200316359</v>
      </c>
      <c r="C76" s="15">
        <v>0.37260273972602742</v>
      </c>
      <c r="D76">
        <f t="shared" si="7"/>
        <v>136</v>
      </c>
      <c r="E76">
        <v>3815.5232879854552</v>
      </c>
      <c r="F76" s="15">
        <v>0.29315068493150687</v>
      </c>
      <c r="G76">
        <f t="shared" si="8"/>
        <v>107</v>
      </c>
      <c r="H76">
        <v>2108.1228653607595</v>
      </c>
      <c r="I76" s="15">
        <v>0.30410958904109592</v>
      </c>
      <c r="J76">
        <f t="shared" si="9"/>
        <v>111.00000000000001</v>
      </c>
      <c r="K76">
        <v>399.97376411924972</v>
      </c>
      <c r="L76" s="15">
        <v>0.29863013698630136</v>
      </c>
      <c r="M76">
        <f t="shared" si="10"/>
        <v>109</v>
      </c>
      <c r="N76">
        <v>-315.325126680739</v>
      </c>
      <c r="O76" s="15">
        <v>0.29589041095890412</v>
      </c>
      <c r="P76">
        <f t="shared" si="11"/>
        <v>108</v>
      </c>
      <c r="Q76">
        <v>-167.26399297726948</v>
      </c>
      <c r="R76">
        <v>0.29315068493150687</v>
      </c>
      <c r="S76">
        <f t="shared" si="12"/>
        <v>107</v>
      </c>
      <c r="T76">
        <v>2022.8769624625406</v>
      </c>
      <c r="U76" s="15">
        <v>0.29315068493150687</v>
      </c>
      <c r="V76">
        <f t="shared" si="13"/>
        <v>107</v>
      </c>
    </row>
    <row r="77" spans="2:22" x14ac:dyDescent="0.25">
      <c r="B77">
        <v>-1035.1433413415439</v>
      </c>
      <c r="C77" s="15">
        <v>0.38082191780821917</v>
      </c>
      <c r="D77">
        <f t="shared" si="7"/>
        <v>139</v>
      </c>
      <c r="E77">
        <v>1680.2192465346434</v>
      </c>
      <c r="F77" s="15">
        <v>0.30136986301369861</v>
      </c>
      <c r="G77">
        <f t="shared" si="8"/>
        <v>110</v>
      </c>
      <c r="H77">
        <v>684.63663493028662</v>
      </c>
      <c r="I77" s="15">
        <v>0.30684931506849317</v>
      </c>
      <c r="J77">
        <f t="shared" si="9"/>
        <v>112</v>
      </c>
      <c r="K77">
        <v>1938.0726219114163</v>
      </c>
      <c r="L77" s="15">
        <v>0.30136986301369861</v>
      </c>
      <c r="M77">
        <f t="shared" si="10"/>
        <v>110</v>
      </c>
      <c r="N77">
        <v>665.2782408069454</v>
      </c>
      <c r="O77" s="15">
        <v>0.29863013698630136</v>
      </c>
      <c r="P77">
        <f t="shared" si="11"/>
        <v>109</v>
      </c>
      <c r="Q77">
        <v>670.52354137550333</v>
      </c>
      <c r="R77">
        <v>0.29589041095890412</v>
      </c>
      <c r="S77">
        <f t="shared" si="12"/>
        <v>108</v>
      </c>
      <c r="T77">
        <v>6061.9223200667711</v>
      </c>
      <c r="U77" s="15">
        <v>0.29589041095890412</v>
      </c>
      <c r="V77">
        <f t="shared" si="13"/>
        <v>108</v>
      </c>
    </row>
    <row r="78" spans="2:22" x14ac:dyDescent="0.25">
      <c r="B78">
        <v>-1370.3839382828889</v>
      </c>
      <c r="C78" s="15">
        <v>0.38356164383561642</v>
      </c>
      <c r="D78">
        <f t="shared" si="7"/>
        <v>140</v>
      </c>
      <c r="E78">
        <v>772.09666789559049</v>
      </c>
      <c r="F78" s="15">
        <v>0.30410958904109592</v>
      </c>
      <c r="G78">
        <f t="shared" si="8"/>
        <v>111.00000000000001</v>
      </c>
      <c r="H78">
        <v>1905.4324976746759</v>
      </c>
      <c r="I78" s="15">
        <v>0.30958904109589042</v>
      </c>
      <c r="J78">
        <f t="shared" si="9"/>
        <v>113</v>
      </c>
      <c r="K78">
        <v>1453.9628739617649</v>
      </c>
      <c r="L78" s="15">
        <v>0.30410958904109592</v>
      </c>
      <c r="M78">
        <f t="shared" si="10"/>
        <v>111.00000000000001</v>
      </c>
      <c r="N78">
        <v>1684.7963309129386</v>
      </c>
      <c r="O78" s="15">
        <v>0.30136986301369861</v>
      </c>
      <c r="P78">
        <f t="shared" si="11"/>
        <v>110</v>
      </c>
      <c r="Q78">
        <v>943.57586757169383</v>
      </c>
      <c r="R78">
        <v>0.29863013698630136</v>
      </c>
      <c r="S78">
        <f t="shared" si="12"/>
        <v>109</v>
      </c>
      <c r="T78">
        <v>6513.9923606244984</v>
      </c>
      <c r="U78" s="15">
        <v>0.30410958904109592</v>
      </c>
      <c r="V78">
        <f t="shared" si="13"/>
        <v>111.00000000000001</v>
      </c>
    </row>
    <row r="79" spans="2:22" x14ac:dyDescent="0.25">
      <c r="B79">
        <v>418.85119663207865</v>
      </c>
      <c r="C79" s="15">
        <v>0.38630136986301372</v>
      </c>
      <c r="D79">
        <f t="shared" si="7"/>
        <v>141</v>
      </c>
      <c r="E79">
        <v>753.19219003103831</v>
      </c>
      <c r="F79" s="15">
        <v>0.30684931506849317</v>
      </c>
      <c r="G79">
        <f t="shared" si="8"/>
        <v>112</v>
      </c>
      <c r="H79">
        <v>2685.746373795193</v>
      </c>
      <c r="I79" s="15">
        <v>0.31780821917808222</v>
      </c>
      <c r="J79">
        <f t="shared" si="9"/>
        <v>116.00000000000001</v>
      </c>
      <c r="K79">
        <v>1692.8905534550058</v>
      </c>
      <c r="L79" s="15">
        <v>0.30684931506849317</v>
      </c>
      <c r="M79">
        <f t="shared" si="10"/>
        <v>112</v>
      </c>
      <c r="N79">
        <v>1624.9424715135951</v>
      </c>
      <c r="O79" s="15">
        <v>0.30958904109589042</v>
      </c>
      <c r="P79">
        <f t="shared" si="11"/>
        <v>113</v>
      </c>
      <c r="Q79">
        <v>3145.1689675064085</v>
      </c>
      <c r="R79">
        <v>0.30684931506849317</v>
      </c>
      <c r="S79">
        <f t="shared" si="12"/>
        <v>112</v>
      </c>
      <c r="T79">
        <v>5362.0111287007658</v>
      </c>
      <c r="U79" s="15">
        <v>0.30684931506849317</v>
      </c>
      <c r="V79">
        <f t="shared" si="13"/>
        <v>112</v>
      </c>
    </row>
    <row r="80" spans="2:22" x14ac:dyDescent="0.25">
      <c r="B80">
        <v>-591.38880725361616</v>
      </c>
      <c r="C80" s="15">
        <v>0.38904109589041097</v>
      </c>
      <c r="D80">
        <f t="shared" si="7"/>
        <v>142</v>
      </c>
      <c r="E80">
        <v>-881.83564729264594</v>
      </c>
      <c r="F80" s="15">
        <v>0.30958904109589042</v>
      </c>
      <c r="G80">
        <f t="shared" si="8"/>
        <v>113</v>
      </c>
      <c r="H80">
        <v>1632.9850844388523</v>
      </c>
      <c r="I80" s="15">
        <v>0.32054794520547947</v>
      </c>
      <c r="J80">
        <f t="shared" si="9"/>
        <v>117</v>
      </c>
      <c r="K80">
        <v>1945.861848408287</v>
      </c>
      <c r="L80" s="15">
        <v>0.31506849315068491</v>
      </c>
      <c r="M80">
        <f t="shared" si="10"/>
        <v>115</v>
      </c>
      <c r="N80">
        <v>912.90197065491577</v>
      </c>
      <c r="O80" s="15">
        <v>0.31232876712328766</v>
      </c>
      <c r="P80">
        <f t="shared" si="11"/>
        <v>114</v>
      </c>
      <c r="Q80">
        <v>2525.1236954955775</v>
      </c>
      <c r="R80">
        <v>0.30958904109589042</v>
      </c>
      <c r="S80">
        <f t="shared" si="12"/>
        <v>113</v>
      </c>
      <c r="T80">
        <v>4803.9080305299321</v>
      </c>
      <c r="U80" s="15">
        <v>0.30958904109589042</v>
      </c>
      <c r="V80">
        <f t="shared" si="13"/>
        <v>113</v>
      </c>
    </row>
    <row r="81" spans="2:22" x14ac:dyDescent="0.25">
      <c r="B81">
        <v>343.46138494935599</v>
      </c>
      <c r="C81" s="15">
        <v>0.39178082191780822</v>
      </c>
      <c r="D81">
        <f t="shared" si="7"/>
        <v>143</v>
      </c>
      <c r="E81">
        <v>-370.75880651760406</v>
      </c>
      <c r="F81" s="15">
        <v>0.31232876712328766</v>
      </c>
      <c r="G81">
        <f t="shared" si="8"/>
        <v>114</v>
      </c>
      <c r="H81">
        <v>1042.2162727056179</v>
      </c>
      <c r="I81" s="15">
        <v>0.32328767123287672</v>
      </c>
      <c r="J81">
        <f t="shared" si="9"/>
        <v>118</v>
      </c>
      <c r="K81">
        <v>1981.2842991702948</v>
      </c>
      <c r="L81" s="15">
        <v>0.31780821917808222</v>
      </c>
      <c r="M81">
        <f t="shared" si="10"/>
        <v>116.00000000000001</v>
      </c>
      <c r="N81">
        <v>1923.3851545641837</v>
      </c>
      <c r="O81" s="15">
        <v>0.31506849315068491</v>
      </c>
      <c r="P81">
        <f t="shared" si="11"/>
        <v>115</v>
      </c>
      <c r="Q81">
        <v>2191.8731924850317</v>
      </c>
      <c r="R81">
        <v>0.31232876712328766</v>
      </c>
      <c r="S81">
        <f t="shared" si="12"/>
        <v>114</v>
      </c>
      <c r="T81">
        <v>2700.739709354727</v>
      </c>
      <c r="U81" s="15">
        <v>0.31232876712328766</v>
      </c>
      <c r="V81">
        <f t="shared" si="13"/>
        <v>114</v>
      </c>
    </row>
    <row r="82" spans="2:22" x14ac:dyDescent="0.25">
      <c r="B82">
        <v>1018.8156211208537</v>
      </c>
      <c r="C82" s="15">
        <v>0.40273972602739727</v>
      </c>
      <c r="D82">
        <f t="shared" si="7"/>
        <v>147</v>
      </c>
      <c r="E82">
        <v>434.84906925384792</v>
      </c>
      <c r="F82" s="15">
        <v>0.32054794520547947</v>
      </c>
      <c r="G82">
        <f t="shared" si="8"/>
        <v>117</v>
      </c>
      <c r="H82">
        <v>9.2281879915390164E-9</v>
      </c>
      <c r="I82" s="15">
        <v>0.32602739726027397</v>
      </c>
      <c r="J82">
        <f t="shared" si="9"/>
        <v>119</v>
      </c>
      <c r="K82">
        <v>1691.3831569625067</v>
      </c>
      <c r="L82" s="15">
        <v>0.32054794520547947</v>
      </c>
      <c r="M82">
        <f t="shared" si="10"/>
        <v>117</v>
      </c>
      <c r="N82">
        <v>772.98852205186336</v>
      </c>
      <c r="O82" s="15">
        <v>0.31780821917808222</v>
      </c>
      <c r="P82">
        <f t="shared" si="11"/>
        <v>116.00000000000001</v>
      </c>
      <c r="Q82">
        <v>1061.6607268378075</v>
      </c>
      <c r="R82">
        <v>0.31506849315068491</v>
      </c>
      <c r="S82">
        <f t="shared" si="12"/>
        <v>115</v>
      </c>
      <c r="T82">
        <v>1850.7850669589739</v>
      </c>
      <c r="U82" s="15">
        <v>0.31506849315068491</v>
      </c>
      <c r="V82">
        <f t="shared" si="13"/>
        <v>115</v>
      </c>
    </row>
    <row r="83" spans="2:22" x14ac:dyDescent="0.25">
      <c r="B83">
        <v>-2802.9492439641185</v>
      </c>
      <c r="C83" s="15">
        <v>0.40547945205479452</v>
      </c>
      <c r="D83">
        <f t="shared" si="7"/>
        <v>148</v>
      </c>
      <c r="E83">
        <v>-159.27350938520954</v>
      </c>
      <c r="F83" s="15">
        <v>0.32328767123287672</v>
      </c>
      <c r="G83">
        <f t="shared" si="8"/>
        <v>118</v>
      </c>
      <c r="H83">
        <v>-1620.5167178911574</v>
      </c>
      <c r="I83" s="15">
        <v>0.32876712328767121</v>
      </c>
      <c r="J83">
        <f t="shared" si="9"/>
        <v>120</v>
      </c>
      <c r="K83">
        <v>593.27340901285561</v>
      </c>
      <c r="L83" s="15">
        <v>0.32328767123287672</v>
      </c>
      <c r="M83">
        <f t="shared" si="10"/>
        <v>118</v>
      </c>
      <c r="N83">
        <v>1.6031094673962798E-8</v>
      </c>
      <c r="O83" s="15">
        <v>0.32054794520547947</v>
      </c>
      <c r="P83">
        <f t="shared" si="11"/>
        <v>117</v>
      </c>
      <c r="Q83">
        <v>999.71305303399242</v>
      </c>
      <c r="R83">
        <v>0.31780821917808222</v>
      </c>
      <c r="S83">
        <f t="shared" si="12"/>
        <v>116.00000000000001</v>
      </c>
      <c r="T83">
        <v>1235.8551075166699</v>
      </c>
      <c r="U83" s="15">
        <v>0.32328767123287672</v>
      </c>
      <c r="V83">
        <f t="shared" si="13"/>
        <v>118</v>
      </c>
    </row>
    <row r="84" spans="2:22" x14ac:dyDescent="0.25">
      <c r="B84">
        <v>-351.18924784981209</v>
      </c>
      <c r="C84" s="15">
        <v>0.40821917808219177</v>
      </c>
      <c r="D84">
        <f t="shared" si="7"/>
        <v>149</v>
      </c>
      <c r="E84">
        <v>4.0779184473649366E-9</v>
      </c>
      <c r="F84" s="15">
        <v>0.32602739726027397</v>
      </c>
      <c r="G84">
        <f t="shared" si="8"/>
        <v>119</v>
      </c>
      <c r="H84">
        <v>-1053.9382348949625</v>
      </c>
      <c r="I84" s="15">
        <v>0.33698630136986302</v>
      </c>
      <c r="J84">
        <f t="shared" si="9"/>
        <v>123</v>
      </c>
      <c r="K84">
        <v>1.3556245903600939E-8</v>
      </c>
      <c r="L84" s="15">
        <v>0.32602739726027397</v>
      </c>
      <c r="M84">
        <f t="shared" si="10"/>
        <v>119</v>
      </c>
      <c r="N84">
        <v>514.16673003574579</v>
      </c>
      <c r="O84" s="15">
        <v>0.32876712328767121</v>
      </c>
      <c r="P84">
        <f t="shared" si="11"/>
        <v>120</v>
      </c>
      <c r="Q84">
        <v>2.1976006792101543E-8</v>
      </c>
      <c r="R84">
        <v>0.32602739726027397</v>
      </c>
      <c r="S84">
        <f t="shared" si="12"/>
        <v>119</v>
      </c>
      <c r="T84">
        <v>2.5091139832511544E-8</v>
      </c>
      <c r="U84" s="15">
        <v>0.32602739726027397</v>
      </c>
      <c r="V84">
        <f t="shared" si="13"/>
        <v>119</v>
      </c>
    </row>
    <row r="85" spans="2:22" x14ac:dyDescent="0.25">
      <c r="B85">
        <v>8.0103745858650655E-10</v>
      </c>
      <c r="C85" s="15">
        <v>0.41095890410958902</v>
      </c>
      <c r="D85">
        <f t="shared" si="7"/>
        <v>150</v>
      </c>
      <c r="E85">
        <v>-818.44444502986971</v>
      </c>
      <c r="F85" s="15">
        <v>0.32876712328767121</v>
      </c>
      <c r="G85">
        <f t="shared" si="8"/>
        <v>120</v>
      </c>
      <c r="H85">
        <v>28.611016430816107</v>
      </c>
      <c r="I85" s="15">
        <v>0.33972602739726027</v>
      </c>
      <c r="J85">
        <f t="shared" si="9"/>
        <v>124</v>
      </c>
      <c r="K85">
        <v>2324.4124384572706</v>
      </c>
      <c r="L85" s="15">
        <v>0.33424657534246577</v>
      </c>
      <c r="M85">
        <f t="shared" si="10"/>
        <v>122</v>
      </c>
      <c r="N85">
        <v>1973.1111474325057</v>
      </c>
      <c r="O85" s="15">
        <v>0.33150684931506852</v>
      </c>
      <c r="P85">
        <f t="shared" si="11"/>
        <v>121.00000000000001</v>
      </c>
      <c r="Q85">
        <v>-862.50518832370324</v>
      </c>
      <c r="R85">
        <v>0.32876712328767121</v>
      </c>
      <c r="S85">
        <f t="shared" si="12"/>
        <v>120</v>
      </c>
      <c r="T85">
        <v>-1328.4172920954211</v>
      </c>
      <c r="U85" s="15">
        <v>0.32876712328767121</v>
      </c>
      <c r="V85">
        <f t="shared" si="13"/>
        <v>120</v>
      </c>
    </row>
    <row r="86" spans="2:22" x14ac:dyDescent="0.25">
      <c r="B86">
        <v>559.96122960406353</v>
      </c>
      <c r="C86" s="15">
        <v>0.41917808219178082</v>
      </c>
      <c r="D86">
        <f t="shared" si="7"/>
        <v>153</v>
      </c>
      <c r="E86">
        <v>-677.51803754791354</v>
      </c>
      <c r="F86" s="15">
        <v>0.33150684931506852</v>
      </c>
      <c r="G86">
        <f t="shared" si="8"/>
        <v>121.00000000000001</v>
      </c>
      <c r="H86">
        <v>1784.0178666035279</v>
      </c>
      <c r="I86" s="15">
        <v>0.34246575342465752</v>
      </c>
      <c r="J86">
        <f t="shared" si="9"/>
        <v>125</v>
      </c>
      <c r="K86">
        <v>881.05052451059373</v>
      </c>
      <c r="L86" s="15">
        <v>0.33698630136986302</v>
      </c>
      <c r="M86">
        <f t="shared" si="10"/>
        <v>123</v>
      </c>
      <c r="N86">
        <v>4225.041077107031</v>
      </c>
      <c r="O86" s="15">
        <v>0.33424657534246577</v>
      </c>
      <c r="P86">
        <f t="shared" si="11"/>
        <v>122</v>
      </c>
      <c r="Q86">
        <v>-172.73237525170714</v>
      </c>
      <c r="R86">
        <v>0.33150684931506852</v>
      </c>
      <c r="S86">
        <f t="shared" si="12"/>
        <v>121.00000000000001</v>
      </c>
      <c r="T86">
        <v>-692.34076656466345</v>
      </c>
      <c r="U86" s="15">
        <v>0.33150684931506852</v>
      </c>
      <c r="V86">
        <f t="shared" si="13"/>
        <v>121.00000000000001</v>
      </c>
    </row>
    <row r="87" spans="2:22" x14ac:dyDescent="0.25">
      <c r="B87">
        <v>-734.69189197871617</v>
      </c>
      <c r="C87" s="15">
        <v>0.42191780821917807</v>
      </c>
      <c r="D87">
        <f t="shared" si="7"/>
        <v>154</v>
      </c>
      <c r="E87">
        <v>-1583.4143887645132</v>
      </c>
      <c r="F87" s="15">
        <v>0.33972602739726027</v>
      </c>
      <c r="G87">
        <f t="shared" si="8"/>
        <v>124</v>
      </c>
      <c r="H87">
        <v>888.77768753248779</v>
      </c>
      <c r="I87" s="15">
        <v>0.34520547945205482</v>
      </c>
      <c r="J87">
        <f t="shared" si="9"/>
        <v>126.00000000000001</v>
      </c>
      <c r="K87">
        <v>1844.3441640460728</v>
      </c>
      <c r="L87" s="15">
        <v>0.33972602739726027</v>
      </c>
      <c r="M87">
        <f t="shared" si="10"/>
        <v>124</v>
      </c>
      <c r="N87">
        <v>2687.9916834255223</v>
      </c>
      <c r="O87" s="15">
        <v>0.33698630136986302</v>
      </c>
      <c r="P87">
        <f t="shared" si="11"/>
        <v>123</v>
      </c>
      <c r="Q87">
        <v>-69.985561205357698</v>
      </c>
      <c r="R87">
        <v>0.33424657534246577</v>
      </c>
      <c r="S87">
        <f t="shared" si="12"/>
        <v>122</v>
      </c>
      <c r="T87">
        <v>2573.5240540855793</v>
      </c>
      <c r="U87" s="15">
        <v>0.33424657534246577</v>
      </c>
      <c r="V87">
        <f t="shared" si="13"/>
        <v>122</v>
      </c>
    </row>
    <row r="88" spans="2:22" x14ac:dyDescent="0.25">
      <c r="B88">
        <v>893.61119065585046</v>
      </c>
      <c r="C88" s="15">
        <v>0.42465753424657532</v>
      </c>
      <c r="D88">
        <f t="shared" si="7"/>
        <v>155</v>
      </c>
      <c r="E88">
        <v>-1675.6115952036205</v>
      </c>
      <c r="F88" s="15">
        <v>0.34246575342465752</v>
      </c>
      <c r="G88">
        <f t="shared" si="8"/>
        <v>125</v>
      </c>
      <c r="H88">
        <v>2639.8524274811925</v>
      </c>
      <c r="I88" s="15">
        <v>0.34794520547945207</v>
      </c>
      <c r="J88">
        <f t="shared" si="9"/>
        <v>127</v>
      </c>
      <c r="K88">
        <v>420.4677532087112</v>
      </c>
      <c r="L88" s="15">
        <v>0.34246575342465752</v>
      </c>
      <c r="M88">
        <f t="shared" si="10"/>
        <v>125</v>
      </c>
      <c r="N88">
        <v>2752.07035764182</v>
      </c>
      <c r="O88" s="15">
        <v>0.33972602739726027</v>
      </c>
      <c r="P88">
        <f t="shared" si="11"/>
        <v>124</v>
      </c>
      <c r="Q88">
        <v>1823.9334238842107</v>
      </c>
      <c r="R88">
        <v>0.33698630136986302</v>
      </c>
      <c r="S88">
        <f t="shared" si="12"/>
        <v>123</v>
      </c>
      <c r="T88">
        <v>3021.6355492193452</v>
      </c>
      <c r="U88" s="15">
        <v>0.34246575342465752</v>
      </c>
      <c r="V88">
        <f t="shared" si="13"/>
        <v>125</v>
      </c>
    </row>
    <row r="89" spans="2:22" x14ac:dyDescent="0.25">
      <c r="B89">
        <v>310.68061900444729</v>
      </c>
      <c r="C89" s="15">
        <v>0.42739726027397262</v>
      </c>
      <c r="D89">
        <f t="shared" si="7"/>
        <v>156</v>
      </c>
      <c r="E89">
        <v>-124.24557731591881</v>
      </c>
      <c r="F89" s="15">
        <v>0.34520547945205482</v>
      </c>
      <c r="G89">
        <f t="shared" si="8"/>
        <v>126.00000000000001</v>
      </c>
      <c r="H89">
        <v>2305.5217235280065</v>
      </c>
      <c r="I89" s="15">
        <v>0.35616438356164382</v>
      </c>
      <c r="J89">
        <f t="shared" si="9"/>
        <v>130</v>
      </c>
      <c r="K89">
        <v>388.92459709061649</v>
      </c>
      <c r="L89" s="15">
        <v>0.34520547945205482</v>
      </c>
      <c r="M89">
        <f t="shared" si="10"/>
        <v>126.00000000000001</v>
      </c>
      <c r="N89">
        <v>3880.3460900768919</v>
      </c>
      <c r="O89" s="15">
        <v>0.34794520547945207</v>
      </c>
      <c r="P89">
        <f t="shared" si="11"/>
        <v>127</v>
      </c>
      <c r="Q89">
        <v>2167.3392906168174</v>
      </c>
      <c r="R89">
        <v>0.34520547945205482</v>
      </c>
      <c r="S89">
        <f t="shared" si="12"/>
        <v>126.00000000000001</v>
      </c>
      <c r="T89">
        <v>2443.2673028478293</v>
      </c>
      <c r="U89" s="15">
        <v>0.34520547945205482</v>
      </c>
      <c r="V89">
        <f t="shared" si="13"/>
        <v>126.00000000000001</v>
      </c>
    </row>
    <row r="90" spans="2:22" x14ac:dyDescent="0.25">
      <c r="B90">
        <v>250.91026902807715</v>
      </c>
      <c r="C90" s="15">
        <v>0.43013698630136987</v>
      </c>
      <c r="D90">
        <f t="shared" si="7"/>
        <v>157</v>
      </c>
      <c r="E90">
        <v>-976.60700448680745</v>
      </c>
      <c r="F90" s="15">
        <v>0.34794520547945207</v>
      </c>
      <c r="G90">
        <f t="shared" si="8"/>
        <v>127</v>
      </c>
      <c r="H90">
        <v>2155.0709748537806</v>
      </c>
      <c r="I90" s="15">
        <v>0.35890410958904112</v>
      </c>
      <c r="J90">
        <f t="shared" si="9"/>
        <v>131</v>
      </c>
      <c r="K90">
        <v>-67.322917899640345</v>
      </c>
      <c r="L90" s="15">
        <v>0.35342465753424657</v>
      </c>
      <c r="M90">
        <f t="shared" si="10"/>
        <v>129</v>
      </c>
      <c r="N90">
        <v>2945.1027719412282</v>
      </c>
      <c r="O90" s="15">
        <v>0.35068493150684932</v>
      </c>
      <c r="P90">
        <f t="shared" si="11"/>
        <v>128</v>
      </c>
      <c r="Q90">
        <v>1624.8939926770433</v>
      </c>
      <c r="R90">
        <v>0.34794520547945207</v>
      </c>
      <c r="S90">
        <f t="shared" si="12"/>
        <v>127</v>
      </c>
      <c r="T90">
        <v>2634.619893473021</v>
      </c>
      <c r="U90" s="15">
        <v>0.34794520547945207</v>
      </c>
      <c r="V90">
        <f t="shared" si="13"/>
        <v>127</v>
      </c>
    </row>
    <row r="91" spans="2:22" x14ac:dyDescent="0.25">
      <c r="B91">
        <v>299.14122864632606</v>
      </c>
      <c r="C91" s="15">
        <v>0.43835616438356162</v>
      </c>
      <c r="D91">
        <f t="shared" si="7"/>
        <v>160</v>
      </c>
      <c r="E91">
        <v>-329.45585491769464</v>
      </c>
      <c r="F91" s="15">
        <v>0.35068493150684932</v>
      </c>
      <c r="G91">
        <f t="shared" si="8"/>
        <v>128</v>
      </c>
      <c r="H91">
        <v>2016.9556512126999</v>
      </c>
      <c r="I91" s="15">
        <v>0.36164383561643837</v>
      </c>
      <c r="J91">
        <f t="shared" si="9"/>
        <v>132</v>
      </c>
      <c r="K91">
        <v>-481.99614169105917</v>
      </c>
      <c r="L91" s="15">
        <v>0.35616438356164382</v>
      </c>
      <c r="M91">
        <f t="shared" si="10"/>
        <v>130</v>
      </c>
      <c r="N91">
        <v>2914.2822661839077</v>
      </c>
      <c r="O91" s="15">
        <v>0.35342465753424657</v>
      </c>
      <c r="P91">
        <f t="shared" si="11"/>
        <v>129</v>
      </c>
      <c r="Q91">
        <v>1650.2491352987142</v>
      </c>
      <c r="R91">
        <v>0.35068493150684932</v>
      </c>
      <c r="S91">
        <f t="shared" si="12"/>
        <v>128</v>
      </c>
      <c r="T91">
        <v>740.36881903925382</v>
      </c>
      <c r="U91" s="15">
        <v>0.35068493150684932</v>
      </c>
      <c r="V91">
        <f t="shared" si="13"/>
        <v>128</v>
      </c>
    </row>
    <row r="92" spans="2:22" x14ac:dyDescent="0.25">
      <c r="B92">
        <v>700.25883364696892</v>
      </c>
      <c r="C92" s="15">
        <v>0.44109589041095892</v>
      </c>
      <c r="D92">
        <f t="shared" si="7"/>
        <v>161</v>
      </c>
      <c r="E92">
        <v>-878.35220613429692</v>
      </c>
      <c r="F92" s="15">
        <v>0.35890410958904112</v>
      </c>
      <c r="G92">
        <f t="shared" si="8"/>
        <v>131</v>
      </c>
      <c r="H92">
        <v>1045.7154721416546</v>
      </c>
      <c r="I92" s="15">
        <v>0.36438356164383562</v>
      </c>
      <c r="J92">
        <f t="shared" si="9"/>
        <v>133</v>
      </c>
      <c r="K92">
        <v>1148.7284060773263</v>
      </c>
      <c r="L92" s="15">
        <v>0.35890410958904112</v>
      </c>
      <c r="M92">
        <f t="shared" si="10"/>
        <v>131</v>
      </c>
      <c r="N92">
        <v>1981.2328725023963</v>
      </c>
      <c r="O92" s="15">
        <v>0.35616438356164382</v>
      </c>
      <c r="P92">
        <f t="shared" si="11"/>
        <v>130</v>
      </c>
      <c r="Q92">
        <v>-54.004050654937373</v>
      </c>
      <c r="R92">
        <v>0.35342465753424657</v>
      </c>
      <c r="S92">
        <f t="shared" si="12"/>
        <v>129</v>
      </c>
      <c r="T92">
        <v>-217.61078329406939</v>
      </c>
      <c r="U92" s="15">
        <v>0.35342465753424657</v>
      </c>
      <c r="V92">
        <f t="shared" si="13"/>
        <v>129</v>
      </c>
    </row>
    <row r="93" spans="2:22" x14ac:dyDescent="0.25">
      <c r="B93">
        <v>700.64157936617585</v>
      </c>
      <c r="C93" s="15">
        <v>0.44383561643835617</v>
      </c>
      <c r="D93">
        <f t="shared" si="7"/>
        <v>162</v>
      </c>
      <c r="E93">
        <v>-1314.5494125734035</v>
      </c>
      <c r="F93" s="15">
        <v>0.36164383561643837</v>
      </c>
      <c r="G93">
        <f t="shared" si="8"/>
        <v>132</v>
      </c>
      <c r="H93">
        <v>-4271.47460210179</v>
      </c>
      <c r="I93" s="15">
        <v>0.36712328767123287</v>
      </c>
      <c r="J93">
        <f t="shared" si="9"/>
        <v>134</v>
      </c>
      <c r="K93">
        <v>363.8519952399763</v>
      </c>
      <c r="L93" s="15">
        <v>0.36164383561643837</v>
      </c>
      <c r="M93">
        <f t="shared" si="10"/>
        <v>132</v>
      </c>
      <c r="N93">
        <v>1140.037294055224</v>
      </c>
      <c r="O93" s="15">
        <v>0.35890410958904112</v>
      </c>
      <c r="P93">
        <f t="shared" si="11"/>
        <v>131</v>
      </c>
      <c r="Q93">
        <v>-516.78320432452074</v>
      </c>
      <c r="R93">
        <v>0.35616438356164382</v>
      </c>
      <c r="S93">
        <f t="shared" si="12"/>
        <v>130</v>
      </c>
      <c r="T93">
        <v>-1668.4992881602402</v>
      </c>
      <c r="U93" s="15">
        <v>0.36164383561643837</v>
      </c>
      <c r="V93">
        <f t="shared" si="13"/>
        <v>132</v>
      </c>
    </row>
    <row r="94" spans="2:22" x14ac:dyDescent="0.25">
      <c r="B94">
        <v>659.71100771476631</v>
      </c>
      <c r="C94" s="15">
        <v>0.44657534246575342</v>
      </c>
      <c r="D94">
        <f t="shared" si="7"/>
        <v>163</v>
      </c>
      <c r="E94">
        <v>-1518.6007823899238</v>
      </c>
      <c r="F94" s="15">
        <v>0.36438356164383562</v>
      </c>
      <c r="G94">
        <f t="shared" si="8"/>
        <v>133</v>
      </c>
      <c r="H94">
        <v>-3639.5413788370311</v>
      </c>
      <c r="I94" s="15">
        <v>0.37534246575342467</v>
      </c>
      <c r="J94">
        <f t="shared" si="9"/>
        <v>137</v>
      </c>
      <c r="K94">
        <v>611.68091902267793</v>
      </c>
      <c r="L94" s="15">
        <v>0.36438356164383562</v>
      </c>
      <c r="M94">
        <f t="shared" si="10"/>
        <v>133</v>
      </c>
      <c r="N94">
        <v>755.3570823401044</v>
      </c>
      <c r="O94" s="15">
        <v>0.36712328767123287</v>
      </c>
      <c r="P94">
        <f t="shared" si="11"/>
        <v>134</v>
      </c>
      <c r="Q94">
        <v>-2029.3773375918595</v>
      </c>
      <c r="R94">
        <v>0.36438356164383562</v>
      </c>
      <c r="S94">
        <f t="shared" si="12"/>
        <v>133</v>
      </c>
      <c r="T94">
        <v>-2751.8675345317561</v>
      </c>
      <c r="U94" s="15">
        <v>0.36438356164383562</v>
      </c>
      <c r="V94">
        <f t="shared" si="13"/>
        <v>133</v>
      </c>
    </row>
    <row r="95" spans="2:22" x14ac:dyDescent="0.25">
      <c r="B95">
        <v>-4040.7982718709909</v>
      </c>
      <c r="C95" s="15">
        <v>0.44931506849315067</v>
      </c>
      <c r="D95">
        <f t="shared" si="7"/>
        <v>164</v>
      </c>
      <c r="E95">
        <v>37.924734162760387</v>
      </c>
      <c r="F95" s="15">
        <v>0.36712328767123287</v>
      </c>
      <c r="G95">
        <f t="shared" si="8"/>
        <v>134</v>
      </c>
      <c r="H95">
        <v>-3844.992127511252</v>
      </c>
      <c r="I95" s="15">
        <v>0.37808219178082192</v>
      </c>
      <c r="J95">
        <f t="shared" si="9"/>
        <v>138</v>
      </c>
      <c r="K95">
        <v>596.67423720759973</v>
      </c>
      <c r="L95" s="15">
        <v>0.37260273972602742</v>
      </c>
      <c r="M95">
        <f t="shared" si="10"/>
        <v>136</v>
      </c>
      <c r="N95">
        <v>2682.0739285385525</v>
      </c>
      <c r="O95" s="15">
        <v>0.36986301369863012</v>
      </c>
      <c r="P95">
        <f t="shared" si="11"/>
        <v>135</v>
      </c>
      <c r="Q95">
        <v>-1239.805633594</v>
      </c>
      <c r="R95">
        <v>0.36712328767123287</v>
      </c>
      <c r="S95">
        <f t="shared" si="12"/>
        <v>134</v>
      </c>
      <c r="T95">
        <v>-334.49940811771921</v>
      </c>
      <c r="U95" s="15">
        <v>0.36712328767123287</v>
      </c>
      <c r="V95">
        <f t="shared" si="13"/>
        <v>134</v>
      </c>
    </row>
    <row r="96" spans="2:22" x14ac:dyDescent="0.25">
      <c r="B96">
        <v>-2152.2626952201813</v>
      </c>
      <c r="C96" s="15">
        <v>0.45753424657534247</v>
      </c>
      <c r="D96">
        <f t="shared" si="7"/>
        <v>167</v>
      </c>
      <c r="E96">
        <v>1148.0798780324569</v>
      </c>
      <c r="F96" s="15">
        <v>0.36986301369863012</v>
      </c>
      <c r="G96">
        <f t="shared" si="8"/>
        <v>135</v>
      </c>
      <c r="H96">
        <v>-1288.1074511523598</v>
      </c>
      <c r="I96" s="15">
        <v>0.38082191780821917</v>
      </c>
      <c r="J96">
        <f t="shared" si="9"/>
        <v>139</v>
      </c>
      <c r="K96">
        <v>596.00101341618688</v>
      </c>
      <c r="L96" s="15">
        <v>0.37534246575342467</v>
      </c>
      <c r="M96">
        <f t="shared" si="10"/>
        <v>137</v>
      </c>
      <c r="N96">
        <v>3161.2534227812312</v>
      </c>
      <c r="O96" s="15">
        <v>0.37260273972602742</v>
      </c>
      <c r="P96">
        <f t="shared" si="11"/>
        <v>136</v>
      </c>
      <c r="Q96">
        <v>1473.6977037723104</v>
      </c>
      <c r="R96">
        <v>0.36986301369863012</v>
      </c>
      <c r="S96">
        <f t="shared" si="12"/>
        <v>135</v>
      </c>
      <c r="T96">
        <v>750.72388047343861</v>
      </c>
      <c r="U96" s="15">
        <v>0.36986301369863012</v>
      </c>
      <c r="V96">
        <f t="shared" si="13"/>
        <v>135</v>
      </c>
    </row>
    <row r="97" spans="2:22" x14ac:dyDescent="0.25">
      <c r="B97">
        <v>-2385.1450902195434</v>
      </c>
      <c r="C97" s="15">
        <v>0.46027397260273972</v>
      </c>
      <c r="D97">
        <f t="shared" si="7"/>
        <v>168</v>
      </c>
      <c r="E97">
        <v>-1103.4732779230105</v>
      </c>
      <c r="F97" s="15">
        <v>0.37808219178082192</v>
      </c>
      <c r="G97">
        <f t="shared" si="8"/>
        <v>138</v>
      </c>
      <c r="H97">
        <v>-1544.3476302234048</v>
      </c>
      <c r="I97" s="15">
        <v>0.38356164383561642</v>
      </c>
      <c r="J97">
        <f t="shared" si="9"/>
        <v>140</v>
      </c>
      <c r="K97">
        <v>1818.725561184596</v>
      </c>
      <c r="L97" s="15">
        <v>0.37808219178082192</v>
      </c>
      <c r="M97">
        <f t="shared" si="10"/>
        <v>138</v>
      </c>
      <c r="N97">
        <v>2361.2040290997265</v>
      </c>
      <c r="O97" s="15">
        <v>0.37534246575342467</v>
      </c>
      <c r="P97">
        <f t="shared" si="11"/>
        <v>137</v>
      </c>
      <c r="Q97">
        <v>1087.4445178186606</v>
      </c>
      <c r="R97">
        <v>0.37260273972602742</v>
      </c>
      <c r="S97">
        <f t="shared" si="12"/>
        <v>136</v>
      </c>
      <c r="T97">
        <v>2043.7442781401123</v>
      </c>
      <c r="U97" s="15">
        <v>0.37260273972602742</v>
      </c>
      <c r="V97">
        <f t="shared" si="13"/>
        <v>136</v>
      </c>
    </row>
    <row r="98" spans="2:22" x14ac:dyDescent="0.25">
      <c r="B98">
        <v>-699.76234450036213</v>
      </c>
      <c r="C98" s="15">
        <v>0.46301369863013697</v>
      </c>
      <c r="D98">
        <f t="shared" si="7"/>
        <v>169</v>
      </c>
      <c r="E98">
        <v>-1579.6704843621114</v>
      </c>
      <c r="F98" s="15">
        <v>0.38082191780821917</v>
      </c>
      <c r="G98">
        <f t="shared" si="8"/>
        <v>139</v>
      </c>
      <c r="H98">
        <v>-458.27289027470147</v>
      </c>
      <c r="I98" s="15">
        <v>0.38630136986301372</v>
      </c>
      <c r="J98">
        <f t="shared" si="9"/>
        <v>141</v>
      </c>
      <c r="K98">
        <v>480.84915034723826</v>
      </c>
      <c r="L98" s="15">
        <v>0.38082191780821917</v>
      </c>
      <c r="M98">
        <f t="shared" si="10"/>
        <v>139</v>
      </c>
      <c r="N98">
        <v>5224.0084506525391</v>
      </c>
      <c r="O98" s="15">
        <v>0.37808219178082192</v>
      </c>
      <c r="P98">
        <f t="shared" si="11"/>
        <v>138</v>
      </c>
      <c r="Q98">
        <v>4176.6653641489947</v>
      </c>
      <c r="R98">
        <v>0.37534246575342467</v>
      </c>
      <c r="S98">
        <f t="shared" si="12"/>
        <v>137</v>
      </c>
      <c r="T98">
        <v>1906.0975745078731</v>
      </c>
      <c r="U98" s="15">
        <v>0.38082191780821917</v>
      </c>
      <c r="V98">
        <f t="shared" si="13"/>
        <v>139</v>
      </c>
    </row>
    <row r="99" spans="2:22" x14ac:dyDescent="0.25">
      <c r="B99">
        <v>-1646.6929161517701</v>
      </c>
      <c r="C99" s="15">
        <v>0.46575342465753422</v>
      </c>
      <c r="D99">
        <f t="shared" si="7"/>
        <v>170</v>
      </c>
      <c r="E99">
        <v>499.2781458213226</v>
      </c>
      <c r="F99" s="15">
        <v>0.38356164383561642</v>
      </c>
      <c r="G99">
        <f t="shared" si="8"/>
        <v>140</v>
      </c>
      <c r="H99">
        <v>827.39640577206296</v>
      </c>
      <c r="I99" s="15">
        <v>0.39726027397260272</v>
      </c>
      <c r="J99">
        <f t="shared" si="9"/>
        <v>145</v>
      </c>
      <c r="K99">
        <v>1343.6780741299376</v>
      </c>
      <c r="L99" s="15">
        <v>0.38356164383561642</v>
      </c>
      <c r="M99">
        <f t="shared" si="10"/>
        <v>140</v>
      </c>
      <c r="N99">
        <v>6221.2841830876323</v>
      </c>
      <c r="O99" s="15">
        <v>0.38630136986301372</v>
      </c>
      <c r="P99">
        <f t="shared" si="11"/>
        <v>141</v>
      </c>
      <c r="Q99">
        <v>4040.2692581566357</v>
      </c>
      <c r="R99">
        <v>0.38356164383561642</v>
      </c>
      <c r="S99">
        <f t="shared" si="12"/>
        <v>140</v>
      </c>
      <c r="T99">
        <v>1374.729328136362</v>
      </c>
      <c r="U99" s="15">
        <v>0.38356164383561642</v>
      </c>
      <c r="V99">
        <f t="shared" si="13"/>
        <v>140</v>
      </c>
    </row>
    <row r="100" spans="2:22" x14ac:dyDescent="0.25">
      <c r="B100">
        <v>-257.25037134444233</v>
      </c>
      <c r="C100" s="15">
        <v>0.46849315068493153</v>
      </c>
      <c r="D100">
        <f t="shared" si="7"/>
        <v>171</v>
      </c>
      <c r="E100">
        <v>-432.08328134956037</v>
      </c>
      <c r="F100" s="15">
        <v>0.38630136986301372</v>
      </c>
      <c r="G100">
        <f t="shared" si="8"/>
        <v>141</v>
      </c>
      <c r="H100">
        <v>-2890.7189178690141</v>
      </c>
      <c r="I100" s="15">
        <v>0.4</v>
      </c>
      <c r="J100">
        <f t="shared" si="9"/>
        <v>146</v>
      </c>
      <c r="K100">
        <v>2193.4305591396983</v>
      </c>
      <c r="L100" s="15">
        <v>0.39178082191780822</v>
      </c>
      <c r="M100">
        <f t="shared" si="10"/>
        <v>143</v>
      </c>
      <c r="N100">
        <v>5601.0408649519713</v>
      </c>
      <c r="O100" s="15">
        <v>0.38904109589041097</v>
      </c>
      <c r="P100">
        <f t="shared" si="11"/>
        <v>142</v>
      </c>
      <c r="Q100">
        <v>3272.823960216856</v>
      </c>
      <c r="R100">
        <v>0.38630136986301372</v>
      </c>
      <c r="S100">
        <f t="shared" si="12"/>
        <v>141</v>
      </c>
      <c r="T100">
        <v>3352.0819187615562</v>
      </c>
      <c r="U100" s="15">
        <v>0.38630136986301372</v>
      </c>
      <c r="V100">
        <f t="shared" si="13"/>
        <v>141</v>
      </c>
    </row>
    <row r="101" spans="2:22" x14ac:dyDescent="0.25">
      <c r="B101">
        <v>-303.01941172618314</v>
      </c>
      <c r="C101" s="15">
        <v>0.47671232876712327</v>
      </c>
      <c r="D101">
        <f t="shared" si="7"/>
        <v>174</v>
      </c>
      <c r="E101">
        <v>761.0678682195512</v>
      </c>
      <c r="F101" s="15">
        <v>0.38904109589041097</v>
      </c>
      <c r="G101">
        <f t="shared" si="8"/>
        <v>142</v>
      </c>
      <c r="H101">
        <v>789.04090305994623</v>
      </c>
      <c r="I101" s="15">
        <v>0.40273972602739727</v>
      </c>
      <c r="J101">
        <f t="shared" si="9"/>
        <v>147</v>
      </c>
      <c r="K101">
        <v>1383.757335348283</v>
      </c>
      <c r="L101" s="15">
        <v>0.39452054794520547</v>
      </c>
      <c r="M101">
        <f t="shared" si="10"/>
        <v>144</v>
      </c>
      <c r="N101">
        <v>5228.2203591946572</v>
      </c>
      <c r="O101" s="15">
        <v>0.39178082191780822</v>
      </c>
      <c r="P101">
        <f t="shared" si="11"/>
        <v>143</v>
      </c>
      <c r="Q101">
        <v>3483.1791028385301</v>
      </c>
      <c r="R101">
        <v>0.38904109589041097</v>
      </c>
      <c r="S101">
        <f t="shared" si="12"/>
        <v>142</v>
      </c>
      <c r="T101">
        <v>2243.8308443277911</v>
      </c>
      <c r="U101" s="15">
        <v>0.38904109589041097</v>
      </c>
      <c r="V101">
        <f t="shared" si="13"/>
        <v>142</v>
      </c>
    </row>
    <row r="102" spans="2:22" x14ac:dyDescent="0.25">
      <c r="B102">
        <v>-393.90180672554533</v>
      </c>
      <c r="C102" s="15">
        <v>0.47945205479452052</v>
      </c>
      <c r="D102">
        <f t="shared" si="7"/>
        <v>175</v>
      </c>
      <c r="E102">
        <v>1558.1715170029563</v>
      </c>
      <c r="F102" s="15">
        <v>0.4</v>
      </c>
      <c r="G102">
        <f t="shared" si="8"/>
        <v>146</v>
      </c>
      <c r="H102">
        <v>8.9685272541828454E-9</v>
      </c>
      <c r="I102" s="15">
        <v>0.40547945205479452</v>
      </c>
      <c r="J102">
        <f t="shared" si="9"/>
        <v>148</v>
      </c>
      <c r="K102">
        <v>1627.4818831166979</v>
      </c>
      <c r="L102" s="15">
        <v>0.39726027397260272</v>
      </c>
      <c r="M102">
        <f t="shared" si="10"/>
        <v>145</v>
      </c>
      <c r="N102">
        <v>3695.1709655131481</v>
      </c>
      <c r="O102" s="15">
        <v>0.39452054794520547</v>
      </c>
      <c r="P102">
        <f t="shared" si="11"/>
        <v>144</v>
      </c>
      <c r="Q102">
        <v>1818.9259168848739</v>
      </c>
      <c r="R102">
        <v>0.39178082191780822</v>
      </c>
      <c r="S102">
        <f t="shared" si="12"/>
        <v>143</v>
      </c>
      <c r="T102">
        <v>1409.8512419944655</v>
      </c>
      <c r="U102" s="15">
        <v>0.39178082191780822</v>
      </c>
      <c r="V102">
        <f t="shared" si="13"/>
        <v>143</v>
      </c>
    </row>
    <row r="103" spans="2:22" x14ac:dyDescent="0.25">
      <c r="B103">
        <v>267.48093899365853</v>
      </c>
      <c r="C103" s="15">
        <v>0.48219178082191783</v>
      </c>
      <c r="D103">
        <f t="shared" si="7"/>
        <v>176</v>
      </c>
      <c r="E103">
        <v>-2188.879852813563</v>
      </c>
      <c r="F103" s="15">
        <v>0.40273972602739727</v>
      </c>
      <c r="G103">
        <f t="shared" si="8"/>
        <v>147</v>
      </c>
      <c r="H103">
        <v>-952.51566323164514</v>
      </c>
      <c r="I103" s="15">
        <v>0.41369863013698632</v>
      </c>
      <c r="J103">
        <f t="shared" si="9"/>
        <v>151</v>
      </c>
      <c r="K103">
        <v>882.6054722793391</v>
      </c>
      <c r="L103" s="15">
        <v>0.4</v>
      </c>
      <c r="M103">
        <f t="shared" si="10"/>
        <v>146</v>
      </c>
      <c r="N103">
        <v>3713.9753870659774</v>
      </c>
      <c r="O103" s="15">
        <v>0.39726027397260272</v>
      </c>
      <c r="P103">
        <f t="shared" si="11"/>
        <v>145</v>
      </c>
      <c r="Q103">
        <v>1020.1467632152851</v>
      </c>
      <c r="R103">
        <v>0.39452054794520547</v>
      </c>
      <c r="S103">
        <f t="shared" si="12"/>
        <v>144</v>
      </c>
      <c r="T103">
        <v>1016.9627371282327</v>
      </c>
      <c r="U103" s="15">
        <v>0.40273972602739727</v>
      </c>
      <c r="V103">
        <f t="shared" si="13"/>
        <v>147</v>
      </c>
    </row>
    <row r="104" spans="2:22" x14ac:dyDescent="0.25">
      <c r="B104">
        <v>-254.4496326577501</v>
      </c>
      <c r="C104" s="15">
        <v>0.48493150684931507</v>
      </c>
      <c r="D104">
        <f t="shared" si="7"/>
        <v>177</v>
      </c>
      <c r="E104">
        <v>745.75872001553762</v>
      </c>
      <c r="F104" s="15">
        <v>0.40547945205479452</v>
      </c>
      <c r="G104">
        <f t="shared" si="8"/>
        <v>148</v>
      </c>
      <c r="H104">
        <v>159.53140620678971</v>
      </c>
      <c r="I104" s="15">
        <v>0.41643835616438357</v>
      </c>
      <c r="J104">
        <f t="shared" si="9"/>
        <v>152</v>
      </c>
      <c r="K104">
        <v>1195.4343960620367</v>
      </c>
      <c r="L104" s="15">
        <v>0.40273972602739727</v>
      </c>
      <c r="M104">
        <f t="shared" si="10"/>
        <v>147</v>
      </c>
      <c r="N104">
        <v>3628.2511195010547</v>
      </c>
      <c r="O104" s="15">
        <v>0.40821917808219177</v>
      </c>
      <c r="P104">
        <f t="shared" si="11"/>
        <v>149</v>
      </c>
      <c r="Q104">
        <v>916.55262994792986</v>
      </c>
      <c r="R104">
        <v>0.40547945205479452</v>
      </c>
      <c r="S104">
        <f t="shared" si="12"/>
        <v>148</v>
      </c>
      <c r="T104">
        <v>-4128.6846722465743</v>
      </c>
      <c r="U104" s="15">
        <v>0.40547945205479452</v>
      </c>
      <c r="V104">
        <f t="shared" si="13"/>
        <v>148</v>
      </c>
    </row>
    <row r="105" spans="2:22" x14ac:dyDescent="0.25">
      <c r="B105">
        <v>1.913292635435937E-9</v>
      </c>
      <c r="C105" s="15">
        <v>0.48767123287671232</v>
      </c>
      <c r="D105">
        <f t="shared" si="7"/>
        <v>178</v>
      </c>
      <c r="E105">
        <v>4.4271928345551714E-9</v>
      </c>
      <c r="F105" s="15">
        <v>0.40821917808219177</v>
      </c>
      <c r="G105">
        <f t="shared" si="8"/>
        <v>149</v>
      </c>
      <c r="H105">
        <v>1006.4782726373999</v>
      </c>
      <c r="I105" s="15">
        <v>0.41917808219178082</v>
      </c>
      <c r="J105">
        <f t="shared" si="9"/>
        <v>153</v>
      </c>
      <c r="K105">
        <v>1.4910028767189942E-8</v>
      </c>
      <c r="L105" s="15">
        <v>0.41369863013698632</v>
      </c>
      <c r="M105">
        <f t="shared" si="10"/>
        <v>151</v>
      </c>
      <c r="N105">
        <v>1.594753484823741E-8</v>
      </c>
      <c r="O105" s="15">
        <v>0.41095890410958902</v>
      </c>
      <c r="P105">
        <f t="shared" si="11"/>
        <v>150</v>
      </c>
      <c r="Q105">
        <v>-3391.0922274303948</v>
      </c>
      <c r="R105">
        <v>0.40821917808219177</v>
      </c>
      <c r="S105">
        <f t="shared" si="12"/>
        <v>149</v>
      </c>
      <c r="T105">
        <v>-409.93574668033898</v>
      </c>
      <c r="U105" s="15">
        <v>0.40821917808219177</v>
      </c>
      <c r="V105">
        <f t="shared" si="13"/>
        <v>149</v>
      </c>
    </row>
    <row r="106" spans="2:22" x14ac:dyDescent="0.25">
      <c r="B106">
        <v>485.07332979288066</v>
      </c>
      <c r="C106" s="15">
        <v>0.49589041095890413</v>
      </c>
      <c r="D106">
        <f t="shared" si="7"/>
        <v>181</v>
      </c>
      <c r="E106">
        <v>567.74500360785089</v>
      </c>
      <c r="F106" s="15">
        <v>0.41643835616438357</v>
      </c>
      <c r="G106">
        <f t="shared" si="8"/>
        <v>152</v>
      </c>
      <c r="H106">
        <v>-22.391585350134164</v>
      </c>
      <c r="I106" s="15">
        <v>0.42191780821917807</v>
      </c>
      <c r="J106">
        <f t="shared" si="9"/>
        <v>154</v>
      </c>
      <c r="K106">
        <v>-4499.2301809340861</v>
      </c>
      <c r="L106" s="15">
        <v>0.41643835616438357</v>
      </c>
      <c r="M106">
        <f t="shared" si="10"/>
        <v>152</v>
      </c>
      <c r="N106">
        <v>2111.1777975297437</v>
      </c>
      <c r="O106" s="15">
        <v>0.41369863013698632</v>
      </c>
      <c r="P106">
        <f t="shared" si="11"/>
        <v>151</v>
      </c>
      <c r="Q106">
        <v>2.2676886146655306E-8</v>
      </c>
      <c r="R106">
        <v>0.41095890410958902</v>
      </c>
      <c r="S106">
        <f t="shared" si="12"/>
        <v>150</v>
      </c>
      <c r="T106">
        <v>2.6078964765474666E-8</v>
      </c>
      <c r="U106" s="15">
        <v>0.41095890410958902</v>
      </c>
      <c r="V106">
        <f t="shared" si="13"/>
        <v>150</v>
      </c>
    </row>
    <row r="107" spans="2:22" x14ac:dyDescent="0.25">
      <c r="B107">
        <v>1320.0365133930127</v>
      </c>
      <c r="C107" s="15">
        <v>0.49863013698630138</v>
      </c>
      <c r="D107">
        <f t="shared" si="7"/>
        <v>182</v>
      </c>
      <c r="E107">
        <v>-1005.1027514958554</v>
      </c>
      <c r="F107" s="15">
        <v>0.41917808219178082</v>
      </c>
      <c r="G107">
        <f t="shared" si="8"/>
        <v>153</v>
      </c>
      <c r="H107">
        <v>864.99066093121075</v>
      </c>
      <c r="I107" s="15">
        <v>0.42465753424657532</v>
      </c>
      <c r="J107">
        <f t="shared" si="9"/>
        <v>155</v>
      </c>
      <c r="K107">
        <v>502.90947177810813</v>
      </c>
      <c r="L107" s="15">
        <v>0.41917808219178082</v>
      </c>
      <c r="M107">
        <f t="shared" si="10"/>
        <v>153</v>
      </c>
      <c r="N107">
        <v>4452.7450261605873</v>
      </c>
      <c r="O107" s="15">
        <v>0.41643835616438357</v>
      </c>
      <c r="P107">
        <f t="shared" si="11"/>
        <v>152</v>
      </c>
      <c r="Q107">
        <v>-123.64667750900162</v>
      </c>
      <c r="R107">
        <v>0.41369863013698632</v>
      </c>
      <c r="S107">
        <f t="shared" si="12"/>
        <v>151</v>
      </c>
      <c r="T107">
        <v>3159.0639469116927</v>
      </c>
      <c r="U107" s="15">
        <v>0.41917808219178082</v>
      </c>
      <c r="V107">
        <f t="shared" si="13"/>
        <v>153</v>
      </c>
    </row>
    <row r="108" spans="2:22" x14ac:dyDescent="0.25">
      <c r="B108">
        <v>3027.4235968208577</v>
      </c>
      <c r="C108" s="15">
        <v>0.50136986301369868</v>
      </c>
      <c r="D108">
        <f t="shared" si="7"/>
        <v>183.00000000000003</v>
      </c>
      <c r="E108">
        <v>927.70802021683937</v>
      </c>
      <c r="F108" s="15">
        <v>0.42191780821917807</v>
      </c>
      <c r="G108">
        <f t="shared" si="8"/>
        <v>154</v>
      </c>
      <c r="H108">
        <v>1390.9497499934503</v>
      </c>
      <c r="I108" s="15">
        <v>0.43287671232876712</v>
      </c>
      <c r="J108">
        <f t="shared" si="9"/>
        <v>158</v>
      </c>
      <c r="K108">
        <v>2157.7237943157284</v>
      </c>
      <c r="L108" s="15">
        <v>0.42191780821917807</v>
      </c>
      <c r="M108">
        <f t="shared" si="10"/>
        <v>154</v>
      </c>
      <c r="N108">
        <v>3914.0028740415164</v>
      </c>
      <c r="O108" s="15">
        <v>0.42465753424657532</v>
      </c>
      <c r="P108">
        <f t="shared" si="11"/>
        <v>155</v>
      </c>
      <c r="Q108">
        <v>1437.6255947508043</v>
      </c>
      <c r="R108">
        <v>0.42191780821917807</v>
      </c>
      <c r="S108">
        <f t="shared" si="12"/>
        <v>154</v>
      </c>
      <c r="T108">
        <v>1447.8521973885361</v>
      </c>
      <c r="U108" s="15">
        <v>0.42191780821917807</v>
      </c>
      <c r="V108">
        <f t="shared" si="13"/>
        <v>154</v>
      </c>
    </row>
    <row r="109" spans="2:22" x14ac:dyDescent="0.25">
      <c r="B109">
        <v>2612.8487924135843</v>
      </c>
      <c r="C109" s="15">
        <v>0.50684931506849318</v>
      </c>
      <c r="D109">
        <f t="shared" si="7"/>
        <v>185</v>
      </c>
      <c r="E109">
        <v>-370.9250392299997</v>
      </c>
      <c r="F109" s="15">
        <v>0.42465753424657532</v>
      </c>
      <c r="G109">
        <f t="shared" si="8"/>
        <v>155</v>
      </c>
      <c r="H109">
        <v>265.74946094363895</v>
      </c>
      <c r="I109" s="15">
        <v>0.43561643835616437</v>
      </c>
      <c r="J109">
        <f t="shared" si="9"/>
        <v>159</v>
      </c>
      <c r="K109">
        <v>2168.3785189383098</v>
      </c>
      <c r="L109" s="15">
        <v>0.43013698630136987</v>
      </c>
      <c r="M109">
        <f t="shared" si="10"/>
        <v>157</v>
      </c>
      <c r="N109">
        <v>3364.9076206970503</v>
      </c>
      <c r="O109" s="15">
        <v>0.42739726027397262</v>
      </c>
      <c r="P109">
        <f t="shared" si="11"/>
        <v>156</v>
      </c>
      <c r="Q109">
        <v>1173.9125303134115</v>
      </c>
      <c r="R109">
        <v>0.42465753424657532</v>
      </c>
      <c r="S109">
        <f t="shared" si="12"/>
        <v>155</v>
      </c>
      <c r="T109">
        <v>2326.999541120882</v>
      </c>
      <c r="U109" s="15">
        <v>0.42465753424657532</v>
      </c>
      <c r="V109">
        <f t="shared" si="13"/>
        <v>155</v>
      </c>
    </row>
    <row r="110" spans="2:22" x14ac:dyDescent="0.25">
      <c r="B110">
        <v>2660.1348472567161</v>
      </c>
      <c r="C110" s="15">
        <v>0.51506849315068493</v>
      </c>
      <c r="D110">
        <f t="shared" si="7"/>
        <v>188</v>
      </c>
      <c r="E110">
        <v>-367.57546406432283</v>
      </c>
      <c r="F110" s="15">
        <v>0.42739726027397262</v>
      </c>
      <c r="G110">
        <f t="shared" si="8"/>
        <v>156</v>
      </c>
      <c r="H110">
        <v>153.9343984636599</v>
      </c>
      <c r="I110" s="15">
        <v>0.43835616438356162</v>
      </c>
      <c r="J110">
        <f t="shared" si="9"/>
        <v>160</v>
      </c>
      <c r="K110">
        <v>1379.7707099333011</v>
      </c>
      <c r="L110" s="15">
        <v>0.43287671232876712</v>
      </c>
      <c r="M110">
        <f t="shared" si="10"/>
        <v>158</v>
      </c>
      <c r="N110">
        <v>4258.4954220281024</v>
      </c>
      <c r="O110" s="15">
        <v>0.43013698630136987</v>
      </c>
      <c r="P110">
        <f t="shared" si="11"/>
        <v>157</v>
      </c>
      <c r="Q110">
        <v>2935.461634445106</v>
      </c>
      <c r="R110">
        <v>0.42739726027397262</v>
      </c>
      <c r="S110">
        <f t="shared" si="12"/>
        <v>156</v>
      </c>
      <c r="T110">
        <v>1542.532642074565</v>
      </c>
      <c r="U110" s="15">
        <v>0.42739726027397262</v>
      </c>
      <c r="V110">
        <f t="shared" si="13"/>
        <v>156</v>
      </c>
    </row>
    <row r="111" spans="2:22" x14ac:dyDescent="0.25">
      <c r="B111">
        <v>2006.1770147799605</v>
      </c>
      <c r="C111" s="15">
        <v>0.51780821917808217</v>
      </c>
      <c r="D111">
        <f t="shared" si="7"/>
        <v>189</v>
      </c>
      <c r="E111">
        <v>-714.27814993488482</v>
      </c>
      <c r="F111" s="15">
        <v>0.43561643835616437</v>
      </c>
      <c r="G111">
        <f t="shared" si="8"/>
        <v>159</v>
      </c>
      <c r="H111">
        <v>-526.93545952387706</v>
      </c>
      <c r="I111" s="15">
        <v>0.44109589041095892</v>
      </c>
      <c r="J111">
        <f t="shared" si="9"/>
        <v>161</v>
      </c>
      <c r="K111">
        <v>1674.3797695434423</v>
      </c>
      <c r="L111" s="15">
        <v>0.43561643835616437</v>
      </c>
      <c r="M111">
        <f t="shared" si="10"/>
        <v>159</v>
      </c>
      <c r="N111">
        <v>2713.460874878981</v>
      </c>
      <c r="O111" s="15">
        <v>0.43287671232876712</v>
      </c>
      <c r="P111">
        <f t="shared" si="11"/>
        <v>158</v>
      </c>
      <c r="Q111">
        <v>1566.5772316816215</v>
      </c>
      <c r="R111">
        <v>0.43013698630136987</v>
      </c>
      <c r="S111">
        <f t="shared" si="12"/>
        <v>157</v>
      </c>
      <c r="T111">
        <v>-560.60918874966092</v>
      </c>
      <c r="U111" s="15">
        <v>0.43013698630136987</v>
      </c>
      <c r="V111">
        <f t="shared" si="13"/>
        <v>157</v>
      </c>
    </row>
    <row r="112" spans="2:22" x14ac:dyDescent="0.25">
      <c r="B112">
        <v>2272.1058436400194</v>
      </c>
      <c r="C112" s="15">
        <v>0.52054794520547942</v>
      </c>
      <c r="D112">
        <f t="shared" si="7"/>
        <v>190</v>
      </c>
      <c r="E112">
        <v>-1106.2637705942338</v>
      </c>
      <c r="F112" s="15">
        <v>0.43835616438356162</v>
      </c>
      <c r="G112">
        <f t="shared" si="8"/>
        <v>160</v>
      </c>
      <c r="H112">
        <v>-1186.621415787567</v>
      </c>
      <c r="I112" s="15">
        <v>0.44383561643835617</v>
      </c>
      <c r="J112">
        <f t="shared" si="9"/>
        <v>162</v>
      </c>
      <c r="K112">
        <v>56.367131590791814</v>
      </c>
      <c r="L112" s="15">
        <v>0.43835616438356162</v>
      </c>
      <c r="M112">
        <f t="shared" si="10"/>
        <v>160</v>
      </c>
      <c r="N112">
        <v>1901.7441700438615</v>
      </c>
      <c r="O112" s="15">
        <v>0.43561643835616437</v>
      </c>
      <c r="P112">
        <f t="shared" si="11"/>
        <v>159</v>
      </c>
      <c r="Q112">
        <v>1390.6932836602155</v>
      </c>
      <c r="R112">
        <v>0.43287671232876712</v>
      </c>
      <c r="S112">
        <f t="shared" si="12"/>
        <v>158</v>
      </c>
      <c r="T112">
        <v>-2119.3502860297522</v>
      </c>
      <c r="U112" s="15">
        <v>0.43835616438356162</v>
      </c>
      <c r="V112">
        <f t="shared" si="13"/>
        <v>160</v>
      </c>
    </row>
    <row r="113" spans="2:22" x14ac:dyDescent="0.25">
      <c r="B113">
        <v>1507.1050054871939</v>
      </c>
      <c r="C113" s="15">
        <v>0.52328767123287667</v>
      </c>
      <c r="D113">
        <f t="shared" si="7"/>
        <v>190.99999999999997</v>
      </c>
      <c r="E113">
        <v>-518.22568806338768</v>
      </c>
      <c r="F113" s="15">
        <v>0.44109589041095892</v>
      </c>
      <c r="G113">
        <f t="shared" si="8"/>
        <v>161</v>
      </c>
      <c r="H113">
        <v>-325.22779102894253</v>
      </c>
      <c r="I113" s="15">
        <v>0.45205479452054792</v>
      </c>
      <c r="J113">
        <f t="shared" si="9"/>
        <v>165</v>
      </c>
      <c r="K113">
        <v>-565.21924297940097</v>
      </c>
      <c r="L113" s="15">
        <v>0.44109589041095892</v>
      </c>
      <c r="M113">
        <f t="shared" si="10"/>
        <v>161</v>
      </c>
      <c r="N113">
        <v>1083.002017924844</v>
      </c>
      <c r="O113" s="15">
        <v>0.44383561643835617</v>
      </c>
      <c r="P113">
        <f t="shared" si="11"/>
        <v>162</v>
      </c>
      <c r="Q113">
        <v>744.05509882375043</v>
      </c>
      <c r="R113">
        <v>0.44109589041095892</v>
      </c>
      <c r="S113">
        <f t="shared" si="12"/>
        <v>161</v>
      </c>
      <c r="T113">
        <v>-1985.4258553104485</v>
      </c>
      <c r="U113" s="15">
        <v>0.44109589041095892</v>
      </c>
      <c r="V113">
        <f t="shared" si="13"/>
        <v>161</v>
      </c>
    </row>
    <row r="114" spans="2:22" x14ac:dyDescent="0.25">
      <c r="B114">
        <v>526.73784530926787</v>
      </c>
      <c r="C114" s="15">
        <v>0.52602739726027392</v>
      </c>
      <c r="D114">
        <f t="shared" si="7"/>
        <v>191.99999999999997</v>
      </c>
      <c r="E114">
        <v>-1655.8587475102306</v>
      </c>
      <c r="F114" s="15">
        <v>0.44383561643835617</v>
      </c>
      <c r="G114">
        <f t="shared" si="8"/>
        <v>162</v>
      </c>
      <c r="H114">
        <v>1117.6496463209278</v>
      </c>
      <c r="I114" s="15">
        <v>0.45479452054794522</v>
      </c>
      <c r="J114">
        <f t="shared" si="9"/>
        <v>166</v>
      </c>
      <c r="K114">
        <v>-588.56451835681423</v>
      </c>
      <c r="L114" s="15">
        <v>0.44931506849315067</v>
      </c>
      <c r="M114">
        <f t="shared" si="10"/>
        <v>164</v>
      </c>
      <c r="N114">
        <v>-174.09323541962635</v>
      </c>
      <c r="O114" s="15">
        <v>0.44657534246575342</v>
      </c>
      <c r="P114">
        <f t="shared" si="11"/>
        <v>163</v>
      </c>
      <c r="Q114">
        <v>21.342034386350974</v>
      </c>
      <c r="R114">
        <v>0.44383561643835617</v>
      </c>
      <c r="S114">
        <f t="shared" si="12"/>
        <v>162</v>
      </c>
      <c r="T114">
        <v>-1401.9852749127244</v>
      </c>
      <c r="U114" s="15">
        <v>0.44383561643835617</v>
      </c>
      <c r="V114">
        <f t="shared" si="13"/>
        <v>162</v>
      </c>
    </row>
    <row r="115" spans="2:22" x14ac:dyDescent="0.25">
      <c r="B115">
        <v>1147.8108008729696</v>
      </c>
      <c r="C115" s="15">
        <v>0.53424657534246578</v>
      </c>
      <c r="D115">
        <f t="shared" si="7"/>
        <v>195</v>
      </c>
      <c r="E115">
        <v>-862.45455283461706</v>
      </c>
      <c r="F115" s="15">
        <v>0.44657534246575342</v>
      </c>
      <c r="G115">
        <f t="shared" si="8"/>
        <v>163</v>
      </c>
      <c r="H115">
        <v>1099.8345838409434</v>
      </c>
      <c r="I115" s="15">
        <v>0.45753424657534247</v>
      </c>
      <c r="J115">
        <f t="shared" si="9"/>
        <v>167</v>
      </c>
      <c r="K115">
        <v>-1600.1723273618238</v>
      </c>
      <c r="L115" s="15">
        <v>0.45205479452054792</v>
      </c>
      <c r="M115">
        <f t="shared" si="10"/>
        <v>165</v>
      </c>
      <c r="N115">
        <v>134.56440298840653</v>
      </c>
      <c r="O115" s="15">
        <v>0.44931506849315067</v>
      </c>
      <c r="P115">
        <f t="shared" si="11"/>
        <v>164</v>
      </c>
      <c r="Q115">
        <v>547.5463976277839</v>
      </c>
      <c r="R115">
        <v>0.44657534246575342</v>
      </c>
      <c r="S115">
        <f t="shared" si="12"/>
        <v>163</v>
      </c>
      <c r="T115">
        <v>-2629.4521739590427</v>
      </c>
      <c r="U115" s="15">
        <v>0.44657534246575342</v>
      </c>
      <c r="V115">
        <f t="shared" si="13"/>
        <v>163</v>
      </c>
    </row>
    <row r="116" spans="2:22" x14ac:dyDescent="0.25">
      <c r="B116">
        <v>1283.185517119799</v>
      </c>
      <c r="C116" s="15">
        <v>0.53698630136986303</v>
      </c>
      <c r="D116">
        <f t="shared" si="7"/>
        <v>196</v>
      </c>
      <c r="E116">
        <v>1527.40488502687</v>
      </c>
      <c r="F116" s="15">
        <v>0.45479452054794522</v>
      </c>
      <c r="G116">
        <f t="shared" si="8"/>
        <v>166</v>
      </c>
      <c r="H116">
        <v>-290.03527414659311</v>
      </c>
      <c r="I116" s="15">
        <v>0.46027397260273972</v>
      </c>
      <c r="J116">
        <f t="shared" si="9"/>
        <v>168</v>
      </c>
      <c r="K116">
        <v>628.32855461189433</v>
      </c>
      <c r="L116" s="15">
        <v>0.45479452054794522</v>
      </c>
      <c r="M116">
        <f t="shared" si="10"/>
        <v>166</v>
      </c>
      <c r="N116">
        <v>1515.3029117664737</v>
      </c>
      <c r="O116" s="15">
        <v>0.45205479452054792</v>
      </c>
      <c r="P116">
        <f t="shared" si="11"/>
        <v>165</v>
      </c>
      <c r="Q116">
        <v>-526.33800513569724</v>
      </c>
      <c r="R116">
        <v>0.44931506849315067</v>
      </c>
      <c r="S116">
        <f t="shared" si="12"/>
        <v>164</v>
      </c>
      <c r="T116">
        <v>-8267.304776242574</v>
      </c>
      <c r="U116" s="15">
        <v>0.44931506849315067</v>
      </c>
      <c r="V116">
        <f t="shared" si="13"/>
        <v>164</v>
      </c>
    </row>
    <row r="117" spans="2:22" x14ac:dyDescent="0.25">
      <c r="B117">
        <v>1302.114345979857</v>
      </c>
      <c r="C117" s="15">
        <v>0.53972602739726028</v>
      </c>
      <c r="D117">
        <f t="shared" si="7"/>
        <v>197</v>
      </c>
      <c r="E117">
        <v>2232.4192643675269</v>
      </c>
      <c r="F117" s="15">
        <v>0.45753424657534247</v>
      </c>
      <c r="G117">
        <f t="shared" si="8"/>
        <v>167</v>
      </c>
      <c r="H117">
        <v>2511.2787695896441</v>
      </c>
      <c r="I117" s="15">
        <v>0.46301369863013697</v>
      </c>
      <c r="J117">
        <f t="shared" si="9"/>
        <v>169</v>
      </c>
      <c r="K117">
        <v>1679.3499623331811</v>
      </c>
      <c r="L117" s="15">
        <v>0.45753424657534247</v>
      </c>
      <c r="M117">
        <f t="shared" si="10"/>
        <v>167</v>
      </c>
      <c r="N117">
        <v>4177.6112167822575</v>
      </c>
      <c r="O117" s="15">
        <v>0.45479452054794522</v>
      </c>
      <c r="P117">
        <f t="shared" si="11"/>
        <v>166</v>
      </c>
      <c r="Q117">
        <v>-4252.2187169704321</v>
      </c>
      <c r="R117">
        <v>0.45205479452054792</v>
      </c>
      <c r="S117">
        <f t="shared" si="12"/>
        <v>165</v>
      </c>
      <c r="T117">
        <v>284.5199217194986</v>
      </c>
      <c r="U117" s="15">
        <v>0.45753424657534247</v>
      </c>
      <c r="V117">
        <f t="shared" si="13"/>
        <v>167</v>
      </c>
    </row>
    <row r="118" spans="2:22" x14ac:dyDescent="0.25">
      <c r="B118">
        <v>651.11350782703573</v>
      </c>
      <c r="C118" s="15">
        <v>0.54246575342465753</v>
      </c>
      <c r="D118">
        <f t="shared" si="7"/>
        <v>198</v>
      </c>
      <c r="E118">
        <v>3640.4573468983176</v>
      </c>
      <c r="F118" s="15">
        <v>0.46027397260273972</v>
      </c>
      <c r="G118">
        <f t="shared" si="8"/>
        <v>168</v>
      </c>
      <c r="H118">
        <v>2682.2378586519271</v>
      </c>
      <c r="I118" s="15">
        <v>0.47123287671232877</v>
      </c>
      <c r="J118">
        <f t="shared" si="9"/>
        <v>172</v>
      </c>
      <c r="K118">
        <v>2340.7635877629896</v>
      </c>
      <c r="L118" s="15">
        <v>0.46027397260273972</v>
      </c>
      <c r="M118">
        <f t="shared" si="10"/>
        <v>168</v>
      </c>
      <c r="N118">
        <v>3612.5099768085402</v>
      </c>
      <c r="O118" s="15">
        <v>0.46301369863013697</v>
      </c>
      <c r="P118">
        <f t="shared" si="11"/>
        <v>169</v>
      </c>
      <c r="Q118">
        <v>-1112.7025321046876</v>
      </c>
      <c r="R118">
        <v>0.46027397260273972</v>
      </c>
      <c r="S118">
        <f t="shared" si="12"/>
        <v>168</v>
      </c>
      <c r="T118">
        <v>133.44435243880497</v>
      </c>
      <c r="U118" s="15">
        <v>0.46027397260273972</v>
      </c>
      <c r="V118">
        <f t="shared" si="13"/>
        <v>168</v>
      </c>
    </row>
    <row r="119" spans="2:22" x14ac:dyDescent="0.25">
      <c r="B119">
        <v>3103.7463476490743</v>
      </c>
      <c r="C119" s="15">
        <v>0.54520547945205478</v>
      </c>
      <c r="D119">
        <f t="shared" si="7"/>
        <v>199</v>
      </c>
      <c r="E119">
        <v>2089.824287451479</v>
      </c>
      <c r="F119" s="15">
        <v>0.46301369863013697</v>
      </c>
      <c r="G119">
        <f t="shared" si="8"/>
        <v>169</v>
      </c>
      <c r="H119">
        <v>1906.0375696021233</v>
      </c>
      <c r="I119" s="15">
        <v>0.47397260273972602</v>
      </c>
      <c r="J119">
        <f t="shared" si="9"/>
        <v>173</v>
      </c>
      <c r="K119">
        <v>1789.5690218202262</v>
      </c>
      <c r="L119" s="15">
        <v>0.46849315068493153</v>
      </c>
      <c r="M119">
        <f t="shared" si="10"/>
        <v>171</v>
      </c>
      <c r="N119">
        <v>2741.4147234640745</v>
      </c>
      <c r="O119" s="15">
        <v>0.46575342465753422</v>
      </c>
      <c r="P119">
        <f t="shared" si="11"/>
        <v>170</v>
      </c>
      <c r="Q119">
        <v>-1346.4155965420862</v>
      </c>
      <c r="R119">
        <v>0.46301369863013697</v>
      </c>
      <c r="S119">
        <f t="shared" si="12"/>
        <v>169</v>
      </c>
      <c r="T119">
        <v>1906.8849328364508</v>
      </c>
      <c r="U119" s="15">
        <v>0.46301369863013697</v>
      </c>
      <c r="V119">
        <f t="shared" si="13"/>
        <v>169</v>
      </c>
    </row>
    <row r="120" spans="2:22" x14ac:dyDescent="0.25">
      <c r="B120">
        <v>3090.032402492232</v>
      </c>
      <c r="C120" s="15">
        <v>0.55342465753424652</v>
      </c>
      <c r="D120">
        <f t="shared" si="7"/>
        <v>201.99999999999997</v>
      </c>
      <c r="E120">
        <v>2843.228482127091</v>
      </c>
      <c r="F120" s="15">
        <v>0.46575342465753422</v>
      </c>
      <c r="G120">
        <f t="shared" si="8"/>
        <v>170</v>
      </c>
      <c r="H120">
        <v>1565.2225071221421</v>
      </c>
      <c r="I120" s="15">
        <v>0.47671232876712327</v>
      </c>
      <c r="J120">
        <f t="shared" si="9"/>
        <v>174</v>
      </c>
      <c r="K120">
        <v>1016.9612128152136</v>
      </c>
      <c r="L120" s="15">
        <v>0.47123287671232877</v>
      </c>
      <c r="M120">
        <f t="shared" si="10"/>
        <v>172</v>
      </c>
      <c r="N120">
        <v>4678.0723618720558</v>
      </c>
      <c r="O120" s="15">
        <v>0.46849315068493153</v>
      </c>
      <c r="P120">
        <f t="shared" si="11"/>
        <v>171</v>
      </c>
      <c r="Q120">
        <v>1050.7887666993017</v>
      </c>
      <c r="R120">
        <v>0.46575342465753422</v>
      </c>
      <c r="S120">
        <f t="shared" si="12"/>
        <v>170</v>
      </c>
      <c r="T120">
        <v>950.41803379013515</v>
      </c>
      <c r="U120" s="15">
        <v>0.46575342465753422</v>
      </c>
      <c r="V120">
        <f t="shared" si="13"/>
        <v>170</v>
      </c>
    </row>
    <row r="121" spans="2:22" x14ac:dyDescent="0.25">
      <c r="B121">
        <v>2479.074570015473</v>
      </c>
      <c r="C121" s="15">
        <v>0.55616438356164388</v>
      </c>
      <c r="D121">
        <f t="shared" si="7"/>
        <v>203.00000000000003</v>
      </c>
      <c r="E121">
        <v>3023.5257962565711</v>
      </c>
      <c r="F121" s="15">
        <v>0.47397260273972602</v>
      </c>
      <c r="G121">
        <f t="shared" si="8"/>
        <v>173</v>
      </c>
      <c r="H121">
        <v>1060.3526491346083</v>
      </c>
      <c r="I121" s="15">
        <v>0.47945205479452052</v>
      </c>
      <c r="J121">
        <f t="shared" si="9"/>
        <v>175</v>
      </c>
      <c r="K121">
        <v>3119.5702724253465</v>
      </c>
      <c r="L121" s="15">
        <v>0.47397260273972602</v>
      </c>
      <c r="M121">
        <f t="shared" si="10"/>
        <v>173</v>
      </c>
      <c r="N121">
        <v>3068.037814722938</v>
      </c>
      <c r="O121" s="15">
        <v>0.47123287671232877</v>
      </c>
      <c r="P121">
        <f t="shared" si="11"/>
        <v>172</v>
      </c>
      <c r="Q121">
        <v>70.904363935815923</v>
      </c>
      <c r="R121">
        <v>0.46849315068493153</v>
      </c>
      <c r="S121">
        <f t="shared" si="12"/>
        <v>171</v>
      </c>
      <c r="T121">
        <v>300.9338969602768</v>
      </c>
      <c r="U121" s="15">
        <v>0.46849315068493153</v>
      </c>
      <c r="V121">
        <f t="shared" si="13"/>
        <v>171</v>
      </c>
    </row>
    <row r="122" spans="2:22" x14ac:dyDescent="0.25">
      <c r="B122">
        <v>2190.0033988755331</v>
      </c>
      <c r="C122" s="15">
        <v>0.55890410958904113</v>
      </c>
      <c r="D122">
        <f t="shared" si="7"/>
        <v>204</v>
      </c>
      <c r="E122">
        <v>2201.5401755972207</v>
      </c>
      <c r="F122" s="15">
        <v>0.47671232876712327</v>
      </c>
      <c r="G122">
        <f t="shared" si="8"/>
        <v>174</v>
      </c>
      <c r="H122">
        <v>1166.6666928709094</v>
      </c>
      <c r="I122" s="15">
        <v>0.48219178082191783</v>
      </c>
      <c r="J122">
        <f t="shared" si="9"/>
        <v>176</v>
      </c>
      <c r="K122">
        <v>1816.5576344726926</v>
      </c>
      <c r="L122" s="15">
        <v>0.47671232876712327</v>
      </c>
      <c r="M122">
        <f t="shared" si="10"/>
        <v>174</v>
      </c>
      <c r="N122">
        <v>2616.321109887811</v>
      </c>
      <c r="O122" s="15">
        <v>0.47397260273972602</v>
      </c>
      <c r="P122">
        <f t="shared" si="11"/>
        <v>173</v>
      </c>
      <c r="Q122">
        <v>-586.97958408558952</v>
      </c>
      <c r="R122">
        <v>0.47123287671232877</v>
      </c>
      <c r="S122">
        <f t="shared" si="12"/>
        <v>172</v>
      </c>
      <c r="T122">
        <v>-1170.8072003198804</v>
      </c>
      <c r="U122" s="15">
        <v>0.47671232876712327</v>
      </c>
      <c r="V122">
        <f t="shared" si="13"/>
        <v>174</v>
      </c>
    </row>
    <row r="123" spans="2:22" x14ac:dyDescent="0.25">
      <c r="B123">
        <v>980.00256072270736</v>
      </c>
      <c r="C123" s="15">
        <v>0.56164383561643838</v>
      </c>
      <c r="D123">
        <f t="shared" si="7"/>
        <v>205</v>
      </c>
      <c r="E123">
        <v>2068.5782581280691</v>
      </c>
      <c r="F123" s="15">
        <v>0.47945205479452052</v>
      </c>
      <c r="G123">
        <f t="shared" si="8"/>
        <v>175</v>
      </c>
      <c r="H123">
        <v>160.62578193319973</v>
      </c>
      <c r="I123" s="15">
        <v>0.49041095890410957</v>
      </c>
      <c r="J123">
        <f t="shared" si="9"/>
        <v>179</v>
      </c>
      <c r="K123">
        <v>1391.9712599024917</v>
      </c>
      <c r="L123" s="15">
        <v>0.47945205479452052</v>
      </c>
      <c r="M123">
        <f t="shared" si="10"/>
        <v>175</v>
      </c>
      <c r="N123">
        <v>1178.5789577687992</v>
      </c>
      <c r="O123" s="15">
        <v>0.48219178082191783</v>
      </c>
      <c r="P123">
        <f t="shared" si="11"/>
        <v>176</v>
      </c>
      <c r="Q123">
        <v>-1730.617768922104</v>
      </c>
      <c r="R123">
        <v>0.47945205479452052</v>
      </c>
      <c r="S123">
        <f t="shared" si="12"/>
        <v>175</v>
      </c>
      <c r="T123">
        <v>-1521.8827696005724</v>
      </c>
      <c r="U123" s="15">
        <v>0.47945205479452052</v>
      </c>
      <c r="V123">
        <f t="shared" si="13"/>
        <v>175</v>
      </c>
    </row>
    <row r="124" spans="2:22" x14ac:dyDescent="0.25">
      <c r="B124">
        <v>796.63540054478312</v>
      </c>
      <c r="C124" s="15">
        <v>0.56438356164383563</v>
      </c>
      <c r="D124">
        <f t="shared" si="7"/>
        <v>206</v>
      </c>
      <c r="E124">
        <v>1569.945198681226</v>
      </c>
      <c r="F124" s="15">
        <v>0.48219178082191783</v>
      </c>
      <c r="G124">
        <f t="shared" si="8"/>
        <v>176</v>
      </c>
      <c r="H124">
        <v>8.9113143530994421E-9</v>
      </c>
      <c r="I124" s="15">
        <v>0.49315068493150682</v>
      </c>
      <c r="J124">
        <f t="shared" si="9"/>
        <v>180</v>
      </c>
      <c r="K124">
        <v>1234.625984525037</v>
      </c>
      <c r="L124" s="15">
        <v>0.48767123287671232</v>
      </c>
      <c r="M124">
        <f t="shared" si="10"/>
        <v>178</v>
      </c>
      <c r="N124">
        <v>72.483704424334746</v>
      </c>
      <c r="O124" s="15">
        <v>0.48493150684931507</v>
      </c>
      <c r="P124">
        <f t="shared" si="11"/>
        <v>177</v>
      </c>
      <c r="Q124">
        <v>-1729.3308333594973</v>
      </c>
      <c r="R124">
        <v>0.48219178082191783</v>
      </c>
      <c r="S124">
        <f t="shared" si="12"/>
        <v>176</v>
      </c>
      <c r="T124">
        <v>-140.44218920284652</v>
      </c>
      <c r="U124" s="15">
        <v>0.48219178082191783</v>
      </c>
      <c r="V124">
        <f t="shared" si="13"/>
        <v>176</v>
      </c>
    </row>
    <row r="125" spans="2:22" x14ac:dyDescent="0.25">
      <c r="B125">
        <v>-264.07854461206921</v>
      </c>
      <c r="C125" s="15">
        <v>0.57260273972602738</v>
      </c>
      <c r="D125">
        <f t="shared" si="7"/>
        <v>209</v>
      </c>
      <c r="E125">
        <v>1064.3493933568386</v>
      </c>
      <c r="F125" s="15">
        <v>0.48493150684931507</v>
      </c>
      <c r="G125">
        <f t="shared" si="8"/>
        <v>177</v>
      </c>
      <c r="H125">
        <v>-194.1189088434582</v>
      </c>
      <c r="I125" s="15">
        <v>0.49589041095890413</v>
      </c>
      <c r="J125">
        <f t="shared" si="9"/>
        <v>181</v>
      </c>
      <c r="K125">
        <v>523.01817552002944</v>
      </c>
      <c r="L125" s="15">
        <v>0.49041095890410957</v>
      </c>
      <c r="M125">
        <f t="shared" si="10"/>
        <v>179</v>
      </c>
      <c r="N125">
        <v>-139.85865716762893</v>
      </c>
      <c r="O125" s="15">
        <v>0.48767123287671232</v>
      </c>
      <c r="P125">
        <f t="shared" si="11"/>
        <v>178</v>
      </c>
      <c r="Q125">
        <v>-71.12647011812237</v>
      </c>
      <c r="R125">
        <v>0.48493150684931507</v>
      </c>
      <c r="S125">
        <f t="shared" si="12"/>
        <v>177</v>
      </c>
      <c r="T125">
        <v>-674.90908824916255</v>
      </c>
      <c r="U125" s="15">
        <v>0.48493150684931507</v>
      </c>
      <c r="V125">
        <f t="shared" si="13"/>
        <v>177</v>
      </c>
    </row>
    <row r="126" spans="2:22" x14ac:dyDescent="0.25">
      <c r="B126">
        <v>-651.03637708882479</v>
      </c>
      <c r="C126" s="15">
        <v>0.57534246575342463</v>
      </c>
      <c r="D126">
        <f t="shared" si="7"/>
        <v>210</v>
      </c>
      <c r="E126">
        <v>4.4828993850387633E-9</v>
      </c>
      <c r="F126" s="15">
        <v>0.49315068493150682</v>
      </c>
      <c r="G126">
        <f t="shared" si="8"/>
        <v>180</v>
      </c>
      <c r="H126">
        <v>3221.3654678374569</v>
      </c>
      <c r="I126" s="15">
        <v>0.49863013698630138</v>
      </c>
      <c r="J126">
        <f t="shared" si="9"/>
        <v>182</v>
      </c>
      <c r="K126">
        <v>773.62723513017102</v>
      </c>
      <c r="L126" s="15">
        <v>0.49315068493150682</v>
      </c>
      <c r="M126">
        <f t="shared" si="10"/>
        <v>180</v>
      </c>
      <c r="N126">
        <v>-1267.8932043167515</v>
      </c>
      <c r="O126" s="15">
        <v>0.49041095890410957</v>
      </c>
      <c r="P126">
        <f t="shared" si="11"/>
        <v>179</v>
      </c>
      <c r="Q126">
        <v>-1386.0108728816072</v>
      </c>
      <c r="R126">
        <v>0.48767123287671232</v>
      </c>
      <c r="S126">
        <f t="shared" si="12"/>
        <v>178</v>
      </c>
      <c r="T126">
        <v>2.7497662813402712E-8</v>
      </c>
      <c r="U126" s="15">
        <v>0.48767123287671232</v>
      </c>
      <c r="V126">
        <f t="shared" si="13"/>
        <v>178</v>
      </c>
    </row>
    <row r="127" spans="2:22" x14ac:dyDescent="0.25">
      <c r="B127">
        <v>1.8402488421997987E-9</v>
      </c>
      <c r="C127" s="15">
        <v>0.57808219178082187</v>
      </c>
      <c r="D127">
        <f t="shared" si="7"/>
        <v>210.99999999999997</v>
      </c>
      <c r="E127">
        <v>-1456.8704339509907</v>
      </c>
      <c r="F127" s="15">
        <v>0.49589041095890413</v>
      </c>
      <c r="G127">
        <f t="shared" si="8"/>
        <v>181</v>
      </c>
      <c r="H127">
        <v>2231.6693059281497</v>
      </c>
      <c r="I127" s="15">
        <v>0.50136986301369868</v>
      </c>
      <c r="J127">
        <f t="shared" si="9"/>
        <v>183.00000000000003</v>
      </c>
      <c r="K127">
        <v>1.5084879123605788E-8</v>
      </c>
      <c r="L127" s="15">
        <v>0.49589041095890413</v>
      </c>
      <c r="M127">
        <f t="shared" si="10"/>
        <v>181</v>
      </c>
      <c r="N127">
        <v>1.6514604794792831E-8</v>
      </c>
      <c r="O127" s="15">
        <v>0.49315068493150682</v>
      </c>
      <c r="P127">
        <f t="shared" si="11"/>
        <v>180</v>
      </c>
      <c r="Q127">
        <v>2.2648691810900345E-8</v>
      </c>
      <c r="R127">
        <v>0.49041095890410957</v>
      </c>
      <c r="S127">
        <f t="shared" si="12"/>
        <v>179</v>
      </c>
      <c r="T127">
        <v>1009.2468355629106</v>
      </c>
      <c r="U127" s="15">
        <v>0.49589041095890413</v>
      </c>
      <c r="V127">
        <f t="shared" si="13"/>
        <v>181</v>
      </c>
    </row>
    <row r="128" spans="2:22" x14ac:dyDescent="0.25">
      <c r="B128">
        <v>-141.65154506859184</v>
      </c>
      <c r="C128" s="15">
        <v>0.58082191780821912</v>
      </c>
      <c r="D128">
        <f t="shared" si="7"/>
        <v>211.99999999999997</v>
      </c>
      <c r="E128">
        <v>-156.89293939717641</v>
      </c>
      <c r="F128" s="15">
        <v>0.49863013698630138</v>
      </c>
      <c r="G128">
        <f t="shared" si="8"/>
        <v>182</v>
      </c>
      <c r="H128">
        <v>3143.0172500151475</v>
      </c>
      <c r="I128" s="15">
        <v>0.50958904109589043</v>
      </c>
      <c r="J128">
        <f t="shared" si="9"/>
        <v>186</v>
      </c>
      <c r="K128">
        <v>-616.07096575560615</v>
      </c>
      <c r="L128" s="15">
        <v>0.49863013698630138</v>
      </c>
      <c r="M128">
        <f t="shared" si="10"/>
        <v>182</v>
      </c>
      <c r="N128">
        <v>3621.6174531127294</v>
      </c>
      <c r="O128" s="15">
        <v>0.50136986301369868</v>
      </c>
      <c r="P128">
        <f t="shared" si="11"/>
        <v>183.00000000000003</v>
      </c>
      <c r="Q128">
        <v>2053.3973818300356</v>
      </c>
      <c r="R128">
        <v>0.49863013698630138</v>
      </c>
      <c r="S128">
        <f t="shared" si="12"/>
        <v>182</v>
      </c>
      <c r="T128">
        <v>2191.521230042606</v>
      </c>
      <c r="U128" s="15">
        <v>0.49863013698630138</v>
      </c>
      <c r="V128">
        <f t="shared" si="13"/>
        <v>182</v>
      </c>
    </row>
    <row r="129" spans="2:22" x14ac:dyDescent="0.25">
      <c r="B129">
        <v>748.11305518804227</v>
      </c>
      <c r="C129" s="15">
        <v>0.58356164383561648</v>
      </c>
      <c r="D129">
        <f t="shared" si="7"/>
        <v>213.00000000000003</v>
      </c>
      <c r="E129">
        <v>1533.4474312909374</v>
      </c>
      <c r="F129" s="15">
        <v>0.50136986301369868</v>
      </c>
      <c r="G129">
        <f t="shared" si="8"/>
        <v>183.00000000000003</v>
      </c>
      <c r="H129">
        <v>2374.6485358043615</v>
      </c>
      <c r="I129" s="15">
        <v>0.51232876712328768</v>
      </c>
      <c r="J129">
        <f t="shared" si="9"/>
        <v>187</v>
      </c>
      <c r="K129">
        <v>1177.9758185984315</v>
      </c>
      <c r="L129" s="15">
        <v>0.50958904109589043</v>
      </c>
      <c r="M129">
        <f t="shared" si="10"/>
        <v>186</v>
      </c>
      <c r="N129">
        <v>-2070.1352714424061</v>
      </c>
      <c r="O129" s="15">
        <v>0.50684931506849318</v>
      </c>
      <c r="P129">
        <f t="shared" si="11"/>
        <v>185</v>
      </c>
      <c r="Q129">
        <v>1839.6183878752465</v>
      </c>
      <c r="R129">
        <v>0.50136986301369868</v>
      </c>
      <c r="S129">
        <f t="shared" si="12"/>
        <v>183.00000000000003</v>
      </c>
      <c r="T129">
        <v>5448.6428166263649</v>
      </c>
      <c r="U129" s="15">
        <v>0.50136986301369868</v>
      </c>
      <c r="V129">
        <f t="shared" si="13"/>
        <v>183.00000000000003</v>
      </c>
    </row>
    <row r="130" spans="2:22" x14ac:dyDescent="0.25">
      <c r="B130">
        <v>1035.2298657248423</v>
      </c>
      <c r="C130" s="15">
        <v>0.59178082191780823</v>
      </c>
      <c r="D130">
        <f t="shared" si="7"/>
        <v>216</v>
      </c>
      <c r="E130">
        <v>2619.5810399363181</v>
      </c>
      <c r="F130" s="15">
        <v>0.51232876712328768</v>
      </c>
      <c r="G130">
        <f t="shared" si="8"/>
        <v>187</v>
      </c>
      <c r="H130">
        <v>2766.4705033642845</v>
      </c>
      <c r="I130" s="15">
        <v>0.51506849315068493</v>
      </c>
      <c r="J130">
        <f t="shared" si="9"/>
        <v>188</v>
      </c>
      <c r="K130">
        <v>-1778.0926977327504</v>
      </c>
      <c r="L130" s="15">
        <v>0.51232876712328768</v>
      </c>
      <c r="M130">
        <f t="shared" si="10"/>
        <v>187</v>
      </c>
      <c r="N130">
        <v>4761.7816955817816</v>
      </c>
      <c r="O130" s="15">
        <v>0.50958904109589043</v>
      </c>
      <c r="P130">
        <f t="shared" si="11"/>
        <v>186</v>
      </c>
      <c r="Q130">
        <v>2771.4039083673183</v>
      </c>
      <c r="R130">
        <v>0.50684931506849318</v>
      </c>
      <c r="S130">
        <f t="shared" si="12"/>
        <v>185</v>
      </c>
      <c r="T130">
        <v>2630.7495448107593</v>
      </c>
      <c r="U130" s="15">
        <v>0.50684931506849318</v>
      </c>
      <c r="V130">
        <f t="shared" si="13"/>
        <v>185</v>
      </c>
    </row>
    <row r="131" spans="2:22" x14ac:dyDescent="0.25">
      <c r="B131">
        <v>830.73140853753353</v>
      </c>
      <c r="C131" s="15">
        <v>0.59452054794520548</v>
      </c>
      <c r="D131">
        <f t="shared" ref="D131:D194" si="14">C131*365</f>
        <v>217</v>
      </c>
      <c r="E131">
        <v>2483.0014730726298</v>
      </c>
      <c r="F131" s="15">
        <v>0.51506849315068493</v>
      </c>
      <c r="G131">
        <f t="shared" ref="G131:G194" si="15">F131*365</f>
        <v>188</v>
      </c>
      <c r="H131">
        <v>1202.8827391318587</v>
      </c>
      <c r="I131" s="15">
        <v>0.51780821917808217</v>
      </c>
      <c r="J131">
        <f t="shared" ref="J131:J194" si="16">I131*365</f>
        <v>189</v>
      </c>
      <c r="K131">
        <v>4396.3941726202229</v>
      </c>
      <c r="L131" s="15">
        <v>0.51506849315068493</v>
      </c>
      <c r="M131">
        <f t="shared" ref="M131:M194" si="17">L131*365</f>
        <v>188</v>
      </c>
      <c r="N131">
        <v>2977.0930697887588</v>
      </c>
      <c r="O131" s="15">
        <v>0.51232876712328768</v>
      </c>
      <c r="P131">
        <f t="shared" ref="P131:P194" si="18">O131*365</f>
        <v>187</v>
      </c>
      <c r="Q131">
        <v>594.80717291056953</v>
      </c>
      <c r="R131">
        <v>0.50958904109589043</v>
      </c>
      <c r="S131">
        <f t="shared" ref="S131:S194" si="19">R131*365</f>
        <v>186</v>
      </c>
      <c r="T131">
        <v>1743.2156091357338</v>
      </c>
      <c r="U131" s="15">
        <v>0.51506849315068493</v>
      </c>
      <c r="V131">
        <f t="shared" ref="V131:V194" si="20">U131*365</f>
        <v>188</v>
      </c>
    </row>
    <row r="132" spans="2:22" x14ac:dyDescent="0.25">
      <c r="B132">
        <v>2114.065251017274</v>
      </c>
      <c r="C132" s="15">
        <v>0.59726027397260273</v>
      </c>
      <c r="D132">
        <f t="shared" si="14"/>
        <v>218</v>
      </c>
      <c r="E132">
        <v>2415.9384060992229</v>
      </c>
      <c r="F132" s="15">
        <v>0.51780821917808217</v>
      </c>
      <c r="G132">
        <f t="shared" si="15"/>
        <v>189</v>
      </c>
      <c r="H132">
        <v>573.56802245173594</v>
      </c>
      <c r="I132" s="15">
        <v>0.52054794520547942</v>
      </c>
      <c r="J132">
        <f t="shared" si="16"/>
        <v>190</v>
      </c>
      <c r="K132">
        <v>4218.1394196631018</v>
      </c>
      <c r="L132" s="15">
        <v>0.51780821917808217</v>
      </c>
      <c r="M132">
        <f t="shared" si="17"/>
        <v>189</v>
      </c>
      <c r="N132">
        <v>2485.6148246857238</v>
      </c>
      <c r="O132" s="15">
        <v>0.52054794520547942</v>
      </c>
      <c r="P132">
        <f t="shared" si="18"/>
        <v>190</v>
      </c>
      <c r="Q132">
        <v>-101.19405773786286</v>
      </c>
      <c r="R132">
        <v>0.51780821917808217</v>
      </c>
      <c r="S132">
        <f t="shared" si="19"/>
        <v>189</v>
      </c>
      <c r="T132">
        <v>776.20185355443391</v>
      </c>
      <c r="U132" s="15">
        <v>0.51780821917808217</v>
      </c>
      <c r="V132">
        <f t="shared" si="20"/>
        <v>189</v>
      </c>
    </row>
    <row r="133" spans="2:22" x14ac:dyDescent="0.25">
      <c r="B133">
        <v>1686.0496878240317</v>
      </c>
      <c r="C133" s="15">
        <v>0.6</v>
      </c>
      <c r="D133">
        <f t="shared" si="14"/>
        <v>219</v>
      </c>
      <c r="E133">
        <v>1153.8738452524738</v>
      </c>
      <c r="F133" s="15">
        <v>0.52054794520547942</v>
      </c>
      <c r="G133">
        <f t="shared" si="15"/>
        <v>190</v>
      </c>
      <c r="H133">
        <v>-459.08403346132468</v>
      </c>
      <c r="I133" s="15">
        <v>0.52876712328767128</v>
      </c>
      <c r="J133">
        <f t="shared" si="16"/>
        <v>193.00000000000003</v>
      </c>
      <c r="K133">
        <v>2485.6856180962186</v>
      </c>
      <c r="L133" s="15">
        <v>0.52602739726027392</v>
      </c>
      <c r="M133">
        <f t="shared" si="17"/>
        <v>191.99999999999997</v>
      </c>
      <c r="N133">
        <v>2761.8598105052306</v>
      </c>
      <c r="O133" s="15">
        <v>0.52328767123287667</v>
      </c>
      <c r="P133">
        <f t="shared" si="18"/>
        <v>190.99999999999997</v>
      </c>
      <c r="Q133">
        <v>-739.72346951756788</v>
      </c>
      <c r="R133">
        <v>0.52054794520547942</v>
      </c>
      <c r="S133">
        <f t="shared" si="19"/>
        <v>190</v>
      </c>
      <c r="T133">
        <v>1350.905017841374</v>
      </c>
      <c r="U133" s="15">
        <v>0.52054794520547942</v>
      </c>
      <c r="V133">
        <f t="shared" si="20"/>
        <v>190</v>
      </c>
    </row>
    <row r="134" spans="2:22" x14ac:dyDescent="0.25">
      <c r="B134">
        <v>1137.5106139920717</v>
      </c>
      <c r="C134" s="15">
        <v>0.60273972602739723</v>
      </c>
      <c r="D134">
        <f t="shared" si="14"/>
        <v>220</v>
      </c>
      <c r="E134">
        <v>834.42197171092505</v>
      </c>
      <c r="F134" s="15">
        <v>0.52328767123287667</v>
      </c>
      <c r="G134">
        <f t="shared" si="15"/>
        <v>190.99999999999997</v>
      </c>
      <c r="H134">
        <v>-1573.4527476721075</v>
      </c>
      <c r="I134" s="15">
        <v>0.53150684931506853</v>
      </c>
      <c r="J134">
        <f t="shared" si="16"/>
        <v>194</v>
      </c>
      <c r="K134">
        <v>2165.7899543460285</v>
      </c>
      <c r="L134" s="15">
        <v>0.52876712328767128</v>
      </c>
      <c r="M134">
        <f t="shared" si="17"/>
        <v>193.00000000000003</v>
      </c>
      <c r="N134">
        <v>2793.2726511726191</v>
      </c>
      <c r="O134" s="15">
        <v>0.52602739726027392</v>
      </c>
      <c r="P134">
        <f t="shared" si="18"/>
        <v>191.99999999999997</v>
      </c>
      <c r="Q134">
        <v>-415.34786966122545</v>
      </c>
      <c r="R134">
        <v>0.52328767123287667</v>
      </c>
      <c r="S134">
        <f t="shared" si="19"/>
        <v>190.99999999999997</v>
      </c>
      <c r="T134">
        <v>56.905775936318378</v>
      </c>
      <c r="U134" s="15">
        <v>0.52328767123287667</v>
      </c>
      <c r="V134">
        <f t="shared" si="20"/>
        <v>190.99999999999997</v>
      </c>
    </row>
    <row r="135" spans="2:22" x14ac:dyDescent="0.25">
      <c r="B135">
        <v>27.627424528943266</v>
      </c>
      <c r="C135" s="15">
        <v>0.61095890410958908</v>
      </c>
      <c r="D135">
        <f t="shared" si="14"/>
        <v>223.00000000000003</v>
      </c>
      <c r="E135">
        <v>-959.9770445007706</v>
      </c>
      <c r="F135" s="15">
        <v>0.53150684931506853</v>
      </c>
      <c r="G135">
        <f t="shared" si="15"/>
        <v>194</v>
      </c>
      <c r="H135">
        <v>466.40546480190778</v>
      </c>
      <c r="I135" s="15">
        <v>0.53424657534246578</v>
      </c>
      <c r="J135">
        <f t="shared" si="16"/>
        <v>195</v>
      </c>
      <c r="K135">
        <v>1934.4174085561851</v>
      </c>
      <c r="L135" s="15">
        <v>0.53150684931506853</v>
      </c>
      <c r="M135">
        <f t="shared" si="17"/>
        <v>194</v>
      </c>
      <c r="N135">
        <v>1563.1896181968598</v>
      </c>
      <c r="O135" s="15">
        <v>0.52876712328767128</v>
      </c>
      <c r="P135">
        <f t="shared" si="18"/>
        <v>193.00000000000003</v>
      </c>
      <c r="Q135">
        <v>-2038.24290518731</v>
      </c>
      <c r="R135">
        <v>0.52602739726027392</v>
      </c>
      <c r="S135">
        <f t="shared" si="19"/>
        <v>191.99999999999997</v>
      </c>
      <c r="T135">
        <v>230.09985351618647</v>
      </c>
      <c r="U135" s="15">
        <v>0.52602739726027392</v>
      </c>
      <c r="V135">
        <f t="shared" si="20"/>
        <v>191.99999999999997</v>
      </c>
    </row>
    <row r="136" spans="2:22" x14ac:dyDescent="0.25">
      <c r="B136">
        <v>-387.87103265836379</v>
      </c>
      <c r="C136" s="15">
        <v>0.61369863013698633</v>
      </c>
      <c r="D136">
        <f t="shared" si="14"/>
        <v>224</v>
      </c>
      <c r="E136">
        <v>2134.4433886355396</v>
      </c>
      <c r="F136" s="15">
        <v>0.53424657534246578</v>
      </c>
      <c r="G136">
        <f t="shared" si="15"/>
        <v>195</v>
      </c>
      <c r="H136">
        <v>1250.2434541701537</v>
      </c>
      <c r="I136" s="15">
        <v>0.53698630136986303</v>
      </c>
      <c r="J136">
        <f t="shared" si="16"/>
        <v>196</v>
      </c>
      <c r="K136">
        <v>1564.9042789091868</v>
      </c>
      <c r="L136" s="15">
        <v>0.53424657534246578</v>
      </c>
      <c r="M136">
        <f t="shared" si="17"/>
        <v>195</v>
      </c>
      <c r="N136">
        <v>-3785.186386240518</v>
      </c>
      <c r="O136" s="15">
        <v>0.53150684931506853</v>
      </c>
      <c r="P136">
        <f t="shared" si="18"/>
        <v>194</v>
      </c>
      <c r="Q136">
        <v>-807.0080166532025</v>
      </c>
      <c r="R136">
        <v>0.52876712328767128</v>
      </c>
      <c r="S136">
        <f t="shared" si="19"/>
        <v>193.00000000000003</v>
      </c>
      <c r="T136">
        <v>2534.9057610620007</v>
      </c>
      <c r="U136" s="15">
        <v>0.53424657534246578</v>
      </c>
      <c r="V136">
        <f t="shared" si="20"/>
        <v>195</v>
      </c>
    </row>
    <row r="137" spans="2:22" x14ac:dyDescent="0.25">
      <c r="B137">
        <v>-321.48212333252479</v>
      </c>
      <c r="C137" s="15">
        <v>0.61643835616438358</v>
      </c>
      <c r="D137">
        <f t="shared" si="14"/>
        <v>225</v>
      </c>
      <c r="E137">
        <v>2730.7716418201117</v>
      </c>
      <c r="F137" s="15">
        <v>0.53698630136986303</v>
      </c>
      <c r="G137">
        <f t="shared" si="15"/>
        <v>196</v>
      </c>
      <c r="H137">
        <v>1757.9287374900355</v>
      </c>
      <c r="I137" s="15">
        <v>0.53972602739726028</v>
      </c>
      <c r="J137">
        <f t="shared" si="16"/>
        <v>197</v>
      </c>
      <c r="K137">
        <v>-1016.0845130807666</v>
      </c>
      <c r="L137" s="15">
        <v>0.53698630136986303</v>
      </c>
      <c r="M137">
        <f t="shared" si="17"/>
        <v>196</v>
      </c>
      <c r="N137">
        <v>-190.47839907016851</v>
      </c>
      <c r="O137" s="15">
        <v>0.53972602739726028</v>
      </c>
      <c r="P137">
        <f t="shared" si="18"/>
        <v>197</v>
      </c>
      <c r="Q137">
        <v>2979.7368517652599</v>
      </c>
      <c r="R137">
        <v>0.53698630136986303</v>
      </c>
      <c r="S137">
        <f t="shared" si="19"/>
        <v>196</v>
      </c>
      <c r="T137">
        <v>2650.5997955720131</v>
      </c>
      <c r="U137" s="15">
        <v>0.53698630136986303</v>
      </c>
      <c r="V137">
        <f t="shared" si="20"/>
        <v>196</v>
      </c>
    </row>
    <row r="138" spans="2:22" x14ac:dyDescent="0.25">
      <c r="B138">
        <v>700.50157960789829</v>
      </c>
      <c r="C138" s="15">
        <v>0.61917808219178083</v>
      </c>
      <c r="D138">
        <f t="shared" si="14"/>
        <v>226</v>
      </c>
      <c r="E138">
        <v>1803.7070809733677</v>
      </c>
      <c r="F138" s="15">
        <v>0.53972602739726028</v>
      </c>
      <c r="G138">
        <f t="shared" si="15"/>
        <v>197</v>
      </c>
      <c r="H138">
        <v>1170.3865202241134</v>
      </c>
      <c r="I138" s="15">
        <v>0.54794520547945202</v>
      </c>
      <c r="J138">
        <f t="shared" si="16"/>
        <v>200</v>
      </c>
      <c r="K138">
        <v>-1794.9426272215019</v>
      </c>
      <c r="L138" s="15">
        <v>0.54520547945205478</v>
      </c>
      <c r="M138">
        <f t="shared" si="17"/>
        <v>199</v>
      </c>
      <c r="N138">
        <v>-1804.4521140409711</v>
      </c>
      <c r="O138" s="15">
        <v>0.54246575342465753</v>
      </c>
      <c r="P138">
        <f t="shared" si="18"/>
        <v>198</v>
      </c>
      <c r="Q138">
        <v>1865.528949833244</v>
      </c>
      <c r="R138">
        <v>0.53972602739726028</v>
      </c>
      <c r="S138">
        <f t="shared" si="19"/>
        <v>197</v>
      </c>
      <c r="T138">
        <v>2860.3029598589537</v>
      </c>
      <c r="U138" s="15">
        <v>0.53972602739726028</v>
      </c>
      <c r="V138">
        <f t="shared" si="20"/>
        <v>197</v>
      </c>
    </row>
    <row r="139" spans="2:22" x14ac:dyDescent="0.25">
      <c r="B139">
        <v>3068.1801387900059</v>
      </c>
      <c r="C139" s="15">
        <v>0.62191780821917808</v>
      </c>
      <c r="D139">
        <f t="shared" si="14"/>
        <v>227</v>
      </c>
      <c r="E139">
        <v>5374.2552074317509</v>
      </c>
      <c r="F139" s="15">
        <v>0.54246575342465753</v>
      </c>
      <c r="G139">
        <f t="shared" si="15"/>
        <v>198</v>
      </c>
      <c r="H139">
        <v>1138.0178060133305</v>
      </c>
      <c r="I139" s="15">
        <v>0.55068493150684927</v>
      </c>
      <c r="J139">
        <f t="shared" si="16"/>
        <v>200.99999999999997</v>
      </c>
      <c r="K139">
        <v>-1306.8382909716927</v>
      </c>
      <c r="L139" s="15">
        <v>0.54794520547945202</v>
      </c>
      <c r="M139">
        <f t="shared" si="17"/>
        <v>200</v>
      </c>
      <c r="N139">
        <v>77.960726626414498</v>
      </c>
      <c r="O139" s="15">
        <v>0.54520547945205478</v>
      </c>
      <c r="P139">
        <f t="shared" si="18"/>
        <v>199</v>
      </c>
      <c r="Q139">
        <v>3181.9045496895305</v>
      </c>
      <c r="R139">
        <v>0.54246575342465753</v>
      </c>
      <c r="S139">
        <f t="shared" si="19"/>
        <v>198</v>
      </c>
      <c r="T139">
        <v>1057.3037179539028</v>
      </c>
      <c r="U139" s="15">
        <v>0.54246575342465753</v>
      </c>
      <c r="V139">
        <f t="shared" si="20"/>
        <v>198</v>
      </c>
    </row>
    <row r="140" spans="2:22" x14ac:dyDescent="0.25">
      <c r="B140">
        <v>2141.9679833925466</v>
      </c>
      <c r="C140" s="15">
        <v>0.63013698630136983</v>
      </c>
      <c r="D140">
        <f t="shared" si="14"/>
        <v>230</v>
      </c>
      <c r="E140">
        <v>4386.2002828784216</v>
      </c>
      <c r="F140" s="15">
        <v>0.55068493150684927</v>
      </c>
      <c r="G140">
        <f t="shared" si="15"/>
        <v>200.99999999999997</v>
      </c>
      <c r="H140">
        <v>2907.8397735732342</v>
      </c>
      <c r="I140" s="15">
        <v>0.55342465753424652</v>
      </c>
      <c r="J140">
        <f t="shared" si="16"/>
        <v>201.99999999999997</v>
      </c>
      <c r="K140">
        <v>762.78916323839462</v>
      </c>
      <c r="L140" s="15">
        <v>0.55068493150684927</v>
      </c>
      <c r="M140">
        <f t="shared" si="17"/>
        <v>200.99999999999997</v>
      </c>
      <c r="N140">
        <v>-1017.1223063493426</v>
      </c>
      <c r="O140" s="15">
        <v>0.54794520547945202</v>
      </c>
      <c r="P140">
        <f t="shared" si="18"/>
        <v>200</v>
      </c>
      <c r="Q140">
        <v>1666.0095141634392</v>
      </c>
      <c r="R140">
        <v>0.54520547945205478</v>
      </c>
      <c r="S140">
        <f t="shared" si="19"/>
        <v>199</v>
      </c>
      <c r="T140">
        <v>1895.4977955337695</v>
      </c>
      <c r="U140" s="15">
        <v>0.54520547945205478</v>
      </c>
      <c r="V140">
        <f t="shared" si="20"/>
        <v>199</v>
      </c>
    </row>
    <row r="141" spans="2:22" x14ac:dyDescent="0.25">
      <c r="B141">
        <v>1683.4695262052387</v>
      </c>
      <c r="C141" s="15">
        <v>0.63287671232876708</v>
      </c>
      <c r="D141">
        <f t="shared" si="14"/>
        <v>230.99999999999997</v>
      </c>
      <c r="E141">
        <v>3867.6207160147342</v>
      </c>
      <c r="F141" s="15">
        <v>0.55342465753424652</v>
      </c>
      <c r="G141">
        <f t="shared" si="15"/>
        <v>201.99999999999997</v>
      </c>
      <c r="H141">
        <v>1694.2520093408066</v>
      </c>
      <c r="I141" s="15">
        <v>0.55616438356164388</v>
      </c>
      <c r="J141">
        <f t="shared" si="16"/>
        <v>203.00000000000003</v>
      </c>
      <c r="K141">
        <v>188.27603359139414</v>
      </c>
      <c r="L141" s="15">
        <v>0.55342465753424652</v>
      </c>
      <c r="M141">
        <f t="shared" si="17"/>
        <v>201.99999999999997</v>
      </c>
      <c r="N141">
        <v>-1468.2586924117627</v>
      </c>
      <c r="O141" s="15">
        <v>0.55068493150684927</v>
      </c>
      <c r="P141">
        <f t="shared" si="18"/>
        <v>200.99999999999997</v>
      </c>
      <c r="Q141">
        <v>703.24440269754848</v>
      </c>
      <c r="R141">
        <v>0.54794520547945202</v>
      </c>
      <c r="S141">
        <f t="shared" si="19"/>
        <v>200</v>
      </c>
      <c r="T141">
        <v>841.96385985864435</v>
      </c>
      <c r="U141" s="15">
        <v>0.55342465753424652</v>
      </c>
      <c r="V141">
        <f t="shared" si="20"/>
        <v>201.99999999999997</v>
      </c>
    </row>
    <row r="142" spans="2:22" x14ac:dyDescent="0.25">
      <c r="B142">
        <v>3647.858435531065</v>
      </c>
      <c r="C142" s="15">
        <v>0.63561643835616444</v>
      </c>
      <c r="D142">
        <f t="shared" si="14"/>
        <v>232.00000000000003</v>
      </c>
      <c r="E142">
        <v>3912.5576490413268</v>
      </c>
      <c r="F142" s="15">
        <v>0.55616438356164388</v>
      </c>
      <c r="G142">
        <f t="shared" si="15"/>
        <v>203.00000000000003</v>
      </c>
      <c r="H142">
        <v>1337.9372926606802</v>
      </c>
      <c r="I142" s="15">
        <v>0.55890410958904113</v>
      </c>
      <c r="J142">
        <f t="shared" si="16"/>
        <v>204</v>
      </c>
      <c r="K142">
        <v>-577.9787193657221</v>
      </c>
      <c r="L142" s="15">
        <v>0.55616438356164388</v>
      </c>
      <c r="M142">
        <f t="shared" si="17"/>
        <v>203.00000000000003</v>
      </c>
      <c r="N142">
        <v>-2496.7369375148128</v>
      </c>
      <c r="O142" s="15">
        <v>0.55890410958904113</v>
      </c>
      <c r="P142">
        <f t="shared" si="18"/>
        <v>204</v>
      </c>
      <c r="Q142">
        <v>-195.75682795080934</v>
      </c>
      <c r="R142">
        <v>0.55616438356164388</v>
      </c>
      <c r="S142">
        <f t="shared" si="19"/>
        <v>203.00000000000003</v>
      </c>
      <c r="T142">
        <v>25.950104277345872</v>
      </c>
      <c r="U142" s="15">
        <v>0.55616438356164388</v>
      </c>
      <c r="V142">
        <f t="shared" si="20"/>
        <v>203.00000000000003</v>
      </c>
    </row>
    <row r="143" spans="2:22" x14ac:dyDescent="0.25">
      <c r="B143">
        <v>2326.8428723378192</v>
      </c>
      <c r="C143" s="15">
        <v>0.63835616438356169</v>
      </c>
      <c r="D143">
        <f t="shared" si="14"/>
        <v>233.00000000000003</v>
      </c>
      <c r="E143">
        <v>2523.4930881945788</v>
      </c>
      <c r="F143" s="15">
        <v>0.55890410958904113</v>
      </c>
      <c r="G143">
        <f t="shared" si="15"/>
        <v>204</v>
      </c>
      <c r="H143">
        <v>702.28523674761925</v>
      </c>
      <c r="I143" s="15">
        <v>0.56712328767123288</v>
      </c>
      <c r="J143">
        <f t="shared" si="16"/>
        <v>207</v>
      </c>
      <c r="K143">
        <v>-1775.432520932628</v>
      </c>
      <c r="L143" s="15">
        <v>0.56438356164383563</v>
      </c>
      <c r="M143">
        <f t="shared" si="17"/>
        <v>206</v>
      </c>
      <c r="N143">
        <v>-2906.4919516953019</v>
      </c>
      <c r="O143" s="15">
        <v>0.56164383561643838</v>
      </c>
      <c r="P143">
        <f t="shared" si="18"/>
        <v>205</v>
      </c>
      <c r="Q143">
        <v>-1054.2862397305157</v>
      </c>
      <c r="R143">
        <v>0.55890410958904113</v>
      </c>
      <c r="S143">
        <f t="shared" si="19"/>
        <v>204</v>
      </c>
      <c r="T143">
        <v>-553.34673143571058</v>
      </c>
      <c r="U143" s="15">
        <v>0.55890410958904113</v>
      </c>
      <c r="V143">
        <f t="shared" si="20"/>
        <v>204</v>
      </c>
    </row>
    <row r="144" spans="2:22" x14ac:dyDescent="0.25">
      <c r="B144">
        <v>1869.3037985058554</v>
      </c>
      <c r="C144" s="15">
        <v>0.64109589041095894</v>
      </c>
      <c r="D144">
        <f t="shared" si="14"/>
        <v>234</v>
      </c>
      <c r="E144">
        <v>1783.0412146530352</v>
      </c>
      <c r="F144" s="15">
        <v>0.56164383561643838</v>
      </c>
      <c r="G144">
        <f t="shared" si="15"/>
        <v>205</v>
      </c>
      <c r="H144">
        <v>-428.08347746316247</v>
      </c>
      <c r="I144" s="15">
        <v>0.56986301369863013</v>
      </c>
      <c r="J144">
        <f t="shared" si="16"/>
        <v>208</v>
      </c>
      <c r="K144">
        <v>-1606.3281846828208</v>
      </c>
      <c r="L144" s="15">
        <v>0.56712328767123288</v>
      </c>
      <c r="M144">
        <f t="shared" si="17"/>
        <v>207</v>
      </c>
      <c r="N144">
        <v>-1773.079111027916</v>
      </c>
      <c r="O144" s="15">
        <v>0.56438356164383563</v>
      </c>
      <c r="P144">
        <f t="shared" si="18"/>
        <v>206</v>
      </c>
      <c r="Q144">
        <v>-1007.9106398741711</v>
      </c>
      <c r="R144">
        <v>0.56164383561643838</v>
      </c>
      <c r="S144">
        <f t="shared" si="19"/>
        <v>205</v>
      </c>
      <c r="T144">
        <v>-2137.3459733407612</v>
      </c>
      <c r="U144" s="15">
        <v>0.56164383561643838</v>
      </c>
      <c r="V144">
        <f t="shared" si="20"/>
        <v>205</v>
      </c>
    </row>
    <row r="145" spans="2:22" x14ac:dyDescent="0.25">
      <c r="B145">
        <v>838.42060904269488</v>
      </c>
      <c r="C145" s="15">
        <v>0.64931506849315068</v>
      </c>
      <c r="D145">
        <f t="shared" si="14"/>
        <v>237</v>
      </c>
      <c r="E145">
        <v>1561.6421984413982</v>
      </c>
      <c r="F145" s="15">
        <v>0.56986301369863013</v>
      </c>
      <c r="G145">
        <f t="shared" si="15"/>
        <v>208</v>
      </c>
      <c r="H145">
        <v>-870.26150990323208</v>
      </c>
      <c r="I145" s="15">
        <v>0.57260273972602738</v>
      </c>
      <c r="J145">
        <f t="shared" si="16"/>
        <v>209</v>
      </c>
      <c r="K145">
        <v>-966.7007304726651</v>
      </c>
      <c r="L145" s="15">
        <v>0.56986301369863013</v>
      </c>
      <c r="M145">
        <f t="shared" si="17"/>
        <v>208</v>
      </c>
      <c r="N145">
        <v>-2737.162144003677</v>
      </c>
      <c r="O145" s="15">
        <v>0.56712328767123288</v>
      </c>
      <c r="P145">
        <f t="shared" si="18"/>
        <v>207</v>
      </c>
      <c r="Q145">
        <v>-1557.8056754002532</v>
      </c>
      <c r="R145">
        <v>0.56438356164383563</v>
      </c>
      <c r="S145">
        <f t="shared" si="19"/>
        <v>206</v>
      </c>
      <c r="T145">
        <v>-1535.1518957608941</v>
      </c>
      <c r="U145" s="15">
        <v>0.56438356164383563</v>
      </c>
      <c r="V145">
        <f t="shared" si="20"/>
        <v>206</v>
      </c>
    </row>
    <row r="146" spans="2:22" x14ac:dyDescent="0.25">
      <c r="B146">
        <v>182.92215185538407</v>
      </c>
      <c r="C146" s="15">
        <v>0.65205479452054793</v>
      </c>
      <c r="D146">
        <f t="shared" si="14"/>
        <v>238</v>
      </c>
      <c r="E146">
        <v>653.06263157770809</v>
      </c>
      <c r="F146" s="15">
        <v>0.57260273972602738</v>
      </c>
      <c r="G146">
        <f t="shared" si="15"/>
        <v>209</v>
      </c>
      <c r="H146">
        <v>-1541.8492741356613</v>
      </c>
      <c r="I146" s="15">
        <v>0.57534246575342463</v>
      </c>
      <c r="J146">
        <f t="shared" si="16"/>
        <v>210</v>
      </c>
      <c r="K146">
        <v>-1754.2138601196639</v>
      </c>
      <c r="L146" s="15">
        <v>0.57260273972602738</v>
      </c>
      <c r="M146">
        <f t="shared" si="17"/>
        <v>209</v>
      </c>
      <c r="N146">
        <v>-1258.2985300660935</v>
      </c>
      <c r="O146" s="15">
        <v>0.56986301369863013</v>
      </c>
      <c r="P146">
        <f t="shared" si="18"/>
        <v>208</v>
      </c>
      <c r="Q146">
        <v>-1074.5707868661425</v>
      </c>
      <c r="R146">
        <v>0.56712328767123288</v>
      </c>
      <c r="S146">
        <f t="shared" si="19"/>
        <v>207</v>
      </c>
      <c r="T146">
        <v>649.31416856397982</v>
      </c>
      <c r="U146" s="15">
        <v>0.57260273972602738</v>
      </c>
      <c r="V146">
        <f t="shared" si="20"/>
        <v>209</v>
      </c>
    </row>
    <row r="147" spans="2:22" x14ac:dyDescent="0.25">
      <c r="B147">
        <v>-206.68893881877358</v>
      </c>
      <c r="C147" s="15">
        <v>0.65479452054794518</v>
      </c>
      <c r="D147">
        <f t="shared" si="14"/>
        <v>239</v>
      </c>
      <c r="E147">
        <v>581.99956460429894</v>
      </c>
      <c r="F147" s="15">
        <v>0.57534246575342463</v>
      </c>
      <c r="G147">
        <f t="shared" si="15"/>
        <v>210</v>
      </c>
      <c r="H147">
        <v>9.0901721705449745E-9</v>
      </c>
      <c r="I147" s="15">
        <v>0.57808219178082187</v>
      </c>
      <c r="J147">
        <f t="shared" si="16"/>
        <v>210.99999999999997</v>
      </c>
      <c r="K147">
        <v>1.4917077351128682E-8</v>
      </c>
      <c r="L147" s="15">
        <v>0.57534246575342463</v>
      </c>
      <c r="M147">
        <f t="shared" si="17"/>
        <v>210</v>
      </c>
      <c r="N147">
        <v>1.6522335499757901E-8</v>
      </c>
      <c r="O147" s="15">
        <v>0.57808219178082187</v>
      </c>
      <c r="P147">
        <f t="shared" si="18"/>
        <v>210.99999999999997</v>
      </c>
      <c r="Q147">
        <v>83.427982485453185</v>
      </c>
      <c r="R147">
        <v>0.57534246575342463</v>
      </c>
      <c r="S147">
        <f t="shared" si="19"/>
        <v>210</v>
      </c>
      <c r="T147">
        <v>74.30041298268236</v>
      </c>
      <c r="U147" s="15">
        <v>0.57534246575342463</v>
      </c>
      <c r="V147">
        <f t="shared" si="20"/>
        <v>210</v>
      </c>
    </row>
    <row r="148" spans="2:22" x14ac:dyDescent="0.25">
      <c r="B148">
        <v>-1431.7045020120147</v>
      </c>
      <c r="C148" s="15">
        <v>0.65753424657534243</v>
      </c>
      <c r="D148">
        <f t="shared" si="14"/>
        <v>240</v>
      </c>
      <c r="E148">
        <v>5.1637698561535217E-9</v>
      </c>
      <c r="F148" s="15">
        <v>0.57808219178082187</v>
      </c>
      <c r="G148">
        <f t="shared" si="15"/>
        <v>210.99999999999997</v>
      </c>
      <c r="H148">
        <v>2634.6405685722575</v>
      </c>
      <c r="I148" s="15">
        <v>0.58630136986301373</v>
      </c>
      <c r="J148">
        <f t="shared" si="16"/>
        <v>214</v>
      </c>
      <c r="K148">
        <v>1732.1524128698359</v>
      </c>
      <c r="L148" s="15">
        <v>0.58356164383561648</v>
      </c>
      <c r="M148">
        <f t="shared" si="17"/>
        <v>213.00000000000003</v>
      </c>
      <c r="N148">
        <v>-213.62347538459471</v>
      </c>
      <c r="O148" s="15">
        <v>0.58082191780821912</v>
      </c>
      <c r="P148">
        <f t="shared" si="18"/>
        <v>211.99999999999997</v>
      </c>
      <c r="Q148">
        <v>2.2655200382359908E-8</v>
      </c>
      <c r="R148">
        <v>0.57808219178082187</v>
      </c>
      <c r="S148">
        <f t="shared" si="19"/>
        <v>210.99999999999997</v>
      </c>
      <c r="T148">
        <v>2.7614717623691831E-8</v>
      </c>
      <c r="U148" s="15">
        <v>0.57808219178082187</v>
      </c>
      <c r="V148">
        <f t="shared" si="20"/>
        <v>210.99999999999997</v>
      </c>
    </row>
    <row r="149" spans="2:22" x14ac:dyDescent="0.25">
      <c r="B149">
        <v>2.8628619475057349E-9</v>
      </c>
      <c r="C149" s="15">
        <v>0.66027397260273968</v>
      </c>
      <c r="D149">
        <f t="shared" si="14"/>
        <v>240.99999999999997</v>
      </c>
      <c r="E149">
        <v>-214.53616552389508</v>
      </c>
      <c r="F149" s="15">
        <v>0.58082191780821912</v>
      </c>
      <c r="G149">
        <f t="shared" si="15"/>
        <v>211.99999999999997</v>
      </c>
      <c r="H149">
        <v>2637.026227904224</v>
      </c>
      <c r="I149" s="15">
        <v>0.58904109589041098</v>
      </c>
      <c r="J149">
        <f t="shared" si="16"/>
        <v>215</v>
      </c>
      <c r="K149">
        <v>3051.3631604174743</v>
      </c>
      <c r="L149" s="15">
        <v>0.58630136986301373</v>
      </c>
      <c r="M149">
        <f t="shared" si="17"/>
        <v>214</v>
      </c>
      <c r="N149">
        <v>868.02449858817295</v>
      </c>
      <c r="O149" s="15">
        <v>0.58356164383561648</v>
      </c>
      <c r="P149">
        <f t="shared" si="18"/>
        <v>213.00000000000003</v>
      </c>
      <c r="Q149">
        <v>-810.31961160821322</v>
      </c>
      <c r="R149">
        <v>0.58082191780821912</v>
      </c>
      <c r="S149">
        <f t="shared" si="19"/>
        <v>211.99999999999997</v>
      </c>
      <c r="T149">
        <v>-1061.6690781322043</v>
      </c>
      <c r="U149" s="15">
        <v>0.58082191780821912</v>
      </c>
      <c r="V149">
        <f t="shared" si="20"/>
        <v>211.99999999999997</v>
      </c>
    </row>
    <row r="150" spans="2:22" x14ac:dyDescent="0.25">
      <c r="B150">
        <v>235.00465345135183</v>
      </c>
      <c r="C150" s="15">
        <v>0.67123287671232879</v>
      </c>
      <c r="D150">
        <f t="shared" si="14"/>
        <v>245</v>
      </c>
      <c r="E150">
        <v>2099.2545718313932</v>
      </c>
      <c r="F150" s="15">
        <v>0.58904109589041098</v>
      </c>
      <c r="G150">
        <f t="shared" si="15"/>
        <v>215</v>
      </c>
      <c r="H150">
        <v>4473.3566049798637</v>
      </c>
      <c r="I150" s="15">
        <v>0.59178082191780823</v>
      </c>
      <c r="J150">
        <f t="shared" si="16"/>
        <v>216</v>
      </c>
      <c r="K150">
        <v>4028.0998361583897</v>
      </c>
      <c r="L150" s="15">
        <v>0.58904109589041098</v>
      </c>
      <c r="M150">
        <f t="shared" si="17"/>
        <v>215</v>
      </c>
      <c r="N150">
        <v>973.21654664171183</v>
      </c>
      <c r="O150" s="15">
        <v>0.58630136986301373</v>
      </c>
      <c r="P150">
        <f t="shared" si="18"/>
        <v>214</v>
      </c>
      <c r="Q150">
        <v>-403.58737955726508</v>
      </c>
      <c r="R150">
        <v>0.58356164383561648</v>
      </c>
      <c r="S150">
        <f t="shared" si="19"/>
        <v>213.00000000000003</v>
      </c>
      <c r="T150">
        <v>-95.029651644324531</v>
      </c>
      <c r="U150" s="15">
        <v>0.58356164383561648</v>
      </c>
      <c r="V150">
        <f t="shared" si="20"/>
        <v>213.00000000000003</v>
      </c>
    </row>
    <row r="151" spans="2:22" x14ac:dyDescent="0.25">
      <c r="B151">
        <v>-4307.1015160204479</v>
      </c>
      <c r="C151" s="15">
        <v>0.67397260273972603</v>
      </c>
      <c r="D151">
        <f t="shared" si="14"/>
        <v>246</v>
      </c>
      <c r="E151">
        <v>2393.2888883357782</v>
      </c>
      <c r="F151" s="15">
        <v>0.59178082191780823</v>
      </c>
      <c r="G151">
        <f t="shared" si="15"/>
        <v>216</v>
      </c>
      <c r="H151">
        <v>3622.5283364185311</v>
      </c>
      <c r="I151" s="15">
        <v>0.59452054794520548</v>
      </c>
      <c r="J151">
        <f t="shared" si="16"/>
        <v>217</v>
      </c>
      <c r="K151">
        <v>3408.3451736721254</v>
      </c>
      <c r="L151" s="15">
        <v>0.59178082191780823</v>
      </c>
      <c r="M151">
        <f t="shared" si="17"/>
        <v>216</v>
      </c>
      <c r="N151">
        <v>2028.0193178436925</v>
      </c>
      <c r="O151" s="15">
        <v>0.58904109589041098</v>
      </c>
      <c r="P151">
        <f t="shared" si="18"/>
        <v>215</v>
      </c>
      <c r="Q151">
        <v>1665.1735156095569</v>
      </c>
      <c r="R151">
        <v>0.58630136986301373</v>
      </c>
      <c r="S151">
        <f t="shared" si="19"/>
        <v>214</v>
      </c>
      <c r="T151">
        <v>-871.01322589585493</v>
      </c>
      <c r="U151" s="15">
        <v>0.59178082191780823</v>
      </c>
      <c r="V151">
        <f t="shared" si="20"/>
        <v>216</v>
      </c>
    </row>
    <row r="152" spans="2:22" x14ac:dyDescent="0.25">
      <c r="B152">
        <v>822.35558168271655</v>
      </c>
      <c r="C152" s="15">
        <v>0.67671232876712328</v>
      </c>
      <c r="D152">
        <f t="shared" si="14"/>
        <v>247</v>
      </c>
      <c r="E152">
        <v>4243.5140211740518</v>
      </c>
      <c r="F152" s="15">
        <v>0.59452054794520548</v>
      </c>
      <c r="G152">
        <f t="shared" si="15"/>
        <v>217</v>
      </c>
      <c r="H152">
        <v>2108.6044499623904</v>
      </c>
      <c r="I152" s="15">
        <v>0.59726027397260273</v>
      </c>
      <c r="J152">
        <f t="shared" si="16"/>
        <v>218</v>
      </c>
      <c r="K152">
        <v>1773.019226495592</v>
      </c>
      <c r="L152" s="15">
        <v>0.59452054794520548</v>
      </c>
      <c r="M152">
        <f t="shared" si="17"/>
        <v>217</v>
      </c>
      <c r="N152">
        <v>1400.1594983119674</v>
      </c>
      <c r="O152" s="15">
        <v>0.59726027397260273</v>
      </c>
      <c r="P152">
        <f t="shared" si="18"/>
        <v>218</v>
      </c>
      <c r="Q152">
        <v>581.21488337266032</v>
      </c>
      <c r="R152">
        <v>0.59452054794520548</v>
      </c>
      <c r="S152">
        <f t="shared" si="19"/>
        <v>217</v>
      </c>
      <c r="T152">
        <v>-1221.0918119610071</v>
      </c>
      <c r="U152" s="15">
        <v>0.59452054794520548</v>
      </c>
      <c r="V152">
        <f t="shared" si="20"/>
        <v>217</v>
      </c>
    </row>
    <row r="153" spans="2:22" x14ac:dyDescent="0.25">
      <c r="B153">
        <v>-917.93842044055805</v>
      </c>
      <c r="C153" s="15">
        <v>0.67945205479452053</v>
      </c>
      <c r="D153">
        <f t="shared" si="14"/>
        <v>248</v>
      </c>
      <c r="E153">
        <v>3224.8456002581788</v>
      </c>
      <c r="F153" s="15">
        <v>0.59726027397260273</v>
      </c>
      <c r="G153">
        <f t="shared" si="15"/>
        <v>218</v>
      </c>
      <c r="H153">
        <v>1411.0417963648761</v>
      </c>
      <c r="I153" s="15">
        <v>0.60547945205479448</v>
      </c>
      <c r="J153">
        <f t="shared" si="16"/>
        <v>220.99999999999997</v>
      </c>
      <c r="K153">
        <v>1181.9043595924172</v>
      </c>
      <c r="L153" s="15">
        <v>0.60273972602739723</v>
      </c>
      <c r="M153">
        <f t="shared" si="17"/>
        <v>220</v>
      </c>
      <c r="N153">
        <v>873.25636865057356</v>
      </c>
      <c r="O153" s="15">
        <v>0.6</v>
      </c>
      <c r="P153">
        <f t="shared" si="18"/>
        <v>219</v>
      </c>
      <c r="Q153">
        <v>-134.28492993795783</v>
      </c>
      <c r="R153">
        <v>0.59726027397260273</v>
      </c>
      <c r="S153">
        <f t="shared" si="19"/>
        <v>218</v>
      </c>
      <c r="T153">
        <v>-107.84029668152994</v>
      </c>
      <c r="U153" s="15">
        <v>0.59726027397260273</v>
      </c>
      <c r="V153">
        <f t="shared" si="20"/>
        <v>218</v>
      </c>
    </row>
    <row r="154" spans="2:22" x14ac:dyDescent="0.25">
      <c r="B154">
        <v>-2943.9346173256963</v>
      </c>
      <c r="C154" s="15">
        <v>0.68767123287671228</v>
      </c>
      <c r="D154">
        <f t="shared" si="14"/>
        <v>250.99999999999997</v>
      </c>
      <c r="E154">
        <v>3516.6409985757978</v>
      </c>
      <c r="F154" s="15">
        <v>0.6</v>
      </c>
      <c r="G154">
        <f t="shared" si="15"/>
        <v>219</v>
      </c>
      <c r="H154">
        <v>1804.8976152577084</v>
      </c>
      <c r="I154" s="15">
        <v>0.60821917808219184</v>
      </c>
      <c r="J154">
        <f t="shared" si="16"/>
        <v>222.00000000000003</v>
      </c>
      <c r="K154">
        <v>-26.227811813473636</v>
      </c>
      <c r="L154" s="15">
        <v>0.60547945205479448</v>
      </c>
      <c r="M154">
        <f t="shared" si="17"/>
        <v>220.99999999999997</v>
      </c>
      <c r="N154">
        <v>898.93135240162655</v>
      </c>
      <c r="O154" s="15">
        <v>0.60273972602739723</v>
      </c>
      <c r="P154">
        <f t="shared" si="18"/>
        <v>220</v>
      </c>
      <c r="Q154">
        <v>497.42779270268795</v>
      </c>
      <c r="R154">
        <v>0.6</v>
      </c>
      <c r="S154">
        <f t="shared" si="19"/>
        <v>219</v>
      </c>
      <c r="T154">
        <v>-1391.0055368231472</v>
      </c>
      <c r="U154" s="15">
        <v>0.6</v>
      </c>
      <c r="V154">
        <f t="shared" si="20"/>
        <v>219</v>
      </c>
    </row>
    <row r="155" spans="2:22" x14ac:dyDescent="0.25">
      <c r="B155">
        <v>-3397.3146769014911</v>
      </c>
      <c r="C155" s="15">
        <v>0.69041095890410964</v>
      </c>
      <c r="D155">
        <f t="shared" si="14"/>
        <v>252.00000000000003</v>
      </c>
      <c r="E155">
        <v>2574.3071817086156</v>
      </c>
      <c r="F155" s="15">
        <v>0.60821917808219184</v>
      </c>
      <c r="G155">
        <f t="shared" si="15"/>
        <v>222.00000000000003</v>
      </c>
      <c r="H155">
        <v>1996.2356988282693</v>
      </c>
      <c r="I155" s="15">
        <v>0.61095890410958908</v>
      </c>
      <c r="J155">
        <f t="shared" si="16"/>
        <v>223.00000000000003</v>
      </c>
      <c r="K155">
        <v>4.4779066479009835</v>
      </c>
      <c r="L155" s="15">
        <v>0.60821917808219184</v>
      </c>
      <c r="M155">
        <f t="shared" si="17"/>
        <v>222.00000000000003</v>
      </c>
      <c r="N155">
        <v>-582.8765995448382</v>
      </c>
      <c r="O155" s="15">
        <v>0.60547945205479448</v>
      </c>
      <c r="P155">
        <f t="shared" si="18"/>
        <v>220.99999999999997</v>
      </c>
      <c r="Q155">
        <v>-1343.8346781142436</v>
      </c>
      <c r="R155">
        <v>0.60273972602739723</v>
      </c>
      <c r="S155">
        <f t="shared" si="19"/>
        <v>220</v>
      </c>
      <c r="T155">
        <v>-851.09579055758775</v>
      </c>
      <c r="U155" s="15">
        <v>0.60273972602739723</v>
      </c>
      <c r="V155">
        <f t="shared" si="20"/>
        <v>220</v>
      </c>
    </row>
    <row r="156" spans="2:22" x14ac:dyDescent="0.25">
      <c r="B156">
        <v>-1972.0914234718621</v>
      </c>
      <c r="C156" s="15">
        <v>0.69315068493150689</v>
      </c>
      <c r="D156">
        <f t="shared" si="14"/>
        <v>253.00000000000003</v>
      </c>
      <c r="E156">
        <v>2651.341498212998</v>
      </c>
      <c r="F156" s="15">
        <v>0.61095890410958908</v>
      </c>
      <c r="G156">
        <f t="shared" si="15"/>
        <v>223.00000000000003</v>
      </c>
      <c r="H156">
        <v>1373.4074302669387</v>
      </c>
      <c r="I156" s="15">
        <v>0.61369863013698633</v>
      </c>
      <c r="J156">
        <f t="shared" si="16"/>
        <v>224</v>
      </c>
      <c r="K156">
        <v>-1007.2767558383644</v>
      </c>
      <c r="L156" s="15">
        <v>0.61095890410958908</v>
      </c>
      <c r="M156">
        <f t="shared" si="17"/>
        <v>223.00000000000003</v>
      </c>
      <c r="N156">
        <v>1001.849263541528</v>
      </c>
      <c r="O156" s="15">
        <v>0.60821917808219184</v>
      </c>
      <c r="P156">
        <f t="shared" si="18"/>
        <v>222.00000000000003</v>
      </c>
      <c r="Q156">
        <v>-999.58553497540947</v>
      </c>
      <c r="R156">
        <v>0.60547945205479448</v>
      </c>
      <c r="S156">
        <f t="shared" si="19"/>
        <v>220.99999999999997</v>
      </c>
      <c r="T156">
        <v>659.92063519089163</v>
      </c>
      <c r="U156" s="15">
        <v>0.61095890410958908</v>
      </c>
      <c r="V156">
        <f t="shared" si="20"/>
        <v>223.00000000000003</v>
      </c>
    </row>
    <row r="157" spans="2:22" x14ac:dyDescent="0.25">
      <c r="B157">
        <v>-2830.6343257686781</v>
      </c>
      <c r="C157" s="15">
        <v>0.69589041095890414</v>
      </c>
      <c r="D157">
        <f t="shared" si="14"/>
        <v>254</v>
      </c>
      <c r="E157">
        <v>2663.1378418258005</v>
      </c>
      <c r="F157" s="15">
        <v>0.61369863013698633</v>
      </c>
      <c r="G157">
        <f t="shared" si="15"/>
        <v>224</v>
      </c>
      <c r="H157">
        <v>-2915.2427688227626</v>
      </c>
      <c r="I157" s="15">
        <v>0.61643835616438358</v>
      </c>
      <c r="J157">
        <f t="shared" si="16"/>
        <v>225</v>
      </c>
      <c r="K157">
        <v>-283.54758399665081</v>
      </c>
      <c r="L157" s="15">
        <v>0.61369863013698633</v>
      </c>
      <c r="M157">
        <f t="shared" si="17"/>
        <v>224</v>
      </c>
      <c r="N157">
        <v>1591.9894440098128</v>
      </c>
      <c r="O157" s="15">
        <v>0.61643835616438358</v>
      </c>
      <c r="P157">
        <f t="shared" si="18"/>
        <v>225</v>
      </c>
      <c r="Q157">
        <v>269.45583278771073</v>
      </c>
      <c r="R157">
        <v>0.61369863013698633</v>
      </c>
      <c r="S157">
        <f t="shared" si="19"/>
        <v>224</v>
      </c>
      <c r="T157">
        <v>-353.15795087425408</v>
      </c>
      <c r="U157" s="15">
        <v>0.61369863013698633</v>
      </c>
      <c r="V157">
        <f t="shared" si="20"/>
        <v>224</v>
      </c>
    </row>
    <row r="158" spans="2:22" x14ac:dyDescent="0.25">
      <c r="B158">
        <v>-266.87144358213482</v>
      </c>
      <c r="C158" s="15">
        <v>0.69863013698630139</v>
      </c>
      <c r="D158">
        <f t="shared" si="14"/>
        <v>255</v>
      </c>
      <c r="E158">
        <v>1721.4694209099275</v>
      </c>
      <c r="F158" s="15">
        <v>0.61643835616438358</v>
      </c>
      <c r="G158">
        <f t="shared" si="15"/>
        <v>225</v>
      </c>
      <c r="H158">
        <v>185.32987002114623</v>
      </c>
      <c r="I158" s="15">
        <v>0.62465753424657533</v>
      </c>
      <c r="J158">
        <f t="shared" si="16"/>
        <v>228</v>
      </c>
      <c r="K158">
        <v>1318.0267881143436</v>
      </c>
      <c r="L158" s="15">
        <v>0.62191780821917808</v>
      </c>
      <c r="M158">
        <f t="shared" si="17"/>
        <v>227</v>
      </c>
      <c r="N158">
        <v>2981.9575965246586</v>
      </c>
      <c r="O158" s="15">
        <v>0.61917808219178083</v>
      </c>
      <c r="P158">
        <f t="shared" si="18"/>
        <v>226</v>
      </c>
      <c r="Q158">
        <v>-564.04398052290912</v>
      </c>
      <c r="R158">
        <v>0.61643835616438358</v>
      </c>
      <c r="S158">
        <f t="shared" si="19"/>
        <v>225</v>
      </c>
      <c r="T158">
        <v>-389.91335163079145</v>
      </c>
      <c r="U158" s="15">
        <v>0.61643835616438358</v>
      </c>
      <c r="V158">
        <f t="shared" si="20"/>
        <v>225</v>
      </c>
    </row>
    <row r="159" spans="2:22" x14ac:dyDescent="0.25">
      <c r="B159">
        <v>3036.2819375157083</v>
      </c>
      <c r="C159" s="15">
        <v>0.70684931506849313</v>
      </c>
      <c r="D159">
        <f t="shared" si="14"/>
        <v>258</v>
      </c>
      <c r="E159">
        <v>-1377.2837266815072</v>
      </c>
      <c r="F159" s="15">
        <v>0.61917808219178083</v>
      </c>
      <c r="G159">
        <f t="shared" si="15"/>
        <v>226</v>
      </c>
      <c r="H159">
        <v>-298.81431108601947</v>
      </c>
      <c r="I159" s="15">
        <v>0.62739726027397258</v>
      </c>
      <c r="J159">
        <f t="shared" si="16"/>
        <v>229</v>
      </c>
      <c r="K159">
        <v>2770.5769249360851</v>
      </c>
      <c r="L159" s="15">
        <v>0.62465753424657533</v>
      </c>
      <c r="M159">
        <f t="shared" si="17"/>
        <v>228</v>
      </c>
      <c r="N159">
        <v>6008.0852177945962</v>
      </c>
      <c r="O159" s="15">
        <v>0.62191780821917808</v>
      </c>
      <c r="P159">
        <f t="shared" si="18"/>
        <v>227</v>
      </c>
      <c r="Q159">
        <v>1486.9199124210411</v>
      </c>
      <c r="R159">
        <v>0.61917808219178083</v>
      </c>
      <c r="S159">
        <f t="shared" si="19"/>
        <v>226</v>
      </c>
      <c r="T159">
        <v>-86.948159202950762</v>
      </c>
      <c r="U159" s="15">
        <v>0.61917808219178083</v>
      </c>
      <c r="V159">
        <f t="shared" si="20"/>
        <v>226</v>
      </c>
    </row>
    <row r="160" spans="2:22" x14ac:dyDescent="0.25">
      <c r="B160">
        <v>2134.8866358726054</v>
      </c>
      <c r="C160" s="15">
        <v>0.70958904109589038</v>
      </c>
      <c r="D160">
        <f t="shared" si="14"/>
        <v>259</v>
      </c>
      <c r="E160">
        <v>-148.08561116565829</v>
      </c>
      <c r="F160" s="15">
        <v>0.62739726027397258</v>
      </c>
      <c r="G160">
        <f t="shared" si="15"/>
        <v>229</v>
      </c>
      <c r="H160">
        <v>1535.523772484476</v>
      </c>
      <c r="I160" s="15">
        <v>0.63013698630136983</v>
      </c>
      <c r="J160">
        <f t="shared" si="16"/>
        <v>230</v>
      </c>
      <c r="K160">
        <v>2998.2826433974615</v>
      </c>
      <c r="L160" s="15">
        <v>0.62739726027397258</v>
      </c>
      <c r="M160">
        <f t="shared" si="17"/>
        <v>229</v>
      </c>
      <c r="N160">
        <v>6758.2772658481335</v>
      </c>
      <c r="O160" s="15">
        <v>0.62465753424657533</v>
      </c>
      <c r="P160">
        <f t="shared" si="18"/>
        <v>228</v>
      </c>
      <c r="Q160">
        <v>2457.2308433286662</v>
      </c>
      <c r="R160">
        <v>0.62191780821917808</v>
      </c>
      <c r="S160">
        <f t="shared" si="19"/>
        <v>227</v>
      </c>
      <c r="T160">
        <v>1670.4374337687459</v>
      </c>
      <c r="U160" s="15">
        <v>0.62191780821917808</v>
      </c>
      <c r="V160">
        <f t="shared" si="20"/>
        <v>227</v>
      </c>
    </row>
    <row r="161" spans="2:22" x14ac:dyDescent="0.25">
      <c r="B161">
        <v>3502.1098893022804</v>
      </c>
      <c r="C161" s="15">
        <v>0.71232876712328763</v>
      </c>
      <c r="D161">
        <f t="shared" si="14"/>
        <v>260</v>
      </c>
      <c r="E161">
        <v>-450.05129466127283</v>
      </c>
      <c r="F161" s="15">
        <v>0.63013698630136983</v>
      </c>
      <c r="G161">
        <f t="shared" si="15"/>
        <v>230</v>
      </c>
      <c r="H161">
        <v>349.69550392313408</v>
      </c>
      <c r="I161" s="15">
        <v>0.63287671232876708</v>
      </c>
      <c r="J161">
        <f t="shared" si="16"/>
        <v>230.99999999999997</v>
      </c>
      <c r="K161">
        <v>1346.5279809111923</v>
      </c>
      <c r="L161" s="15">
        <v>0.63013698630136983</v>
      </c>
      <c r="M161">
        <f t="shared" si="17"/>
        <v>230</v>
      </c>
      <c r="N161">
        <v>638.34069830627686</v>
      </c>
      <c r="O161" s="15">
        <v>0.63561643835616444</v>
      </c>
      <c r="P161">
        <f t="shared" si="18"/>
        <v>232.00000000000003</v>
      </c>
      <c r="Q161">
        <v>2550.4799864675001</v>
      </c>
      <c r="R161">
        <v>0.62465753424657533</v>
      </c>
      <c r="S161">
        <f t="shared" si="19"/>
        <v>228</v>
      </c>
      <c r="T161">
        <v>741.61453143603819</v>
      </c>
      <c r="U161" s="15">
        <v>0.63013698630136983</v>
      </c>
      <c r="V161">
        <f t="shared" si="20"/>
        <v>230</v>
      </c>
    </row>
    <row r="162" spans="2:22" x14ac:dyDescent="0.25">
      <c r="B162">
        <v>2288.5669870054717</v>
      </c>
      <c r="C162" s="15">
        <v>0.71506849315068488</v>
      </c>
      <c r="D162">
        <f t="shared" si="14"/>
        <v>261</v>
      </c>
      <c r="E162">
        <v>1623.7450489515074</v>
      </c>
      <c r="F162" s="15">
        <v>0.63287671232876708</v>
      </c>
      <c r="G162">
        <f t="shared" si="15"/>
        <v>230.99999999999997</v>
      </c>
      <c r="H162">
        <v>159.59596995339501</v>
      </c>
      <c r="I162" s="15">
        <v>0.63561643835616444</v>
      </c>
      <c r="J162">
        <f t="shared" si="16"/>
        <v>232.00000000000003</v>
      </c>
      <c r="K162">
        <v>2881.2571527529126</v>
      </c>
      <c r="L162" s="15">
        <v>0.63287671232876708</v>
      </c>
      <c r="M162">
        <f t="shared" si="17"/>
        <v>230.99999999999997</v>
      </c>
      <c r="N162">
        <v>-212.56243135511625</v>
      </c>
      <c r="O162" s="15">
        <v>0.63835616438356169</v>
      </c>
      <c r="P162">
        <f t="shared" si="18"/>
        <v>233.00000000000003</v>
      </c>
      <c r="Q162">
        <v>848.19951437999998</v>
      </c>
      <c r="R162">
        <v>0.63287671232876708</v>
      </c>
      <c r="S162">
        <f t="shared" si="19"/>
        <v>230.99999999999997</v>
      </c>
      <c r="T162">
        <v>-103.46405462910923</v>
      </c>
      <c r="U162" s="15">
        <v>0.63287671232876708</v>
      </c>
      <c r="V162">
        <f t="shared" si="20"/>
        <v>230.99999999999997</v>
      </c>
    </row>
    <row r="163" spans="2:22" x14ac:dyDescent="0.25">
      <c r="B163">
        <v>1577.3298691920272</v>
      </c>
      <c r="C163" s="15">
        <v>0.71780821917808224</v>
      </c>
      <c r="D163">
        <f t="shared" si="14"/>
        <v>262</v>
      </c>
      <c r="E163">
        <v>922.07662803564233</v>
      </c>
      <c r="F163" s="15">
        <v>0.63561643835616444</v>
      </c>
      <c r="G163">
        <f t="shared" si="15"/>
        <v>232.00000000000003</v>
      </c>
      <c r="H163">
        <v>-259.96668364412653</v>
      </c>
      <c r="I163" s="15">
        <v>0.64383561643835618</v>
      </c>
      <c r="J163">
        <f t="shared" si="16"/>
        <v>235</v>
      </c>
      <c r="K163">
        <v>2177.1422858497358</v>
      </c>
      <c r="L163" s="15">
        <v>0.64109589041095894</v>
      </c>
      <c r="M163">
        <f t="shared" si="17"/>
        <v>234</v>
      </c>
      <c r="N163">
        <v>-125.88744760406358</v>
      </c>
      <c r="O163" s="15">
        <v>0.64109589041095894</v>
      </c>
      <c r="P163">
        <f t="shared" si="18"/>
        <v>234</v>
      </c>
      <c r="Q163">
        <v>129.69970106938229</v>
      </c>
      <c r="R163">
        <v>0.63561643835616444</v>
      </c>
      <c r="S163">
        <f t="shared" si="19"/>
        <v>232.00000000000003</v>
      </c>
      <c r="T163">
        <v>2098.7805446142811</v>
      </c>
      <c r="U163" s="15">
        <v>0.63561643835616444</v>
      </c>
      <c r="V163">
        <f t="shared" si="20"/>
        <v>232.00000000000003</v>
      </c>
    </row>
    <row r="164" spans="2:22" x14ac:dyDescent="0.25">
      <c r="B164">
        <v>-54.666327693109224</v>
      </c>
      <c r="C164" s="15">
        <v>0.72602739726027399</v>
      </c>
      <c r="D164">
        <f t="shared" si="14"/>
        <v>265</v>
      </c>
      <c r="E164">
        <v>51.872026353261731</v>
      </c>
      <c r="F164" s="15">
        <v>0.63835616438356169</v>
      </c>
      <c r="G164">
        <f t="shared" si="15"/>
        <v>233.00000000000003</v>
      </c>
      <c r="H164">
        <v>-965.11086475129275</v>
      </c>
      <c r="I164" s="15">
        <v>0.64657534246575343</v>
      </c>
      <c r="J164">
        <f t="shared" si="16"/>
        <v>236</v>
      </c>
      <c r="K164">
        <v>1118.0101144438502</v>
      </c>
      <c r="L164" s="15">
        <v>0.64383561643835618</v>
      </c>
      <c r="M164">
        <f t="shared" si="17"/>
        <v>235</v>
      </c>
      <c r="N164">
        <v>-1832.6953995505228</v>
      </c>
      <c r="O164" s="15">
        <v>0.64383561643835618</v>
      </c>
      <c r="P164">
        <f t="shared" si="18"/>
        <v>235</v>
      </c>
      <c r="Q164">
        <v>1996.4124237100186</v>
      </c>
      <c r="R164">
        <v>0.63835616438356169</v>
      </c>
      <c r="S164">
        <f t="shared" si="19"/>
        <v>233.00000000000003</v>
      </c>
      <c r="T164">
        <v>379.615304472665</v>
      </c>
      <c r="U164" s="15">
        <v>0.63835616438356169</v>
      </c>
      <c r="V164">
        <f t="shared" si="20"/>
        <v>233.00000000000003</v>
      </c>
    </row>
    <row r="165" spans="2:22" x14ac:dyDescent="0.25">
      <c r="B165">
        <v>-641.04638726890619</v>
      </c>
      <c r="C165" s="15">
        <v>0.72876712328767124</v>
      </c>
      <c r="D165">
        <f t="shared" si="14"/>
        <v>266</v>
      </c>
      <c r="E165">
        <v>-385.46179051394046</v>
      </c>
      <c r="F165" s="15">
        <v>0.64657534246575343</v>
      </c>
      <c r="G165">
        <f t="shared" si="15"/>
        <v>236</v>
      </c>
      <c r="H165">
        <v>-316.77278118073048</v>
      </c>
      <c r="I165" s="15">
        <v>0.64931506849315068</v>
      </c>
      <c r="J165">
        <f t="shared" si="16"/>
        <v>237</v>
      </c>
      <c r="K165">
        <v>688.71583290522199</v>
      </c>
      <c r="L165" s="15">
        <v>0.64657534246575343</v>
      </c>
      <c r="M165">
        <f t="shared" si="17"/>
        <v>236</v>
      </c>
      <c r="N165">
        <v>-836.96953646409986</v>
      </c>
      <c r="O165" s="15">
        <v>0.64657534246575343</v>
      </c>
      <c r="P165">
        <f t="shared" si="18"/>
        <v>236</v>
      </c>
      <c r="Q165">
        <v>470.14995289308445</v>
      </c>
      <c r="R165">
        <v>0.64109589041095894</v>
      </c>
      <c r="S165">
        <f t="shared" si="19"/>
        <v>234</v>
      </c>
      <c r="T165">
        <v>1540.5250507382202</v>
      </c>
      <c r="U165" s="15">
        <v>0.64109589041095894</v>
      </c>
      <c r="V165">
        <f t="shared" si="20"/>
        <v>234</v>
      </c>
    </row>
    <row r="166" spans="2:22" x14ac:dyDescent="0.25">
      <c r="B166">
        <v>-783.82313383923565</v>
      </c>
      <c r="C166" s="15">
        <v>0.73150684931506849</v>
      </c>
      <c r="D166">
        <f t="shared" si="14"/>
        <v>267</v>
      </c>
      <c r="E166">
        <v>-433.42747400955687</v>
      </c>
      <c r="F166" s="15">
        <v>0.64931506849315068</v>
      </c>
      <c r="G166">
        <f t="shared" si="15"/>
        <v>237</v>
      </c>
      <c r="H166">
        <v>-1496.6010497420607</v>
      </c>
      <c r="I166" s="15">
        <v>0.65205479452054793</v>
      </c>
      <c r="J166">
        <f t="shared" si="16"/>
        <v>238</v>
      </c>
      <c r="K166">
        <v>-1080.0388295810465</v>
      </c>
      <c r="L166" s="15">
        <v>0.64931506849315068</v>
      </c>
      <c r="M166">
        <f t="shared" si="17"/>
        <v>237</v>
      </c>
      <c r="N166">
        <v>1671.1706440041212</v>
      </c>
      <c r="O166" s="15">
        <v>0.65479452054794518</v>
      </c>
      <c r="P166">
        <f t="shared" si="18"/>
        <v>239</v>
      </c>
      <c r="Q166">
        <v>1113.3990960319245</v>
      </c>
      <c r="R166">
        <v>0.64383561643835618</v>
      </c>
      <c r="S166">
        <f t="shared" si="19"/>
        <v>235</v>
      </c>
      <c r="T166">
        <v>3314.5414764866518</v>
      </c>
      <c r="U166" s="15">
        <v>0.64931506849315068</v>
      </c>
      <c r="V166">
        <f t="shared" si="20"/>
        <v>237</v>
      </c>
    </row>
    <row r="167" spans="2:22" x14ac:dyDescent="0.25">
      <c r="B167">
        <v>-206.36603613604916</v>
      </c>
      <c r="C167" s="15">
        <v>0.73424657534246573</v>
      </c>
      <c r="D167">
        <f t="shared" si="14"/>
        <v>268</v>
      </c>
      <c r="E167">
        <v>-72.631130396749427</v>
      </c>
      <c r="F167" s="15">
        <v>0.65205479452054793</v>
      </c>
      <c r="G167">
        <f t="shared" si="15"/>
        <v>238</v>
      </c>
      <c r="H167">
        <v>-718.70058371179857</v>
      </c>
      <c r="I167" s="15">
        <v>0.65479452054794518</v>
      </c>
      <c r="J167">
        <f t="shared" si="16"/>
        <v>239</v>
      </c>
      <c r="K167">
        <v>-69.309657739330191</v>
      </c>
      <c r="L167" s="15">
        <v>0.65205479452054793</v>
      </c>
      <c r="M167">
        <f t="shared" si="17"/>
        <v>238</v>
      </c>
      <c r="N167">
        <v>693.26751434272467</v>
      </c>
      <c r="O167" s="15">
        <v>0.65753424657534243</v>
      </c>
      <c r="P167">
        <f t="shared" si="18"/>
        <v>240</v>
      </c>
      <c r="Q167">
        <v>3107.4404637950656</v>
      </c>
      <c r="R167">
        <v>0.65205479452054793</v>
      </c>
      <c r="S167">
        <f t="shared" si="19"/>
        <v>238</v>
      </c>
      <c r="T167">
        <v>2477.4628904215033</v>
      </c>
      <c r="U167" s="15">
        <v>0.65205479452054793</v>
      </c>
      <c r="V167">
        <f t="shared" si="20"/>
        <v>238</v>
      </c>
    </row>
    <row r="168" spans="2:22" x14ac:dyDescent="0.25">
      <c r="B168">
        <v>636.39684605050979</v>
      </c>
      <c r="C168" s="15">
        <v>0.73698630136986298</v>
      </c>
      <c r="D168">
        <f t="shared" si="14"/>
        <v>269</v>
      </c>
      <c r="E168">
        <v>-1178.2995513126202</v>
      </c>
      <c r="F168" s="15">
        <v>0.65479452054794518</v>
      </c>
      <c r="G168">
        <f t="shared" si="15"/>
        <v>239</v>
      </c>
      <c r="H168">
        <v>9.0943785835406743E-9</v>
      </c>
      <c r="I168" s="15">
        <v>0.66301369863013704</v>
      </c>
      <c r="J168">
        <f t="shared" si="16"/>
        <v>242.00000000000003</v>
      </c>
      <c r="K168">
        <v>748.57547535742822</v>
      </c>
      <c r="L168" s="15">
        <v>0.66027397260273968</v>
      </c>
      <c r="M168">
        <f t="shared" si="17"/>
        <v>240.99999999999997</v>
      </c>
      <c r="N168">
        <v>1100.9424980937772</v>
      </c>
      <c r="O168" s="15">
        <v>0.66027397260273968</v>
      </c>
      <c r="P168">
        <f t="shared" si="18"/>
        <v>240.99999999999997</v>
      </c>
      <c r="Q168">
        <v>1719.9406504844458</v>
      </c>
      <c r="R168">
        <v>0.65479452054794518</v>
      </c>
      <c r="S168">
        <f t="shared" si="19"/>
        <v>239</v>
      </c>
      <c r="T168">
        <v>2592.7074896649656</v>
      </c>
      <c r="U168" s="15">
        <v>0.65479452054794518</v>
      </c>
      <c r="V168">
        <f t="shared" si="20"/>
        <v>239</v>
      </c>
    </row>
    <row r="169" spans="2:22" x14ac:dyDescent="0.25">
      <c r="B169">
        <v>2.8935573936905712E-9</v>
      </c>
      <c r="C169" s="15">
        <v>0.74520547945205484</v>
      </c>
      <c r="D169">
        <f t="shared" si="14"/>
        <v>272</v>
      </c>
      <c r="E169">
        <v>6.6038410295732319E-9</v>
      </c>
      <c r="F169" s="15">
        <v>0.65753424657534243</v>
      </c>
      <c r="G169">
        <f t="shared" si="15"/>
        <v>240</v>
      </c>
      <c r="H169">
        <v>-610.15743469839117</v>
      </c>
      <c r="I169" s="15">
        <v>0.66575342465753429</v>
      </c>
      <c r="J169">
        <f t="shared" si="16"/>
        <v>243.00000000000003</v>
      </c>
      <c r="K169">
        <v>-102.556696048464</v>
      </c>
      <c r="L169" s="15">
        <v>0.66301369863013704</v>
      </c>
      <c r="M169">
        <f t="shared" si="17"/>
        <v>242.00000000000003</v>
      </c>
      <c r="N169">
        <v>1.7339971236651763E-8</v>
      </c>
      <c r="O169" s="15">
        <v>0.66301369863013704</v>
      </c>
      <c r="P169">
        <f t="shared" si="18"/>
        <v>242.00000000000003</v>
      </c>
      <c r="Q169">
        <v>1590.6533731251122</v>
      </c>
      <c r="R169">
        <v>0.65753424657534243</v>
      </c>
      <c r="S169">
        <f t="shared" si="19"/>
        <v>240</v>
      </c>
      <c r="T169">
        <v>900.54224952334971</v>
      </c>
      <c r="U169" s="15">
        <v>0.65753424657534243</v>
      </c>
      <c r="V169">
        <f t="shared" si="20"/>
        <v>240</v>
      </c>
    </row>
    <row r="170" spans="2:22" x14ac:dyDescent="0.25">
      <c r="B170">
        <v>543.51294716800589</v>
      </c>
      <c r="C170" s="15">
        <v>0.74794520547945209</v>
      </c>
      <c r="D170">
        <f t="shared" si="14"/>
        <v>273</v>
      </c>
      <c r="E170">
        <v>2203.4655961747794</v>
      </c>
      <c r="F170" s="15">
        <v>0.66849315068493154</v>
      </c>
      <c r="G170">
        <f t="shared" si="15"/>
        <v>244</v>
      </c>
      <c r="H170">
        <v>-220.41312623990257</v>
      </c>
      <c r="I170" s="15">
        <v>0.66849315068493154</v>
      </c>
      <c r="J170">
        <f t="shared" si="16"/>
        <v>244</v>
      </c>
      <c r="K170">
        <v>1.5117251450647018E-8</v>
      </c>
      <c r="L170" s="15">
        <v>0.66575342465753429</v>
      </c>
      <c r="M170">
        <f t="shared" si="17"/>
        <v>243.00000000000003</v>
      </c>
      <c r="N170">
        <v>-2649.6319534579084</v>
      </c>
      <c r="O170" s="15">
        <v>0.66575342465753429</v>
      </c>
      <c r="P170">
        <f t="shared" si="18"/>
        <v>243.00000000000003</v>
      </c>
      <c r="Q170">
        <v>315.39090230817783</v>
      </c>
      <c r="R170">
        <v>0.66027397260273968</v>
      </c>
      <c r="S170">
        <f t="shared" si="19"/>
        <v>240.99999999999997</v>
      </c>
      <c r="T170">
        <v>2.8565182219608687E-8</v>
      </c>
      <c r="U170" s="15">
        <v>0.66027397260273968</v>
      </c>
      <c r="V170">
        <f t="shared" si="20"/>
        <v>240.99999999999997</v>
      </c>
    </row>
    <row r="171" spans="2:22" x14ac:dyDescent="0.25">
      <c r="B171">
        <v>1602.2732504796577</v>
      </c>
      <c r="C171" s="15">
        <v>0.75068493150684934</v>
      </c>
      <c r="D171">
        <f t="shared" si="14"/>
        <v>274</v>
      </c>
      <c r="E171">
        <v>-2334.343888402027</v>
      </c>
      <c r="F171" s="15">
        <v>0.67123287671232879</v>
      </c>
      <c r="G171">
        <f t="shared" si="15"/>
        <v>245</v>
      </c>
      <c r="H171">
        <v>-1585.6750968843487</v>
      </c>
      <c r="I171" s="15">
        <v>0.67123287671232879</v>
      </c>
      <c r="J171">
        <f t="shared" si="16"/>
        <v>245</v>
      </c>
      <c r="K171">
        <v>-1556.1296908190664</v>
      </c>
      <c r="L171" s="15">
        <v>0.66849315068493154</v>
      </c>
      <c r="M171">
        <f t="shared" si="17"/>
        <v>244</v>
      </c>
      <c r="N171">
        <v>-1346.6899464166925</v>
      </c>
      <c r="O171" s="15">
        <v>0.67671232876712328</v>
      </c>
      <c r="P171">
        <f t="shared" si="18"/>
        <v>247</v>
      </c>
      <c r="Q171">
        <v>2.276016175528639E-8</v>
      </c>
      <c r="R171">
        <v>0.66301369863013704</v>
      </c>
      <c r="S171">
        <f t="shared" si="19"/>
        <v>242.00000000000003</v>
      </c>
      <c r="T171">
        <v>852.4263970540735</v>
      </c>
      <c r="U171" s="15">
        <v>0.67123287671232879</v>
      </c>
      <c r="V171">
        <f t="shared" si="20"/>
        <v>245</v>
      </c>
    </row>
    <row r="172" spans="2:22" x14ac:dyDescent="0.25">
      <c r="B172">
        <v>678.34821212902034</v>
      </c>
      <c r="C172" s="15">
        <v>0.75342465753424659</v>
      </c>
      <c r="D172">
        <f t="shared" si="14"/>
        <v>275</v>
      </c>
      <c r="E172">
        <v>3353.6690587557596</v>
      </c>
      <c r="F172" s="15">
        <v>0.67397260273972603</v>
      </c>
      <c r="G172">
        <f t="shared" si="15"/>
        <v>246</v>
      </c>
      <c r="H172">
        <v>160.74023970911821</v>
      </c>
      <c r="I172" s="15">
        <v>0.67397260273972603</v>
      </c>
      <c r="J172">
        <f t="shared" si="16"/>
        <v>246</v>
      </c>
      <c r="K172">
        <v>-1581.9203284890366</v>
      </c>
      <c r="L172" s="15">
        <v>0.67123287671232879</v>
      </c>
      <c r="M172">
        <f t="shared" si="17"/>
        <v>245</v>
      </c>
      <c r="N172">
        <v>-6084.9913761382131</v>
      </c>
      <c r="O172" s="15">
        <v>0.67945205479452053</v>
      </c>
      <c r="P172">
        <f t="shared" si="18"/>
        <v>248</v>
      </c>
      <c r="Q172">
        <v>540.77602792805442</v>
      </c>
      <c r="R172">
        <v>0.67397260273972603</v>
      </c>
      <c r="S172">
        <f t="shared" si="19"/>
        <v>246</v>
      </c>
      <c r="T172">
        <v>-5652.1514524101713</v>
      </c>
      <c r="U172" s="15">
        <v>0.67397260273972603</v>
      </c>
      <c r="V172">
        <f t="shared" si="20"/>
        <v>246</v>
      </c>
    </row>
    <row r="173" spans="2:22" x14ac:dyDescent="0.25">
      <c r="B173">
        <v>1566.6468499731934</v>
      </c>
      <c r="C173" s="15">
        <v>0.75616438356164384</v>
      </c>
      <c r="D173">
        <f t="shared" si="14"/>
        <v>276</v>
      </c>
      <c r="E173">
        <v>1558.1039981913368</v>
      </c>
      <c r="F173" s="15">
        <v>0.67671232876712328</v>
      </c>
      <c r="G173">
        <f t="shared" si="15"/>
        <v>247</v>
      </c>
      <c r="H173">
        <v>-445.24612918184539</v>
      </c>
      <c r="I173" s="15">
        <v>0.68493150684931503</v>
      </c>
      <c r="J173">
        <f t="shared" si="16"/>
        <v>250</v>
      </c>
      <c r="K173">
        <v>-3091.5810715632324</v>
      </c>
      <c r="L173" s="15">
        <v>0.68219178082191778</v>
      </c>
      <c r="M173">
        <f t="shared" si="17"/>
        <v>249</v>
      </c>
      <c r="N173">
        <v>93.747246475826614</v>
      </c>
      <c r="O173" s="15">
        <v>0.68219178082191778</v>
      </c>
      <c r="P173">
        <f t="shared" si="18"/>
        <v>249</v>
      </c>
      <c r="Q173">
        <v>-5697.7855793677081</v>
      </c>
      <c r="R173">
        <v>0.67671232876712328</v>
      </c>
      <c r="S173">
        <f t="shared" si="19"/>
        <v>247</v>
      </c>
      <c r="T173">
        <v>-199.63732580838405</v>
      </c>
      <c r="U173" s="15">
        <v>0.67671232876712328</v>
      </c>
      <c r="V173">
        <f t="shared" si="20"/>
        <v>247</v>
      </c>
    </row>
    <row r="174" spans="2:22" x14ac:dyDescent="0.25">
      <c r="B174">
        <v>-151.10335578670265</v>
      </c>
      <c r="C174" s="15">
        <v>0.76438356164383559</v>
      </c>
      <c r="D174">
        <f t="shared" si="14"/>
        <v>279</v>
      </c>
      <c r="E174">
        <v>461.12714878144993</v>
      </c>
      <c r="F174" s="15">
        <v>0.68493150684931503</v>
      </c>
      <c r="G174">
        <f t="shared" si="15"/>
        <v>250</v>
      </c>
      <c r="H174">
        <v>-4674.2968842190849</v>
      </c>
      <c r="I174" s="15">
        <v>0.68767123287671228</v>
      </c>
      <c r="J174">
        <f t="shared" si="16"/>
        <v>250.99999999999997</v>
      </c>
      <c r="K174">
        <v>-6718.3798316186258</v>
      </c>
      <c r="L174" s="15">
        <v>0.68493150684931503</v>
      </c>
      <c r="M174">
        <f t="shared" si="17"/>
        <v>250</v>
      </c>
      <c r="N174">
        <v>1080.0462302286101</v>
      </c>
      <c r="O174" s="15">
        <v>0.68493150684931503</v>
      </c>
      <c r="P174">
        <f t="shared" si="18"/>
        <v>250</v>
      </c>
      <c r="Q174">
        <v>503.95422071552821</v>
      </c>
      <c r="R174">
        <v>0.67945205479452053</v>
      </c>
      <c r="S174">
        <f t="shared" si="19"/>
        <v>248</v>
      </c>
      <c r="T174">
        <v>-676.91454453866186</v>
      </c>
      <c r="U174" s="15">
        <v>0.67945205479452053</v>
      </c>
      <c r="V174">
        <f t="shared" si="20"/>
        <v>248</v>
      </c>
    </row>
    <row r="175" spans="2:22" x14ac:dyDescent="0.25">
      <c r="B175">
        <v>-673.71234034364818</v>
      </c>
      <c r="C175" s="15">
        <v>0.76712328767123283</v>
      </c>
      <c r="D175">
        <f t="shared" si="14"/>
        <v>280</v>
      </c>
      <c r="E175">
        <v>66.064900366250356</v>
      </c>
      <c r="F175" s="15">
        <v>0.68767123287671228</v>
      </c>
      <c r="G175">
        <f t="shared" si="15"/>
        <v>250.99999999999997</v>
      </c>
      <c r="H175">
        <v>-1849.5588548635324</v>
      </c>
      <c r="I175" s="15">
        <v>0.69041095890410964</v>
      </c>
      <c r="J175">
        <f t="shared" si="16"/>
        <v>252.00000000000003</v>
      </c>
      <c r="K175">
        <v>-1197.1489929351219</v>
      </c>
      <c r="L175" s="15">
        <v>0.68767123287671228</v>
      </c>
      <c r="M175">
        <f t="shared" si="17"/>
        <v>250.99999999999997</v>
      </c>
      <c r="N175">
        <v>1622.6171994082802</v>
      </c>
      <c r="O175" s="15">
        <v>0.69315068493150689</v>
      </c>
      <c r="P175">
        <f t="shared" si="18"/>
        <v>253.00000000000003</v>
      </c>
      <c r="Q175">
        <v>-168.45772663317132</v>
      </c>
      <c r="R175">
        <v>0.68219178082191778</v>
      </c>
      <c r="S175">
        <f t="shared" si="19"/>
        <v>249</v>
      </c>
      <c r="T175">
        <v>-10.547360867219595</v>
      </c>
      <c r="U175" s="15">
        <v>0.68767123287671228</v>
      </c>
      <c r="V175">
        <f t="shared" si="20"/>
        <v>250.99999999999997</v>
      </c>
    </row>
    <row r="176" spans="2:22" x14ac:dyDescent="0.25">
      <c r="B176">
        <v>-947.36401385853605</v>
      </c>
      <c r="C176" s="15">
        <v>0.76986301369863008</v>
      </c>
      <c r="D176">
        <f t="shared" si="14"/>
        <v>281</v>
      </c>
      <c r="E176">
        <v>350.00131388878697</v>
      </c>
      <c r="F176" s="15">
        <v>0.69041095890410964</v>
      </c>
      <c r="G176">
        <f t="shared" si="15"/>
        <v>252.00000000000003</v>
      </c>
      <c r="H176">
        <v>-926.86578864995067</v>
      </c>
      <c r="I176" s="15">
        <v>0.69315068493150689</v>
      </c>
      <c r="J176">
        <f t="shared" si="16"/>
        <v>253.00000000000003</v>
      </c>
      <c r="K176">
        <v>-514.68689128491053</v>
      </c>
      <c r="L176" s="15">
        <v>0.69041095890410964</v>
      </c>
      <c r="M176">
        <f t="shared" si="17"/>
        <v>252.00000000000003</v>
      </c>
      <c r="N176">
        <v>2749.2392155870921</v>
      </c>
      <c r="O176" s="15">
        <v>0.69589041095890414</v>
      </c>
      <c r="P176">
        <f t="shared" si="18"/>
        <v>254</v>
      </c>
      <c r="Q176">
        <v>248.71369287080887</v>
      </c>
      <c r="R176">
        <v>0.69041095890410964</v>
      </c>
      <c r="S176">
        <f t="shared" si="19"/>
        <v>252.00000000000003</v>
      </c>
      <c r="T176">
        <v>-203.0064418785887</v>
      </c>
      <c r="U176" s="15">
        <v>0.69041095890410964</v>
      </c>
      <c r="V176">
        <f t="shared" si="20"/>
        <v>252.00000000000003</v>
      </c>
    </row>
    <row r="177" spans="2:22" x14ac:dyDescent="0.25">
      <c r="B177">
        <v>-1872.2890522091716</v>
      </c>
      <c r="C177" s="15">
        <v>0.77260273972602744</v>
      </c>
      <c r="D177">
        <f t="shared" si="14"/>
        <v>282</v>
      </c>
      <c r="E177">
        <v>-4.9857389534204799</v>
      </c>
      <c r="F177" s="15">
        <v>0.69315068493150689</v>
      </c>
      <c r="G177">
        <f t="shared" si="15"/>
        <v>253.00000000000003</v>
      </c>
      <c r="H177">
        <v>-1165.8521575408913</v>
      </c>
      <c r="I177" s="15">
        <v>0.70136986301369864</v>
      </c>
      <c r="J177">
        <f t="shared" si="16"/>
        <v>256</v>
      </c>
      <c r="K177">
        <v>-610.3476343591019</v>
      </c>
      <c r="L177" s="15">
        <v>0.69863013698630139</v>
      </c>
      <c r="M177">
        <f t="shared" si="17"/>
        <v>255</v>
      </c>
      <c r="N177">
        <v>2506.5741383942841</v>
      </c>
      <c r="O177" s="15">
        <v>0.69863013698630139</v>
      </c>
      <c r="P177">
        <f t="shared" si="18"/>
        <v>255</v>
      </c>
      <c r="Q177">
        <v>1051.7809173161604</v>
      </c>
      <c r="R177">
        <v>0.69315068493150689</v>
      </c>
      <c r="S177">
        <f t="shared" si="19"/>
        <v>253.00000000000003</v>
      </c>
      <c r="T177">
        <v>548.71027933575601</v>
      </c>
      <c r="U177" s="15">
        <v>0.69315068493150689</v>
      </c>
      <c r="V177">
        <f t="shared" si="20"/>
        <v>253.00000000000003</v>
      </c>
    </row>
    <row r="178" spans="2:22" x14ac:dyDescent="0.25">
      <c r="B178">
        <v>-678.3005189148821</v>
      </c>
      <c r="C178" s="15">
        <v>0.77534246575342469</v>
      </c>
      <c r="D178">
        <f t="shared" si="14"/>
        <v>283</v>
      </c>
      <c r="E178">
        <v>1630.7491544392483</v>
      </c>
      <c r="F178" s="15">
        <v>0.69589041095890414</v>
      </c>
      <c r="G178">
        <f t="shared" si="15"/>
        <v>254</v>
      </c>
      <c r="H178">
        <v>2865.9074781191775</v>
      </c>
      <c r="I178" s="15">
        <v>0.70410958904109588</v>
      </c>
      <c r="J178">
        <f t="shared" si="16"/>
        <v>257</v>
      </c>
      <c r="K178">
        <v>-1304.3418781926061</v>
      </c>
      <c r="L178" s="15">
        <v>0.70136986301369864</v>
      </c>
      <c r="M178">
        <f t="shared" si="17"/>
        <v>256</v>
      </c>
      <c r="N178">
        <v>1690.3127610084057</v>
      </c>
      <c r="O178" s="15">
        <v>0.70136986301369864</v>
      </c>
      <c r="P178">
        <f t="shared" si="18"/>
        <v>256</v>
      </c>
      <c r="Q178">
        <v>1317.2523517637176</v>
      </c>
      <c r="R178">
        <v>0.69589041095890414</v>
      </c>
      <c r="S178">
        <f t="shared" si="19"/>
        <v>254</v>
      </c>
      <c r="T178">
        <v>-655.77559406246155</v>
      </c>
      <c r="U178" s="15">
        <v>0.69589041095890414</v>
      </c>
      <c r="V178">
        <f t="shared" si="20"/>
        <v>254</v>
      </c>
    </row>
    <row r="179" spans="2:22" x14ac:dyDescent="0.25">
      <c r="B179">
        <v>2368.9492753252612</v>
      </c>
      <c r="C179" s="15">
        <v>0.78630136986301369</v>
      </c>
      <c r="D179">
        <f t="shared" si="14"/>
        <v>287</v>
      </c>
      <c r="E179">
        <v>5095.0372348598667</v>
      </c>
      <c r="F179" s="15">
        <v>0.70410958904109588</v>
      </c>
      <c r="G179">
        <f t="shared" si="15"/>
        <v>257</v>
      </c>
      <c r="H179">
        <v>4070.0840965986172</v>
      </c>
      <c r="I179" s="15">
        <v>0.70684931506849313</v>
      </c>
      <c r="J179">
        <f t="shared" si="16"/>
        <v>258</v>
      </c>
      <c r="K179">
        <v>-592.77727692474173</v>
      </c>
      <c r="L179" s="15">
        <v>0.70410958904109588</v>
      </c>
      <c r="M179">
        <f t="shared" si="17"/>
        <v>257</v>
      </c>
      <c r="N179">
        <v>-1413.7786499502272</v>
      </c>
      <c r="O179" s="15">
        <v>0.70410958904109588</v>
      </c>
      <c r="P179">
        <f t="shared" si="18"/>
        <v>257</v>
      </c>
      <c r="Q179">
        <v>489.99215184704235</v>
      </c>
      <c r="R179">
        <v>0.69863013698630139</v>
      </c>
      <c r="S179">
        <f t="shared" si="19"/>
        <v>255</v>
      </c>
      <c r="T179">
        <v>1018.4484603033598</v>
      </c>
      <c r="U179" s="15">
        <v>0.69863013698630139</v>
      </c>
      <c r="V179">
        <f t="shared" si="20"/>
        <v>255</v>
      </c>
    </row>
    <row r="180" spans="2:22" x14ac:dyDescent="0.25">
      <c r="B180">
        <v>-970.58485540442325</v>
      </c>
      <c r="C180" s="15">
        <v>0.78904109589041094</v>
      </c>
      <c r="D180">
        <f t="shared" si="14"/>
        <v>288</v>
      </c>
      <c r="E180">
        <v>5815.9587487258859</v>
      </c>
      <c r="F180" s="15">
        <v>0.70684931506849313</v>
      </c>
      <c r="G180">
        <f t="shared" si="15"/>
        <v>258</v>
      </c>
      <c r="H180">
        <v>3140.8221259541742</v>
      </c>
      <c r="I180" s="15">
        <v>0.70958904109589038</v>
      </c>
      <c r="J180">
        <f t="shared" si="16"/>
        <v>259</v>
      </c>
      <c r="K180">
        <v>2427.4535617588313</v>
      </c>
      <c r="L180" s="15">
        <v>0.70684931506849313</v>
      </c>
      <c r="M180">
        <f t="shared" si="17"/>
        <v>258</v>
      </c>
      <c r="N180">
        <v>-2358.0979723767582</v>
      </c>
      <c r="O180" s="15">
        <v>0.71232876712328763</v>
      </c>
      <c r="P180">
        <f t="shared" si="18"/>
        <v>260</v>
      </c>
      <c r="Q180">
        <v>-3845.6330220241257</v>
      </c>
      <c r="R180">
        <v>0.70136986301369864</v>
      </c>
      <c r="S180">
        <f t="shared" si="19"/>
        <v>256</v>
      </c>
      <c r="T180">
        <v>4498.4288241376526</v>
      </c>
      <c r="U180" s="15">
        <v>0.70684931506849313</v>
      </c>
      <c r="V180">
        <f t="shared" si="20"/>
        <v>258</v>
      </c>
    </row>
    <row r="181" spans="2:22" x14ac:dyDescent="0.25">
      <c r="B181">
        <v>2227.490106244938</v>
      </c>
      <c r="C181" s="15">
        <v>0.79178082191780819</v>
      </c>
      <c r="D181">
        <f t="shared" si="14"/>
        <v>289</v>
      </c>
      <c r="E181">
        <v>6038.8951622484192</v>
      </c>
      <c r="F181" s="15">
        <v>0.70958904109589038</v>
      </c>
      <c r="G181">
        <f t="shared" si="15"/>
        <v>259</v>
      </c>
      <c r="H181">
        <v>4669.5151921677525</v>
      </c>
      <c r="I181" s="15">
        <v>0.71232876712328763</v>
      </c>
      <c r="J181">
        <f t="shared" si="16"/>
        <v>260</v>
      </c>
      <c r="K181">
        <v>2295.2349751704319</v>
      </c>
      <c r="L181" s="15">
        <v>0.70958904109589038</v>
      </c>
      <c r="M181">
        <f t="shared" si="17"/>
        <v>259</v>
      </c>
      <c r="N181">
        <v>-2740.4759561979417</v>
      </c>
      <c r="O181" s="15">
        <v>0.71506849315068488</v>
      </c>
      <c r="P181">
        <f t="shared" si="18"/>
        <v>261</v>
      </c>
      <c r="Q181">
        <v>-2033.5334204506805</v>
      </c>
      <c r="R181">
        <v>0.70958904109589038</v>
      </c>
      <c r="S181">
        <f t="shared" si="19"/>
        <v>259</v>
      </c>
      <c r="T181">
        <v>2944.4108373056806</v>
      </c>
      <c r="U181" s="15">
        <v>0.70958904109589038</v>
      </c>
      <c r="V181">
        <f t="shared" si="20"/>
        <v>259</v>
      </c>
    </row>
    <row r="182" spans="2:22" x14ac:dyDescent="0.25">
      <c r="B182">
        <v>3302.4786395392316</v>
      </c>
      <c r="C182" s="15">
        <v>0.79452054794520544</v>
      </c>
      <c r="D182">
        <f t="shared" si="14"/>
        <v>290</v>
      </c>
      <c r="E182">
        <v>5161.9081094062103</v>
      </c>
      <c r="F182" s="15">
        <v>0.71232876712328763</v>
      </c>
      <c r="G182">
        <f t="shared" si="15"/>
        <v>260</v>
      </c>
      <c r="H182">
        <v>1890.2671075155408</v>
      </c>
      <c r="I182" s="15">
        <v>0.72054794520547949</v>
      </c>
      <c r="J182">
        <f t="shared" si="16"/>
        <v>263</v>
      </c>
      <c r="K182">
        <v>-245.11300984857417</v>
      </c>
      <c r="L182" s="15">
        <v>0.71780821917808224</v>
      </c>
      <c r="M182">
        <f t="shared" si="17"/>
        <v>262</v>
      </c>
      <c r="N182">
        <v>-507.14103339081839</v>
      </c>
      <c r="O182" s="15">
        <v>0.71780821917808224</v>
      </c>
      <c r="P182">
        <f t="shared" si="18"/>
        <v>262</v>
      </c>
      <c r="Q182">
        <v>-2774.5511830901214</v>
      </c>
      <c r="R182">
        <v>0.71232876712328763</v>
      </c>
      <c r="S182">
        <f t="shared" si="19"/>
        <v>260</v>
      </c>
      <c r="T182">
        <v>4029.1275585200183</v>
      </c>
      <c r="U182" s="15">
        <v>0.71232876712328763</v>
      </c>
      <c r="V182">
        <f t="shared" si="20"/>
        <v>260</v>
      </c>
    </row>
    <row r="183" spans="2:22" x14ac:dyDescent="0.25">
      <c r="B183">
        <v>1368.2020597813728</v>
      </c>
      <c r="C183" s="15">
        <v>0.80273972602739729</v>
      </c>
      <c r="D183">
        <f t="shared" si="14"/>
        <v>293</v>
      </c>
      <c r="E183">
        <v>-180.271598195759</v>
      </c>
      <c r="F183" s="15">
        <v>0.72328767123287674</v>
      </c>
      <c r="G183">
        <f t="shared" si="15"/>
        <v>264</v>
      </c>
      <c r="H183">
        <v>957.02674317561207</v>
      </c>
      <c r="I183" s="15">
        <v>0.72328767123287674</v>
      </c>
      <c r="J183">
        <f t="shared" si="16"/>
        <v>264</v>
      </c>
      <c r="K183">
        <v>-815.10725368207693</v>
      </c>
      <c r="L183" s="15">
        <v>0.72054794520547949</v>
      </c>
      <c r="M183">
        <f t="shared" si="17"/>
        <v>263</v>
      </c>
      <c r="N183">
        <v>-1274.4024107766977</v>
      </c>
      <c r="O183" s="15">
        <v>0.72054794520547949</v>
      </c>
      <c r="P183">
        <f t="shared" si="18"/>
        <v>263</v>
      </c>
      <c r="Q183">
        <v>-776.0797486425854</v>
      </c>
      <c r="R183">
        <v>0.71506849315068488</v>
      </c>
      <c r="S183">
        <f t="shared" si="19"/>
        <v>261</v>
      </c>
      <c r="T183">
        <v>2453.6416851218082</v>
      </c>
      <c r="U183" s="15">
        <v>0.71506849315068488</v>
      </c>
      <c r="V183">
        <f t="shared" si="20"/>
        <v>261</v>
      </c>
    </row>
    <row r="184" spans="2:22" x14ac:dyDescent="0.25">
      <c r="B184">
        <v>791.59307522442384</v>
      </c>
      <c r="C184" s="15">
        <v>0.80547945205479454</v>
      </c>
      <c r="D184">
        <f t="shared" si="14"/>
        <v>294</v>
      </c>
      <c r="E184">
        <v>-294.33384661095585</v>
      </c>
      <c r="F184" s="15">
        <v>0.72602739726027399</v>
      </c>
      <c r="G184">
        <f t="shared" si="15"/>
        <v>265</v>
      </c>
      <c r="H184">
        <v>847.97598813837465</v>
      </c>
      <c r="I184" s="15">
        <v>0.72602739726027399</v>
      </c>
      <c r="J184">
        <f t="shared" si="16"/>
        <v>265</v>
      </c>
      <c r="K184">
        <v>1147.4573475857364</v>
      </c>
      <c r="L184" s="15">
        <v>0.72328767123287674</v>
      </c>
      <c r="M184">
        <f t="shared" si="17"/>
        <v>264</v>
      </c>
      <c r="N184">
        <v>-467.10342702390972</v>
      </c>
      <c r="O184" s="15">
        <v>0.72328767123287674</v>
      </c>
      <c r="P184">
        <f t="shared" si="18"/>
        <v>264</v>
      </c>
      <c r="Q184">
        <v>-1840.3399485592608</v>
      </c>
      <c r="R184">
        <v>0.71780821917808224</v>
      </c>
      <c r="S184">
        <f t="shared" si="19"/>
        <v>262</v>
      </c>
      <c r="T184">
        <v>2947.8657394876336</v>
      </c>
      <c r="U184" s="15">
        <v>0.71780821917808224</v>
      </c>
      <c r="V184">
        <f t="shared" si="20"/>
        <v>262</v>
      </c>
    </row>
    <row r="185" spans="2:22" x14ac:dyDescent="0.25">
      <c r="B185">
        <v>1096.9414017095417</v>
      </c>
      <c r="C185" s="15">
        <v>0.80821917808219179</v>
      </c>
      <c r="D185">
        <f t="shared" si="14"/>
        <v>295</v>
      </c>
      <c r="E185">
        <v>-442.39743308841832</v>
      </c>
      <c r="F185" s="15">
        <v>0.72876712328767124</v>
      </c>
      <c r="G185">
        <f t="shared" si="15"/>
        <v>266</v>
      </c>
      <c r="H185">
        <v>-743.28598250607172</v>
      </c>
      <c r="I185" s="15">
        <v>0.72876712328767124</v>
      </c>
      <c r="J185">
        <f t="shared" si="16"/>
        <v>266</v>
      </c>
      <c r="K185">
        <v>-236.31181373069239</v>
      </c>
      <c r="L185" s="15">
        <v>0.72602739726027399</v>
      </c>
      <c r="M185">
        <f t="shared" si="17"/>
        <v>265</v>
      </c>
      <c r="N185">
        <v>535.46754215574424</v>
      </c>
      <c r="O185" s="15">
        <v>0.73150684931506849</v>
      </c>
      <c r="P185">
        <f t="shared" si="18"/>
        <v>267</v>
      </c>
      <c r="Q185">
        <v>-752.19286321665049</v>
      </c>
      <c r="R185">
        <v>0.72054794520547949</v>
      </c>
      <c r="S185">
        <f t="shared" si="19"/>
        <v>263</v>
      </c>
      <c r="T185">
        <v>4216.2329231591229</v>
      </c>
      <c r="U185" s="15">
        <v>0.72602739726027399</v>
      </c>
      <c r="V185">
        <f t="shared" si="20"/>
        <v>265</v>
      </c>
    </row>
    <row r="186" spans="2:22" x14ac:dyDescent="0.25">
      <c r="B186">
        <v>-239.98363664109775</v>
      </c>
      <c r="C186" s="15">
        <v>0.81095890410958904</v>
      </c>
      <c r="D186">
        <f t="shared" si="14"/>
        <v>296</v>
      </c>
      <c r="E186">
        <v>-1588.3844859306264</v>
      </c>
      <c r="F186" s="15">
        <v>0.73150684931506849</v>
      </c>
      <c r="G186">
        <f t="shared" si="15"/>
        <v>267</v>
      </c>
      <c r="H186">
        <v>-289.59291629249589</v>
      </c>
      <c r="I186" s="15">
        <v>0.73150684931506849</v>
      </c>
      <c r="J186">
        <f t="shared" si="16"/>
        <v>267</v>
      </c>
      <c r="K186">
        <v>658.15028791951784</v>
      </c>
      <c r="L186" s="15">
        <v>0.72876712328767124</v>
      </c>
      <c r="M186">
        <f t="shared" si="17"/>
        <v>266</v>
      </c>
      <c r="N186">
        <v>501.08955833455525</v>
      </c>
      <c r="O186" s="15">
        <v>0.73424657534246573</v>
      </c>
      <c r="P186">
        <f t="shared" si="18"/>
        <v>268</v>
      </c>
      <c r="Q186">
        <v>275.97855628728234</v>
      </c>
      <c r="R186">
        <v>0.72876712328767124</v>
      </c>
      <c r="S186">
        <f t="shared" si="19"/>
        <v>266</v>
      </c>
      <c r="T186">
        <v>3443.773842147757</v>
      </c>
      <c r="U186" s="15">
        <v>0.72876712328767124</v>
      </c>
      <c r="V186">
        <f t="shared" si="20"/>
        <v>266</v>
      </c>
    </row>
    <row r="187" spans="2:22" x14ac:dyDescent="0.25">
      <c r="B187">
        <v>375.0048966531923</v>
      </c>
      <c r="C187" s="15">
        <v>0.81369863013698629</v>
      </c>
      <c r="D187">
        <f t="shared" si="14"/>
        <v>297</v>
      </c>
      <c r="E187">
        <v>-502.64959253795155</v>
      </c>
      <c r="F187" s="15">
        <v>0.73424657534246573</v>
      </c>
      <c r="G187">
        <f t="shared" si="15"/>
        <v>268</v>
      </c>
      <c r="H187">
        <v>180.42071481657524</v>
      </c>
      <c r="I187" s="15">
        <v>0.73972602739726023</v>
      </c>
      <c r="J187">
        <f t="shared" si="16"/>
        <v>270</v>
      </c>
      <c r="K187">
        <v>2026.4895448453708</v>
      </c>
      <c r="L187" s="15">
        <v>0.73698630136986298</v>
      </c>
      <c r="M187">
        <f t="shared" si="17"/>
        <v>269</v>
      </c>
      <c r="N187">
        <v>889.42448114174795</v>
      </c>
      <c r="O187" s="15">
        <v>0.73698630136986298</v>
      </c>
      <c r="P187">
        <f t="shared" si="18"/>
        <v>269</v>
      </c>
      <c r="Q187">
        <v>-84.954219267366682</v>
      </c>
      <c r="R187">
        <v>0.73150684931506849</v>
      </c>
      <c r="S187">
        <f t="shared" si="19"/>
        <v>267</v>
      </c>
      <c r="T187">
        <v>3111.4905633620951</v>
      </c>
      <c r="U187" s="15">
        <v>0.73150684931506849</v>
      </c>
      <c r="V187">
        <f t="shared" si="20"/>
        <v>267</v>
      </c>
    </row>
    <row r="188" spans="2:22" x14ac:dyDescent="0.25">
      <c r="B188">
        <v>790.25469089335093</v>
      </c>
      <c r="C188" s="15">
        <v>0.82191780821917804</v>
      </c>
      <c r="D188">
        <f t="shared" si="14"/>
        <v>300</v>
      </c>
      <c r="E188">
        <v>-147.62644194786645</v>
      </c>
      <c r="F188" s="15">
        <v>0.74246575342465748</v>
      </c>
      <c r="G188">
        <f t="shared" si="15"/>
        <v>271</v>
      </c>
      <c r="H188">
        <v>-435.81964952335318</v>
      </c>
      <c r="I188" s="15">
        <v>0.74246575342465748</v>
      </c>
      <c r="J188">
        <f t="shared" si="16"/>
        <v>271</v>
      </c>
      <c r="K188">
        <v>1306.49530101187</v>
      </c>
      <c r="L188" s="15">
        <v>0.73972602739726023</v>
      </c>
      <c r="M188">
        <f t="shared" si="17"/>
        <v>270</v>
      </c>
      <c r="N188">
        <v>-115.83689624412307</v>
      </c>
      <c r="O188" s="15">
        <v>0.73972602739726023</v>
      </c>
      <c r="P188">
        <f t="shared" si="18"/>
        <v>270</v>
      </c>
      <c r="Q188">
        <v>667.51721518018894</v>
      </c>
      <c r="R188">
        <v>0.73424657534246573</v>
      </c>
      <c r="S188">
        <f t="shared" si="19"/>
        <v>268</v>
      </c>
      <c r="T188">
        <v>2182.0046899638792</v>
      </c>
      <c r="U188" s="15">
        <v>0.73424657534246573</v>
      </c>
      <c r="V188">
        <f t="shared" si="20"/>
        <v>268</v>
      </c>
    </row>
    <row r="189" spans="2:22" x14ac:dyDescent="0.25">
      <c r="B189">
        <v>318.64570633640676</v>
      </c>
      <c r="C189" s="15">
        <v>0.8246575342465754</v>
      </c>
      <c r="D189">
        <f t="shared" si="14"/>
        <v>301</v>
      </c>
      <c r="E189">
        <v>6.6718257585307583E-9</v>
      </c>
      <c r="F189" s="15">
        <v>0.74520547945205484</v>
      </c>
      <c r="G189">
        <f t="shared" si="15"/>
        <v>272</v>
      </c>
      <c r="H189">
        <v>9.6347889666503761E-9</v>
      </c>
      <c r="I189" s="15">
        <v>0.74520547945205484</v>
      </c>
      <c r="J189">
        <f t="shared" si="16"/>
        <v>272</v>
      </c>
      <c r="K189">
        <v>827.0599022797378</v>
      </c>
      <c r="L189" s="15">
        <v>0.74246575342465748</v>
      </c>
      <c r="M189">
        <f t="shared" si="17"/>
        <v>271</v>
      </c>
      <c r="N189">
        <v>1.7363717574880866E-8</v>
      </c>
      <c r="O189" s="15">
        <v>0.74246575342465748</v>
      </c>
      <c r="P189">
        <f t="shared" si="18"/>
        <v>271</v>
      </c>
      <c r="Q189">
        <v>535.2570152635094</v>
      </c>
      <c r="R189">
        <v>0.73698630136986298</v>
      </c>
      <c r="S189">
        <f t="shared" si="19"/>
        <v>269</v>
      </c>
      <c r="T189">
        <v>1914.2287443296966</v>
      </c>
      <c r="U189" s="15">
        <v>0.73698630136986298</v>
      </c>
      <c r="V189">
        <f t="shared" si="20"/>
        <v>269</v>
      </c>
    </row>
    <row r="190" spans="2:22" x14ac:dyDescent="0.25">
      <c r="B190">
        <v>335.99403282152309</v>
      </c>
      <c r="C190" s="15">
        <v>0.82739726027397265</v>
      </c>
      <c r="D190">
        <f t="shared" si="14"/>
        <v>302</v>
      </c>
      <c r="E190">
        <v>-958.4458413525856</v>
      </c>
      <c r="F190" s="15">
        <v>0.74794520547945209</v>
      </c>
      <c r="G190">
        <f t="shared" si="15"/>
        <v>273</v>
      </c>
      <c r="H190">
        <v>-966.4503372996187</v>
      </c>
      <c r="I190" s="15">
        <v>0.74794520547945209</v>
      </c>
      <c r="J190">
        <f t="shared" si="16"/>
        <v>273</v>
      </c>
      <c r="K190">
        <v>120.2907409633051</v>
      </c>
      <c r="L190" s="15">
        <v>0.74520547945205484</v>
      </c>
      <c r="M190">
        <f t="shared" si="17"/>
        <v>272</v>
      </c>
      <c r="N190">
        <v>223.06338793504023</v>
      </c>
      <c r="O190" s="15">
        <v>0.75068493150684934</v>
      </c>
      <c r="P190">
        <f t="shared" si="18"/>
        <v>274</v>
      </c>
      <c r="Q190">
        <v>2.2997141968517099E-8</v>
      </c>
      <c r="R190">
        <v>0.73972602739726023</v>
      </c>
      <c r="S190">
        <f t="shared" si="19"/>
        <v>270</v>
      </c>
      <c r="T190">
        <v>2.8667500373558141E-8</v>
      </c>
      <c r="U190" s="15">
        <v>0.74520547945205484</v>
      </c>
      <c r="V190">
        <f t="shared" si="20"/>
        <v>272</v>
      </c>
    </row>
    <row r="191" spans="2:22" x14ac:dyDescent="0.25">
      <c r="B191">
        <v>3.5338985071575735E-9</v>
      </c>
      <c r="C191" s="15">
        <v>0.83013698630136989</v>
      </c>
      <c r="D191">
        <f t="shared" si="14"/>
        <v>303</v>
      </c>
      <c r="E191">
        <v>389.57440310636525</v>
      </c>
      <c r="F191" s="15">
        <v>0.75068493150684934</v>
      </c>
      <c r="G191">
        <f t="shared" si="15"/>
        <v>274</v>
      </c>
      <c r="H191">
        <v>57.71397859258559</v>
      </c>
      <c r="I191" s="15">
        <v>0.75068493150684934</v>
      </c>
      <c r="J191">
        <f t="shared" si="16"/>
        <v>274</v>
      </c>
      <c r="K191">
        <v>1.5374340023299737E-8</v>
      </c>
      <c r="L191" s="15">
        <v>0.74794520547945209</v>
      </c>
      <c r="M191">
        <f t="shared" si="17"/>
        <v>273</v>
      </c>
      <c r="N191">
        <v>-872.22506260661999</v>
      </c>
      <c r="O191" s="15">
        <v>0.75616438356164384</v>
      </c>
      <c r="P191">
        <f t="shared" si="18"/>
        <v>276</v>
      </c>
      <c r="Q191">
        <v>-1335.7675289810049</v>
      </c>
      <c r="R191">
        <v>0.74794520547945209</v>
      </c>
      <c r="S191">
        <f t="shared" si="19"/>
        <v>273</v>
      </c>
      <c r="T191">
        <v>-1150.6776691385812</v>
      </c>
      <c r="U191" s="15">
        <v>0.74794520547945209</v>
      </c>
      <c r="V191">
        <f t="shared" si="20"/>
        <v>273</v>
      </c>
    </row>
    <row r="192" spans="2:22" x14ac:dyDescent="0.25">
      <c r="B192">
        <v>-2862.1386294170452</v>
      </c>
      <c r="C192" s="15">
        <v>0.83287671232876714</v>
      </c>
      <c r="D192">
        <f t="shared" si="14"/>
        <v>304</v>
      </c>
      <c r="E192">
        <v>2241.1160097084939</v>
      </c>
      <c r="F192" s="15">
        <v>0.75342465753424659</v>
      </c>
      <c r="G192">
        <f t="shared" si="15"/>
        <v>275</v>
      </c>
      <c r="H192">
        <v>-2067.3205724368045</v>
      </c>
      <c r="I192" s="15">
        <v>0.75890410958904109</v>
      </c>
      <c r="J192">
        <f t="shared" si="16"/>
        <v>277</v>
      </c>
      <c r="K192">
        <v>1133.2757813687115</v>
      </c>
      <c r="L192" s="15">
        <v>0.75616438356164384</v>
      </c>
      <c r="M192">
        <f t="shared" si="17"/>
        <v>276</v>
      </c>
      <c r="N192">
        <v>-1722.1131255684493</v>
      </c>
      <c r="O192" s="15">
        <v>0.75890410958904109</v>
      </c>
      <c r="P192">
        <f t="shared" si="18"/>
        <v>277</v>
      </c>
      <c r="Q192">
        <v>-170.71777980245429</v>
      </c>
      <c r="R192">
        <v>0.75068493150684934</v>
      </c>
      <c r="S192">
        <f t="shared" si="19"/>
        <v>274</v>
      </c>
      <c r="T192">
        <v>-459.21882433379005</v>
      </c>
      <c r="U192" s="15">
        <v>0.75068493150684934</v>
      </c>
      <c r="V192">
        <f t="shared" si="20"/>
        <v>274</v>
      </c>
    </row>
    <row r="193" spans="2:22" x14ac:dyDescent="0.25">
      <c r="B193">
        <v>-3766.5773871323645</v>
      </c>
      <c r="C193" s="15">
        <v>0.84109589041095889</v>
      </c>
      <c r="D193">
        <f t="shared" si="14"/>
        <v>307</v>
      </c>
      <c r="E193">
        <v>406.53037969616116</v>
      </c>
      <c r="F193" s="15">
        <v>0.76164383561643834</v>
      </c>
      <c r="G193">
        <f t="shared" si="15"/>
        <v>278</v>
      </c>
      <c r="H193">
        <v>-2448.0051943176713</v>
      </c>
      <c r="I193" s="15">
        <v>0.76164383561643834</v>
      </c>
      <c r="J193">
        <f t="shared" si="16"/>
        <v>278</v>
      </c>
      <c r="K193">
        <v>1003.6241787949326</v>
      </c>
      <c r="L193" s="15">
        <v>0.75890410958904109</v>
      </c>
      <c r="M193">
        <f t="shared" si="17"/>
        <v>277</v>
      </c>
      <c r="N193">
        <v>-1638.2892334954317</v>
      </c>
      <c r="O193" s="15">
        <v>0.76164383561643834</v>
      </c>
      <c r="P193">
        <f t="shared" si="18"/>
        <v>278</v>
      </c>
      <c r="Q193">
        <v>2160.5257297801809</v>
      </c>
      <c r="R193">
        <v>0.75342465753424659</v>
      </c>
      <c r="S193">
        <f t="shared" si="19"/>
        <v>275</v>
      </c>
      <c r="T193">
        <v>-217.42654959373442</v>
      </c>
      <c r="U193" s="15">
        <v>0.75342465753424659</v>
      </c>
      <c r="V193">
        <f t="shared" si="20"/>
        <v>275</v>
      </c>
    </row>
    <row r="194" spans="2:22" x14ac:dyDescent="0.25">
      <c r="B194">
        <v>-3604.9737547783102</v>
      </c>
      <c r="C194" s="15">
        <v>0.84383561643835614</v>
      </c>
      <c r="D194">
        <f t="shared" si="14"/>
        <v>308</v>
      </c>
      <c r="E194">
        <v>-321.74048972789899</v>
      </c>
      <c r="F194" s="15">
        <v>0.76438356164383559</v>
      </c>
      <c r="G194">
        <f t="shared" si="15"/>
        <v>279</v>
      </c>
      <c r="H194">
        <v>-1135.1681833819698</v>
      </c>
      <c r="I194" s="15">
        <v>0.76438356164383559</v>
      </c>
      <c r="J194">
        <f t="shared" si="16"/>
        <v>279</v>
      </c>
      <c r="K194">
        <v>2746.297929894165</v>
      </c>
      <c r="L194" s="15">
        <v>0.76164383561643834</v>
      </c>
      <c r="M194">
        <f t="shared" si="17"/>
        <v>278</v>
      </c>
      <c r="N194">
        <v>-880.087807511086</v>
      </c>
      <c r="O194" s="15">
        <v>0.77260273972602744</v>
      </c>
      <c r="P194">
        <f t="shared" si="18"/>
        <v>282</v>
      </c>
      <c r="Q194">
        <v>554.76120422182953</v>
      </c>
      <c r="R194">
        <v>0.75616438356164384</v>
      </c>
      <c r="S194">
        <f t="shared" si="19"/>
        <v>276</v>
      </c>
      <c r="T194">
        <v>1494.2234564024052</v>
      </c>
      <c r="U194" s="15">
        <v>0.75616438356164384</v>
      </c>
      <c r="V194">
        <f t="shared" si="20"/>
        <v>276</v>
      </c>
    </row>
    <row r="195" spans="2:22" x14ac:dyDescent="0.25">
      <c r="B195">
        <v>-2027.14320710992</v>
      </c>
      <c r="C195" s="15">
        <v>0.84657534246575339</v>
      </c>
      <c r="D195">
        <f t="shared" ref="D195:D252" si="21">C195*365</f>
        <v>309</v>
      </c>
      <c r="E195">
        <v>-17.717201262853735</v>
      </c>
      <c r="F195" s="15">
        <v>0.76712328767123283</v>
      </c>
      <c r="G195">
        <f t="shared" ref="G195:G252" si="22">F195*365</f>
        <v>280</v>
      </c>
      <c r="H195">
        <v>-2086.4483340983957</v>
      </c>
      <c r="I195" s="15">
        <v>0.76712328767123283</v>
      </c>
      <c r="J195">
        <f t="shared" ref="J195:J252" si="23">I195*365</f>
        <v>280</v>
      </c>
      <c r="K195">
        <v>2280.0495879345094</v>
      </c>
      <c r="L195" s="15">
        <v>0.76438356164383559</v>
      </c>
      <c r="M195">
        <f t="shared" ref="M195:M252" si="24">L195*365</f>
        <v>279</v>
      </c>
      <c r="N195">
        <v>-4355.907180418224</v>
      </c>
      <c r="O195" s="15">
        <v>0.77534246575342469</v>
      </c>
      <c r="P195">
        <f t="shared" ref="P195:P252" si="25">O195*365</f>
        <v>283</v>
      </c>
      <c r="Q195">
        <v>137.24140357242385</v>
      </c>
      <c r="R195">
        <v>0.75890410958904109</v>
      </c>
      <c r="S195">
        <f t="shared" ref="S195:S252" si="26">R195*365</f>
        <v>277</v>
      </c>
      <c r="T195">
        <v>1979.3735580064206</v>
      </c>
      <c r="U195" s="15">
        <v>0.76438356164383559</v>
      </c>
      <c r="V195">
        <f t="shared" ref="V195:V252" si="27">U195*365</f>
        <v>279</v>
      </c>
    </row>
    <row r="196" spans="2:22" x14ac:dyDescent="0.25">
      <c r="B196">
        <v>-2913.0854414043151</v>
      </c>
      <c r="C196" s="15">
        <v>0.84931506849315064</v>
      </c>
      <c r="D196">
        <f t="shared" si="21"/>
        <v>310</v>
      </c>
      <c r="E196">
        <v>-1524.9292400825836</v>
      </c>
      <c r="F196" s="15">
        <v>0.76986301369863008</v>
      </c>
      <c r="G196">
        <f t="shared" si="22"/>
        <v>281</v>
      </c>
      <c r="H196">
        <v>-1170.4576375405345</v>
      </c>
      <c r="I196" s="15">
        <v>0.76986301369863008</v>
      </c>
      <c r="J196">
        <f t="shared" si="23"/>
        <v>281</v>
      </c>
      <c r="K196">
        <v>2192.6717350418439</v>
      </c>
      <c r="L196" s="15">
        <v>0.76712328767123283</v>
      </c>
      <c r="M196">
        <f t="shared" si="24"/>
        <v>280</v>
      </c>
      <c r="N196">
        <v>-384.7952433800524</v>
      </c>
      <c r="O196" s="15">
        <v>0.77808219178082194</v>
      </c>
      <c r="P196">
        <f t="shared" si="25"/>
        <v>284</v>
      </c>
      <c r="Q196">
        <v>2012.6111516969788</v>
      </c>
      <c r="R196">
        <v>0.76986301369863008</v>
      </c>
      <c r="S196">
        <f t="shared" si="26"/>
        <v>281</v>
      </c>
      <c r="T196">
        <v>1510.2696309137402</v>
      </c>
      <c r="U196" s="15">
        <v>0.76712328767123283</v>
      </c>
      <c r="V196">
        <f t="shared" si="27"/>
        <v>280</v>
      </c>
    </row>
    <row r="197" spans="2:22" x14ac:dyDescent="0.25">
      <c r="B197">
        <v>-1602.9530017412512</v>
      </c>
      <c r="C197" s="15">
        <v>0.852054794520548</v>
      </c>
      <c r="D197">
        <f t="shared" si="21"/>
        <v>311</v>
      </c>
      <c r="E197">
        <v>-704.9683369655213</v>
      </c>
      <c r="F197" s="15">
        <v>0.77260273972602744</v>
      </c>
      <c r="G197">
        <f t="shared" si="22"/>
        <v>282</v>
      </c>
      <c r="H197">
        <v>-698.4921885699523</v>
      </c>
      <c r="I197" s="15">
        <v>0.78082191780821919</v>
      </c>
      <c r="J197">
        <f t="shared" si="23"/>
        <v>285</v>
      </c>
      <c r="K197">
        <v>3490.5391253636308</v>
      </c>
      <c r="L197" s="15">
        <v>0.77808219178082194</v>
      </c>
      <c r="M197">
        <f t="shared" si="24"/>
        <v>284</v>
      </c>
      <c r="N197">
        <v>215.90620573898582</v>
      </c>
      <c r="O197" s="15">
        <v>0.78082191780821919</v>
      </c>
      <c r="P197">
        <f t="shared" si="25"/>
        <v>285</v>
      </c>
      <c r="Q197">
        <v>-1946.1786949166014</v>
      </c>
      <c r="R197">
        <v>0.77260273972602744</v>
      </c>
      <c r="S197">
        <f t="shared" si="26"/>
        <v>282</v>
      </c>
      <c r="T197">
        <v>1393.6501100849684</v>
      </c>
      <c r="U197" s="15">
        <v>0.76986301369863008</v>
      </c>
      <c r="V197">
        <f t="shared" si="27"/>
        <v>281</v>
      </c>
    </row>
    <row r="198" spans="2:22" x14ac:dyDescent="0.25">
      <c r="B198">
        <v>-1648.0353118214277</v>
      </c>
      <c r="C198" s="15">
        <v>0.86301369863013699</v>
      </c>
      <c r="D198">
        <f t="shared" si="21"/>
        <v>315</v>
      </c>
      <c r="E198">
        <v>194.44603302216649</v>
      </c>
      <c r="F198" s="15">
        <v>0.78356164383561644</v>
      </c>
      <c r="G198">
        <f t="shared" si="22"/>
        <v>286</v>
      </c>
      <c r="H198">
        <v>-4231.1243744935146</v>
      </c>
      <c r="I198" s="15">
        <v>0.78356164383561644</v>
      </c>
      <c r="J198">
        <f t="shared" si="23"/>
        <v>286</v>
      </c>
      <c r="K198">
        <v>-560.10780237465542</v>
      </c>
      <c r="L198" s="15">
        <v>0.78082191780821919</v>
      </c>
      <c r="M198">
        <f t="shared" si="24"/>
        <v>285</v>
      </c>
      <c r="N198">
        <v>1433.9880647378591</v>
      </c>
      <c r="O198" s="15">
        <v>0.78904109589041094</v>
      </c>
      <c r="P198">
        <f t="shared" si="25"/>
        <v>288</v>
      </c>
      <c r="Q198">
        <v>1976.0567795250465</v>
      </c>
      <c r="R198">
        <v>0.77534246575342469</v>
      </c>
      <c r="S198">
        <f t="shared" si="26"/>
        <v>283</v>
      </c>
      <c r="T198">
        <v>72.442384825027602</v>
      </c>
      <c r="U198" s="15">
        <v>0.77260273972602744</v>
      </c>
      <c r="V198">
        <f t="shared" si="27"/>
        <v>282</v>
      </c>
    </row>
    <row r="199" spans="2:22" x14ac:dyDescent="0.25">
      <c r="B199">
        <v>-5167.545091418051</v>
      </c>
      <c r="C199" s="15">
        <v>0.86575342465753424</v>
      </c>
      <c r="D199">
        <f t="shared" si="21"/>
        <v>316</v>
      </c>
      <c r="E199">
        <v>-47.530678512785983</v>
      </c>
      <c r="F199" s="15">
        <v>0.78630136986301369</v>
      </c>
      <c r="G199">
        <f t="shared" si="22"/>
        <v>287</v>
      </c>
      <c r="H199">
        <v>2813.5954747900059</v>
      </c>
      <c r="I199" s="15">
        <v>0.78630136986301369</v>
      </c>
      <c r="J199">
        <f t="shared" si="23"/>
        <v>287</v>
      </c>
      <c r="K199">
        <v>3017.6438556656844</v>
      </c>
      <c r="L199" s="15">
        <v>0.78356164383561644</v>
      </c>
      <c r="M199">
        <f t="shared" si="24"/>
        <v>286</v>
      </c>
      <c r="N199">
        <v>1731.6163179301395</v>
      </c>
      <c r="O199" s="15">
        <v>0.79178082191780819</v>
      </c>
      <c r="P199">
        <f t="shared" si="25"/>
        <v>289</v>
      </c>
      <c r="Q199">
        <v>835.41367706409324</v>
      </c>
      <c r="R199">
        <v>0.77808219178082194</v>
      </c>
      <c r="S199">
        <f t="shared" si="26"/>
        <v>284</v>
      </c>
      <c r="T199">
        <v>-20.569701772301983</v>
      </c>
      <c r="U199" s="15">
        <v>0.77534246575342469</v>
      </c>
      <c r="V199">
        <f t="shared" si="27"/>
        <v>283</v>
      </c>
    </row>
    <row r="200" spans="2:22" x14ac:dyDescent="0.25">
      <c r="B200">
        <v>-2036.4873257124577</v>
      </c>
      <c r="C200" s="15">
        <v>0.86849315068493149</v>
      </c>
      <c r="D200">
        <f t="shared" si="21"/>
        <v>317</v>
      </c>
      <c r="E200">
        <v>3353.1987486341509</v>
      </c>
      <c r="F200" s="15">
        <v>0.78904109589041094</v>
      </c>
      <c r="G200">
        <f t="shared" si="22"/>
        <v>288</v>
      </c>
      <c r="H200">
        <v>2555.9567907747842</v>
      </c>
      <c r="I200" s="15">
        <v>0.78904109589041094</v>
      </c>
      <c r="J200">
        <f t="shared" si="23"/>
        <v>288</v>
      </c>
      <c r="K200">
        <v>-2989.1109209390575</v>
      </c>
      <c r="L200" s="15">
        <v>0.78630136986301369</v>
      </c>
      <c r="M200">
        <f t="shared" si="24"/>
        <v>287</v>
      </c>
      <c r="N200">
        <v>2361.8896137042784</v>
      </c>
      <c r="O200" s="15">
        <v>0.79452054794520544</v>
      </c>
      <c r="P200">
        <f t="shared" si="25"/>
        <v>290</v>
      </c>
      <c r="Q200">
        <v>1411.1524779261404</v>
      </c>
      <c r="R200">
        <v>0.78630136986301369</v>
      </c>
      <c r="S200">
        <f t="shared" si="26"/>
        <v>287</v>
      </c>
      <c r="T200">
        <v>2574.5803998316787</v>
      </c>
      <c r="U200" s="15">
        <v>0.78630136986301369</v>
      </c>
      <c r="V200">
        <f t="shared" si="27"/>
        <v>287</v>
      </c>
    </row>
    <row r="201" spans="2:22" x14ac:dyDescent="0.25">
      <c r="B201">
        <v>-5080.8264126457307</v>
      </c>
      <c r="C201" s="15">
        <v>0.87123287671232874</v>
      </c>
      <c r="D201">
        <f t="shared" si="21"/>
        <v>318</v>
      </c>
      <c r="E201">
        <v>2475.1596517512176</v>
      </c>
      <c r="F201" s="15">
        <v>0.79178082191780819</v>
      </c>
      <c r="G201">
        <f t="shared" si="22"/>
        <v>289</v>
      </c>
      <c r="H201">
        <v>-125.26072729217731</v>
      </c>
      <c r="I201" s="15">
        <v>0.79726027397260268</v>
      </c>
      <c r="J201">
        <f t="shared" si="23"/>
        <v>291</v>
      </c>
      <c r="K201">
        <v>-909.15155236508144</v>
      </c>
      <c r="L201" s="15">
        <v>0.79452054794520544</v>
      </c>
      <c r="M201">
        <f t="shared" si="24"/>
        <v>290</v>
      </c>
      <c r="N201">
        <v>1103.0015507424434</v>
      </c>
      <c r="O201" s="15">
        <v>0.79726027397260268</v>
      </c>
      <c r="P201">
        <f t="shared" si="25"/>
        <v>291</v>
      </c>
      <c r="Q201">
        <v>2241.6550683956939</v>
      </c>
      <c r="R201">
        <v>0.78904109589041094</v>
      </c>
      <c r="S201">
        <f t="shared" si="26"/>
        <v>288</v>
      </c>
      <c r="T201">
        <v>-436.70561594822402</v>
      </c>
      <c r="U201" s="15">
        <v>0.78904109589041094</v>
      </c>
      <c r="V201">
        <f t="shared" si="27"/>
        <v>288</v>
      </c>
    </row>
    <row r="202" spans="2:22" x14ac:dyDescent="0.25">
      <c r="B202">
        <v>-8466.3207681040731</v>
      </c>
      <c r="C202" s="15">
        <v>0.8794520547945206</v>
      </c>
      <c r="D202">
        <f t="shared" si="21"/>
        <v>321</v>
      </c>
      <c r="E202">
        <v>-111.726971631379</v>
      </c>
      <c r="F202" s="15">
        <v>0.8</v>
      </c>
      <c r="G202">
        <f t="shared" si="22"/>
        <v>292</v>
      </c>
      <c r="H202">
        <v>-749.9453491730427</v>
      </c>
      <c r="I202" s="15">
        <v>0.8</v>
      </c>
      <c r="J202">
        <f t="shared" si="23"/>
        <v>292</v>
      </c>
      <c r="K202">
        <v>-2570.0104655378632</v>
      </c>
      <c r="L202" s="15">
        <v>0.79726027397260268</v>
      </c>
      <c r="M202">
        <f t="shared" si="24"/>
        <v>291</v>
      </c>
      <c r="N202">
        <v>1747.7029998614814</v>
      </c>
      <c r="O202" s="15">
        <v>0.8</v>
      </c>
      <c r="P202">
        <f t="shared" si="25"/>
        <v>292</v>
      </c>
      <c r="Q202">
        <v>2212.8652217821082</v>
      </c>
      <c r="R202">
        <v>0.79178082191780819</v>
      </c>
      <c r="S202">
        <f t="shared" si="26"/>
        <v>289</v>
      </c>
      <c r="T202">
        <v>3163.0866587918322</v>
      </c>
      <c r="U202" s="15">
        <v>0.79178082191780819</v>
      </c>
      <c r="V202">
        <f t="shared" si="27"/>
        <v>289</v>
      </c>
    </row>
    <row r="203" spans="2:22" x14ac:dyDescent="0.25">
      <c r="B203">
        <v>-8458.7171357500119</v>
      </c>
      <c r="C203" s="15">
        <v>0.88219178082191785</v>
      </c>
      <c r="D203">
        <f t="shared" si="21"/>
        <v>322</v>
      </c>
      <c r="E203">
        <v>182.00215894455499</v>
      </c>
      <c r="F203" s="15">
        <v>0.80273972602739729</v>
      </c>
      <c r="G203">
        <f t="shared" si="22"/>
        <v>293</v>
      </c>
      <c r="H203">
        <v>1472.4224649033526</v>
      </c>
      <c r="I203" s="15">
        <v>0.80273972602739729</v>
      </c>
      <c r="J203">
        <f t="shared" si="23"/>
        <v>293</v>
      </c>
      <c r="K203">
        <v>-956.65739327615438</v>
      </c>
      <c r="L203" s="15">
        <v>0.8</v>
      </c>
      <c r="M203">
        <f t="shared" si="24"/>
        <v>292</v>
      </c>
      <c r="N203">
        <v>2844.9044258458366</v>
      </c>
      <c r="O203" s="15">
        <v>0.80821917808219179</v>
      </c>
      <c r="P203">
        <f t="shared" si="25"/>
        <v>295</v>
      </c>
      <c r="Q203">
        <v>704.10069622375499</v>
      </c>
      <c r="R203">
        <v>0.79452054794520544</v>
      </c>
      <c r="S203">
        <f t="shared" si="26"/>
        <v>290</v>
      </c>
      <c r="T203">
        <v>5332.0745721944431</v>
      </c>
      <c r="U203" s="15">
        <v>0.79452054794520544</v>
      </c>
      <c r="V203">
        <f t="shared" si="27"/>
        <v>290</v>
      </c>
    </row>
    <row r="204" spans="2:22" x14ac:dyDescent="0.25">
      <c r="B204">
        <v>-6592.2269153466641</v>
      </c>
      <c r="C204" s="15">
        <v>0.8849315068493151</v>
      </c>
      <c r="D204">
        <f t="shared" si="21"/>
        <v>323</v>
      </c>
      <c r="E204">
        <v>2117.0254474095286</v>
      </c>
      <c r="F204" s="15">
        <v>0.80547945205479454</v>
      </c>
      <c r="G204">
        <f t="shared" si="22"/>
        <v>294</v>
      </c>
      <c r="H204">
        <v>93.142314186931799</v>
      </c>
      <c r="I204" s="15">
        <v>0.80547945205479454</v>
      </c>
      <c r="J204">
        <f t="shared" si="23"/>
        <v>294</v>
      </c>
      <c r="K204">
        <v>-1991.9057352358143</v>
      </c>
      <c r="L204" s="15">
        <v>0.80273972602739729</v>
      </c>
      <c r="M204">
        <f t="shared" si="24"/>
        <v>293</v>
      </c>
      <c r="N204">
        <v>2573.5326790381168</v>
      </c>
      <c r="O204" s="15">
        <v>0.81095890410958904</v>
      </c>
      <c r="P204">
        <f t="shared" si="25"/>
        <v>296</v>
      </c>
      <c r="Q204">
        <v>2994.4575937627951</v>
      </c>
      <c r="R204">
        <v>0.79726027397260268</v>
      </c>
      <c r="S204">
        <f t="shared" si="26"/>
        <v>291</v>
      </c>
      <c r="T204">
        <v>5592.0116203846446</v>
      </c>
      <c r="U204" s="15">
        <v>0.80273972602739729</v>
      </c>
      <c r="V204">
        <f t="shared" si="27"/>
        <v>293</v>
      </c>
    </row>
    <row r="205" spans="2:22" x14ac:dyDescent="0.25">
      <c r="B205">
        <v>-7025.1691496410604</v>
      </c>
      <c r="C205" s="15">
        <v>0.88767123287671235</v>
      </c>
      <c r="D205">
        <f t="shared" si="21"/>
        <v>324</v>
      </c>
      <c r="E205">
        <v>1101.8134085897937</v>
      </c>
      <c r="F205" s="15">
        <v>0.80821917808219179</v>
      </c>
      <c r="G205">
        <f t="shared" si="22"/>
        <v>295</v>
      </c>
      <c r="H205">
        <v>1286.1330107447934</v>
      </c>
      <c r="I205" s="15">
        <v>0.80821917808219179</v>
      </c>
      <c r="J205">
        <f t="shared" si="23"/>
        <v>295</v>
      </c>
      <c r="K205">
        <v>-837.03512438122857</v>
      </c>
      <c r="L205" s="15">
        <v>0.80547945205479454</v>
      </c>
      <c r="M205">
        <f t="shared" si="24"/>
        <v>294</v>
      </c>
      <c r="N205">
        <v>2386.7133061309778</v>
      </c>
      <c r="O205" s="15">
        <v>0.81369863013698629</v>
      </c>
      <c r="P205">
        <f t="shared" si="25"/>
        <v>297</v>
      </c>
      <c r="Q205">
        <v>4251.8273418873705</v>
      </c>
      <c r="R205">
        <v>0.80547945205479454</v>
      </c>
      <c r="S205">
        <f t="shared" si="26"/>
        <v>294</v>
      </c>
      <c r="T205">
        <v>4681.9076932919597</v>
      </c>
      <c r="U205" s="15">
        <v>0.80547945205479454</v>
      </c>
      <c r="V205">
        <f t="shared" si="27"/>
        <v>294</v>
      </c>
    </row>
    <row r="206" spans="2:22" x14ac:dyDescent="0.25">
      <c r="B206">
        <v>-6245.0367099780005</v>
      </c>
      <c r="C206" s="15">
        <v>0.8904109589041096</v>
      </c>
      <c r="D206">
        <f t="shared" si="21"/>
        <v>325</v>
      </c>
      <c r="E206">
        <v>1758.7743117068558</v>
      </c>
      <c r="F206" s="15">
        <v>0.81095890410958904</v>
      </c>
      <c r="G206">
        <f t="shared" si="22"/>
        <v>296</v>
      </c>
      <c r="H206">
        <v>1302.0984597153963</v>
      </c>
      <c r="I206" s="15">
        <v>0.81643835616438354</v>
      </c>
      <c r="J206">
        <f t="shared" si="23"/>
        <v>298</v>
      </c>
      <c r="K206">
        <v>473.8322659405851</v>
      </c>
      <c r="L206" s="15">
        <v>0.81369863013698629</v>
      </c>
      <c r="M206">
        <f t="shared" si="24"/>
        <v>297</v>
      </c>
      <c r="N206">
        <v>1811.8252431691481</v>
      </c>
      <c r="O206" s="15">
        <v>0.81643835616438354</v>
      </c>
      <c r="P206">
        <f t="shared" si="25"/>
        <v>298</v>
      </c>
      <c r="Q206">
        <v>3767.5490420652309</v>
      </c>
      <c r="R206">
        <v>0.80821917808219179</v>
      </c>
      <c r="S206">
        <f t="shared" si="26"/>
        <v>295</v>
      </c>
      <c r="T206">
        <v>4767.2881724631925</v>
      </c>
      <c r="U206" s="15">
        <v>0.80821917808219179</v>
      </c>
      <c r="V206">
        <f t="shared" si="27"/>
        <v>295</v>
      </c>
    </row>
    <row r="207" spans="2:22" x14ac:dyDescent="0.25">
      <c r="B207">
        <v>-6700.1190200581668</v>
      </c>
      <c r="C207" s="15">
        <v>0.89863013698630134</v>
      </c>
      <c r="D207">
        <f t="shared" si="21"/>
        <v>328</v>
      </c>
      <c r="E207">
        <v>1833.188681694483</v>
      </c>
      <c r="F207" s="15">
        <v>0.81917808219178079</v>
      </c>
      <c r="G207">
        <f t="shared" si="22"/>
        <v>299</v>
      </c>
      <c r="H207">
        <v>797.41383783452716</v>
      </c>
      <c r="I207" s="15">
        <v>0.81917808219178079</v>
      </c>
      <c r="J207">
        <f t="shared" si="23"/>
        <v>299</v>
      </c>
      <c r="K207">
        <v>69.982074121293294</v>
      </c>
      <c r="L207" s="15">
        <v>0.81643835616438354</v>
      </c>
      <c r="M207">
        <f t="shared" si="24"/>
        <v>298</v>
      </c>
      <c r="N207">
        <v>1148.5266922881872</v>
      </c>
      <c r="O207" s="15">
        <v>0.81917808219178079</v>
      </c>
      <c r="P207">
        <f t="shared" si="25"/>
        <v>299</v>
      </c>
      <c r="Q207">
        <v>3328.7591954516529</v>
      </c>
      <c r="R207">
        <v>0.81095890410958904</v>
      </c>
      <c r="S207">
        <f t="shared" si="26"/>
        <v>296</v>
      </c>
      <c r="T207">
        <v>2918.0804472032519</v>
      </c>
      <c r="U207" s="15">
        <v>0.81095890410958904</v>
      </c>
      <c r="V207">
        <f t="shared" si="27"/>
        <v>296</v>
      </c>
    </row>
    <row r="208" spans="2:22" x14ac:dyDescent="0.25">
      <c r="B208">
        <v>-5940.5153877041084</v>
      </c>
      <c r="C208" s="15">
        <v>0.90136986301369859</v>
      </c>
      <c r="D208">
        <f t="shared" si="21"/>
        <v>329</v>
      </c>
      <c r="E208">
        <v>1131.9178122704207</v>
      </c>
      <c r="F208" s="15">
        <v>0.82191780821917804</v>
      </c>
      <c r="G208">
        <f t="shared" si="22"/>
        <v>300</v>
      </c>
      <c r="H208">
        <v>357.78165191097145</v>
      </c>
      <c r="I208" s="15">
        <v>0.82191780821917804</v>
      </c>
      <c r="J208">
        <f t="shared" si="23"/>
        <v>300</v>
      </c>
      <c r="K208">
        <v>907.33514638299721</v>
      </c>
      <c r="L208" s="15">
        <v>0.81917808219178079</v>
      </c>
      <c r="M208">
        <f t="shared" si="24"/>
        <v>299</v>
      </c>
      <c r="N208">
        <v>-616.27188172745832</v>
      </c>
      <c r="O208" s="15">
        <v>0.82739726027397265</v>
      </c>
      <c r="P208">
        <f t="shared" si="25"/>
        <v>302</v>
      </c>
      <c r="Q208">
        <v>1659.9946698932961</v>
      </c>
      <c r="R208">
        <v>0.81369863013698629</v>
      </c>
      <c r="S208">
        <f t="shared" si="26"/>
        <v>297</v>
      </c>
      <c r="T208">
        <v>1804.0683606059185</v>
      </c>
      <c r="U208" s="15">
        <v>0.81369863013698629</v>
      </c>
      <c r="V208">
        <f t="shared" si="27"/>
        <v>297</v>
      </c>
    </row>
    <row r="209" spans="2:22" x14ac:dyDescent="0.25">
      <c r="B209">
        <v>-3445.0251673007347</v>
      </c>
      <c r="C209" s="15">
        <v>0.90410958904109584</v>
      </c>
      <c r="D209">
        <f t="shared" si="21"/>
        <v>330</v>
      </c>
      <c r="E209">
        <v>787.94110073546835</v>
      </c>
      <c r="F209" s="15">
        <v>0.8246575342465754</v>
      </c>
      <c r="G209">
        <f t="shared" si="22"/>
        <v>301</v>
      </c>
      <c r="H209">
        <v>-290.49849880545565</v>
      </c>
      <c r="I209" s="15">
        <v>0.8246575342465754</v>
      </c>
      <c r="J209">
        <f t="shared" si="23"/>
        <v>301</v>
      </c>
      <c r="K209">
        <v>30.086804423340709</v>
      </c>
      <c r="L209" s="15">
        <v>0.82191780821917804</v>
      </c>
      <c r="M209">
        <f t="shared" si="24"/>
        <v>300</v>
      </c>
      <c r="N209">
        <v>1.8904643184214365E-8</v>
      </c>
      <c r="O209" s="15">
        <v>0.83013698630136989</v>
      </c>
      <c r="P209">
        <f t="shared" si="25"/>
        <v>303</v>
      </c>
      <c r="Q209">
        <v>1312.3515674323396</v>
      </c>
      <c r="R209">
        <v>0.81643835616438354</v>
      </c>
      <c r="S209">
        <f t="shared" si="26"/>
        <v>298</v>
      </c>
      <c r="T209">
        <v>1287.2184622098712</v>
      </c>
      <c r="U209" s="15">
        <v>0.82191780821917804</v>
      </c>
      <c r="V209">
        <f t="shared" si="27"/>
        <v>300</v>
      </c>
    </row>
    <row r="210" spans="2:22" x14ac:dyDescent="0.25">
      <c r="B210">
        <v>3.3051037462428212E-9</v>
      </c>
      <c r="C210" s="15">
        <v>0.90958904109589045</v>
      </c>
      <c r="D210">
        <f t="shared" si="21"/>
        <v>332</v>
      </c>
      <c r="E210">
        <v>-271.27093808426184</v>
      </c>
      <c r="F210" s="15">
        <v>0.82739726027397265</v>
      </c>
      <c r="G210">
        <f t="shared" si="22"/>
        <v>302</v>
      </c>
      <c r="H210">
        <v>1.0032294994744007E-8</v>
      </c>
      <c r="I210" s="15">
        <v>0.82739726027397265</v>
      </c>
      <c r="J210">
        <f t="shared" si="23"/>
        <v>302</v>
      </c>
      <c r="K210">
        <v>234.95741527793055</v>
      </c>
      <c r="L210" s="15">
        <v>0.8246575342465754</v>
      </c>
      <c r="M210">
        <f t="shared" si="24"/>
        <v>301</v>
      </c>
      <c r="N210">
        <v>-3829.8705642089294</v>
      </c>
      <c r="O210" s="15">
        <v>0.83287671232876714</v>
      </c>
      <c r="P210">
        <f t="shared" si="25"/>
        <v>304</v>
      </c>
      <c r="Q210">
        <v>337.72131555687065</v>
      </c>
      <c r="R210">
        <v>0.8246575342465754</v>
      </c>
      <c r="S210">
        <f t="shared" si="26"/>
        <v>301</v>
      </c>
      <c r="T210">
        <v>230.1145351171906</v>
      </c>
      <c r="U210" s="15">
        <v>0.8246575342465754</v>
      </c>
      <c r="V210">
        <f t="shared" si="27"/>
        <v>301</v>
      </c>
    </row>
    <row r="211" spans="2:22" x14ac:dyDescent="0.25">
      <c r="B211">
        <v>-3291.5501100923252</v>
      </c>
      <c r="C211" s="15">
        <v>0.9178082191780822</v>
      </c>
      <c r="D211">
        <f t="shared" si="21"/>
        <v>335</v>
      </c>
      <c r="E211">
        <v>7.3050614446401596E-9</v>
      </c>
      <c r="F211" s="15">
        <v>0.83013698630136989</v>
      </c>
      <c r="G211">
        <f t="shared" si="22"/>
        <v>303</v>
      </c>
      <c r="H211">
        <v>-729.11522792610037</v>
      </c>
      <c r="I211" s="15">
        <v>0.83561643835616439</v>
      </c>
      <c r="J211">
        <f t="shared" si="23"/>
        <v>305</v>
      </c>
      <c r="K211">
        <v>1.5354316929006018E-8</v>
      </c>
      <c r="L211" s="15">
        <v>0.83287671232876714</v>
      </c>
      <c r="M211">
        <f t="shared" si="24"/>
        <v>304</v>
      </c>
      <c r="N211">
        <v>-2993.7982907537571</v>
      </c>
      <c r="O211" s="15">
        <v>0.83561643835616439</v>
      </c>
      <c r="P211">
        <f t="shared" si="25"/>
        <v>305</v>
      </c>
      <c r="Q211">
        <v>-496.55698426526544</v>
      </c>
      <c r="R211">
        <v>0.82739726027397265</v>
      </c>
      <c r="S211">
        <f t="shared" si="26"/>
        <v>302</v>
      </c>
      <c r="T211">
        <v>277.49501428841722</v>
      </c>
      <c r="U211" s="15">
        <v>0.82739726027397265</v>
      </c>
      <c r="V211">
        <f t="shared" si="27"/>
        <v>302</v>
      </c>
    </row>
    <row r="212" spans="2:22" x14ac:dyDescent="0.25">
      <c r="B212">
        <v>-4307.3416395440436</v>
      </c>
      <c r="C212" s="15">
        <v>0.92054794520547945</v>
      </c>
      <c r="D212">
        <f t="shared" si="21"/>
        <v>336</v>
      </c>
      <c r="E212">
        <v>-1518.1671761523303</v>
      </c>
      <c r="F212" s="15">
        <v>0.83835616438356164</v>
      </c>
      <c r="G212">
        <f t="shared" si="22"/>
        <v>306</v>
      </c>
      <c r="H212">
        <v>-835.19457144498756</v>
      </c>
      <c r="I212" s="15">
        <v>0.83835616438356164</v>
      </c>
      <c r="J212">
        <f t="shared" si="23"/>
        <v>306</v>
      </c>
      <c r="K212">
        <v>-1963.8999438513329</v>
      </c>
      <c r="L212" s="15">
        <v>0.83561643835616439</v>
      </c>
      <c r="M212">
        <f t="shared" si="24"/>
        <v>305</v>
      </c>
      <c r="N212">
        <v>329.48258117924024</v>
      </c>
      <c r="O212" s="15">
        <v>0.83835616438356164</v>
      </c>
      <c r="P212">
        <f t="shared" si="25"/>
        <v>306</v>
      </c>
      <c r="Q212">
        <v>2.2910114694241202E-8</v>
      </c>
      <c r="R212">
        <v>0.83013698630136989</v>
      </c>
      <c r="S212">
        <f t="shared" si="26"/>
        <v>303</v>
      </c>
      <c r="T212">
        <v>2.9320176508917939E-8</v>
      </c>
      <c r="U212" s="15">
        <v>0.83013698630136989</v>
      </c>
      <c r="V212">
        <f t="shared" si="27"/>
        <v>303</v>
      </c>
    </row>
    <row r="213" spans="2:22" x14ac:dyDescent="0.25">
      <c r="B213">
        <v>-5046.9822125512565</v>
      </c>
      <c r="C213" s="15">
        <v>0.92328767123287669</v>
      </c>
      <c r="D213">
        <f t="shared" si="21"/>
        <v>337</v>
      </c>
      <c r="E213">
        <v>-2544.448350209344</v>
      </c>
      <c r="F213" s="15">
        <v>0.84109589041095889</v>
      </c>
      <c r="G213">
        <f t="shared" si="22"/>
        <v>307</v>
      </c>
      <c r="H213">
        <v>195.59506019339119</v>
      </c>
      <c r="I213" s="15">
        <v>0.84109589041095889</v>
      </c>
      <c r="J213">
        <f t="shared" si="23"/>
        <v>307</v>
      </c>
      <c r="K213">
        <v>-572.79516519188701</v>
      </c>
      <c r="L213" s="15">
        <v>0.83835616438356164</v>
      </c>
      <c r="M213">
        <f t="shared" si="24"/>
        <v>306</v>
      </c>
      <c r="N213">
        <v>-453.43218104790867</v>
      </c>
      <c r="O213" s="15">
        <v>0.84657534246575339</v>
      </c>
      <c r="P213">
        <f t="shared" si="25"/>
        <v>309</v>
      </c>
      <c r="Q213">
        <v>-3269.2487541905607</v>
      </c>
      <c r="R213">
        <v>0.83287671232876714</v>
      </c>
      <c r="S213">
        <f t="shared" si="26"/>
        <v>304</v>
      </c>
      <c r="T213">
        <v>-1988.7051535478463</v>
      </c>
      <c r="U213" s="15">
        <v>0.83287671232876714</v>
      </c>
      <c r="V213">
        <f t="shared" si="27"/>
        <v>304</v>
      </c>
    </row>
    <row r="214" spans="2:22" x14ac:dyDescent="0.25">
      <c r="B214">
        <v>-6632.6487349992458</v>
      </c>
      <c r="C214" s="15">
        <v>0.92602739726027394</v>
      </c>
      <c r="D214">
        <f t="shared" si="21"/>
        <v>338</v>
      </c>
      <c r="E214">
        <v>-1407.2292233595713</v>
      </c>
      <c r="F214" s="15">
        <v>0.84383561643835614</v>
      </c>
      <c r="G214">
        <f t="shared" si="22"/>
        <v>308</v>
      </c>
      <c r="H214">
        <v>-731.94177006579639</v>
      </c>
      <c r="I214" s="15">
        <v>0.84383561643835614</v>
      </c>
      <c r="J214">
        <f t="shared" si="23"/>
        <v>308</v>
      </c>
      <c r="K214">
        <v>-1576.703448719049</v>
      </c>
      <c r="L214" s="15">
        <v>0.84109589041095889</v>
      </c>
      <c r="M214">
        <f t="shared" si="24"/>
        <v>307</v>
      </c>
      <c r="N214">
        <v>-368.61267958327653</v>
      </c>
      <c r="O214" s="15">
        <v>0.84931506849315064</v>
      </c>
      <c r="P214">
        <f t="shared" si="25"/>
        <v>310</v>
      </c>
      <c r="Q214">
        <v>-1393.9395916262088</v>
      </c>
      <c r="R214">
        <v>0.83561643835616439</v>
      </c>
      <c r="S214">
        <f t="shared" si="26"/>
        <v>305</v>
      </c>
      <c r="T214">
        <v>-1520.3837789208587</v>
      </c>
      <c r="U214" s="15">
        <v>0.84109589041095889</v>
      </c>
      <c r="V214">
        <f t="shared" si="27"/>
        <v>307</v>
      </c>
    </row>
    <row r="215" spans="2:22" x14ac:dyDescent="0.25">
      <c r="B215">
        <v>-7278.7122485584141</v>
      </c>
      <c r="C215" s="15">
        <v>0.92876712328767119</v>
      </c>
      <c r="D215">
        <f t="shared" si="21"/>
        <v>339</v>
      </c>
      <c r="E215">
        <v>-1738.8000638306657</v>
      </c>
      <c r="F215" s="15">
        <v>0.84657534246575339</v>
      </c>
      <c r="G215">
        <f t="shared" si="22"/>
        <v>309</v>
      </c>
      <c r="H215">
        <v>-809.08575432583359</v>
      </c>
      <c r="I215" s="15">
        <v>0.84657534246575339</v>
      </c>
      <c r="J215">
        <f t="shared" si="23"/>
        <v>309</v>
      </c>
      <c r="K215">
        <v>437.4057610408106</v>
      </c>
      <c r="L215" s="15">
        <v>0.84383561643835614</v>
      </c>
      <c r="M215">
        <f t="shared" si="24"/>
        <v>308</v>
      </c>
      <c r="N215">
        <v>77.376174646348545</v>
      </c>
      <c r="O215" s="15">
        <v>0.852054794520548</v>
      </c>
      <c r="P215">
        <f t="shared" si="25"/>
        <v>311</v>
      </c>
      <c r="Q215">
        <v>-1768.0192383842184</v>
      </c>
      <c r="R215">
        <v>0.84383561643835614</v>
      </c>
      <c r="S215">
        <f t="shared" si="26"/>
        <v>308</v>
      </c>
      <c r="T215">
        <v>-1389.8995041461308</v>
      </c>
      <c r="U215" s="15">
        <v>0.84383561643835614</v>
      </c>
      <c r="V215">
        <f t="shared" si="27"/>
        <v>308</v>
      </c>
    </row>
    <row r="216" spans="2:22" x14ac:dyDescent="0.25">
      <c r="B216">
        <v>-9952.3459200623056</v>
      </c>
      <c r="C216" s="15">
        <v>0.93698630136986305</v>
      </c>
      <c r="D216">
        <f t="shared" si="21"/>
        <v>342</v>
      </c>
      <c r="E216">
        <v>-2182.1789138946829</v>
      </c>
      <c r="F216" s="15">
        <v>0.84931506849315064</v>
      </c>
      <c r="G216">
        <f t="shared" si="22"/>
        <v>310</v>
      </c>
      <c r="H216">
        <v>-1899.1028206507126</v>
      </c>
      <c r="I216" s="15">
        <v>0.85479452054794525</v>
      </c>
      <c r="J216">
        <f t="shared" si="23"/>
        <v>312</v>
      </c>
      <c r="K216">
        <v>-355.12244494561526</v>
      </c>
      <c r="L216" s="15">
        <v>0.852054794520548</v>
      </c>
      <c r="M216">
        <f t="shared" si="24"/>
        <v>311</v>
      </c>
      <c r="N216">
        <v>-560.22294897686447</v>
      </c>
      <c r="O216" s="15">
        <v>0.85479452054794525</v>
      </c>
      <c r="P216">
        <f t="shared" si="25"/>
        <v>312</v>
      </c>
      <c r="Q216">
        <v>-1647.024846186695</v>
      </c>
      <c r="R216">
        <v>0.84657534246575339</v>
      </c>
      <c r="S216">
        <f t="shared" si="26"/>
        <v>309</v>
      </c>
      <c r="T216">
        <v>178.43199197481795</v>
      </c>
      <c r="U216" s="15">
        <v>0.84657534246575339</v>
      </c>
      <c r="V216">
        <f t="shared" si="27"/>
        <v>309</v>
      </c>
    </row>
    <row r="217" spans="2:22" x14ac:dyDescent="0.25">
      <c r="B217">
        <v>-9970.4953806705507</v>
      </c>
      <c r="C217" s="15">
        <v>0.9397260273972603</v>
      </c>
      <c r="D217">
        <f t="shared" si="21"/>
        <v>343</v>
      </c>
      <c r="E217">
        <v>-3637.3448510360399</v>
      </c>
      <c r="F217" s="15">
        <v>0.8575342465753425</v>
      </c>
      <c r="G217">
        <f t="shared" si="22"/>
        <v>313</v>
      </c>
      <c r="H217">
        <v>-1083.7658470232404</v>
      </c>
      <c r="I217" s="15">
        <v>0.8575342465753425</v>
      </c>
      <c r="J217">
        <f t="shared" si="23"/>
        <v>313</v>
      </c>
      <c r="K217">
        <v>-616.23210975901816</v>
      </c>
      <c r="L217" s="15">
        <v>0.85479452054794525</v>
      </c>
      <c r="M217">
        <f t="shared" si="24"/>
        <v>312</v>
      </c>
      <c r="N217">
        <v>-3131.9554216094248</v>
      </c>
      <c r="O217" s="15">
        <v>0.8575342465753425</v>
      </c>
      <c r="P217">
        <f t="shared" si="25"/>
        <v>313</v>
      </c>
      <c r="Q217">
        <v>-185.01621230209298</v>
      </c>
      <c r="R217">
        <v>0.84931506849315064</v>
      </c>
      <c r="S217">
        <f t="shared" si="26"/>
        <v>310</v>
      </c>
      <c r="T217">
        <v>-830.88677938174055</v>
      </c>
      <c r="U217" s="15">
        <v>0.84931506849315064</v>
      </c>
      <c r="V217">
        <f t="shared" si="27"/>
        <v>310</v>
      </c>
    </row>
    <row r="218" spans="2:22" x14ac:dyDescent="0.25">
      <c r="B218">
        <v>-10480.106579517427</v>
      </c>
      <c r="C218" s="15">
        <v>0.94246575342465755</v>
      </c>
      <c r="D218">
        <f t="shared" si="21"/>
        <v>344</v>
      </c>
      <c r="E218">
        <v>-5587.3502085609125</v>
      </c>
      <c r="F218" s="15">
        <v>0.86301369863013699</v>
      </c>
      <c r="G218">
        <f t="shared" si="22"/>
        <v>315</v>
      </c>
      <c r="H218">
        <v>-730.08966523286222</v>
      </c>
      <c r="I218" s="15">
        <v>0.86301369863013699</v>
      </c>
      <c r="J218">
        <f t="shared" si="23"/>
        <v>315</v>
      </c>
      <c r="K218">
        <v>-1017.3256174465436</v>
      </c>
      <c r="L218" s="15">
        <v>0.8575342465753425</v>
      </c>
      <c r="M218">
        <f t="shared" si="24"/>
        <v>313</v>
      </c>
      <c r="N218">
        <v>-4114.8701838365414</v>
      </c>
      <c r="O218" s="15">
        <v>0.86575342465753424</v>
      </c>
      <c r="P218">
        <f t="shared" si="25"/>
        <v>316</v>
      </c>
      <c r="Q218">
        <v>-1200.5601764287594</v>
      </c>
      <c r="R218">
        <v>0.852054794520548</v>
      </c>
      <c r="S218">
        <f t="shared" si="26"/>
        <v>311</v>
      </c>
      <c r="T218">
        <v>-1184.1149314855143</v>
      </c>
      <c r="U218" s="15">
        <v>0.852054794520548</v>
      </c>
      <c r="V218">
        <f t="shared" si="27"/>
        <v>311</v>
      </c>
    </row>
    <row r="219" spans="2:22" x14ac:dyDescent="0.25">
      <c r="B219">
        <v>-11764.773101965427</v>
      </c>
      <c r="C219" s="15">
        <v>0.9452054794520548</v>
      </c>
      <c r="D219">
        <f t="shared" si="21"/>
        <v>345</v>
      </c>
      <c r="E219">
        <v>-1926.9210490320129</v>
      </c>
      <c r="F219" s="15">
        <v>0.86575342465753424</v>
      </c>
      <c r="G219">
        <f t="shared" si="22"/>
        <v>316</v>
      </c>
      <c r="H219">
        <v>-379.54047080998879</v>
      </c>
      <c r="I219" s="15">
        <v>0.86575342465753424</v>
      </c>
      <c r="J219">
        <f t="shared" si="23"/>
        <v>316</v>
      </c>
      <c r="K219">
        <v>-781.23390097370043</v>
      </c>
      <c r="L219" s="15">
        <v>0.86027397260273974</v>
      </c>
      <c r="M219">
        <f t="shared" si="24"/>
        <v>314</v>
      </c>
      <c r="N219">
        <v>-3622.0506823719134</v>
      </c>
      <c r="O219" s="15">
        <v>0.86849315068493149</v>
      </c>
      <c r="P219">
        <f t="shared" si="25"/>
        <v>317</v>
      </c>
      <c r="Q219">
        <v>-1807.0772620065513</v>
      </c>
      <c r="R219">
        <v>0.85479452054794525</v>
      </c>
      <c r="S219">
        <f t="shared" si="26"/>
        <v>312</v>
      </c>
      <c r="T219">
        <v>-2315.6289730197077</v>
      </c>
      <c r="U219" s="15">
        <v>0.86301369863013699</v>
      </c>
      <c r="V219">
        <f t="shared" si="27"/>
        <v>315</v>
      </c>
    </row>
    <row r="220" spans="2:22" x14ac:dyDescent="0.25">
      <c r="B220">
        <v>-9514.2712586089365</v>
      </c>
      <c r="C220" s="15">
        <v>0.94794520547945205</v>
      </c>
      <c r="D220">
        <f t="shared" si="21"/>
        <v>346</v>
      </c>
      <c r="E220">
        <v>-8083.6090492439298</v>
      </c>
      <c r="F220" s="15">
        <v>0.86849315068493149</v>
      </c>
      <c r="G220">
        <f t="shared" si="22"/>
        <v>317</v>
      </c>
      <c r="H220">
        <v>192.01264033499552</v>
      </c>
      <c r="I220" s="15">
        <v>0.87397260273972599</v>
      </c>
      <c r="J220">
        <f t="shared" si="23"/>
        <v>319</v>
      </c>
      <c r="K220">
        <v>-3150.0563904219498</v>
      </c>
      <c r="L220" s="15">
        <v>0.87123287671232874</v>
      </c>
      <c r="M220">
        <f t="shared" si="24"/>
        <v>318</v>
      </c>
      <c r="N220">
        <v>-1614.8041991148127</v>
      </c>
      <c r="O220" s="15">
        <v>0.87123287671232874</v>
      </c>
      <c r="P220">
        <f t="shared" si="25"/>
        <v>318</v>
      </c>
      <c r="Q220">
        <v>-3065.1569087645398</v>
      </c>
      <c r="R220">
        <v>0.86575342465753424</v>
      </c>
      <c r="S220">
        <f t="shared" si="26"/>
        <v>316</v>
      </c>
      <c r="T220">
        <v>-7170.4647530295952</v>
      </c>
      <c r="U220" s="15">
        <v>0.86575342465753424</v>
      </c>
      <c r="V220">
        <f t="shared" si="27"/>
        <v>316</v>
      </c>
    </row>
    <row r="221" spans="2:22" x14ac:dyDescent="0.25">
      <c r="B221">
        <v>-9488.1727771147744</v>
      </c>
      <c r="C221" s="15">
        <v>0.95616438356164379</v>
      </c>
      <c r="D221">
        <f t="shared" si="21"/>
        <v>349</v>
      </c>
      <c r="E221">
        <v>-7502.2743618075474</v>
      </c>
      <c r="F221" s="15">
        <v>0.87671232876712324</v>
      </c>
      <c r="G221">
        <f t="shared" si="22"/>
        <v>320</v>
      </c>
      <c r="H221">
        <v>-330.52844289248895</v>
      </c>
      <c r="I221" s="15">
        <v>0.87671232876712324</v>
      </c>
      <c r="J221">
        <f t="shared" si="23"/>
        <v>320</v>
      </c>
      <c r="K221">
        <v>629.83394476465128</v>
      </c>
      <c r="L221" s="15">
        <v>0.87397260273972599</v>
      </c>
      <c r="M221">
        <f t="shared" si="24"/>
        <v>319</v>
      </c>
      <c r="N221">
        <v>-1313.6747790546283</v>
      </c>
      <c r="O221" s="15">
        <v>0.87397260273972599</v>
      </c>
      <c r="P221">
        <f t="shared" si="25"/>
        <v>319</v>
      </c>
      <c r="Q221">
        <v>-7480.253575043118</v>
      </c>
      <c r="R221">
        <v>0.86849315068493149</v>
      </c>
      <c r="S221">
        <f t="shared" si="26"/>
        <v>317</v>
      </c>
      <c r="T221">
        <v>-2555.7835243862055</v>
      </c>
      <c r="U221" s="15">
        <v>0.86849315068493149</v>
      </c>
      <c r="V221">
        <f t="shared" si="27"/>
        <v>317</v>
      </c>
    </row>
    <row r="222" spans="2:22" x14ac:dyDescent="0.25">
      <c r="B222">
        <v>-8428.3222377230177</v>
      </c>
      <c r="C222" s="15">
        <v>0.95890410958904104</v>
      </c>
      <c r="D222">
        <f t="shared" si="21"/>
        <v>350</v>
      </c>
      <c r="E222">
        <v>-8458.6028169227684</v>
      </c>
      <c r="F222" s="15">
        <v>0.8794520547945206</v>
      </c>
      <c r="G222">
        <f t="shared" si="22"/>
        <v>321</v>
      </c>
      <c r="H222">
        <v>564.02154278455396</v>
      </c>
      <c r="I222" s="15">
        <v>0.8794520547945206</v>
      </c>
      <c r="J222">
        <f t="shared" si="23"/>
        <v>321</v>
      </c>
      <c r="K222">
        <v>867.20678479327557</v>
      </c>
      <c r="L222" s="15">
        <v>0.87671232876712324</v>
      </c>
      <c r="M222">
        <f t="shared" si="24"/>
        <v>320</v>
      </c>
      <c r="N222">
        <v>226.592748312808</v>
      </c>
      <c r="O222" s="15">
        <v>0.87671232876712324</v>
      </c>
      <c r="P222">
        <f t="shared" si="25"/>
        <v>320</v>
      </c>
      <c r="Q222">
        <v>-222.79753916981826</v>
      </c>
      <c r="R222">
        <v>0.87123287671232874</v>
      </c>
      <c r="S222">
        <f t="shared" si="26"/>
        <v>318</v>
      </c>
      <c r="T222">
        <v>-6855.6547459506619</v>
      </c>
      <c r="U222" s="15">
        <v>0.87123287671232874</v>
      </c>
      <c r="V222">
        <f t="shared" si="27"/>
        <v>318</v>
      </c>
    </row>
    <row r="223" spans="2:22" x14ac:dyDescent="0.25">
      <c r="B223">
        <v>-7207.9334365699015</v>
      </c>
      <c r="C223" s="15">
        <v>0.9616438356164384</v>
      </c>
      <c r="D223">
        <f t="shared" si="21"/>
        <v>351</v>
      </c>
      <c r="E223">
        <v>-6887.6081744476414</v>
      </c>
      <c r="F223" s="15">
        <v>0.88219178082191785</v>
      </c>
      <c r="G223">
        <f t="shared" si="22"/>
        <v>322</v>
      </c>
      <c r="H223">
        <v>-515.51528747462817</v>
      </c>
      <c r="I223" s="15">
        <v>0.88219178082191785</v>
      </c>
      <c r="J223">
        <f t="shared" si="23"/>
        <v>322</v>
      </c>
      <c r="K223">
        <v>80.298501266115181</v>
      </c>
      <c r="L223" s="15">
        <v>0.8794520547945206</v>
      </c>
      <c r="M223">
        <f t="shared" si="24"/>
        <v>321</v>
      </c>
      <c r="N223">
        <v>-303.59326371664406</v>
      </c>
      <c r="O223" s="15">
        <v>0.8849315068493151</v>
      </c>
      <c r="P223">
        <f t="shared" si="25"/>
        <v>323</v>
      </c>
      <c r="Q223">
        <v>357.28186896194347</v>
      </c>
      <c r="R223">
        <v>0.87397260273972599</v>
      </c>
      <c r="S223">
        <f t="shared" si="26"/>
        <v>319</v>
      </c>
      <c r="T223">
        <v>-7407.1402669617873</v>
      </c>
      <c r="U223" s="15">
        <v>0.8794520547945206</v>
      </c>
      <c r="V223">
        <f t="shared" si="27"/>
        <v>321</v>
      </c>
    </row>
    <row r="224" spans="2:22" x14ac:dyDescent="0.25">
      <c r="B224">
        <v>-7906.5999590178944</v>
      </c>
      <c r="C224" s="15">
        <v>0.96438356164383565</v>
      </c>
      <c r="D224">
        <f t="shared" si="21"/>
        <v>352</v>
      </c>
      <c r="E224">
        <v>-7391.1790149187373</v>
      </c>
      <c r="F224" s="15">
        <v>0.8849315068493151</v>
      </c>
      <c r="G224">
        <f t="shared" si="22"/>
        <v>323</v>
      </c>
      <c r="H224">
        <v>1027.0339069482452</v>
      </c>
      <c r="I224" s="15">
        <v>0.8849315068493151</v>
      </c>
      <c r="J224">
        <f t="shared" si="23"/>
        <v>323</v>
      </c>
      <c r="K224">
        <v>3669.8945529907373</v>
      </c>
      <c r="L224" s="15">
        <v>0.88219178082191785</v>
      </c>
      <c r="M224">
        <f t="shared" si="24"/>
        <v>322</v>
      </c>
      <c r="N224">
        <v>3068.3955905129833</v>
      </c>
      <c r="O224" s="15">
        <v>0.8904109589041096</v>
      </c>
      <c r="P224">
        <f t="shared" si="25"/>
        <v>325</v>
      </c>
      <c r="Q224">
        <v>563.91213920193127</v>
      </c>
      <c r="R224">
        <v>0.88219178082191785</v>
      </c>
      <c r="S224">
        <f t="shared" si="26"/>
        <v>322</v>
      </c>
      <c r="T224">
        <v>-6614.6559921870667</v>
      </c>
      <c r="U224" s="15">
        <v>0.88219178082191785</v>
      </c>
      <c r="V224">
        <f t="shared" si="27"/>
        <v>322</v>
      </c>
    </row>
    <row r="225" spans="2:22" x14ac:dyDescent="0.25">
      <c r="B225">
        <v>-5759.098115661347</v>
      </c>
      <c r="C225" s="15">
        <v>0.9671232876712329</v>
      </c>
      <c r="D225">
        <f t="shared" si="21"/>
        <v>353</v>
      </c>
      <c r="E225">
        <v>-6059.6444899492317</v>
      </c>
      <c r="F225" s="15">
        <v>0.88767123287671235</v>
      </c>
      <c r="G225">
        <f t="shared" si="22"/>
        <v>324</v>
      </c>
      <c r="H225">
        <v>1334.0168406234106</v>
      </c>
      <c r="I225" s="15">
        <v>0.89315068493150684</v>
      </c>
      <c r="J225">
        <f t="shared" si="23"/>
        <v>326</v>
      </c>
      <c r="K225">
        <v>3029.3086722958037</v>
      </c>
      <c r="L225" s="15">
        <v>0.8904109589041096</v>
      </c>
      <c r="M225">
        <f t="shared" si="24"/>
        <v>325</v>
      </c>
      <c r="N225">
        <v>4483.2444927925617</v>
      </c>
      <c r="O225" s="15">
        <v>0.89589041095890409</v>
      </c>
      <c r="P225">
        <f t="shared" si="25"/>
        <v>327</v>
      </c>
      <c r="Q225">
        <v>807.90653139946062</v>
      </c>
      <c r="R225">
        <v>0.8849315068493151</v>
      </c>
      <c r="S225">
        <f t="shared" si="26"/>
        <v>323</v>
      </c>
      <c r="T225">
        <v>-4873.491772196996</v>
      </c>
      <c r="U225" s="15">
        <v>0.8849315068493151</v>
      </c>
      <c r="V225">
        <f t="shared" si="27"/>
        <v>323</v>
      </c>
    </row>
    <row r="226" spans="2:22" x14ac:dyDescent="0.25">
      <c r="B226">
        <v>-1993.7317871652422</v>
      </c>
      <c r="C226" s="15">
        <v>0.97534246575342465</v>
      </c>
      <c r="D226">
        <f t="shared" si="21"/>
        <v>356</v>
      </c>
      <c r="E226">
        <v>-6600.8104270906133</v>
      </c>
      <c r="F226" s="15">
        <v>0.89589041095890409</v>
      </c>
      <c r="G226">
        <f t="shared" si="22"/>
        <v>327</v>
      </c>
      <c r="H226">
        <v>1274.3538142508796</v>
      </c>
      <c r="I226" s="15">
        <v>0.89589041095890409</v>
      </c>
      <c r="J226">
        <f t="shared" si="23"/>
        <v>327</v>
      </c>
      <c r="K226">
        <v>2748.1990074824016</v>
      </c>
      <c r="L226" s="15">
        <v>0.89315068493150684</v>
      </c>
      <c r="M226">
        <f t="shared" si="24"/>
        <v>326</v>
      </c>
      <c r="N226">
        <v>1181.3297305654737</v>
      </c>
      <c r="O226" s="15">
        <v>0.90410958904109584</v>
      </c>
      <c r="P226">
        <f t="shared" si="25"/>
        <v>330</v>
      </c>
      <c r="Q226">
        <v>4366.8098651208657</v>
      </c>
      <c r="R226">
        <v>0.88767123287671235</v>
      </c>
      <c r="S226">
        <f t="shared" si="26"/>
        <v>324</v>
      </c>
      <c r="T226">
        <v>-5302.8105435535654</v>
      </c>
      <c r="U226" s="15">
        <v>0.88767123287671235</v>
      </c>
      <c r="V226">
        <f t="shared" si="27"/>
        <v>324</v>
      </c>
    </row>
    <row r="227" spans="2:22" x14ac:dyDescent="0.25">
      <c r="B227">
        <v>-1766.7454090021133</v>
      </c>
      <c r="C227" s="15">
        <v>0.9780821917808219</v>
      </c>
      <c r="D227">
        <f t="shared" si="21"/>
        <v>357</v>
      </c>
      <c r="E227">
        <v>-5928.4246385077486</v>
      </c>
      <c r="F227" s="15">
        <v>0.89863013698630134</v>
      </c>
      <c r="G227">
        <f t="shared" si="22"/>
        <v>328</v>
      </c>
      <c r="H227">
        <v>3191.9037999279249</v>
      </c>
      <c r="I227" s="15">
        <v>0.89863013698630134</v>
      </c>
      <c r="J227">
        <f t="shared" si="23"/>
        <v>328</v>
      </c>
      <c r="K227">
        <v>4242.1054997948331</v>
      </c>
      <c r="L227" s="15">
        <v>0.89589041095890409</v>
      </c>
      <c r="M227">
        <f t="shared" si="24"/>
        <v>327</v>
      </c>
      <c r="N227">
        <v>6884.1492320301022</v>
      </c>
      <c r="O227" s="15">
        <v>0.9068493150684932</v>
      </c>
      <c r="P227">
        <f t="shared" si="25"/>
        <v>331</v>
      </c>
      <c r="Q227">
        <v>5104.7544232188866</v>
      </c>
      <c r="R227">
        <v>0.89315068493150684</v>
      </c>
      <c r="S227">
        <f t="shared" si="26"/>
        <v>326</v>
      </c>
      <c r="T227">
        <v>-5991.0386956573393</v>
      </c>
      <c r="U227" s="15">
        <v>0.8904109589041096</v>
      </c>
      <c r="V227">
        <f t="shared" si="27"/>
        <v>325</v>
      </c>
    </row>
    <row r="228" spans="2:22" x14ac:dyDescent="0.25">
      <c r="B228">
        <v>-1936.873669688754</v>
      </c>
      <c r="C228" s="15">
        <v>0.98356164383561639</v>
      </c>
      <c r="D228">
        <f t="shared" si="21"/>
        <v>359</v>
      </c>
      <c r="E228">
        <v>-2956.4299960326412</v>
      </c>
      <c r="F228" s="15">
        <v>0.90136986301369859</v>
      </c>
      <c r="G228">
        <f t="shared" si="22"/>
        <v>329</v>
      </c>
      <c r="H228">
        <v>4080.5791904641337</v>
      </c>
      <c r="I228" s="15">
        <v>0.90410958904109584</v>
      </c>
      <c r="J228">
        <f t="shared" si="23"/>
        <v>330</v>
      </c>
      <c r="K228">
        <v>4525.9029328057459</v>
      </c>
      <c r="L228" s="15">
        <v>0.90136986301369859</v>
      </c>
      <c r="M228">
        <f t="shared" si="24"/>
        <v>329</v>
      </c>
      <c r="N228">
        <v>1.8900209397543222E-8</v>
      </c>
      <c r="O228" s="15">
        <v>0.9123287671232877</v>
      </c>
      <c r="P228">
        <f t="shared" si="25"/>
        <v>333</v>
      </c>
      <c r="Q228">
        <v>1458.6747764609486</v>
      </c>
      <c r="R228">
        <v>0.90136986301369859</v>
      </c>
      <c r="S228">
        <f t="shared" si="26"/>
        <v>329</v>
      </c>
      <c r="T228">
        <v>-7519.5527371914814</v>
      </c>
      <c r="U228" s="15">
        <v>0.89863013698630134</v>
      </c>
      <c r="V228">
        <f t="shared" si="27"/>
        <v>328</v>
      </c>
    </row>
    <row r="229" spans="2:22" x14ac:dyDescent="0.25">
      <c r="B229">
        <v>-1059.3718263321935</v>
      </c>
      <c r="C229" s="15">
        <v>0.98630136986301364</v>
      </c>
      <c r="D229">
        <f t="shared" si="21"/>
        <v>360</v>
      </c>
      <c r="E229">
        <v>7.5542629929259419E-9</v>
      </c>
      <c r="F229" s="15">
        <v>0.9068493150684932</v>
      </c>
      <c r="G229">
        <f t="shared" si="22"/>
        <v>331</v>
      </c>
      <c r="H229">
        <v>1.0139046935364604E-8</v>
      </c>
      <c r="I229" s="15">
        <v>0.9123287671232877</v>
      </c>
      <c r="J229">
        <f t="shared" si="23"/>
        <v>333</v>
      </c>
      <c r="K229">
        <v>832.3747268193415</v>
      </c>
      <c r="L229" s="15">
        <v>0.90958904109589045</v>
      </c>
      <c r="M229">
        <f t="shared" si="24"/>
        <v>332</v>
      </c>
      <c r="N229">
        <v>4460.5244936186655</v>
      </c>
      <c r="O229" s="15">
        <v>0.91506849315068495</v>
      </c>
      <c r="P229">
        <f t="shared" si="25"/>
        <v>334</v>
      </c>
      <c r="Q229">
        <v>982.66916865847566</v>
      </c>
      <c r="R229">
        <v>0.90410958904109584</v>
      </c>
      <c r="S229">
        <f t="shared" si="26"/>
        <v>330</v>
      </c>
      <c r="T229">
        <v>-6382.0684624167698</v>
      </c>
      <c r="U229" s="15">
        <v>0.90136986301369859</v>
      </c>
      <c r="V229">
        <f t="shared" si="27"/>
        <v>329</v>
      </c>
    </row>
    <row r="230" spans="2:22" x14ac:dyDescent="0.25">
      <c r="B230">
        <v>-51.005497836128256</v>
      </c>
      <c r="C230" s="15">
        <v>0.9945205479452055</v>
      </c>
      <c r="D230">
        <f t="shared" si="21"/>
        <v>363</v>
      </c>
      <c r="E230">
        <v>-4445.9429417850279</v>
      </c>
      <c r="F230" s="15">
        <v>0.91506849315068495</v>
      </c>
      <c r="G230">
        <f t="shared" si="22"/>
        <v>334</v>
      </c>
      <c r="H230">
        <v>-6120.1097898085482</v>
      </c>
      <c r="I230" s="15">
        <v>0.9178082191780822</v>
      </c>
      <c r="J230">
        <f t="shared" si="23"/>
        <v>335</v>
      </c>
      <c r="K230">
        <v>636.26506200594054</v>
      </c>
      <c r="L230" s="15">
        <v>0.9123287671232877</v>
      </c>
      <c r="M230">
        <f t="shared" si="24"/>
        <v>333</v>
      </c>
      <c r="N230">
        <v>2190.1701404113533</v>
      </c>
      <c r="O230" s="15">
        <v>0.92328767123287669</v>
      </c>
      <c r="P230">
        <f t="shared" si="25"/>
        <v>337</v>
      </c>
      <c r="Q230">
        <v>685.57250237989297</v>
      </c>
      <c r="R230">
        <v>0.9068493150684932</v>
      </c>
      <c r="S230">
        <f t="shared" si="26"/>
        <v>331</v>
      </c>
      <c r="T230">
        <v>-3804.9042424267291</v>
      </c>
      <c r="U230" s="15">
        <v>0.90410958904109584</v>
      </c>
      <c r="V230">
        <f t="shared" si="27"/>
        <v>330</v>
      </c>
    </row>
    <row r="231" spans="2:22" x14ac:dyDescent="0.25">
      <c r="B231">
        <v>4.2093617480531975E-9</v>
      </c>
      <c r="C231" s="15">
        <v>0.99726027397260275</v>
      </c>
      <c r="D231">
        <f t="shared" si="21"/>
        <v>364</v>
      </c>
      <c r="E231">
        <v>-3430.8108696654463</v>
      </c>
      <c r="F231" s="15">
        <v>0.9178082191780822</v>
      </c>
      <c r="G231">
        <f t="shared" si="22"/>
        <v>335</v>
      </c>
      <c r="H231">
        <v>-9110.4989126683613</v>
      </c>
      <c r="I231" s="15">
        <v>0.92054794520547945</v>
      </c>
      <c r="J231">
        <f t="shared" si="23"/>
        <v>336</v>
      </c>
      <c r="K231">
        <v>1.5323394109145738E-8</v>
      </c>
      <c r="L231" s="15">
        <v>0.91506849315068495</v>
      </c>
      <c r="M231">
        <f t="shared" si="24"/>
        <v>334</v>
      </c>
      <c r="N231">
        <v>2585.3307388696139</v>
      </c>
      <c r="O231" s="15">
        <v>0.92602739726027394</v>
      </c>
      <c r="P231">
        <f t="shared" si="25"/>
        <v>338</v>
      </c>
      <c r="Q231">
        <v>-46.971461746774935</v>
      </c>
      <c r="R231">
        <v>0.90958904109589045</v>
      </c>
      <c r="S231">
        <f t="shared" si="26"/>
        <v>332</v>
      </c>
      <c r="T231">
        <v>2.9142483981559053E-8</v>
      </c>
      <c r="U231" s="15">
        <v>0.90958904109589045</v>
      </c>
      <c r="V231">
        <f t="shared" si="27"/>
        <v>332</v>
      </c>
    </row>
    <row r="232" spans="2:22" x14ac:dyDescent="0.25">
      <c r="D232">
        <f t="shared" si="21"/>
        <v>0</v>
      </c>
      <c r="E232">
        <v>-3243.5338928028646</v>
      </c>
      <c r="F232" s="15">
        <v>0.92054794520547945</v>
      </c>
      <c r="G232">
        <f t="shared" si="22"/>
        <v>336</v>
      </c>
      <c r="H232">
        <v>-7939.4974339143646</v>
      </c>
      <c r="I232" s="15">
        <v>0.92328767123287669</v>
      </c>
      <c r="J232">
        <f t="shared" si="23"/>
        <v>337</v>
      </c>
      <c r="K232">
        <v>3415.1947064602855</v>
      </c>
      <c r="L232" s="15">
        <v>0.9178082191780822</v>
      </c>
      <c r="M232">
        <f t="shared" si="24"/>
        <v>335</v>
      </c>
      <c r="N232">
        <v>2488.8919068475693</v>
      </c>
      <c r="O232" s="15">
        <v>0.92876712328767119</v>
      </c>
      <c r="P232">
        <f t="shared" si="25"/>
        <v>339</v>
      </c>
      <c r="Q232">
        <v>2.4386658026287478E-8</v>
      </c>
      <c r="R232">
        <v>0.9123287671232877</v>
      </c>
      <c r="S232">
        <f t="shared" si="26"/>
        <v>333</v>
      </c>
      <c r="T232">
        <v>304.25443137443114</v>
      </c>
      <c r="U232" s="15">
        <v>0.9178082191780822</v>
      </c>
      <c r="V232">
        <f t="shared" si="27"/>
        <v>335</v>
      </c>
    </row>
    <row r="233" spans="2:22" x14ac:dyDescent="0.25">
      <c r="D233">
        <f t="shared" si="21"/>
        <v>0</v>
      </c>
      <c r="E233">
        <v>-5126.0477677877243</v>
      </c>
      <c r="F233" s="15">
        <v>0.92328767123287669</v>
      </c>
      <c r="G233">
        <f t="shared" si="22"/>
        <v>337</v>
      </c>
      <c r="H233">
        <v>-9997.6966165935301</v>
      </c>
      <c r="I233" s="15">
        <v>0.93150684931506844</v>
      </c>
      <c r="J233">
        <f t="shared" si="23"/>
        <v>340</v>
      </c>
      <c r="K233">
        <v>2883.3104690402547</v>
      </c>
      <c r="L233" s="15">
        <v>0.92054794520547945</v>
      </c>
      <c r="M233">
        <f t="shared" si="24"/>
        <v>336</v>
      </c>
      <c r="N233">
        <v>1201.1972436857095</v>
      </c>
      <c r="O233" s="15">
        <v>0.93150684931506844</v>
      </c>
      <c r="P233">
        <f t="shared" si="25"/>
        <v>340</v>
      </c>
      <c r="Q233">
        <v>6293.3433440938779</v>
      </c>
      <c r="R233">
        <v>0.92054794520547945</v>
      </c>
      <c r="S233">
        <f t="shared" si="26"/>
        <v>336</v>
      </c>
      <c r="T233">
        <v>-286.18010678005868</v>
      </c>
      <c r="U233" s="15">
        <v>0.92054794520547945</v>
      </c>
      <c r="V233">
        <f t="shared" si="27"/>
        <v>336</v>
      </c>
    </row>
    <row r="234" spans="2:22" x14ac:dyDescent="0.25">
      <c r="D234">
        <f t="shared" si="21"/>
        <v>0</v>
      </c>
      <c r="E234">
        <v>-6194.0546689383136</v>
      </c>
      <c r="F234" s="15">
        <v>0.92602739726027394</v>
      </c>
      <c r="G234">
        <f t="shared" si="22"/>
        <v>338</v>
      </c>
      <c r="H234">
        <v>-10283.219105914426</v>
      </c>
      <c r="I234" s="15">
        <v>0.9342465753424658</v>
      </c>
      <c r="J234">
        <f t="shared" si="23"/>
        <v>341</v>
      </c>
      <c r="K234">
        <v>-518.87684205282812</v>
      </c>
      <c r="L234" s="15">
        <v>0.92876712328767119</v>
      </c>
      <c r="M234">
        <f t="shared" si="24"/>
        <v>339</v>
      </c>
      <c r="N234">
        <v>389.50505876079262</v>
      </c>
      <c r="O234" s="15">
        <v>0.9342465753424658</v>
      </c>
      <c r="P234">
        <f t="shared" si="25"/>
        <v>341</v>
      </c>
      <c r="Q234">
        <v>4308.5235291454346</v>
      </c>
      <c r="R234">
        <v>0.92328767123287669</v>
      </c>
      <c r="S234">
        <f t="shared" si="26"/>
        <v>337</v>
      </c>
      <c r="T234">
        <v>-1412.8715228841927</v>
      </c>
      <c r="U234" s="15">
        <v>0.92328767123287669</v>
      </c>
      <c r="V234">
        <f t="shared" si="27"/>
        <v>337</v>
      </c>
    </row>
    <row r="235" spans="2:22" x14ac:dyDescent="0.25">
      <c r="D235">
        <f t="shared" si="21"/>
        <v>0</v>
      </c>
      <c r="E235">
        <v>-8125.3024670851764</v>
      </c>
      <c r="F235" s="15">
        <v>0.9342465753424658</v>
      </c>
      <c r="G235">
        <f t="shared" si="22"/>
        <v>341</v>
      </c>
      <c r="H235">
        <v>-11312.093658826756</v>
      </c>
      <c r="I235" s="15">
        <v>0.93698630136986305</v>
      </c>
      <c r="J235">
        <f t="shared" si="23"/>
        <v>342</v>
      </c>
      <c r="K235">
        <v>-1065.058459624704</v>
      </c>
      <c r="L235" s="15">
        <v>0.93150684931506844</v>
      </c>
      <c r="M235">
        <f t="shared" si="24"/>
        <v>340</v>
      </c>
      <c r="N235">
        <v>-2831.6115415152494</v>
      </c>
      <c r="O235" s="15">
        <v>0.94246575342465755</v>
      </c>
      <c r="P235">
        <f t="shared" si="25"/>
        <v>344</v>
      </c>
      <c r="Q235">
        <v>3863.2277174116143</v>
      </c>
      <c r="R235">
        <v>0.92602739726027394</v>
      </c>
      <c r="S235">
        <f t="shared" si="26"/>
        <v>338</v>
      </c>
      <c r="T235">
        <v>-3389.4132217971619</v>
      </c>
      <c r="U235" s="15">
        <v>0.92602739726027394</v>
      </c>
      <c r="V235">
        <f t="shared" si="27"/>
        <v>338</v>
      </c>
    </row>
    <row r="236" spans="2:22" x14ac:dyDescent="0.25">
      <c r="D236">
        <f t="shared" si="21"/>
        <v>0</v>
      </c>
      <c r="E236">
        <v>-8765.5608544187526</v>
      </c>
      <c r="F236" s="15">
        <v>0.93698630136986305</v>
      </c>
      <c r="G236">
        <f t="shared" si="22"/>
        <v>342</v>
      </c>
      <c r="H236">
        <v>-12146.710136022431</v>
      </c>
      <c r="I236" s="15">
        <v>0.9397260273972603</v>
      </c>
      <c r="J236">
        <f t="shared" si="23"/>
        <v>343</v>
      </c>
      <c r="K236">
        <v>-258.21309467045273</v>
      </c>
      <c r="L236" s="15">
        <v>0.9342465753424658</v>
      </c>
      <c r="M236">
        <f t="shared" si="24"/>
        <v>341</v>
      </c>
      <c r="N236">
        <v>-2919.4509430569865</v>
      </c>
      <c r="O236" s="15">
        <v>0.9452054794520548</v>
      </c>
      <c r="P236">
        <f t="shared" si="25"/>
        <v>345</v>
      </c>
      <c r="Q236">
        <v>2933.6969617266759</v>
      </c>
      <c r="R236">
        <v>0.92876712328767119</v>
      </c>
      <c r="S236">
        <f t="shared" si="26"/>
        <v>339</v>
      </c>
      <c r="T236">
        <v>-6539.4215242213768</v>
      </c>
      <c r="U236" s="15">
        <v>0.92876712328767119</v>
      </c>
      <c r="V236">
        <f t="shared" si="27"/>
        <v>339</v>
      </c>
    </row>
    <row r="237" spans="2:22" x14ac:dyDescent="0.25">
      <c r="D237">
        <f t="shared" si="21"/>
        <v>0</v>
      </c>
      <c r="E237">
        <v>-9363.4797967802297</v>
      </c>
      <c r="F237" s="15">
        <v>0.9397260273972603</v>
      </c>
      <c r="G237">
        <f t="shared" si="22"/>
        <v>343</v>
      </c>
      <c r="H237">
        <v>-12581.844180962484</v>
      </c>
      <c r="I237" s="15">
        <v>0.94246575342465755</v>
      </c>
      <c r="J237">
        <f t="shared" si="23"/>
        <v>344</v>
      </c>
      <c r="K237">
        <v>-1816.6453813108774</v>
      </c>
      <c r="L237" s="15">
        <v>0.93698630136986305</v>
      </c>
      <c r="M237">
        <f t="shared" si="24"/>
        <v>342</v>
      </c>
      <c r="N237">
        <v>-3787.9298183116825</v>
      </c>
      <c r="O237" s="15">
        <v>0.94794520547945205</v>
      </c>
      <c r="P237">
        <f t="shared" si="25"/>
        <v>346</v>
      </c>
      <c r="Q237">
        <v>507.35676817019839</v>
      </c>
      <c r="R237">
        <v>0.93150684931506844</v>
      </c>
      <c r="S237">
        <f t="shared" si="26"/>
        <v>340</v>
      </c>
      <c r="T237">
        <v>-10572.791653802202</v>
      </c>
      <c r="U237" s="15">
        <v>0.93698630136986305</v>
      </c>
      <c r="V237">
        <f t="shared" si="27"/>
        <v>342</v>
      </c>
    </row>
    <row r="238" spans="2:22" x14ac:dyDescent="0.25">
      <c r="D238">
        <f t="shared" si="21"/>
        <v>0</v>
      </c>
      <c r="E238">
        <v>-9706.9936717650889</v>
      </c>
      <c r="F238" s="15">
        <v>0.94246575342465755</v>
      </c>
      <c r="G238">
        <f t="shared" si="22"/>
        <v>344</v>
      </c>
      <c r="H238">
        <v>-14713.04336364162</v>
      </c>
      <c r="I238" s="15">
        <v>0.9506849315068493</v>
      </c>
      <c r="J238">
        <f t="shared" si="23"/>
        <v>347</v>
      </c>
      <c r="K238">
        <v>-2935.8153432949744</v>
      </c>
      <c r="L238" s="15">
        <v>0.9397260273972603</v>
      </c>
      <c r="M238">
        <f t="shared" si="24"/>
        <v>343</v>
      </c>
      <c r="N238">
        <v>-4238.6244814735446</v>
      </c>
      <c r="O238" s="15">
        <v>0.9506849315068493</v>
      </c>
      <c r="P238">
        <f t="shared" si="25"/>
        <v>347</v>
      </c>
      <c r="Q238">
        <v>-2633.4726709282068</v>
      </c>
      <c r="R238">
        <v>0.9397260273972603</v>
      </c>
      <c r="S238">
        <f t="shared" si="26"/>
        <v>343</v>
      </c>
      <c r="T238">
        <v>-10640.585614595178</v>
      </c>
      <c r="U238" s="15">
        <v>0.9397260273972603</v>
      </c>
      <c r="V238">
        <f t="shared" si="27"/>
        <v>343</v>
      </c>
    </row>
    <row r="239" spans="2:22" x14ac:dyDescent="0.25">
      <c r="D239">
        <f t="shared" si="21"/>
        <v>0</v>
      </c>
      <c r="E239">
        <v>-10248.234253816683</v>
      </c>
      <c r="F239" s="15">
        <v>0.9452054794520548</v>
      </c>
      <c r="G239">
        <f t="shared" si="22"/>
        <v>345</v>
      </c>
      <c r="H239">
        <v>-10191.565852962518</v>
      </c>
      <c r="I239" s="15">
        <v>0.95342465753424654</v>
      </c>
      <c r="J239">
        <f t="shared" si="23"/>
        <v>348</v>
      </c>
      <c r="K239">
        <v>-5532.0026543880304</v>
      </c>
      <c r="L239" s="15">
        <v>0.94794520547945205</v>
      </c>
      <c r="M239">
        <f t="shared" si="24"/>
        <v>346</v>
      </c>
      <c r="N239">
        <v>-7885.7727229042785</v>
      </c>
      <c r="O239" s="15">
        <v>0.95342465753424654</v>
      </c>
      <c r="P239">
        <f t="shared" si="25"/>
        <v>348</v>
      </c>
      <c r="Q239">
        <v>-2165.9863506382617</v>
      </c>
      <c r="R239">
        <v>0.94246575342465755</v>
      </c>
      <c r="S239">
        <f t="shared" si="26"/>
        <v>344</v>
      </c>
      <c r="T239">
        <v>-10747.378906533511</v>
      </c>
      <c r="U239" s="15">
        <v>0.94246575342465755</v>
      </c>
      <c r="V239">
        <f t="shared" si="27"/>
        <v>344</v>
      </c>
    </row>
    <row r="240" spans="2:22" x14ac:dyDescent="0.25">
      <c r="D240">
        <f t="shared" si="21"/>
        <v>0</v>
      </c>
      <c r="E240">
        <v>-9937.657537174111</v>
      </c>
      <c r="F240" s="15">
        <v>0.95342465753424654</v>
      </c>
      <c r="G240">
        <f t="shared" si="22"/>
        <v>348</v>
      </c>
      <c r="H240">
        <v>-9458.9117330509343</v>
      </c>
      <c r="I240" s="15">
        <v>0.95616438356164379</v>
      </c>
      <c r="J240">
        <f t="shared" si="23"/>
        <v>349</v>
      </c>
      <c r="K240">
        <v>-6351.1842719599108</v>
      </c>
      <c r="L240" s="15">
        <v>0.9506849315068493</v>
      </c>
      <c r="M240">
        <f t="shared" si="24"/>
        <v>347</v>
      </c>
      <c r="N240">
        <v>-6743.7799022979516</v>
      </c>
      <c r="O240" s="15">
        <v>0.9616438356164384</v>
      </c>
      <c r="P240">
        <f t="shared" si="25"/>
        <v>351</v>
      </c>
      <c r="Q240">
        <v>-2598.6616242939103</v>
      </c>
      <c r="R240">
        <v>0.9452054794520548</v>
      </c>
      <c r="S240">
        <f t="shared" si="26"/>
        <v>345</v>
      </c>
      <c r="T240">
        <v>-12340.920605446483</v>
      </c>
      <c r="U240" s="15">
        <v>0.9452054794520548</v>
      </c>
      <c r="V240">
        <f t="shared" si="27"/>
        <v>345</v>
      </c>
    </row>
    <row r="241" spans="4:22" x14ac:dyDescent="0.25">
      <c r="D241">
        <f t="shared" si="21"/>
        <v>0</v>
      </c>
      <c r="E241">
        <v>-7973.3215174207344</v>
      </c>
      <c r="F241" s="15">
        <v>0.95616438356164379</v>
      </c>
      <c r="G241">
        <f t="shared" si="22"/>
        <v>349</v>
      </c>
      <c r="H241">
        <v>-9766.5282102465972</v>
      </c>
      <c r="I241" s="15">
        <v>0.95890410958904104</v>
      </c>
      <c r="J241">
        <f t="shared" si="23"/>
        <v>350</v>
      </c>
      <c r="K241">
        <v>-6625.6197249068518</v>
      </c>
      <c r="L241" s="15">
        <v>0.95342465753424654</v>
      </c>
      <c r="M241">
        <f t="shared" si="24"/>
        <v>348</v>
      </c>
      <c r="N241">
        <v>-6134.6193038396841</v>
      </c>
      <c r="O241" s="15">
        <v>0.96438356164383565</v>
      </c>
      <c r="P241">
        <f t="shared" si="25"/>
        <v>352</v>
      </c>
      <c r="Q241">
        <v>-3851.1923799788588</v>
      </c>
      <c r="R241">
        <v>0.94794520547945205</v>
      </c>
      <c r="S241">
        <f t="shared" si="26"/>
        <v>346</v>
      </c>
      <c r="T241">
        <v>-10343.99336852042</v>
      </c>
      <c r="U241" s="15">
        <v>0.94794520547945205</v>
      </c>
      <c r="V241">
        <f t="shared" si="27"/>
        <v>346</v>
      </c>
    </row>
    <row r="242" spans="4:22" x14ac:dyDescent="0.25">
      <c r="D242">
        <f t="shared" si="21"/>
        <v>0</v>
      </c>
      <c r="E242">
        <v>-7889.2404597822133</v>
      </c>
      <c r="F242" s="15">
        <v>0.95890410958904104</v>
      </c>
      <c r="G242">
        <f t="shared" si="22"/>
        <v>350</v>
      </c>
      <c r="H242">
        <v>-5652.6622551866612</v>
      </c>
      <c r="I242" s="15">
        <v>0.9616438356164384</v>
      </c>
      <c r="J242">
        <f t="shared" si="23"/>
        <v>351</v>
      </c>
      <c r="K242">
        <v>-4661.2291933789002</v>
      </c>
      <c r="L242" s="15">
        <v>0.95616438356164379</v>
      </c>
      <c r="M242">
        <f t="shared" si="24"/>
        <v>349</v>
      </c>
      <c r="N242">
        <v>-3454.0981790944074</v>
      </c>
      <c r="O242" s="15">
        <v>0.9671232876712329</v>
      </c>
      <c r="P242">
        <f t="shared" si="25"/>
        <v>353</v>
      </c>
      <c r="Q242">
        <v>-9831.9830926043833</v>
      </c>
      <c r="R242">
        <v>0.9506849315068493</v>
      </c>
      <c r="S242">
        <f t="shared" si="26"/>
        <v>347</v>
      </c>
      <c r="T242">
        <v>-7058.8714012732144</v>
      </c>
      <c r="U242" s="15">
        <v>0.95616438356164379</v>
      </c>
      <c r="V242">
        <f t="shared" si="27"/>
        <v>349</v>
      </c>
    </row>
    <row r="243" spans="4:22" x14ac:dyDescent="0.25">
      <c r="D243">
        <f t="shared" si="21"/>
        <v>0</v>
      </c>
      <c r="E243">
        <v>-8494.7543347670726</v>
      </c>
      <c r="F243" s="15">
        <v>0.9616438356164384</v>
      </c>
      <c r="G243">
        <f t="shared" si="22"/>
        <v>351</v>
      </c>
      <c r="H243">
        <v>-5123.5009453887469</v>
      </c>
      <c r="I243" s="15">
        <v>0.96986301369863015</v>
      </c>
      <c r="J243">
        <f t="shared" si="23"/>
        <v>354</v>
      </c>
      <c r="K243">
        <v>-1781.3852168297472</v>
      </c>
      <c r="L243" s="15">
        <v>0.95890410958904104</v>
      </c>
      <c r="M243">
        <f t="shared" si="24"/>
        <v>350</v>
      </c>
      <c r="N243">
        <v>-1915.7928422562629</v>
      </c>
      <c r="O243" s="15">
        <v>0.96986301369863015</v>
      </c>
      <c r="P243">
        <f t="shared" si="25"/>
        <v>354</v>
      </c>
      <c r="Q243">
        <v>-7410.5430910744344</v>
      </c>
      <c r="R243">
        <v>0.95890410958904104</v>
      </c>
      <c r="S243">
        <f t="shared" si="26"/>
        <v>350</v>
      </c>
      <c r="T243">
        <v>-5152.6653620662064</v>
      </c>
      <c r="U243" s="15">
        <v>0.95890410958904104</v>
      </c>
      <c r="V243">
        <f t="shared" si="27"/>
        <v>350</v>
      </c>
    </row>
    <row r="244" spans="4:22" x14ac:dyDescent="0.25">
      <c r="D244">
        <f t="shared" si="21"/>
        <v>0</v>
      </c>
      <c r="E244">
        <v>-4740.9949168187431</v>
      </c>
      <c r="F244" s="15">
        <v>0.96438356164383565</v>
      </c>
      <c r="G244">
        <f t="shared" si="22"/>
        <v>352</v>
      </c>
      <c r="H244">
        <v>-4273.023434709643</v>
      </c>
      <c r="I244" s="15">
        <v>0.9726027397260274</v>
      </c>
      <c r="J244">
        <f t="shared" si="23"/>
        <v>355</v>
      </c>
      <c r="K244">
        <v>-2586.68475167714</v>
      </c>
      <c r="L244" s="15">
        <v>0.9671232876712329</v>
      </c>
      <c r="M244">
        <f t="shared" si="24"/>
        <v>353</v>
      </c>
      <c r="N244">
        <v>-3114.521116762704</v>
      </c>
      <c r="O244" s="15">
        <v>0.9726027397260274</v>
      </c>
      <c r="P244">
        <f t="shared" si="25"/>
        <v>355</v>
      </c>
      <c r="Q244">
        <v>-5766.0567707844802</v>
      </c>
      <c r="R244">
        <v>0.9616438356164384</v>
      </c>
      <c r="S244">
        <f t="shared" si="26"/>
        <v>351</v>
      </c>
      <c r="T244">
        <v>-3458.4586540046348</v>
      </c>
      <c r="U244" s="15">
        <v>0.9616438356164384</v>
      </c>
      <c r="V244">
        <f t="shared" si="27"/>
        <v>351</v>
      </c>
    </row>
    <row r="245" spans="4:22" x14ac:dyDescent="0.25">
      <c r="D245">
        <f t="shared" si="21"/>
        <v>0</v>
      </c>
      <c r="E245">
        <v>-1833.2427149655832</v>
      </c>
      <c r="F245" s="15">
        <v>0.9726027397260274</v>
      </c>
      <c r="G245">
        <f t="shared" si="22"/>
        <v>355</v>
      </c>
      <c r="H245">
        <v>-1812.8979876220665</v>
      </c>
      <c r="I245" s="15">
        <v>0.97534246575342465</v>
      </c>
      <c r="J245">
        <f t="shared" si="23"/>
        <v>356</v>
      </c>
      <c r="K245">
        <v>-2201.8663692490204</v>
      </c>
      <c r="L245" s="15">
        <v>0.96986301369863015</v>
      </c>
      <c r="M245">
        <f t="shared" si="24"/>
        <v>354</v>
      </c>
      <c r="N245">
        <v>-2312.6377170387059</v>
      </c>
      <c r="O245" s="15">
        <v>0.98356164383561639</v>
      </c>
      <c r="P245">
        <f t="shared" si="25"/>
        <v>359</v>
      </c>
      <c r="Q245">
        <v>-3680.7320444401312</v>
      </c>
      <c r="R245">
        <v>0.96438356164383565</v>
      </c>
      <c r="S245">
        <f t="shared" si="26"/>
        <v>352</v>
      </c>
      <c r="T245">
        <v>-4436.000352917602</v>
      </c>
      <c r="U245" s="15">
        <v>0.96438356164383565</v>
      </c>
      <c r="V245">
        <f t="shared" si="27"/>
        <v>352</v>
      </c>
    </row>
    <row r="246" spans="4:22" x14ac:dyDescent="0.25">
      <c r="D246">
        <f t="shared" si="21"/>
        <v>0</v>
      </c>
      <c r="E246">
        <v>-460.50110229916322</v>
      </c>
      <c r="F246" s="15">
        <v>0.97534246575342465</v>
      </c>
      <c r="G246">
        <f t="shared" si="22"/>
        <v>356</v>
      </c>
      <c r="H246">
        <v>-476.3032307167814</v>
      </c>
      <c r="I246" s="15">
        <v>0.9780821917808219</v>
      </c>
      <c r="J246">
        <f t="shared" si="23"/>
        <v>357</v>
      </c>
      <c r="K246">
        <v>667.69817780400399</v>
      </c>
      <c r="L246" s="15">
        <v>0.9726027397260274</v>
      </c>
      <c r="M246">
        <f t="shared" si="24"/>
        <v>355</v>
      </c>
      <c r="N246">
        <v>-6783.1165922934015</v>
      </c>
      <c r="O246" s="15">
        <v>0.98630136986301364</v>
      </c>
      <c r="P246">
        <f t="shared" si="25"/>
        <v>360</v>
      </c>
      <c r="Q246">
        <v>-3762.2628001250737</v>
      </c>
      <c r="R246">
        <v>0.9671232876712329</v>
      </c>
      <c r="S246">
        <f t="shared" si="26"/>
        <v>353</v>
      </c>
      <c r="T246">
        <v>-3926.0731159915204</v>
      </c>
      <c r="U246" s="15">
        <v>0.9671232876712329</v>
      </c>
      <c r="V246">
        <f t="shared" si="27"/>
        <v>353</v>
      </c>
    </row>
    <row r="247" spans="4:22" x14ac:dyDescent="0.25">
      <c r="D247">
        <f t="shared" si="21"/>
        <v>0</v>
      </c>
      <c r="E247">
        <v>-29.468313391372135</v>
      </c>
      <c r="F247" s="15">
        <v>0.9780821917808219</v>
      </c>
      <c r="G247">
        <f t="shared" si="22"/>
        <v>357</v>
      </c>
      <c r="H247">
        <v>-4811.1139690150949</v>
      </c>
      <c r="I247" s="15">
        <v>0.989041095890411</v>
      </c>
      <c r="J247">
        <f t="shared" si="23"/>
        <v>361</v>
      </c>
      <c r="K247">
        <v>971.26589116357013</v>
      </c>
      <c r="L247" s="15">
        <v>0.97534246575342465</v>
      </c>
      <c r="M247">
        <f t="shared" si="24"/>
        <v>356</v>
      </c>
      <c r="N247">
        <v>560.18874454472007</v>
      </c>
      <c r="O247" s="15">
        <v>0.989041095890411</v>
      </c>
      <c r="P247">
        <f t="shared" si="25"/>
        <v>361</v>
      </c>
      <c r="Q247">
        <v>-1651.6219447267099</v>
      </c>
      <c r="R247">
        <v>0.96986301369863015</v>
      </c>
      <c r="S247">
        <f t="shared" si="26"/>
        <v>354</v>
      </c>
      <c r="T247">
        <v>-1381.4432455724204</v>
      </c>
      <c r="U247" s="15">
        <v>0.97534246575342465</v>
      </c>
      <c r="V247">
        <f t="shared" si="27"/>
        <v>356</v>
      </c>
    </row>
    <row r="248" spans="4:22" x14ac:dyDescent="0.25">
      <c r="D248">
        <f t="shared" si="21"/>
        <v>0</v>
      </c>
      <c r="E248">
        <v>-332.9643830942565</v>
      </c>
      <c r="F248" s="15">
        <v>0.98356164383561639</v>
      </c>
      <c r="G248">
        <f t="shared" si="22"/>
        <v>359</v>
      </c>
      <c r="H248">
        <v>-4032.6364583359909</v>
      </c>
      <c r="I248" s="15">
        <v>0.99178082191780825</v>
      </c>
      <c r="J248">
        <f t="shared" si="23"/>
        <v>362</v>
      </c>
      <c r="K248">
        <v>652.27345740637816</v>
      </c>
      <c r="L248" s="15">
        <v>0.9780821917808219</v>
      </c>
      <c r="M248">
        <f t="shared" si="24"/>
        <v>357</v>
      </c>
      <c r="N248">
        <v>2.0513994059001561E-8</v>
      </c>
      <c r="O248" s="15">
        <v>0.99178082191780825</v>
      </c>
      <c r="P248">
        <f t="shared" si="25"/>
        <v>362</v>
      </c>
      <c r="Q248">
        <v>-2612.7866297346673</v>
      </c>
      <c r="R248">
        <v>0.9780821917808219</v>
      </c>
      <c r="S248">
        <f t="shared" si="26"/>
        <v>357</v>
      </c>
      <c r="T248">
        <v>-2142.6895762485274</v>
      </c>
      <c r="U248" s="15">
        <v>0.9780821917808219</v>
      </c>
      <c r="V248">
        <f t="shared" si="27"/>
        <v>357</v>
      </c>
    </row>
    <row r="249" spans="4:22" x14ac:dyDescent="0.25">
      <c r="D249">
        <f t="shared" si="21"/>
        <v>0</v>
      </c>
      <c r="E249">
        <v>-2085.2121812411497</v>
      </c>
      <c r="F249" s="15">
        <v>0.99178082191780825</v>
      </c>
      <c r="G249">
        <f t="shared" si="22"/>
        <v>362</v>
      </c>
      <c r="H249">
        <v>-1733.511011248379</v>
      </c>
      <c r="I249" s="15">
        <v>0.9945205479452055</v>
      </c>
      <c r="J249">
        <f t="shared" si="23"/>
        <v>363</v>
      </c>
      <c r="K249">
        <v>-684.91385368662964</v>
      </c>
      <c r="L249" s="15">
        <v>0.989041095890411</v>
      </c>
      <c r="M249">
        <f t="shared" si="24"/>
        <v>361</v>
      </c>
      <c r="P249">
        <f t="shared" si="25"/>
        <v>0</v>
      </c>
      <c r="Q249">
        <v>-7024.4619033903073</v>
      </c>
      <c r="R249">
        <v>0.98356164383561639</v>
      </c>
      <c r="S249">
        <f t="shared" si="26"/>
        <v>359</v>
      </c>
      <c r="T249">
        <v>-2030.2306063069532</v>
      </c>
      <c r="U249" s="15">
        <v>0.98356164383561639</v>
      </c>
      <c r="V249">
        <f t="shared" si="27"/>
        <v>359</v>
      </c>
    </row>
    <row r="250" spans="4:22" x14ac:dyDescent="0.25">
      <c r="D250">
        <f t="shared" si="21"/>
        <v>0</v>
      </c>
      <c r="E250">
        <v>-247.4705685747283</v>
      </c>
      <c r="F250" s="15">
        <v>0.9945205479452055</v>
      </c>
      <c r="G250">
        <f t="shared" si="22"/>
        <v>363</v>
      </c>
      <c r="H250">
        <v>1.1932343113585375E-8</v>
      </c>
      <c r="I250" s="15">
        <v>0.99726027397260275</v>
      </c>
      <c r="J250">
        <f t="shared" si="23"/>
        <v>364</v>
      </c>
      <c r="K250">
        <v>-5087.3493066335632</v>
      </c>
      <c r="L250" s="15">
        <v>0.99178082191780825</v>
      </c>
      <c r="M250">
        <f t="shared" si="24"/>
        <v>362</v>
      </c>
      <c r="P250">
        <f t="shared" si="25"/>
        <v>0</v>
      </c>
      <c r="Q250">
        <v>-1456.9926590752557</v>
      </c>
      <c r="R250">
        <v>0.98630136986301364</v>
      </c>
      <c r="S250">
        <f t="shared" si="26"/>
        <v>360</v>
      </c>
      <c r="T250">
        <v>-2124.3033693808725</v>
      </c>
      <c r="U250" s="15">
        <v>0.98630136986301364</v>
      </c>
      <c r="V250">
        <f t="shared" si="27"/>
        <v>360</v>
      </c>
    </row>
    <row r="251" spans="4:22" x14ac:dyDescent="0.25">
      <c r="D251">
        <f t="shared" si="21"/>
        <v>0</v>
      </c>
      <c r="E251">
        <v>7.4069816946575884E-9</v>
      </c>
      <c r="F251" s="15">
        <v>0.99726027397260275</v>
      </c>
      <c r="G251">
        <f t="shared" si="22"/>
        <v>364</v>
      </c>
      <c r="J251">
        <f t="shared" si="23"/>
        <v>0</v>
      </c>
      <c r="K251">
        <v>576.2184067259941</v>
      </c>
      <c r="L251" s="15">
        <v>0.9945205479452055</v>
      </c>
      <c r="M251">
        <f t="shared" si="24"/>
        <v>363</v>
      </c>
      <c r="P251">
        <f t="shared" si="25"/>
        <v>0</v>
      </c>
      <c r="Q251">
        <v>1303.6481963231072</v>
      </c>
      <c r="R251">
        <v>0.989041095890411</v>
      </c>
      <c r="S251">
        <f t="shared" si="26"/>
        <v>361</v>
      </c>
      <c r="T251">
        <v>1464.3265010383075</v>
      </c>
      <c r="U251" s="15">
        <v>0.9945205479452055</v>
      </c>
      <c r="V251">
        <f t="shared" si="27"/>
        <v>363</v>
      </c>
    </row>
    <row r="252" spans="4:22" x14ac:dyDescent="0.25">
      <c r="D252">
        <f t="shared" si="21"/>
        <v>0</v>
      </c>
      <c r="G252">
        <f t="shared" si="22"/>
        <v>0</v>
      </c>
      <c r="J252">
        <f t="shared" si="23"/>
        <v>0</v>
      </c>
      <c r="K252">
        <v>1.5790305951668415E-8</v>
      </c>
      <c r="L252" s="15">
        <v>0.99726027397260275</v>
      </c>
      <c r="M252">
        <f t="shared" si="24"/>
        <v>364</v>
      </c>
      <c r="P252">
        <f t="shared" si="25"/>
        <v>0</v>
      </c>
      <c r="Q252">
        <v>2.4467226467095315E-8</v>
      </c>
      <c r="R252">
        <v>0.99726027397260275</v>
      </c>
      <c r="S252">
        <f t="shared" si="26"/>
        <v>364</v>
      </c>
      <c r="T252">
        <v>3.0308228815556504E-8</v>
      </c>
      <c r="U252" s="15">
        <v>0.99726027397260275</v>
      </c>
      <c r="V252">
        <f t="shared" si="27"/>
        <v>364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J1" sqref="J1:K1"/>
    </sheetView>
  </sheetViews>
  <sheetFormatPr defaultRowHeight="15" x14ac:dyDescent="0.25"/>
  <sheetData>
    <row r="1" spans="1:11" x14ac:dyDescent="0.25">
      <c r="A1" t="s">
        <v>2</v>
      </c>
      <c r="B1" t="s">
        <v>54</v>
      </c>
      <c r="C1" t="s">
        <v>55</v>
      </c>
      <c r="D1" t="s">
        <v>56</v>
      </c>
      <c r="E1" t="s">
        <v>57</v>
      </c>
      <c r="F1" s="4" t="s">
        <v>58</v>
      </c>
      <c r="G1" s="4" t="s">
        <v>59</v>
      </c>
      <c r="H1" t="s">
        <v>101</v>
      </c>
      <c r="I1" t="s">
        <v>102</v>
      </c>
      <c r="J1" s="4" t="s">
        <v>58</v>
      </c>
      <c r="K1" s="4" t="s">
        <v>59</v>
      </c>
    </row>
    <row r="2" spans="1:11" x14ac:dyDescent="0.25">
      <c r="A2">
        <v>1</v>
      </c>
      <c r="B2">
        <v>1.0366113378331199E-2</v>
      </c>
      <c r="C2">
        <v>0.104903028465073</v>
      </c>
      <c r="D2">
        <v>4.7981160771929298E-3</v>
      </c>
      <c r="E2">
        <v>8.6490214735240101E-2</v>
      </c>
      <c r="F2">
        <f>B2-C2*2</f>
        <v>-0.1994399435518148</v>
      </c>
      <c r="G2">
        <f>B2+C2*2</f>
        <v>0.22017217030847722</v>
      </c>
      <c r="H2" s="6">
        <v>1.103537321849986E-2</v>
      </c>
      <c r="I2" s="6">
        <v>0.11208257404477592</v>
      </c>
      <c r="J2">
        <f>H2-I2*2</f>
        <v>-0.21312977487105197</v>
      </c>
      <c r="K2">
        <f>H2+I2*2</f>
        <v>0.23520052130805172</v>
      </c>
    </row>
    <row r="3" spans="1:11" x14ac:dyDescent="0.25">
      <c r="A3">
        <v>2</v>
      </c>
      <c r="B3">
        <v>5.1594825216877199E-3</v>
      </c>
      <c r="C3">
        <v>9.0654734131001696E-2</v>
      </c>
      <c r="D3">
        <v>-1.7787299769925699E-2</v>
      </c>
      <c r="E3">
        <v>5.4582330770169302E-2</v>
      </c>
      <c r="F3">
        <f t="shared" ref="F3:F24" si="0">B3-C3*2</f>
        <v>-0.17614998574031568</v>
      </c>
      <c r="G3">
        <f t="shared" ref="G3:G24" si="1">B3+C3*2</f>
        <v>0.18646895078369111</v>
      </c>
      <c r="H3" s="6">
        <v>5.1016760823748147E-3</v>
      </c>
      <c r="I3" s="6">
        <v>9.482087430838336E-2</v>
      </c>
      <c r="J3">
        <f t="shared" ref="J3:J24" si="2">H3-I3*2</f>
        <v>-0.18454007253439192</v>
      </c>
      <c r="K3">
        <f t="shared" ref="K3:K24" si="3">H3+I3*2</f>
        <v>0.19474342469914152</v>
      </c>
    </row>
    <row r="4" spans="1:11" x14ac:dyDescent="0.25">
      <c r="A4">
        <v>3</v>
      </c>
      <c r="B4">
        <v>-1.60484004858517E-2</v>
      </c>
      <c r="C4">
        <v>6.2712675133597295E-2</v>
      </c>
      <c r="D4">
        <v>-2.84085414184037E-2</v>
      </c>
      <c r="E4">
        <v>5.2787313812991503E-2</v>
      </c>
      <c r="F4">
        <f t="shared" si="0"/>
        <v>-0.1414737507530463</v>
      </c>
      <c r="G4">
        <f t="shared" si="1"/>
        <v>0.10937694978134289</v>
      </c>
      <c r="H4" s="6">
        <v>-1.5729322615608776E-2</v>
      </c>
      <c r="I4" s="6">
        <v>6.9846064893086812E-2</v>
      </c>
      <c r="J4">
        <f t="shared" si="2"/>
        <v>-0.1554214524017824</v>
      </c>
      <c r="K4">
        <f t="shared" si="3"/>
        <v>0.12396280717056485</v>
      </c>
    </row>
    <row r="5" spans="1:11" x14ac:dyDescent="0.25">
      <c r="A5">
        <v>4</v>
      </c>
      <c r="B5">
        <v>-7.30336598447768E-3</v>
      </c>
      <c r="C5">
        <v>6.0804353314342301E-2</v>
      </c>
      <c r="D5">
        <v>-2.11266881433241E-2</v>
      </c>
      <c r="E5">
        <v>4.0329680610531798E-2</v>
      </c>
      <c r="F5">
        <f t="shared" si="0"/>
        <v>-0.12891207261316229</v>
      </c>
      <c r="G5">
        <f t="shared" si="1"/>
        <v>0.11430534064420692</v>
      </c>
      <c r="H5" s="6">
        <v>-7.0338412777756583E-3</v>
      </c>
      <c r="I5" s="6">
        <v>6.3378396604619677E-2</v>
      </c>
      <c r="J5">
        <f t="shared" si="2"/>
        <v>-0.133790634487015</v>
      </c>
      <c r="K5">
        <f t="shared" si="3"/>
        <v>0.11972295193146369</v>
      </c>
    </row>
    <row r="6" spans="1:11" x14ac:dyDescent="0.25">
      <c r="A6">
        <v>5</v>
      </c>
      <c r="B6">
        <v>1.5401832236625901E-3</v>
      </c>
      <c r="C6">
        <v>5.7090744473477298E-2</v>
      </c>
      <c r="D6">
        <v>-1.06896608164884E-2</v>
      </c>
      <c r="E6">
        <v>3.5057366672696801E-2</v>
      </c>
      <c r="F6">
        <f t="shared" si="0"/>
        <v>-0.11264130572329201</v>
      </c>
      <c r="G6">
        <f t="shared" si="1"/>
        <v>0.11572167217061718</v>
      </c>
      <c r="H6" s="6">
        <v>1.3224756636739936E-3</v>
      </c>
      <c r="I6" s="6">
        <v>5.4686984113971215E-2</v>
      </c>
      <c r="J6">
        <f t="shared" si="2"/>
        <v>-0.10805149256426844</v>
      </c>
      <c r="K6">
        <f t="shared" si="3"/>
        <v>0.11069644389161643</v>
      </c>
    </row>
    <row r="7" spans="1:11" x14ac:dyDescent="0.25">
      <c r="A7">
        <v>6</v>
      </c>
      <c r="B7">
        <v>7.1638982400690603E-3</v>
      </c>
      <c r="C7">
        <v>5.5423187563313998E-2</v>
      </c>
      <c r="D7">
        <v>-7.3481472585407099E-3</v>
      </c>
      <c r="E7">
        <v>4.0690192380909297E-2</v>
      </c>
      <c r="F7">
        <f t="shared" si="0"/>
        <v>-0.10368247688655893</v>
      </c>
      <c r="G7">
        <f t="shared" si="1"/>
        <v>0.11801027336669706</v>
      </c>
      <c r="H7" s="6">
        <v>7.0141841923497652E-3</v>
      </c>
      <c r="I7" s="6">
        <v>5.4341093709779194E-2</v>
      </c>
      <c r="J7">
        <f t="shared" si="2"/>
        <v>-0.10166800322720862</v>
      </c>
      <c r="K7">
        <f t="shared" si="3"/>
        <v>0.11569637161190816</v>
      </c>
    </row>
    <row r="8" spans="1:11" x14ac:dyDescent="0.25">
      <c r="A8">
        <v>7</v>
      </c>
      <c r="B8">
        <v>1.14281652538072E-2</v>
      </c>
      <c r="C8">
        <v>5.3867852740053797E-2</v>
      </c>
      <c r="D8">
        <v>1.1163931552817801E-3</v>
      </c>
      <c r="E8">
        <v>4.8013774084003098E-2</v>
      </c>
      <c r="F8">
        <f t="shared" si="0"/>
        <v>-9.6307540226300392E-2</v>
      </c>
      <c r="G8">
        <f t="shared" si="1"/>
        <v>0.1191638707339148</v>
      </c>
      <c r="H8" s="6">
        <v>1.1222645149473111E-2</v>
      </c>
      <c r="I8" s="6">
        <v>5.2494935481726783E-2</v>
      </c>
      <c r="J8">
        <f t="shared" si="2"/>
        <v>-9.3767225813980448E-2</v>
      </c>
      <c r="K8">
        <f t="shared" si="3"/>
        <v>0.11621251611292668</v>
      </c>
    </row>
    <row r="9" spans="1:11" x14ac:dyDescent="0.25">
      <c r="A9">
        <v>8</v>
      </c>
      <c r="B9">
        <v>1.25117060484554E-2</v>
      </c>
      <c r="C9">
        <v>5.0028157314831102E-2</v>
      </c>
      <c r="D9" s="3">
        <v>9.38833997926824E-4</v>
      </c>
      <c r="E9">
        <v>3.8230669774125502E-2</v>
      </c>
      <c r="F9">
        <f t="shared" si="0"/>
        <v>-8.7544608581206801E-2</v>
      </c>
      <c r="G9">
        <f t="shared" si="1"/>
        <v>0.11256802067811761</v>
      </c>
      <c r="H9" s="6">
        <v>1.2358399008507959E-2</v>
      </c>
      <c r="I9" s="6">
        <v>4.863248266358218E-2</v>
      </c>
      <c r="J9">
        <f t="shared" si="2"/>
        <v>-8.4906566318656396E-2</v>
      </c>
      <c r="K9">
        <f t="shared" si="3"/>
        <v>0.10962336433567232</v>
      </c>
    </row>
    <row r="10" spans="1:11" x14ac:dyDescent="0.25">
      <c r="A10">
        <v>9</v>
      </c>
      <c r="B10">
        <v>1.7264245638131899E-2</v>
      </c>
      <c r="C10">
        <v>4.95994951333531E-2</v>
      </c>
      <c r="D10">
        <v>6.6838880324520096E-3</v>
      </c>
      <c r="E10">
        <v>4.3154292400160603E-2</v>
      </c>
      <c r="F10">
        <f t="shared" si="0"/>
        <v>-8.1934744628574308E-2</v>
      </c>
      <c r="G10">
        <f t="shared" si="1"/>
        <v>0.11646323590483809</v>
      </c>
      <c r="H10" s="6">
        <v>1.7059991120250202E-2</v>
      </c>
      <c r="I10" s="6">
        <v>4.7293434517296194E-2</v>
      </c>
      <c r="J10">
        <f t="shared" si="2"/>
        <v>-7.7526877914342179E-2</v>
      </c>
      <c r="K10">
        <f t="shared" si="3"/>
        <v>0.1116468601548426</v>
      </c>
    </row>
    <row r="11" spans="1:11" x14ac:dyDescent="0.25">
      <c r="A11">
        <v>10</v>
      </c>
      <c r="B11">
        <v>1.23270264986074E-2</v>
      </c>
      <c r="C11">
        <v>5.2648473219108399E-2</v>
      </c>
      <c r="D11">
        <v>9.3299211894768402E-3</v>
      </c>
      <c r="E11">
        <v>5.0429362267054301E-2</v>
      </c>
      <c r="F11">
        <f t="shared" si="0"/>
        <v>-9.2969919939609402E-2</v>
      </c>
      <c r="G11">
        <f t="shared" si="1"/>
        <v>0.11762397293682419</v>
      </c>
      <c r="H11" s="6">
        <v>1.1845329649995986E-2</v>
      </c>
      <c r="I11" s="6">
        <v>4.5042599133639658E-2</v>
      </c>
      <c r="J11">
        <f t="shared" si="2"/>
        <v>-7.8239868617283326E-2</v>
      </c>
      <c r="K11">
        <f t="shared" si="3"/>
        <v>0.1019305279172753</v>
      </c>
    </row>
    <row r="12" spans="1:11" x14ac:dyDescent="0.25">
      <c r="A12">
        <v>11</v>
      </c>
      <c r="B12">
        <v>9.7363938188264696E-3</v>
      </c>
      <c r="C12">
        <v>4.9769408059185498E-2</v>
      </c>
      <c r="D12">
        <v>3.4534130407008999E-3</v>
      </c>
      <c r="E12">
        <v>5.0558247622588502E-2</v>
      </c>
      <c r="F12">
        <f t="shared" si="0"/>
        <v>-8.9802422299544521E-2</v>
      </c>
      <c r="G12">
        <f t="shared" si="1"/>
        <v>0.10927520993719747</v>
      </c>
      <c r="H12" s="6">
        <v>9.1271953080582745E-3</v>
      </c>
      <c r="I12" s="6">
        <v>4.0608862137137741E-2</v>
      </c>
      <c r="J12">
        <f t="shared" si="2"/>
        <v>-7.2090528966217204E-2</v>
      </c>
      <c r="K12">
        <f t="shared" si="3"/>
        <v>9.034491958233376E-2</v>
      </c>
    </row>
    <row r="13" spans="1:11" x14ac:dyDescent="0.25">
      <c r="A13">
        <v>12</v>
      </c>
      <c r="B13">
        <v>-1.5374634803099101E-3</v>
      </c>
      <c r="C13">
        <v>4.7063099615843401E-2</v>
      </c>
      <c r="D13">
        <v>-7.9170191400775806E-3</v>
      </c>
      <c r="E13">
        <v>4.57208241539191E-2</v>
      </c>
      <c r="F13">
        <f t="shared" si="0"/>
        <v>-9.5663662711996708E-2</v>
      </c>
      <c r="G13">
        <f t="shared" si="1"/>
        <v>9.2588735751376897E-2</v>
      </c>
      <c r="H13" s="6">
        <v>-1.9313919179192853E-3</v>
      </c>
      <c r="I13" s="6">
        <v>3.8282437086906214E-2</v>
      </c>
      <c r="J13">
        <f t="shared" si="2"/>
        <v>-7.8496266091731715E-2</v>
      </c>
      <c r="K13">
        <f t="shared" si="3"/>
        <v>7.4633482255893141E-2</v>
      </c>
    </row>
    <row r="14" spans="1:11" x14ac:dyDescent="0.25">
      <c r="A14">
        <v>13</v>
      </c>
      <c r="B14">
        <v>-3.5553002733058098E-3</v>
      </c>
      <c r="C14">
        <v>4.3487603654816603E-2</v>
      </c>
      <c r="D14">
        <v>-5.7521082767421003E-3</v>
      </c>
      <c r="E14">
        <v>3.8769894816696501E-2</v>
      </c>
      <c r="F14">
        <f t="shared" si="0"/>
        <v>-9.0530507582939013E-2</v>
      </c>
      <c r="G14">
        <f t="shared" si="1"/>
        <v>8.3419907036327401E-2</v>
      </c>
      <c r="H14" s="6">
        <v>-4.0309868015998189E-3</v>
      </c>
      <c r="I14" s="6">
        <v>3.25171727082696E-2</v>
      </c>
      <c r="J14">
        <f t="shared" si="2"/>
        <v>-6.9065332218139014E-2</v>
      </c>
      <c r="K14">
        <f t="shared" si="3"/>
        <v>6.1003358614939378E-2</v>
      </c>
    </row>
    <row r="15" spans="1:11" x14ac:dyDescent="0.25">
      <c r="A15">
        <v>14</v>
      </c>
      <c r="B15">
        <v>-1.0419294954834E-3</v>
      </c>
      <c r="C15">
        <v>3.9365807108958602E-2</v>
      </c>
      <c r="D15">
        <v>-4.5738987588780297E-3</v>
      </c>
      <c r="E15">
        <v>4.3156801727921003E-2</v>
      </c>
      <c r="F15">
        <f t="shared" si="0"/>
        <v>-7.9773543713400605E-2</v>
      </c>
      <c r="G15">
        <f t="shared" si="1"/>
        <v>7.7689684722433802E-2</v>
      </c>
      <c r="H15" s="6">
        <v>-1.4066683783154456E-3</v>
      </c>
      <c r="I15" s="6">
        <v>2.7228716575056194E-2</v>
      </c>
      <c r="J15">
        <f t="shared" si="2"/>
        <v>-5.5864101528427836E-2</v>
      </c>
      <c r="K15">
        <f t="shared" si="3"/>
        <v>5.3050764771796939E-2</v>
      </c>
    </row>
    <row r="16" spans="1:11" x14ac:dyDescent="0.25">
      <c r="A16">
        <v>15</v>
      </c>
      <c r="B16">
        <v>-3.3398984776897701E-3</v>
      </c>
      <c r="C16">
        <v>3.6195352764627799E-2</v>
      </c>
      <c r="D16">
        <v>-5.4709574089621899E-3</v>
      </c>
      <c r="E16">
        <v>3.4856657780744198E-2</v>
      </c>
      <c r="F16">
        <f t="shared" si="0"/>
        <v>-7.5730604006945368E-2</v>
      </c>
      <c r="G16">
        <f t="shared" si="1"/>
        <v>6.9050807051565827E-2</v>
      </c>
      <c r="H16" s="6">
        <v>-3.6856461237639924E-3</v>
      </c>
      <c r="I16" s="6">
        <v>2.3324905397215275E-2</v>
      </c>
      <c r="J16">
        <f t="shared" si="2"/>
        <v>-5.0335456918194542E-2</v>
      </c>
      <c r="K16">
        <f t="shared" si="3"/>
        <v>4.2964164670666556E-2</v>
      </c>
    </row>
    <row r="17" spans="1:11" x14ac:dyDescent="0.25">
      <c r="A17">
        <v>16</v>
      </c>
      <c r="B17">
        <v>-4.6775532037925203E-3</v>
      </c>
      <c r="C17">
        <v>3.3573455840968602E-2</v>
      </c>
      <c r="D17">
        <v>-7.4437057554262998E-3</v>
      </c>
      <c r="E17">
        <v>3.8348828584822199E-2</v>
      </c>
      <c r="F17">
        <f t="shared" si="0"/>
        <v>-7.182446488572973E-2</v>
      </c>
      <c r="G17">
        <f t="shared" si="1"/>
        <v>6.2469358478144686E-2</v>
      </c>
      <c r="H17" s="6">
        <v>-5.0047711608589311E-3</v>
      </c>
      <c r="I17" s="6">
        <v>1.8622189308518083E-2</v>
      </c>
      <c r="J17">
        <f t="shared" si="2"/>
        <v>-4.2249149777895095E-2</v>
      </c>
      <c r="K17">
        <f t="shared" si="3"/>
        <v>3.2239607456177238E-2</v>
      </c>
    </row>
    <row r="18" spans="1:11" x14ac:dyDescent="0.25">
      <c r="A18">
        <v>17</v>
      </c>
      <c r="B18">
        <v>-2.9362290519800598E-3</v>
      </c>
      <c r="C18">
        <v>3.2610347034847401E-2</v>
      </c>
      <c r="D18">
        <v>-6.2346877363783602E-3</v>
      </c>
      <c r="E18">
        <v>3.6301432840052501E-2</v>
      </c>
      <c r="F18">
        <f t="shared" si="0"/>
        <v>-6.8156923121674859E-2</v>
      </c>
      <c r="G18">
        <f t="shared" si="1"/>
        <v>6.2284465017714744E-2</v>
      </c>
      <c r="H18" s="6">
        <v>-3.2734466807953248E-3</v>
      </c>
      <c r="I18" s="6">
        <v>1.5664266494300392E-2</v>
      </c>
      <c r="J18">
        <f t="shared" si="2"/>
        <v>-3.4601979669396106E-2</v>
      </c>
      <c r="K18">
        <f t="shared" si="3"/>
        <v>2.8055086307805458E-2</v>
      </c>
    </row>
    <row r="19" spans="1:11" x14ac:dyDescent="0.25">
      <c r="A19">
        <v>18</v>
      </c>
      <c r="B19">
        <v>-2.2085958379288498E-3</v>
      </c>
      <c r="C19">
        <v>3.07327902191659E-2</v>
      </c>
      <c r="D19">
        <v>-5.2821223464994899E-3</v>
      </c>
      <c r="E19">
        <v>3.2565714871257201E-2</v>
      </c>
      <c r="F19">
        <f t="shared" si="0"/>
        <v>-6.3674176276260652E-2</v>
      </c>
      <c r="G19">
        <f t="shared" si="1"/>
        <v>5.9256984600402948E-2</v>
      </c>
      <c r="H19" s="6">
        <v>-2.5138399536176804E-3</v>
      </c>
      <c r="I19" s="6">
        <v>1.2859445723007698E-2</v>
      </c>
      <c r="J19">
        <f t="shared" si="2"/>
        <v>-2.8232731399633077E-2</v>
      </c>
      <c r="K19">
        <f t="shared" si="3"/>
        <v>2.3205051492397714E-2</v>
      </c>
    </row>
    <row r="20" spans="1:11" x14ac:dyDescent="0.25">
      <c r="A20">
        <v>19</v>
      </c>
      <c r="B20">
        <v>-1.56401690361227E-3</v>
      </c>
      <c r="C20">
        <v>2.85778720158948E-2</v>
      </c>
      <c r="D20">
        <v>-5.9710138376821102E-3</v>
      </c>
      <c r="E20">
        <v>3.0380887989115202E-2</v>
      </c>
      <c r="F20">
        <f t="shared" si="0"/>
        <v>-5.871976093540187E-2</v>
      </c>
      <c r="G20">
        <f t="shared" si="1"/>
        <v>5.559172712817733E-2</v>
      </c>
      <c r="H20" s="6">
        <v>-2.0182714999800854E-3</v>
      </c>
      <c r="I20" s="6">
        <v>9.1335158382759608E-3</v>
      </c>
      <c r="J20">
        <f t="shared" si="2"/>
        <v>-2.0285303176532009E-2</v>
      </c>
      <c r="K20">
        <f t="shared" si="3"/>
        <v>1.6248760176571835E-2</v>
      </c>
    </row>
    <row r="21" spans="1:11" x14ac:dyDescent="0.25">
      <c r="A21">
        <v>20</v>
      </c>
      <c r="B21">
        <v>-2.90936548924266E-3</v>
      </c>
      <c r="C21">
        <v>2.8230161063980599E-2</v>
      </c>
      <c r="D21">
        <v>-7.8216127073510392E-3</v>
      </c>
      <c r="E21">
        <v>3.4020148421886102E-2</v>
      </c>
      <c r="F21">
        <f t="shared" si="0"/>
        <v>-5.9369687617203855E-2</v>
      </c>
      <c r="G21">
        <f t="shared" si="1"/>
        <v>5.355095663871854E-2</v>
      </c>
      <c r="H21" s="6">
        <v>-1.1638218063728023E-3</v>
      </c>
      <c r="I21" s="6">
        <v>7.2230690517299783E-3</v>
      </c>
      <c r="J21">
        <f t="shared" si="2"/>
        <v>-1.5609959909832759E-2</v>
      </c>
      <c r="K21">
        <f t="shared" si="3"/>
        <v>1.3282316297087154E-2</v>
      </c>
    </row>
    <row r="22" spans="1:11" x14ac:dyDescent="0.25">
      <c r="A22">
        <v>21</v>
      </c>
      <c r="B22">
        <v>-3.9400452196495604E-3</v>
      </c>
      <c r="C22">
        <v>2.7611091701390901E-2</v>
      </c>
      <c r="D22">
        <v>-1.0313268908301899E-2</v>
      </c>
      <c r="E22">
        <v>3.2219734059374103E-2</v>
      </c>
      <c r="F22">
        <f t="shared" si="0"/>
        <v>-5.9162228622431361E-2</v>
      </c>
      <c r="G22">
        <f t="shared" si="1"/>
        <v>5.1282138183132243E-2</v>
      </c>
      <c r="H22" s="6">
        <v>-6.9031095829032954E-4</v>
      </c>
      <c r="I22" s="6">
        <v>5.4515452487817716E-3</v>
      </c>
      <c r="J22">
        <f t="shared" si="2"/>
        <v>-1.1593401455853873E-2</v>
      </c>
      <c r="K22">
        <f t="shared" si="3"/>
        <v>1.0212779539273213E-2</v>
      </c>
    </row>
    <row r="23" spans="1:11" x14ac:dyDescent="0.25">
      <c r="A23">
        <v>22</v>
      </c>
      <c r="B23">
        <v>-3.6454755984803998E-3</v>
      </c>
      <c r="C23">
        <v>2.5109164028277401E-2</v>
      </c>
      <c r="D23">
        <v>-9.3058135541361706E-3</v>
      </c>
      <c r="E23">
        <v>3.76895143782945E-2</v>
      </c>
      <c r="F23">
        <f t="shared" si="0"/>
        <v>-5.3863803655035201E-2</v>
      </c>
      <c r="G23">
        <f t="shared" si="1"/>
        <v>4.6572852458074403E-2</v>
      </c>
      <c r="H23" s="6">
        <v>-6.2042451080851491E-5</v>
      </c>
      <c r="I23" s="6">
        <v>2.3054052748467369E-3</v>
      </c>
      <c r="J23">
        <f t="shared" si="2"/>
        <v>-4.6728530007743253E-3</v>
      </c>
      <c r="K23">
        <f t="shared" si="3"/>
        <v>4.5487680986126223E-3</v>
      </c>
    </row>
    <row r="24" spans="1:11" x14ac:dyDescent="0.25">
      <c r="A24">
        <v>23</v>
      </c>
      <c r="B24">
        <v>5.3571060423461096E-3</v>
      </c>
      <c r="C24">
        <v>1.5938411131938501E-2</v>
      </c>
      <c r="D24">
        <v>-4.43963561296889E-3</v>
      </c>
      <c r="E24">
        <v>4.6508072195691804E-3</v>
      </c>
      <c r="F24">
        <f t="shared" si="0"/>
        <v>-2.6519716221530893E-2</v>
      </c>
      <c r="G24">
        <f t="shared" si="1"/>
        <v>3.7233928306223116E-2</v>
      </c>
      <c r="H24" s="6">
        <v>-3.1530333899354444E-15</v>
      </c>
      <c r="I24" s="6">
        <v>9.3746485386001687E-16</v>
      </c>
      <c r="J24">
        <f t="shared" si="2"/>
        <v>-5.0279630976554778E-15</v>
      </c>
      <c r="K24">
        <f t="shared" si="3"/>
        <v>-1.2781036822154107E-15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6"/>
  <sheetViews>
    <sheetView topLeftCell="A61" workbookViewId="0">
      <selection activeCell="L77" sqref="L77"/>
    </sheetView>
  </sheetViews>
  <sheetFormatPr defaultRowHeight="15" x14ac:dyDescent="0.25"/>
  <cols>
    <col min="1" max="1" width="9.7109375" bestFit="1" customWidth="1"/>
    <col min="77" max="77" width="20" bestFit="1" customWidth="1"/>
    <col min="82" max="83" width="12.5703125" style="9" bestFit="1" customWidth="1"/>
    <col min="84" max="84" width="12.28515625" style="9" bestFit="1" customWidth="1"/>
    <col min="85" max="85" width="13.42578125" style="9" bestFit="1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</v>
      </c>
      <c r="AN1" t="s">
        <v>40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  <c r="AT1" t="s">
        <v>69</v>
      </c>
      <c r="AU1" t="s">
        <v>70</v>
      </c>
      <c r="AV1" t="s">
        <v>71</v>
      </c>
      <c r="AW1" t="s">
        <v>72</v>
      </c>
      <c r="AX1" t="s">
        <v>73</v>
      </c>
      <c r="AY1" t="s">
        <v>74</v>
      </c>
      <c r="AZ1" t="s">
        <v>75</v>
      </c>
      <c r="BA1" t="s">
        <v>76</v>
      </c>
      <c r="BB1" t="s">
        <v>77</v>
      </c>
      <c r="BC1" t="s">
        <v>78</v>
      </c>
      <c r="BD1" t="s">
        <v>79</v>
      </c>
      <c r="BE1" t="s">
        <v>80</v>
      </c>
      <c r="BF1" t="s">
        <v>81</v>
      </c>
      <c r="BG1" t="s">
        <v>82</v>
      </c>
      <c r="BH1" t="s">
        <v>83</v>
      </c>
      <c r="BI1" t="s">
        <v>84</v>
      </c>
      <c r="BJ1" t="s">
        <v>85</v>
      </c>
      <c r="BK1" t="s">
        <v>86</v>
      </c>
      <c r="BL1" t="s">
        <v>87</v>
      </c>
      <c r="BM1" t="s">
        <v>42</v>
      </c>
      <c r="BN1" t="s">
        <v>44</v>
      </c>
      <c r="BO1" t="s">
        <v>45</v>
      </c>
      <c r="BP1" t="s">
        <v>46</v>
      </c>
      <c r="BQ1" t="s">
        <v>47</v>
      </c>
      <c r="BR1" t="s">
        <v>41</v>
      </c>
      <c r="BS1" t="s">
        <v>48</v>
      </c>
      <c r="BT1" t="s">
        <v>51</v>
      </c>
      <c r="BU1" t="s">
        <v>52</v>
      </c>
      <c r="BV1" t="s">
        <v>53</v>
      </c>
      <c r="BW1" t="s">
        <v>96</v>
      </c>
      <c r="BX1" t="s">
        <v>97</v>
      </c>
      <c r="BY1" t="s">
        <v>89</v>
      </c>
      <c r="BZ1" t="s">
        <v>39</v>
      </c>
      <c r="CA1" t="s">
        <v>43</v>
      </c>
      <c r="CD1" s="9" t="s">
        <v>91</v>
      </c>
      <c r="CE1" s="9" t="s">
        <v>94</v>
      </c>
      <c r="CF1" s="9" t="s">
        <v>95</v>
      </c>
      <c r="CG1" s="9" t="s">
        <v>103</v>
      </c>
      <c r="CH1" t="s">
        <v>92</v>
      </c>
      <c r="CI1" t="s">
        <v>90</v>
      </c>
      <c r="CJ1" t="s">
        <v>93</v>
      </c>
    </row>
    <row r="2" spans="1:88" x14ac:dyDescent="0.25">
      <c r="A2" s="1">
        <v>43832</v>
      </c>
      <c r="B2">
        <v>32763</v>
      </c>
      <c r="C2">
        <v>1</v>
      </c>
      <c r="D2">
        <v>3</v>
      </c>
      <c r="E2">
        <v>1</v>
      </c>
      <c r="F2" s="1">
        <v>43830</v>
      </c>
      <c r="G2" s="1">
        <v>43833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s="1">
        <v>43850</v>
      </c>
      <c r="Z2" s="1">
        <v>43836</v>
      </c>
      <c r="AA2" s="1">
        <v>43831</v>
      </c>
      <c r="AB2" s="1">
        <v>43833</v>
      </c>
      <c r="AC2" s="1">
        <v>43831</v>
      </c>
      <c r="AD2">
        <v>0</v>
      </c>
      <c r="AE2">
        <v>0</v>
      </c>
      <c r="AF2">
        <v>1</v>
      </c>
      <c r="AG2">
        <v>0</v>
      </c>
      <c r="AH2">
        <v>1</v>
      </c>
      <c r="AI2">
        <v>11068.761904761899</v>
      </c>
      <c r="AJ2">
        <v>21</v>
      </c>
      <c r="AK2">
        <v>31</v>
      </c>
      <c r="AL2">
        <v>232444</v>
      </c>
      <c r="AM2" s="2">
        <v>43831</v>
      </c>
      <c r="AN2">
        <v>0.67741935483870896</v>
      </c>
      <c r="AO2">
        <v>234929.93714057401</v>
      </c>
      <c r="AP2">
        <v>226127.161156252</v>
      </c>
      <c r="AQ2">
        <v>244075.391397748</v>
      </c>
      <c r="AR2">
        <v>-0.519653417996643</v>
      </c>
      <c r="AS2">
        <v>0</v>
      </c>
      <c r="AT2">
        <v>0.58360897171890402</v>
      </c>
      <c r="AU2">
        <v>0.12860349954536399</v>
      </c>
      <c r="AV2">
        <v>0</v>
      </c>
      <c r="AW2">
        <v>0</v>
      </c>
      <c r="AX2">
        <v>0</v>
      </c>
      <c r="AY2">
        <v>0</v>
      </c>
      <c r="AZ2">
        <v>1.62589004423664</v>
      </c>
      <c r="BA2">
        <v>0</v>
      </c>
      <c r="BB2">
        <v>0.44880353767973202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0.790554809270827</v>
      </c>
      <c r="BJ2">
        <v>0</v>
      </c>
      <c r="BK2">
        <v>0.12717295156303099</v>
      </c>
      <c r="BL2">
        <v>0</v>
      </c>
      <c r="BM2">
        <v>3.1849803960178602</v>
      </c>
      <c r="BN2">
        <v>10286.719516692499</v>
      </c>
      <c r="BO2">
        <v>2</v>
      </c>
      <c r="BP2">
        <v>1</v>
      </c>
      <c r="BQ2">
        <v>2020</v>
      </c>
      <c r="BR2">
        <v>20</v>
      </c>
      <c r="BS2">
        <v>3.1849803960178602</v>
      </c>
      <c r="BT2">
        <v>32763</v>
      </c>
      <c r="BU2">
        <v>216021.10985054201</v>
      </c>
      <c r="BV2">
        <v>8.7532312481469296E-2</v>
      </c>
      <c r="BW2">
        <v>21.178185499459399</v>
      </c>
      <c r="BX2">
        <v>0.99158636609996598</v>
      </c>
      <c r="BY2">
        <f>IF(BR2&gt;BR3,BY3,BT2)</f>
        <v>232444</v>
      </c>
      <c r="BZ2">
        <f>B2/(BY2/AJ2)</f>
        <v>2.9599516442670062</v>
      </c>
      <c r="CA2">
        <f>BZ2-BM2</f>
        <v>-0.22502875175085402</v>
      </c>
      <c r="CC2">
        <f>AO2/AJ2</f>
        <v>11187.139863836857</v>
      </c>
      <c r="CD2" s="11">
        <f>BM2*CC2*BX2</f>
        <v>35331.036469084393</v>
      </c>
      <c r="CE2" s="11">
        <f>B2</f>
        <v>32763</v>
      </c>
      <c r="CF2" s="11">
        <f>CE2-CD2</f>
        <v>-2568.0364690843926</v>
      </c>
      <c r="CG2" s="11">
        <f>CF2</f>
        <v>-2568.0364690843926</v>
      </c>
      <c r="CH2">
        <f>CD2</f>
        <v>35331.036469084393</v>
      </c>
      <c r="CI2">
        <f>B2</f>
        <v>32763</v>
      </c>
      <c r="CJ2">
        <f>CI2/CH2</f>
        <v>0.92731499764147896</v>
      </c>
    </row>
    <row r="3" spans="1:88" x14ac:dyDescent="0.25">
      <c r="A3" s="1">
        <v>43833</v>
      </c>
      <c r="B3">
        <v>11390</v>
      </c>
      <c r="C3">
        <v>2</v>
      </c>
      <c r="D3">
        <v>4</v>
      </c>
      <c r="E3">
        <v>3</v>
      </c>
      <c r="F3" s="1">
        <v>43832</v>
      </c>
      <c r="G3" s="1">
        <v>43836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s="1">
        <v>43850</v>
      </c>
      <c r="Z3" s="1">
        <v>43836</v>
      </c>
      <c r="AA3" s="1">
        <v>43831</v>
      </c>
      <c r="AB3" s="1">
        <v>43833</v>
      </c>
      <c r="AC3" s="1">
        <v>43831</v>
      </c>
      <c r="AD3">
        <v>0</v>
      </c>
      <c r="AE3">
        <v>0</v>
      </c>
      <c r="AF3">
        <v>0</v>
      </c>
      <c r="AG3">
        <v>1</v>
      </c>
      <c r="AH3">
        <v>0</v>
      </c>
      <c r="AI3">
        <v>11068.761904761899</v>
      </c>
      <c r="AJ3">
        <v>21</v>
      </c>
      <c r="AK3">
        <v>31</v>
      </c>
      <c r="AL3">
        <v>232444</v>
      </c>
      <c r="AM3" s="2">
        <v>43831</v>
      </c>
      <c r="AN3">
        <v>0.67741935483870896</v>
      </c>
      <c r="AO3">
        <v>234929.93714057401</v>
      </c>
      <c r="AP3">
        <v>226127.161156252</v>
      </c>
      <c r="AQ3">
        <v>244075.391397748</v>
      </c>
      <c r="AR3">
        <v>-0.519653417996643</v>
      </c>
      <c r="AS3">
        <v>0</v>
      </c>
      <c r="AT3">
        <v>0</v>
      </c>
      <c r="AU3">
        <v>0</v>
      </c>
      <c r="AV3">
        <v>0.48760974137826901</v>
      </c>
      <c r="AW3">
        <v>0</v>
      </c>
      <c r="AX3">
        <v>0</v>
      </c>
      <c r="AY3">
        <v>0.23786190508799901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0.790554809270827</v>
      </c>
      <c r="BJ3">
        <v>0</v>
      </c>
      <c r="BK3">
        <v>0</v>
      </c>
      <c r="BL3">
        <v>0.110365742979302</v>
      </c>
      <c r="BM3">
        <v>1.10673878071975</v>
      </c>
      <c r="BN3">
        <v>10291.498046713999</v>
      </c>
      <c r="BO3">
        <v>3</v>
      </c>
      <c r="BP3">
        <v>1</v>
      </c>
      <c r="BQ3">
        <v>2020</v>
      </c>
      <c r="BR3">
        <v>19</v>
      </c>
      <c r="BS3">
        <v>4.2917191767376197</v>
      </c>
      <c r="BT3">
        <v>44153</v>
      </c>
      <c r="BU3">
        <v>216046.98765608101</v>
      </c>
      <c r="BV3">
        <v>8.7402049384516206E-2</v>
      </c>
      <c r="BW3">
        <v>21.178185499459399</v>
      </c>
      <c r="BX3">
        <v>0.99158636609996598</v>
      </c>
      <c r="BY3">
        <f t="shared" ref="BY3:BY66" si="0">IF(BR3&gt;BR4,BY4,BT3)</f>
        <v>232444</v>
      </c>
      <c r="BZ3">
        <f t="shared" ref="BZ3:BZ66" si="1">B3/(BY3/AJ3)</f>
        <v>1.0290220440192046</v>
      </c>
      <c r="CA3">
        <f t="shared" ref="CA3:CA66" si="2">BZ3-BM3</f>
        <v>-7.7716736700545352E-2</v>
      </c>
      <c r="CC3">
        <f t="shared" ref="CC3:CC66" si="3">AO3/AJ3</f>
        <v>11187.139863836857</v>
      </c>
      <c r="CD3" s="11">
        <f t="shared" ref="CD3:CD66" si="4">BM3*CC3*BX3</f>
        <v>12277.07029916055</v>
      </c>
      <c r="CE3" s="11">
        <f t="shared" ref="CE3:CE66" si="5">B3</f>
        <v>11390</v>
      </c>
      <c r="CF3" s="11">
        <f t="shared" ref="CF3:CF66" si="6">CE3-CD3</f>
        <v>-887.07029916055035</v>
      </c>
      <c r="CG3" s="11">
        <f>CF3+CG2</f>
        <v>-3455.1067682449429</v>
      </c>
      <c r="CH3">
        <f>CD3+CH2</f>
        <v>47608.106768244943</v>
      </c>
      <c r="CI3">
        <f>B2+CI2</f>
        <v>65526</v>
      </c>
      <c r="CJ3">
        <f t="shared" ref="CJ3:CJ66" si="7">CI3/CH3</f>
        <v>1.3763622300499978</v>
      </c>
    </row>
    <row r="4" spans="1:88" x14ac:dyDescent="0.25">
      <c r="A4" s="1">
        <v>43836</v>
      </c>
      <c r="B4">
        <v>19550</v>
      </c>
      <c r="C4">
        <v>3</v>
      </c>
      <c r="D4">
        <v>0</v>
      </c>
      <c r="E4">
        <v>4</v>
      </c>
      <c r="F4" s="1">
        <v>43833</v>
      </c>
      <c r="G4" s="1">
        <v>43837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s="1">
        <v>43850</v>
      </c>
      <c r="Z4" s="1">
        <v>43836</v>
      </c>
      <c r="AA4" s="1">
        <v>43831</v>
      </c>
      <c r="AB4" s="1">
        <v>43833</v>
      </c>
      <c r="AC4" s="1">
        <v>43831</v>
      </c>
      <c r="AD4">
        <v>0</v>
      </c>
      <c r="AE4">
        <v>1</v>
      </c>
      <c r="AF4">
        <v>0</v>
      </c>
      <c r="AG4">
        <v>0</v>
      </c>
      <c r="AH4">
        <v>0</v>
      </c>
      <c r="AI4">
        <v>11068.761904761899</v>
      </c>
      <c r="AJ4">
        <v>21</v>
      </c>
      <c r="AK4">
        <v>31</v>
      </c>
      <c r="AL4">
        <v>232444</v>
      </c>
      <c r="AM4" s="2">
        <v>43831</v>
      </c>
      <c r="AN4">
        <v>0.67741935483870896</v>
      </c>
      <c r="AO4">
        <v>234929.93714057401</v>
      </c>
      <c r="AP4">
        <v>226127.161156252</v>
      </c>
      <c r="AQ4">
        <v>244075.391397748</v>
      </c>
      <c r="AR4">
        <v>-0.519653417996643</v>
      </c>
      <c r="AS4">
        <v>1.3995559329630201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0.790554809270827</v>
      </c>
      <c r="BJ4">
        <v>0</v>
      </c>
      <c r="BK4">
        <v>0</v>
      </c>
      <c r="BL4">
        <v>0</v>
      </c>
      <c r="BM4">
        <v>1.6704573242372101</v>
      </c>
      <c r="BN4">
        <v>11703.381892097799</v>
      </c>
      <c r="BO4">
        <v>6</v>
      </c>
      <c r="BP4">
        <v>1</v>
      </c>
      <c r="BQ4">
        <v>2020</v>
      </c>
      <c r="BR4">
        <v>18</v>
      </c>
      <c r="BS4">
        <v>5.96217650097483</v>
      </c>
      <c r="BT4">
        <v>63703</v>
      </c>
      <c r="BU4">
        <v>224374.94089302301</v>
      </c>
      <c r="BV4">
        <v>4.7041778397986102E-2</v>
      </c>
      <c r="BW4">
        <v>21.178185499459399</v>
      </c>
      <c r="BX4">
        <v>0.99158636609996598</v>
      </c>
      <c r="BY4">
        <f t="shared" si="0"/>
        <v>232444</v>
      </c>
      <c r="BZ4">
        <f t="shared" si="1"/>
        <v>1.7662318666001273</v>
      </c>
      <c r="CA4">
        <f t="shared" si="2"/>
        <v>9.577454236291727E-2</v>
      </c>
      <c r="CC4">
        <f t="shared" si="3"/>
        <v>11187.139863836857</v>
      </c>
      <c r="CD4" s="11">
        <f t="shared" si="4"/>
        <v>18530.408763728865</v>
      </c>
      <c r="CE4" s="11">
        <f t="shared" si="5"/>
        <v>19550</v>
      </c>
      <c r="CF4" s="11">
        <f t="shared" si="6"/>
        <v>1019.5912362711351</v>
      </c>
      <c r="CG4" s="11">
        <f t="shared" ref="CG4:CG67" si="8">CF4+CG3</f>
        <v>-2435.5155319738078</v>
      </c>
      <c r="CH4">
        <f t="shared" ref="CH4:CH67" si="9">CD4+CH3</f>
        <v>66138.515531973811</v>
      </c>
      <c r="CI4">
        <f t="shared" ref="CI4:CI67" si="10">B3+CI3</f>
        <v>76916</v>
      </c>
      <c r="CJ4">
        <f t="shared" si="7"/>
        <v>1.1629532259885083</v>
      </c>
    </row>
    <row r="5" spans="1:88" x14ac:dyDescent="0.25">
      <c r="A5" s="1">
        <v>43837</v>
      </c>
      <c r="B5">
        <v>3153</v>
      </c>
      <c r="C5">
        <v>4</v>
      </c>
      <c r="D5">
        <v>1</v>
      </c>
      <c r="E5">
        <v>0</v>
      </c>
      <c r="F5" s="1">
        <v>43836</v>
      </c>
      <c r="G5" s="1">
        <v>43838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1">
        <v>43850</v>
      </c>
      <c r="Z5" s="1">
        <v>43836</v>
      </c>
      <c r="AA5" s="1">
        <v>43831</v>
      </c>
      <c r="AB5" s="1">
        <v>43833</v>
      </c>
      <c r="AC5" s="1">
        <v>43831</v>
      </c>
      <c r="AD5">
        <v>0</v>
      </c>
      <c r="AE5">
        <v>0</v>
      </c>
      <c r="AF5">
        <v>0</v>
      </c>
      <c r="AG5">
        <v>0</v>
      </c>
      <c r="AH5">
        <v>0</v>
      </c>
      <c r="AI5">
        <v>11068.761904761899</v>
      </c>
      <c r="AJ5">
        <v>21</v>
      </c>
      <c r="AK5">
        <v>31</v>
      </c>
      <c r="AL5">
        <v>232444</v>
      </c>
      <c r="AM5" s="2">
        <v>43831</v>
      </c>
      <c r="AN5">
        <v>0.67741935483870896</v>
      </c>
      <c r="AO5">
        <v>234929.93714057401</v>
      </c>
      <c r="AP5">
        <v>226127.161156252</v>
      </c>
      <c r="AQ5">
        <v>244075.391397748</v>
      </c>
      <c r="AR5">
        <v>-0.519653417996643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0.790554809270827</v>
      </c>
      <c r="BJ5">
        <v>0</v>
      </c>
      <c r="BK5">
        <v>0</v>
      </c>
      <c r="BL5">
        <v>0</v>
      </c>
      <c r="BM5">
        <v>0.270901391274183</v>
      </c>
      <c r="BN5">
        <v>11638.921399295399</v>
      </c>
      <c r="BO5">
        <v>7</v>
      </c>
      <c r="BP5">
        <v>1</v>
      </c>
      <c r="BQ5">
        <v>2020</v>
      </c>
      <c r="BR5">
        <v>17</v>
      </c>
      <c r="BS5">
        <v>6.2330778922490104</v>
      </c>
      <c r="BT5">
        <v>66856</v>
      </c>
      <c r="BU5">
        <v>225246.021992742</v>
      </c>
      <c r="BV5">
        <v>4.2992613419576102E-2</v>
      </c>
      <c r="BW5">
        <v>21.178185499459399</v>
      </c>
      <c r="BX5">
        <v>0.99158636609996598</v>
      </c>
      <c r="BY5">
        <f t="shared" si="0"/>
        <v>232444</v>
      </c>
      <c r="BZ5">
        <f t="shared" si="1"/>
        <v>0.28485570718108449</v>
      </c>
      <c r="CA5">
        <f t="shared" si="2"/>
        <v>1.3954315906901493E-2</v>
      </c>
      <c r="CC5">
        <f t="shared" si="3"/>
        <v>11187.139863836857</v>
      </c>
      <c r="CD5" s="11">
        <f t="shared" si="4"/>
        <v>3005.1132957052546</v>
      </c>
      <c r="CE5" s="11">
        <f t="shared" si="5"/>
        <v>3153</v>
      </c>
      <c r="CF5" s="11">
        <f t="shared" si="6"/>
        <v>147.88670429474541</v>
      </c>
      <c r="CG5" s="11">
        <f t="shared" si="8"/>
        <v>-2287.6288276790624</v>
      </c>
      <c r="CH5">
        <f t="shared" si="9"/>
        <v>69143.628827679073</v>
      </c>
      <c r="CI5">
        <f t="shared" si="10"/>
        <v>96466</v>
      </c>
      <c r="CJ5">
        <f t="shared" si="7"/>
        <v>1.3951538505509193</v>
      </c>
    </row>
    <row r="6" spans="1:88" x14ac:dyDescent="0.25">
      <c r="A6" s="1">
        <v>43838</v>
      </c>
      <c r="B6">
        <v>8284</v>
      </c>
      <c r="C6">
        <v>5</v>
      </c>
      <c r="D6">
        <v>2</v>
      </c>
      <c r="E6">
        <v>1</v>
      </c>
      <c r="F6" s="1">
        <v>43837</v>
      </c>
      <c r="G6" s="1">
        <v>43839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s="1">
        <v>43850</v>
      </c>
      <c r="Z6" s="1">
        <v>43836</v>
      </c>
      <c r="AA6" s="1">
        <v>43831</v>
      </c>
      <c r="AB6" s="1">
        <v>43833</v>
      </c>
      <c r="AC6" s="1">
        <v>43831</v>
      </c>
      <c r="AD6">
        <v>0</v>
      </c>
      <c r="AE6">
        <v>0</v>
      </c>
      <c r="AF6">
        <v>0</v>
      </c>
      <c r="AG6">
        <v>0</v>
      </c>
      <c r="AH6">
        <v>0</v>
      </c>
      <c r="AI6">
        <v>11068.761904761899</v>
      </c>
      <c r="AJ6">
        <v>21</v>
      </c>
      <c r="AK6">
        <v>31</v>
      </c>
      <c r="AL6">
        <v>232444</v>
      </c>
      <c r="AM6" s="2">
        <v>43831</v>
      </c>
      <c r="AN6">
        <v>0.67741935483870896</v>
      </c>
      <c r="AO6">
        <v>234929.93714057401</v>
      </c>
      <c r="AP6">
        <v>226127.161156252</v>
      </c>
      <c r="AQ6">
        <v>244075.391397748</v>
      </c>
      <c r="AR6">
        <v>-0.519653417996643</v>
      </c>
      <c r="AS6">
        <v>0</v>
      </c>
      <c r="AT6">
        <v>0.58360897171890402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0.790554809270827</v>
      </c>
      <c r="BJ6">
        <v>0</v>
      </c>
      <c r="BK6">
        <v>0</v>
      </c>
      <c r="BL6">
        <v>0</v>
      </c>
      <c r="BM6">
        <v>0.85451036299308802</v>
      </c>
      <c r="BN6">
        <v>9694.4406513499398</v>
      </c>
      <c r="BO6">
        <v>8</v>
      </c>
      <c r="BP6">
        <v>1</v>
      </c>
      <c r="BQ6">
        <v>2020</v>
      </c>
      <c r="BR6">
        <v>16</v>
      </c>
      <c r="BS6">
        <v>7.0875882552420997</v>
      </c>
      <c r="BT6">
        <v>75140</v>
      </c>
      <c r="BU6">
        <v>222634.264742019</v>
      </c>
      <c r="BV6">
        <v>5.5228122287475E-2</v>
      </c>
      <c r="BW6">
        <v>21.178185499459399</v>
      </c>
      <c r="BX6">
        <v>0.99158636609996598</v>
      </c>
      <c r="BY6">
        <f t="shared" si="0"/>
        <v>232444</v>
      </c>
      <c r="BZ6">
        <f t="shared" si="1"/>
        <v>0.74841252086524068</v>
      </c>
      <c r="CA6">
        <f t="shared" si="2"/>
        <v>-0.10609784212784734</v>
      </c>
      <c r="CC6">
        <f t="shared" si="3"/>
        <v>11187.139863836857</v>
      </c>
      <c r="CD6" s="11">
        <f t="shared" si="4"/>
        <v>9479.0965859213502</v>
      </c>
      <c r="CE6" s="11">
        <f t="shared" si="5"/>
        <v>8284</v>
      </c>
      <c r="CF6" s="11">
        <f t="shared" si="6"/>
        <v>-1195.0965859213502</v>
      </c>
      <c r="CG6" s="11">
        <f t="shared" si="8"/>
        <v>-3482.7254136004126</v>
      </c>
      <c r="CH6">
        <f t="shared" si="9"/>
        <v>78622.725413600419</v>
      </c>
      <c r="CI6">
        <f t="shared" si="10"/>
        <v>99619</v>
      </c>
      <c r="CJ6">
        <f t="shared" si="7"/>
        <v>1.267050963648833</v>
      </c>
    </row>
    <row r="7" spans="1:88" x14ac:dyDescent="0.25">
      <c r="A7" s="1">
        <v>43839</v>
      </c>
      <c r="B7">
        <v>3282</v>
      </c>
      <c r="C7">
        <v>6</v>
      </c>
      <c r="D7">
        <v>3</v>
      </c>
      <c r="E7">
        <v>2</v>
      </c>
      <c r="F7" s="1">
        <v>43838</v>
      </c>
      <c r="G7" s="1">
        <v>43840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s="1">
        <v>43850</v>
      </c>
      <c r="Z7" s="1">
        <v>43836</v>
      </c>
      <c r="AA7" s="1">
        <v>43831</v>
      </c>
      <c r="AB7" s="1">
        <v>43833</v>
      </c>
      <c r="AC7" s="1">
        <v>43831</v>
      </c>
      <c r="AD7">
        <v>0</v>
      </c>
      <c r="AE7">
        <v>0</v>
      </c>
      <c r="AF7">
        <v>0</v>
      </c>
      <c r="AG7">
        <v>0</v>
      </c>
      <c r="AH7">
        <v>0</v>
      </c>
      <c r="AI7">
        <v>11068.761904761899</v>
      </c>
      <c r="AJ7">
        <v>21</v>
      </c>
      <c r="AK7">
        <v>31</v>
      </c>
      <c r="AL7">
        <v>232444</v>
      </c>
      <c r="AM7" s="2">
        <v>43831</v>
      </c>
      <c r="AN7">
        <v>0.67741935483870896</v>
      </c>
      <c r="AO7">
        <v>234929.93714057401</v>
      </c>
      <c r="AP7">
        <v>226127.161156252</v>
      </c>
      <c r="AQ7">
        <v>244075.391397748</v>
      </c>
      <c r="AR7">
        <v>-0.519653417996643</v>
      </c>
      <c r="AS7">
        <v>0</v>
      </c>
      <c r="AT7">
        <v>0</v>
      </c>
      <c r="AU7">
        <v>0.12860349954536399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0.790554809270827</v>
      </c>
      <c r="BJ7">
        <v>0</v>
      </c>
      <c r="BK7">
        <v>0</v>
      </c>
      <c r="BL7">
        <v>0</v>
      </c>
      <c r="BM7">
        <v>0.39950489081954799</v>
      </c>
      <c r="BN7">
        <v>8215.1685133748197</v>
      </c>
      <c r="BO7">
        <v>9</v>
      </c>
      <c r="BP7">
        <v>1</v>
      </c>
      <c r="BQ7">
        <v>2020</v>
      </c>
      <c r="BR7">
        <v>15</v>
      </c>
      <c r="BS7">
        <v>7.4870931460616497</v>
      </c>
      <c r="BT7">
        <v>78422</v>
      </c>
      <c r="BU7">
        <v>219960.13244022199</v>
      </c>
      <c r="BV7">
        <v>6.8056899831246506E-2</v>
      </c>
      <c r="BW7">
        <v>21.178185499459399</v>
      </c>
      <c r="BX7">
        <v>0.99158636609996598</v>
      </c>
      <c r="BY7">
        <f t="shared" si="0"/>
        <v>232444</v>
      </c>
      <c r="BZ7">
        <f t="shared" si="1"/>
        <v>0.29651012717041525</v>
      </c>
      <c r="CA7">
        <f t="shared" si="2"/>
        <v>-0.10299476364913274</v>
      </c>
      <c r="CC7">
        <f t="shared" si="3"/>
        <v>11187.139863836857</v>
      </c>
      <c r="CD7" s="11">
        <f t="shared" si="4"/>
        <v>4431.7138921076976</v>
      </c>
      <c r="CE7" s="11">
        <f t="shared" si="5"/>
        <v>3282</v>
      </c>
      <c r="CF7" s="11">
        <f t="shared" si="6"/>
        <v>-1149.7138921076976</v>
      </c>
      <c r="CG7" s="11">
        <f t="shared" si="8"/>
        <v>-4632.4393057081106</v>
      </c>
      <c r="CH7">
        <f t="shared" si="9"/>
        <v>83054.439305708118</v>
      </c>
      <c r="CI7">
        <f t="shared" si="10"/>
        <v>107903</v>
      </c>
      <c r="CJ7">
        <f t="shared" si="7"/>
        <v>1.2991840159540287</v>
      </c>
    </row>
    <row r="8" spans="1:88" x14ac:dyDescent="0.25">
      <c r="A8" s="1">
        <v>43840</v>
      </c>
      <c r="B8">
        <v>8423</v>
      </c>
      <c r="C8">
        <v>7</v>
      </c>
      <c r="D8">
        <v>4</v>
      </c>
      <c r="E8">
        <v>3</v>
      </c>
      <c r="F8" s="1">
        <v>43839</v>
      </c>
      <c r="G8" s="1">
        <v>43843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s="1">
        <v>43850</v>
      </c>
      <c r="Z8" s="1">
        <v>43836</v>
      </c>
      <c r="AA8" s="1">
        <v>43831</v>
      </c>
      <c r="AB8" s="1">
        <v>43833</v>
      </c>
      <c r="AC8" s="1">
        <v>43831</v>
      </c>
      <c r="AD8">
        <v>0</v>
      </c>
      <c r="AE8">
        <v>0</v>
      </c>
      <c r="AF8">
        <v>0</v>
      </c>
      <c r="AG8">
        <v>0</v>
      </c>
      <c r="AH8">
        <v>0</v>
      </c>
      <c r="AI8">
        <v>11068.761904761899</v>
      </c>
      <c r="AJ8">
        <v>21</v>
      </c>
      <c r="AK8">
        <v>31</v>
      </c>
      <c r="AL8">
        <v>232444</v>
      </c>
      <c r="AM8" s="2">
        <v>43831</v>
      </c>
      <c r="AN8">
        <v>0.67741935483870896</v>
      </c>
      <c r="AO8">
        <v>234929.93714057401</v>
      </c>
      <c r="AP8">
        <v>226127.161156252</v>
      </c>
      <c r="AQ8">
        <v>244075.391397748</v>
      </c>
      <c r="AR8">
        <v>-0.519653417996643</v>
      </c>
      <c r="AS8">
        <v>0</v>
      </c>
      <c r="AT8">
        <v>0</v>
      </c>
      <c r="AU8">
        <v>0</v>
      </c>
      <c r="AV8">
        <v>0.48760974137826901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0.790554809270827</v>
      </c>
      <c r="BJ8">
        <v>0</v>
      </c>
      <c r="BK8">
        <v>0</v>
      </c>
      <c r="BL8">
        <v>0</v>
      </c>
      <c r="BM8">
        <v>0.75851113265245296</v>
      </c>
      <c r="BN8">
        <v>11104.6491441008</v>
      </c>
      <c r="BO8">
        <v>10</v>
      </c>
      <c r="BP8">
        <v>1</v>
      </c>
      <c r="BQ8">
        <v>2020</v>
      </c>
      <c r="BR8">
        <v>14</v>
      </c>
      <c r="BS8">
        <v>8.2456042787141008</v>
      </c>
      <c r="BT8">
        <v>86845</v>
      </c>
      <c r="BU8">
        <v>221177.84680838499</v>
      </c>
      <c r="BV8">
        <v>6.2176617281666603E-2</v>
      </c>
      <c r="BW8">
        <v>21.178185499459399</v>
      </c>
      <c r="BX8">
        <v>0.99158636609996598</v>
      </c>
      <c r="BY8">
        <f t="shared" si="0"/>
        <v>232444</v>
      </c>
      <c r="BZ8">
        <f t="shared" si="1"/>
        <v>0.76097038426459707</v>
      </c>
      <c r="CA8">
        <f t="shared" si="2"/>
        <v>2.4592516121441088E-3</v>
      </c>
      <c r="CC8">
        <f t="shared" si="3"/>
        <v>11187.139863836857</v>
      </c>
      <c r="CD8" s="11">
        <f t="shared" si="4"/>
        <v>8414.1756487596413</v>
      </c>
      <c r="CE8" s="11">
        <f t="shared" si="5"/>
        <v>8423</v>
      </c>
      <c r="CF8" s="11">
        <f t="shared" si="6"/>
        <v>8.8243512403587374</v>
      </c>
      <c r="CG8" s="11">
        <f t="shared" si="8"/>
        <v>-4623.6149544677519</v>
      </c>
      <c r="CH8">
        <f t="shared" si="9"/>
        <v>91468.614954467761</v>
      </c>
      <c r="CI8">
        <f t="shared" si="10"/>
        <v>111185</v>
      </c>
      <c r="CJ8">
        <f t="shared" si="7"/>
        <v>1.2155535541381803</v>
      </c>
    </row>
    <row r="9" spans="1:88" x14ac:dyDescent="0.25">
      <c r="A9" s="1">
        <v>43843</v>
      </c>
      <c r="B9">
        <v>18856</v>
      </c>
      <c r="C9">
        <v>8</v>
      </c>
      <c r="D9">
        <v>0</v>
      </c>
      <c r="E9">
        <v>4</v>
      </c>
      <c r="F9" s="1">
        <v>43840</v>
      </c>
      <c r="G9" s="1">
        <v>43844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s="1">
        <v>43850</v>
      </c>
      <c r="Z9" s="1">
        <v>43836</v>
      </c>
      <c r="AA9" s="1">
        <v>43831</v>
      </c>
      <c r="AB9" s="1">
        <v>43833</v>
      </c>
      <c r="AC9" s="1">
        <v>43831</v>
      </c>
      <c r="AD9">
        <v>0</v>
      </c>
      <c r="AE9">
        <v>0</v>
      </c>
      <c r="AF9">
        <v>0</v>
      </c>
      <c r="AG9">
        <v>0</v>
      </c>
      <c r="AH9">
        <v>0</v>
      </c>
      <c r="AI9">
        <v>11068.761904761899</v>
      </c>
      <c r="AJ9">
        <v>21</v>
      </c>
      <c r="AK9">
        <v>31</v>
      </c>
      <c r="AL9">
        <v>232444</v>
      </c>
      <c r="AM9" s="2">
        <v>43831</v>
      </c>
      <c r="AN9">
        <v>0.67741935483870896</v>
      </c>
      <c r="AO9">
        <v>234929.93714057401</v>
      </c>
      <c r="AP9">
        <v>226127.161156252</v>
      </c>
      <c r="AQ9">
        <v>244075.391397748</v>
      </c>
      <c r="AR9">
        <v>-0.519653417996643</v>
      </c>
      <c r="AS9">
        <v>1.3995559329630201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0.790554809270827</v>
      </c>
      <c r="BJ9">
        <v>0</v>
      </c>
      <c r="BK9">
        <v>0</v>
      </c>
      <c r="BL9">
        <v>0</v>
      </c>
      <c r="BM9">
        <v>1.6704573242372101</v>
      </c>
      <c r="BN9">
        <v>11287.9268008898</v>
      </c>
      <c r="BO9">
        <v>13</v>
      </c>
      <c r="BP9">
        <v>1</v>
      </c>
      <c r="BQ9">
        <v>2020</v>
      </c>
      <c r="BR9">
        <v>13</v>
      </c>
      <c r="BS9">
        <v>9.9160616029513093</v>
      </c>
      <c r="BT9">
        <v>105701</v>
      </c>
      <c r="BU9">
        <v>223851.06999933699</v>
      </c>
      <c r="BV9">
        <v>4.9492133949902997E-2</v>
      </c>
      <c r="BW9">
        <v>21.178185499459399</v>
      </c>
      <c r="BX9">
        <v>0.99158636609996598</v>
      </c>
      <c r="BY9">
        <f t="shared" si="0"/>
        <v>232444</v>
      </c>
      <c r="BZ9">
        <f t="shared" si="1"/>
        <v>1.7035328939443479</v>
      </c>
      <c r="CA9">
        <f t="shared" si="2"/>
        <v>3.3075569707137875E-2</v>
      </c>
      <c r="CC9">
        <f t="shared" si="3"/>
        <v>11187.139863836857</v>
      </c>
      <c r="CD9" s="11">
        <f t="shared" si="4"/>
        <v>18530.408763728865</v>
      </c>
      <c r="CE9" s="11">
        <f t="shared" si="5"/>
        <v>18856</v>
      </c>
      <c r="CF9" s="11">
        <f t="shared" si="6"/>
        <v>325.59123627113513</v>
      </c>
      <c r="CG9" s="11">
        <f t="shared" si="8"/>
        <v>-4298.0237181966168</v>
      </c>
      <c r="CH9">
        <f t="shared" si="9"/>
        <v>109999.02371819662</v>
      </c>
      <c r="CI9">
        <f t="shared" si="10"/>
        <v>119608</v>
      </c>
      <c r="CJ9">
        <f t="shared" si="7"/>
        <v>1.0873551051363906</v>
      </c>
    </row>
    <row r="10" spans="1:88" x14ac:dyDescent="0.25">
      <c r="A10" s="1">
        <v>43844</v>
      </c>
      <c r="B10">
        <v>3233</v>
      </c>
      <c r="C10">
        <v>9</v>
      </c>
      <c r="D10">
        <v>1</v>
      </c>
      <c r="E10">
        <v>0</v>
      </c>
      <c r="F10" s="1">
        <v>43843</v>
      </c>
      <c r="G10" s="1">
        <v>43845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s="1">
        <v>43850</v>
      </c>
      <c r="Z10" s="1">
        <v>43836</v>
      </c>
      <c r="AA10" s="1">
        <v>43831</v>
      </c>
      <c r="AB10" s="1">
        <v>43833</v>
      </c>
      <c r="AC10" s="1">
        <v>43831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11068.761904761899</v>
      </c>
      <c r="AJ10">
        <v>21</v>
      </c>
      <c r="AK10">
        <v>31</v>
      </c>
      <c r="AL10">
        <v>232444</v>
      </c>
      <c r="AM10" s="2">
        <v>43831</v>
      </c>
      <c r="AN10">
        <v>0.67741935483870896</v>
      </c>
      <c r="AO10">
        <v>234929.93714057401</v>
      </c>
      <c r="AP10">
        <v>226127.161156252</v>
      </c>
      <c r="AQ10">
        <v>244075.391397748</v>
      </c>
      <c r="AR10">
        <v>-0.519653417996643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0.790554809270827</v>
      </c>
      <c r="BJ10">
        <v>0</v>
      </c>
      <c r="BK10">
        <v>0</v>
      </c>
      <c r="BL10">
        <v>0</v>
      </c>
      <c r="BM10">
        <v>0.270901391274183</v>
      </c>
      <c r="BN10">
        <v>11934.2318058744</v>
      </c>
      <c r="BO10">
        <v>14</v>
      </c>
      <c r="BP10">
        <v>1</v>
      </c>
      <c r="BQ10">
        <v>2020</v>
      </c>
      <c r="BR10">
        <v>12</v>
      </c>
      <c r="BS10">
        <v>10.1869629942255</v>
      </c>
      <c r="BT10">
        <v>108934</v>
      </c>
      <c r="BU10">
        <v>224562.904694631</v>
      </c>
      <c r="BV10">
        <v>4.6165382746718102E-2</v>
      </c>
      <c r="BW10">
        <v>21.178185499459399</v>
      </c>
      <c r="BX10">
        <v>0.99158636609996598</v>
      </c>
      <c r="BY10">
        <f t="shared" si="0"/>
        <v>232444</v>
      </c>
      <c r="BZ10">
        <f t="shared" si="1"/>
        <v>0.29208325446128963</v>
      </c>
      <c r="CA10">
        <f t="shared" si="2"/>
        <v>2.1181863187106631E-2</v>
      </c>
      <c r="CC10">
        <f t="shared" si="3"/>
        <v>11187.139863836857</v>
      </c>
      <c r="CD10" s="11">
        <f t="shared" si="4"/>
        <v>3005.1132957052546</v>
      </c>
      <c r="CE10" s="11">
        <f t="shared" si="5"/>
        <v>3233</v>
      </c>
      <c r="CF10" s="11">
        <f t="shared" si="6"/>
        <v>227.88670429474541</v>
      </c>
      <c r="CG10" s="11">
        <f t="shared" si="8"/>
        <v>-4070.1370139018713</v>
      </c>
      <c r="CH10">
        <f t="shared" si="9"/>
        <v>113004.13701390188</v>
      </c>
      <c r="CI10">
        <f t="shared" si="10"/>
        <v>138464</v>
      </c>
      <c r="CJ10">
        <f t="shared" si="7"/>
        <v>1.2253002735905678</v>
      </c>
    </row>
    <row r="11" spans="1:88" x14ac:dyDescent="0.25">
      <c r="A11" s="1">
        <v>43845</v>
      </c>
      <c r="B11">
        <v>12434</v>
      </c>
      <c r="C11">
        <v>10</v>
      </c>
      <c r="D11">
        <v>2</v>
      </c>
      <c r="E11">
        <v>1</v>
      </c>
      <c r="F11" s="1">
        <v>43844</v>
      </c>
      <c r="G11" s="1">
        <v>43846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s="1">
        <v>43850</v>
      </c>
      <c r="Z11" s="1">
        <v>43836</v>
      </c>
      <c r="AA11" s="1">
        <v>43831</v>
      </c>
      <c r="AB11" s="1">
        <v>43833</v>
      </c>
      <c r="AC11" s="1">
        <v>43831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11068.761904761899</v>
      </c>
      <c r="AJ11">
        <v>21</v>
      </c>
      <c r="AK11">
        <v>31</v>
      </c>
      <c r="AL11">
        <v>232444</v>
      </c>
      <c r="AM11" s="2">
        <v>43831</v>
      </c>
      <c r="AN11">
        <v>0.67741935483870896</v>
      </c>
      <c r="AO11">
        <v>234929.93714057401</v>
      </c>
      <c r="AP11">
        <v>226127.161156252</v>
      </c>
      <c r="AQ11">
        <v>244075.391397748</v>
      </c>
      <c r="AR11">
        <v>-0.519653417996643</v>
      </c>
      <c r="AS11">
        <v>0</v>
      </c>
      <c r="AT11">
        <v>0.58360897171890402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0.790554809270827</v>
      </c>
      <c r="BJ11">
        <v>0</v>
      </c>
      <c r="BK11">
        <v>0</v>
      </c>
      <c r="BL11">
        <v>0</v>
      </c>
      <c r="BM11">
        <v>0.85451036299308802</v>
      </c>
      <c r="BN11">
        <v>14551.023063602701</v>
      </c>
      <c r="BO11">
        <v>15</v>
      </c>
      <c r="BP11">
        <v>1</v>
      </c>
      <c r="BQ11">
        <v>2020</v>
      </c>
      <c r="BR11">
        <v>11</v>
      </c>
      <c r="BS11">
        <v>11.0414733572185</v>
      </c>
      <c r="BT11">
        <v>121368</v>
      </c>
      <c r="BU11">
        <v>230832.23746889801</v>
      </c>
      <c r="BV11">
        <v>1.7751851806346398E-2</v>
      </c>
      <c r="BW11">
        <v>21.178185499459399</v>
      </c>
      <c r="BX11">
        <v>0.99158636609996598</v>
      </c>
      <c r="BY11">
        <f t="shared" si="0"/>
        <v>232444</v>
      </c>
      <c r="BZ11">
        <f t="shared" si="1"/>
        <v>1.1233415360258816</v>
      </c>
      <c r="CA11">
        <f t="shared" si="2"/>
        <v>0.26883117303279358</v>
      </c>
      <c r="CC11">
        <f t="shared" si="3"/>
        <v>11187.139863836857</v>
      </c>
      <c r="CD11" s="11">
        <f t="shared" si="4"/>
        <v>9479.0965859213502</v>
      </c>
      <c r="CE11" s="11">
        <f t="shared" si="5"/>
        <v>12434</v>
      </c>
      <c r="CF11" s="11">
        <f t="shared" si="6"/>
        <v>2954.9034140786498</v>
      </c>
      <c r="CG11" s="11">
        <f t="shared" si="8"/>
        <v>-1115.2335998232215</v>
      </c>
      <c r="CH11">
        <f t="shared" si="9"/>
        <v>122483.23359982323</v>
      </c>
      <c r="CI11">
        <f t="shared" si="10"/>
        <v>141697</v>
      </c>
      <c r="CJ11">
        <f t="shared" si="7"/>
        <v>1.1568685430281169</v>
      </c>
    </row>
    <row r="12" spans="1:88" x14ac:dyDescent="0.25">
      <c r="A12" s="1">
        <v>43846</v>
      </c>
      <c r="B12">
        <v>14296</v>
      </c>
      <c r="C12">
        <v>11</v>
      </c>
      <c r="D12">
        <v>3</v>
      </c>
      <c r="E12">
        <v>2</v>
      </c>
      <c r="F12" s="1">
        <v>43845</v>
      </c>
      <c r="G12" s="1">
        <v>43847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 s="1">
        <v>43850</v>
      </c>
      <c r="Z12" s="1">
        <v>43836</v>
      </c>
      <c r="AA12" s="1">
        <v>43831</v>
      </c>
      <c r="AB12" s="1">
        <v>43833</v>
      </c>
      <c r="AC12" s="1">
        <v>43831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11068.761904761899</v>
      </c>
      <c r="AJ12">
        <v>21</v>
      </c>
      <c r="AK12">
        <v>31</v>
      </c>
      <c r="AL12">
        <v>232444</v>
      </c>
      <c r="AM12" s="2">
        <v>43831</v>
      </c>
      <c r="AN12">
        <v>0.67741935483870896</v>
      </c>
      <c r="AO12">
        <v>234929.93714057401</v>
      </c>
      <c r="AP12">
        <v>226127.161156252</v>
      </c>
      <c r="AQ12">
        <v>244075.391397748</v>
      </c>
      <c r="AR12">
        <v>-0.519653417996643</v>
      </c>
      <c r="AS12">
        <v>0</v>
      </c>
      <c r="AT12">
        <v>0</v>
      </c>
      <c r="AU12">
        <v>0.12860349954536399</v>
      </c>
      <c r="AV12">
        <v>0</v>
      </c>
      <c r="AW12">
        <v>0.76309950984654695</v>
      </c>
      <c r="AX12">
        <v>0.14453112285696099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0.790554809270827</v>
      </c>
      <c r="BJ12">
        <v>0</v>
      </c>
      <c r="BK12">
        <v>0</v>
      </c>
      <c r="BL12">
        <v>0</v>
      </c>
      <c r="BM12">
        <v>1.30713552352305</v>
      </c>
      <c r="BN12">
        <v>10936.891961645</v>
      </c>
      <c r="BO12">
        <v>16</v>
      </c>
      <c r="BP12">
        <v>1</v>
      </c>
      <c r="BQ12">
        <v>2020</v>
      </c>
      <c r="BR12">
        <v>10</v>
      </c>
      <c r="BS12">
        <v>12.348608880741599</v>
      </c>
      <c r="BT12">
        <v>135664</v>
      </c>
      <c r="BU12">
        <v>230709.71212337</v>
      </c>
      <c r="BV12">
        <v>1.8292359599265201E-2</v>
      </c>
      <c r="BW12">
        <v>21.178185499459399</v>
      </c>
      <c r="BX12">
        <v>0.99158636609996598</v>
      </c>
      <c r="BY12">
        <f t="shared" si="0"/>
        <v>232444</v>
      </c>
      <c r="BZ12">
        <f t="shared" si="1"/>
        <v>1.2915626989726559</v>
      </c>
      <c r="CA12">
        <f t="shared" si="2"/>
        <v>-1.5572824550394104E-2</v>
      </c>
      <c r="CC12">
        <f t="shared" si="3"/>
        <v>11187.139863836857</v>
      </c>
      <c r="CD12" s="11">
        <f t="shared" si="4"/>
        <v>14500.074446100174</v>
      </c>
      <c r="CE12" s="11">
        <f t="shared" si="5"/>
        <v>14296</v>
      </c>
      <c r="CF12" s="11">
        <f t="shared" si="6"/>
        <v>-204.0744461001741</v>
      </c>
      <c r="CG12" s="11">
        <f t="shared" si="8"/>
        <v>-1319.3080459233956</v>
      </c>
      <c r="CH12">
        <f t="shared" si="9"/>
        <v>136983.30804592342</v>
      </c>
      <c r="CI12">
        <f t="shared" si="10"/>
        <v>154131</v>
      </c>
      <c r="CJ12">
        <f t="shared" si="7"/>
        <v>1.1251808866254556</v>
      </c>
    </row>
    <row r="13" spans="1:88" x14ac:dyDescent="0.25">
      <c r="A13" s="1">
        <v>43847</v>
      </c>
      <c r="B13">
        <v>7935</v>
      </c>
      <c r="C13">
        <v>12</v>
      </c>
      <c r="D13">
        <v>4</v>
      </c>
      <c r="E13">
        <v>3</v>
      </c>
      <c r="F13" s="1">
        <v>43846</v>
      </c>
      <c r="G13" s="1">
        <v>43851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s="1">
        <v>43850</v>
      </c>
      <c r="Z13" s="1">
        <v>43836</v>
      </c>
      <c r="AA13" s="1">
        <v>43831</v>
      </c>
      <c r="AB13" s="1">
        <v>43833</v>
      </c>
      <c r="AC13" s="1">
        <v>43831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11068.761904761899</v>
      </c>
      <c r="AJ13">
        <v>21</v>
      </c>
      <c r="AK13">
        <v>31</v>
      </c>
      <c r="AL13">
        <v>232444</v>
      </c>
      <c r="AM13" s="2">
        <v>43831</v>
      </c>
      <c r="AN13">
        <v>0.67741935483870896</v>
      </c>
      <c r="AO13">
        <v>234929.93714057401</v>
      </c>
      <c r="AP13">
        <v>226127.161156252</v>
      </c>
      <c r="AQ13">
        <v>244075.391397748</v>
      </c>
      <c r="AR13">
        <v>-0.519653417996643</v>
      </c>
      <c r="AS13">
        <v>0</v>
      </c>
      <c r="AT13">
        <v>0</v>
      </c>
      <c r="AU13">
        <v>0</v>
      </c>
      <c r="AV13">
        <v>0.48760974137826901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0.790554809270827</v>
      </c>
      <c r="BJ13">
        <v>0.105195744648292</v>
      </c>
      <c r="BK13">
        <v>0</v>
      </c>
      <c r="BL13">
        <v>0</v>
      </c>
      <c r="BM13">
        <v>0.86370687730074502</v>
      </c>
      <c r="BN13">
        <v>9187.1446303616794</v>
      </c>
      <c r="BO13">
        <v>17</v>
      </c>
      <c r="BP13">
        <v>1</v>
      </c>
      <c r="BQ13">
        <v>2020</v>
      </c>
      <c r="BR13">
        <v>9</v>
      </c>
      <c r="BS13">
        <v>13.212315758042299</v>
      </c>
      <c r="BT13">
        <v>143599</v>
      </c>
      <c r="BU13">
        <v>228240.003889129</v>
      </c>
      <c r="BV13">
        <v>2.9310958365977101E-2</v>
      </c>
      <c r="BW13">
        <v>21.178185499459399</v>
      </c>
      <c r="BX13">
        <v>0.99158636609996598</v>
      </c>
      <c r="BY13">
        <f t="shared" si="0"/>
        <v>232444</v>
      </c>
      <c r="BZ13">
        <f t="shared" si="1"/>
        <v>0.71688234585534583</v>
      </c>
      <c r="CA13">
        <f t="shared" si="2"/>
        <v>-0.1468245314453992</v>
      </c>
      <c r="CC13">
        <f t="shared" si="3"/>
        <v>11187.139863836857</v>
      </c>
      <c r="CD13" s="11">
        <f t="shared" si="4"/>
        <v>9581.1136604372678</v>
      </c>
      <c r="CE13" s="11">
        <f t="shared" si="5"/>
        <v>7935</v>
      </c>
      <c r="CF13" s="11">
        <f t="shared" si="6"/>
        <v>-1646.1136604372678</v>
      </c>
      <c r="CG13" s="11">
        <f t="shared" si="8"/>
        <v>-2965.4217063606634</v>
      </c>
      <c r="CH13">
        <f t="shared" si="9"/>
        <v>146564.42170636068</v>
      </c>
      <c r="CI13">
        <f t="shared" si="10"/>
        <v>168427</v>
      </c>
      <c r="CJ13">
        <f t="shared" si="7"/>
        <v>1.1491670218399976</v>
      </c>
    </row>
    <row r="14" spans="1:88" x14ac:dyDescent="0.25">
      <c r="A14" s="1">
        <v>43851</v>
      </c>
      <c r="B14">
        <v>18179</v>
      </c>
      <c r="C14">
        <v>13</v>
      </c>
      <c r="D14">
        <v>1</v>
      </c>
      <c r="E14">
        <v>4</v>
      </c>
      <c r="F14" s="1">
        <v>43847</v>
      </c>
      <c r="G14" s="1">
        <v>43852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s="1">
        <v>43850</v>
      </c>
      <c r="Z14" s="1">
        <v>43836</v>
      </c>
      <c r="AA14" s="1">
        <v>43831</v>
      </c>
      <c r="AB14" s="1">
        <v>43833</v>
      </c>
      <c r="AC14" s="1">
        <v>43831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11068.761904761899</v>
      </c>
      <c r="AJ14">
        <v>21</v>
      </c>
      <c r="AK14">
        <v>31</v>
      </c>
      <c r="AL14">
        <v>232444</v>
      </c>
      <c r="AM14" s="2">
        <v>43831</v>
      </c>
      <c r="AN14">
        <v>0.67741935483870896</v>
      </c>
      <c r="AO14">
        <v>234929.93714057401</v>
      </c>
      <c r="AP14">
        <v>226127.161156252</v>
      </c>
      <c r="AQ14">
        <v>244075.391397748</v>
      </c>
      <c r="AR14">
        <v>-0.519653417996643</v>
      </c>
      <c r="AS14">
        <v>1.3995559329630201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0.790554809270827</v>
      </c>
      <c r="BJ14">
        <v>0.105195744648292</v>
      </c>
      <c r="BK14">
        <v>0</v>
      </c>
      <c r="BL14">
        <v>0</v>
      </c>
      <c r="BM14">
        <v>1.7756530688854999</v>
      </c>
      <c r="BN14">
        <v>10237.9233413034</v>
      </c>
      <c r="BO14">
        <v>21</v>
      </c>
      <c r="BP14">
        <v>1</v>
      </c>
      <c r="BQ14">
        <v>2020</v>
      </c>
      <c r="BR14">
        <v>8</v>
      </c>
      <c r="BS14">
        <v>14.9879688269278</v>
      </c>
      <c r="BT14">
        <v>161778</v>
      </c>
      <c r="BU14">
        <v>226671.00787507801</v>
      </c>
      <c r="BV14">
        <v>3.6435754810104998E-2</v>
      </c>
      <c r="BW14">
        <v>21.178185499459399</v>
      </c>
      <c r="BX14">
        <v>0.99158636609996598</v>
      </c>
      <c r="BY14">
        <f t="shared" si="0"/>
        <v>232444</v>
      </c>
      <c r="BZ14">
        <f t="shared" si="1"/>
        <v>1.6423697750856121</v>
      </c>
      <c r="CA14">
        <f t="shared" si="2"/>
        <v>-0.13328329379988779</v>
      </c>
      <c r="CC14">
        <f t="shared" si="3"/>
        <v>11187.139863836857</v>
      </c>
      <c r="CD14" s="11">
        <f t="shared" si="4"/>
        <v>19697.346775406466</v>
      </c>
      <c r="CE14" s="11">
        <f t="shared" si="5"/>
        <v>18179</v>
      </c>
      <c r="CF14" s="11">
        <f t="shared" si="6"/>
        <v>-1518.3467754064659</v>
      </c>
      <c r="CG14" s="11">
        <f t="shared" si="8"/>
        <v>-4483.7684817671288</v>
      </c>
      <c r="CH14">
        <f t="shared" si="9"/>
        <v>166261.76848176715</v>
      </c>
      <c r="CI14">
        <f t="shared" si="10"/>
        <v>176362</v>
      </c>
      <c r="CJ14">
        <f t="shared" si="7"/>
        <v>1.0607489720003818</v>
      </c>
    </row>
    <row r="15" spans="1:88" x14ac:dyDescent="0.25">
      <c r="A15" s="1">
        <v>43852</v>
      </c>
      <c r="B15">
        <v>4899</v>
      </c>
      <c r="C15">
        <v>14</v>
      </c>
      <c r="D15">
        <v>2</v>
      </c>
      <c r="E15">
        <v>1</v>
      </c>
      <c r="F15" s="1">
        <v>43851</v>
      </c>
      <c r="G15" s="1">
        <v>43853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s="1">
        <v>43850</v>
      </c>
      <c r="Z15" s="1">
        <v>43836</v>
      </c>
      <c r="AA15" s="1">
        <v>43831</v>
      </c>
      <c r="AB15" s="1">
        <v>43833</v>
      </c>
      <c r="AC15" s="1">
        <v>43831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11068.761904761899</v>
      </c>
      <c r="AJ15">
        <v>21</v>
      </c>
      <c r="AK15">
        <v>31</v>
      </c>
      <c r="AL15">
        <v>232444</v>
      </c>
      <c r="AM15" s="2">
        <v>43831</v>
      </c>
      <c r="AN15">
        <v>0.67741935483870896</v>
      </c>
      <c r="AO15">
        <v>234929.93714057401</v>
      </c>
      <c r="AP15">
        <v>226127.161156252</v>
      </c>
      <c r="AQ15">
        <v>244075.391397748</v>
      </c>
      <c r="AR15">
        <v>-0.519653417996643</v>
      </c>
      <c r="AS15">
        <v>0</v>
      </c>
      <c r="AT15">
        <v>0.58360897171890402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0.790554809270827</v>
      </c>
      <c r="BJ15">
        <v>0</v>
      </c>
      <c r="BK15">
        <v>0</v>
      </c>
      <c r="BL15">
        <v>0</v>
      </c>
      <c r="BM15">
        <v>0.85451036299308802</v>
      </c>
      <c r="BN15">
        <v>5733.10776810277</v>
      </c>
      <c r="BO15">
        <v>22</v>
      </c>
      <c r="BP15">
        <v>1</v>
      </c>
      <c r="BQ15">
        <v>2020</v>
      </c>
      <c r="BR15">
        <v>7</v>
      </c>
      <c r="BS15">
        <v>15.842479189920899</v>
      </c>
      <c r="BT15">
        <v>166677</v>
      </c>
      <c r="BU15">
        <v>220938.71533862199</v>
      </c>
      <c r="BV15">
        <v>6.3326256697510103E-2</v>
      </c>
      <c r="BW15">
        <v>21.178185499459399</v>
      </c>
      <c r="BX15">
        <v>0.99158636609996598</v>
      </c>
      <c r="BY15">
        <f t="shared" si="0"/>
        <v>232444</v>
      </c>
      <c r="BZ15">
        <f t="shared" si="1"/>
        <v>0.44259692657156136</v>
      </c>
      <c r="CA15">
        <f t="shared" si="2"/>
        <v>-0.41191343642152667</v>
      </c>
      <c r="CC15">
        <f t="shared" si="3"/>
        <v>11187.139863836857</v>
      </c>
      <c r="CD15" s="11">
        <f t="shared" si="4"/>
        <v>9479.0965859213502</v>
      </c>
      <c r="CE15" s="11">
        <f t="shared" si="5"/>
        <v>4899</v>
      </c>
      <c r="CF15" s="11">
        <f t="shared" si="6"/>
        <v>-4580.0965859213502</v>
      </c>
      <c r="CG15" s="11">
        <f t="shared" si="8"/>
        <v>-9063.865067688479</v>
      </c>
      <c r="CH15">
        <f t="shared" si="9"/>
        <v>175740.86506768852</v>
      </c>
      <c r="CI15">
        <f t="shared" si="10"/>
        <v>194541</v>
      </c>
      <c r="CJ15">
        <f t="shared" si="7"/>
        <v>1.1069764560739497</v>
      </c>
    </row>
    <row r="16" spans="1:88" x14ac:dyDescent="0.25">
      <c r="A16" s="1">
        <v>43853</v>
      </c>
      <c r="B16">
        <v>10214</v>
      </c>
      <c r="C16">
        <v>15</v>
      </c>
      <c r="D16">
        <v>3</v>
      </c>
      <c r="E16">
        <v>2</v>
      </c>
      <c r="F16" s="1">
        <v>43852</v>
      </c>
      <c r="G16" s="1">
        <v>43854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s="1">
        <v>43850</v>
      </c>
      <c r="Z16" s="1">
        <v>43836</v>
      </c>
      <c r="AA16" s="1">
        <v>43831</v>
      </c>
      <c r="AB16" s="1">
        <v>43833</v>
      </c>
      <c r="AC16" s="1">
        <v>43831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11068.761904761899</v>
      </c>
      <c r="AJ16">
        <v>21</v>
      </c>
      <c r="AK16">
        <v>31</v>
      </c>
      <c r="AL16">
        <v>232444</v>
      </c>
      <c r="AM16" s="2">
        <v>43831</v>
      </c>
      <c r="AN16">
        <v>0.67741935483870896</v>
      </c>
      <c r="AO16">
        <v>234929.93714057401</v>
      </c>
      <c r="AP16">
        <v>226127.161156252</v>
      </c>
      <c r="AQ16">
        <v>244075.391397748</v>
      </c>
      <c r="AR16">
        <v>-0.519653417996643</v>
      </c>
      <c r="AS16">
        <v>0</v>
      </c>
      <c r="AT16">
        <v>0</v>
      </c>
      <c r="AU16">
        <v>0.12860349954536399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0.790554809270827</v>
      </c>
      <c r="BJ16">
        <v>0</v>
      </c>
      <c r="BK16">
        <v>0</v>
      </c>
      <c r="BL16">
        <v>0</v>
      </c>
      <c r="BM16">
        <v>0.39950489081954799</v>
      </c>
      <c r="BN16">
        <v>25566.645702501599</v>
      </c>
      <c r="BO16">
        <v>23</v>
      </c>
      <c r="BP16">
        <v>1</v>
      </c>
      <c r="BQ16">
        <v>2020</v>
      </c>
      <c r="BR16">
        <v>6</v>
      </c>
      <c r="BS16">
        <v>16.241984080740501</v>
      </c>
      <c r="BT16">
        <v>176891</v>
      </c>
      <c r="BU16">
        <v>228710.419954471</v>
      </c>
      <c r="BV16">
        <v>2.7193851453471501E-2</v>
      </c>
      <c r="BW16">
        <v>21.178185499459399</v>
      </c>
      <c r="BX16">
        <v>0.99158636609996598</v>
      </c>
      <c r="BY16">
        <f t="shared" si="0"/>
        <v>232444</v>
      </c>
      <c r="BZ16">
        <f t="shared" si="1"/>
        <v>0.92277709900018934</v>
      </c>
      <c r="CA16">
        <f t="shared" si="2"/>
        <v>0.52327220818064135</v>
      </c>
      <c r="CC16">
        <f t="shared" si="3"/>
        <v>11187.139863836857</v>
      </c>
      <c r="CD16" s="11">
        <f t="shared" si="4"/>
        <v>4431.7138921076976</v>
      </c>
      <c r="CE16" s="11">
        <f t="shared" si="5"/>
        <v>10214</v>
      </c>
      <c r="CF16" s="11">
        <f t="shared" si="6"/>
        <v>5782.2861078923024</v>
      </c>
      <c r="CG16" s="11">
        <f t="shared" si="8"/>
        <v>-3281.5789597961766</v>
      </c>
      <c r="CH16">
        <f t="shared" si="9"/>
        <v>180172.5789597962</v>
      </c>
      <c r="CI16">
        <f t="shared" si="10"/>
        <v>199440</v>
      </c>
      <c r="CJ16">
        <f t="shared" si="7"/>
        <v>1.1069386981717297</v>
      </c>
    </row>
    <row r="17" spans="1:88" x14ac:dyDescent="0.25">
      <c r="A17" s="1">
        <v>43854</v>
      </c>
      <c r="B17">
        <v>9169</v>
      </c>
      <c r="C17">
        <v>16</v>
      </c>
      <c r="D17">
        <v>4</v>
      </c>
      <c r="E17">
        <v>3</v>
      </c>
      <c r="F17" s="1">
        <v>43853</v>
      </c>
      <c r="G17" s="1">
        <v>43857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s="1">
        <v>43850</v>
      </c>
      <c r="Z17" s="1">
        <v>43836</v>
      </c>
      <c r="AA17" s="1">
        <v>43831</v>
      </c>
      <c r="AB17" s="1">
        <v>43833</v>
      </c>
      <c r="AC17" s="1">
        <v>43831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11068.761904761899</v>
      </c>
      <c r="AJ17">
        <v>21</v>
      </c>
      <c r="AK17">
        <v>31</v>
      </c>
      <c r="AL17">
        <v>232444</v>
      </c>
      <c r="AM17" s="2">
        <v>43831</v>
      </c>
      <c r="AN17">
        <v>0.67741935483870896</v>
      </c>
      <c r="AO17">
        <v>234929.93714057401</v>
      </c>
      <c r="AP17">
        <v>226127.161156252</v>
      </c>
      <c r="AQ17">
        <v>244075.391397748</v>
      </c>
      <c r="AR17">
        <v>-0.519653417996643</v>
      </c>
      <c r="AS17">
        <v>0</v>
      </c>
      <c r="AT17">
        <v>0</v>
      </c>
      <c r="AU17">
        <v>0</v>
      </c>
      <c r="AV17">
        <v>0.48760974137826901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0.790554809270827</v>
      </c>
      <c r="BJ17">
        <v>0</v>
      </c>
      <c r="BK17">
        <v>0</v>
      </c>
      <c r="BL17">
        <v>0</v>
      </c>
      <c r="BM17">
        <v>0.75851113265245296</v>
      </c>
      <c r="BN17">
        <v>12088.1548144675</v>
      </c>
      <c r="BO17">
        <v>24</v>
      </c>
      <c r="BP17">
        <v>1</v>
      </c>
      <c r="BQ17">
        <v>2020</v>
      </c>
      <c r="BR17">
        <v>5</v>
      </c>
      <c r="BS17">
        <v>17.000495213392899</v>
      </c>
      <c r="BT17">
        <v>186060</v>
      </c>
      <c r="BU17">
        <v>229832.12847363701</v>
      </c>
      <c r="BV17">
        <v>2.21805745819432E-2</v>
      </c>
      <c r="BW17">
        <v>21.178185499459399</v>
      </c>
      <c r="BX17">
        <v>0.99158636609996598</v>
      </c>
      <c r="BY17">
        <f t="shared" si="0"/>
        <v>232444</v>
      </c>
      <c r="BZ17">
        <f t="shared" si="1"/>
        <v>0.82836726265250982</v>
      </c>
      <c r="CA17">
        <f t="shared" si="2"/>
        <v>6.985613000005686E-2</v>
      </c>
      <c r="CC17">
        <f t="shared" si="3"/>
        <v>11187.139863836857</v>
      </c>
      <c r="CD17" s="11">
        <f t="shared" si="4"/>
        <v>8414.1756487596413</v>
      </c>
      <c r="CE17" s="11">
        <f t="shared" si="5"/>
        <v>9169</v>
      </c>
      <c r="CF17" s="11">
        <f t="shared" si="6"/>
        <v>754.82435124035874</v>
      </c>
      <c r="CG17" s="11">
        <f t="shared" si="8"/>
        <v>-2526.7546085558179</v>
      </c>
      <c r="CH17">
        <f t="shared" si="9"/>
        <v>188586.75460855584</v>
      </c>
      <c r="CI17">
        <f t="shared" si="10"/>
        <v>209654</v>
      </c>
      <c r="CJ17">
        <f t="shared" si="7"/>
        <v>1.1117111614501922</v>
      </c>
    </row>
    <row r="18" spans="1:88" x14ac:dyDescent="0.25">
      <c r="A18" s="1">
        <v>43857</v>
      </c>
      <c r="B18">
        <v>20702</v>
      </c>
      <c r="C18">
        <v>17</v>
      </c>
      <c r="D18">
        <v>0</v>
      </c>
      <c r="E18">
        <v>4</v>
      </c>
      <c r="F18" s="1">
        <v>43854</v>
      </c>
      <c r="G18" s="1">
        <v>43858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s="1">
        <v>43850</v>
      </c>
      <c r="Z18" s="1">
        <v>43836</v>
      </c>
      <c r="AA18" s="1">
        <v>43831</v>
      </c>
      <c r="AB18" s="1">
        <v>43833</v>
      </c>
      <c r="AC18" s="1">
        <v>43831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11068.761904761899</v>
      </c>
      <c r="AJ18">
        <v>21</v>
      </c>
      <c r="AK18">
        <v>31</v>
      </c>
      <c r="AL18">
        <v>232444</v>
      </c>
      <c r="AM18" s="2">
        <v>43831</v>
      </c>
      <c r="AN18">
        <v>0.67741935483870896</v>
      </c>
      <c r="AO18">
        <v>234929.93714057401</v>
      </c>
      <c r="AP18">
        <v>226127.161156252</v>
      </c>
      <c r="AQ18">
        <v>244075.391397748</v>
      </c>
      <c r="AR18">
        <v>-0.519653417996643</v>
      </c>
      <c r="AS18">
        <v>1.3995559329630201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0.790554809270827</v>
      </c>
      <c r="BJ18">
        <v>0</v>
      </c>
      <c r="BK18">
        <v>0</v>
      </c>
      <c r="BL18">
        <v>0</v>
      </c>
      <c r="BM18">
        <v>1.6704573242372101</v>
      </c>
      <c r="BN18">
        <v>12393.0133979646</v>
      </c>
      <c r="BO18">
        <v>27</v>
      </c>
      <c r="BP18">
        <v>1</v>
      </c>
      <c r="BQ18">
        <v>2020</v>
      </c>
      <c r="BR18">
        <v>4</v>
      </c>
      <c r="BS18">
        <v>18.6709525376301</v>
      </c>
      <c r="BT18">
        <v>206762</v>
      </c>
      <c r="BU18">
        <v>232553.85558122699</v>
      </c>
      <c r="BV18">
        <v>1.0217338918798899E-2</v>
      </c>
      <c r="BW18">
        <v>21.178185499459399</v>
      </c>
      <c r="BX18">
        <v>0.99158636609996598</v>
      </c>
      <c r="BY18">
        <f t="shared" si="0"/>
        <v>232444</v>
      </c>
      <c r="BZ18">
        <f t="shared" si="1"/>
        <v>1.8703085474350811</v>
      </c>
      <c r="CA18">
        <f t="shared" si="2"/>
        <v>0.19985122319787108</v>
      </c>
      <c r="CC18">
        <f t="shared" si="3"/>
        <v>11187.139863836857</v>
      </c>
      <c r="CD18" s="11">
        <f t="shared" si="4"/>
        <v>18530.408763728865</v>
      </c>
      <c r="CE18" s="11">
        <f t="shared" si="5"/>
        <v>20702</v>
      </c>
      <c r="CF18" s="11">
        <f t="shared" si="6"/>
        <v>2171.5912362711351</v>
      </c>
      <c r="CG18" s="11">
        <f t="shared" si="8"/>
        <v>-355.16337228468274</v>
      </c>
      <c r="CH18">
        <f t="shared" si="9"/>
        <v>207117.1633722847</v>
      </c>
      <c r="CI18">
        <f t="shared" si="10"/>
        <v>218823</v>
      </c>
      <c r="CJ18">
        <f t="shared" si="7"/>
        <v>1.05651794586755</v>
      </c>
    </row>
    <row r="19" spans="1:88" x14ac:dyDescent="0.25">
      <c r="A19" s="1">
        <v>43858</v>
      </c>
      <c r="B19">
        <v>2512</v>
      </c>
      <c r="C19">
        <v>18</v>
      </c>
      <c r="D19">
        <v>1</v>
      </c>
      <c r="E19">
        <v>0</v>
      </c>
      <c r="F19" s="1">
        <v>43857</v>
      </c>
      <c r="G19" s="1">
        <v>43859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s="1">
        <v>43850</v>
      </c>
      <c r="Z19" s="1">
        <v>43836</v>
      </c>
      <c r="AA19" s="1">
        <v>43831</v>
      </c>
      <c r="AB19" s="1">
        <v>43833</v>
      </c>
      <c r="AC19" s="1">
        <v>43831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11068.761904761899</v>
      </c>
      <c r="AJ19">
        <v>21</v>
      </c>
      <c r="AK19">
        <v>31</v>
      </c>
      <c r="AL19">
        <v>232444</v>
      </c>
      <c r="AM19" s="2">
        <v>43831</v>
      </c>
      <c r="AN19">
        <v>0.67741935483870896</v>
      </c>
      <c r="AO19">
        <v>234929.93714057401</v>
      </c>
      <c r="AP19">
        <v>226127.161156252</v>
      </c>
      <c r="AQ19">
        <v>244075.391397748</v>
      </c>
      <c r="AR19">
        <v>-0.519653417996643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0.790554809270827</v>
      </c>
      <c r="BJ19">
        <v>0</v>
      </c>
      <c r="BK19">
        <v>0</v>
      </c>
      <c r="BL19">
        <v>0</v>
      </c>
      <c r="BM19">
        <v>0.270901391274183</v>
      </c>
      <c r="BN19">
        <v>9272.74676658106</v>
      </c>
      <c r="BO19">
        <v>28</v>
      </c>
      <c r="BP19">
        <v>1</v>
      </c>
      <c r="BQ19">
        <v>2020</v>
      </c>
      <c r="BR19">
        <v>3</v>
      </c>
      <c r="BS19">
        <v>18.941853928904301</v>
      </c>
      <c r="BT19">
        <v>209274</v>
      </c>
      <c r="BU19">
        <v>232012.87564010799</v>
      </c>
      <c r="BV19">
        <v>1.25728431769878E-2</v>
      </c>
      <c r="BW19">
        <v>21.178185499459399</v>
      </c>
      <c r="BX19">
        <v>0.99158636609996598</v>
      </c>
      <c r="BY19">
        <f t="shared" si="0"/>
        <v>232444</v>
      </c>
      <c r="BZ19">
        <f t="shared" si="1"/>
        <v>0.22694498459844092</v>
      </c>
      <c r="CA19">
        <f t="shared" si="2"/>
        <v>-4.3956406675742077E-2</v>
      </c>
      <c r="CC19">
        <f t="shared" si="3"/>
        <v>11187.139863836857</v>
      </c>
      <c r="CD19" s="11">
        <f t="shared" si="4"/>
        <v>3005.1132957052546</v>
      </c>
      <c r="CE19" s="11">
        <f t="shared" si="5"/>
        <v>2512</v>
      </c>
      <c r="CF19" s="11">
        <f t="shared" si="6"/>
        <v>-493.11329570525459</v>
      </c>
      <c r="CG19" s="11">
        <f t="shared" si="8"/>
        <v>-848.27666798993732</v>
      </c>
      <c r="CH19">
        <f t="shared" si="9"/>
        <v>210122.27666798997</v>
      </c>
      <c r="CI19">
        <f t="shared" si="10"/>
        <v>239525</v>
      </c>
      <c r="CJ19">
        <f t="shared" si="7"/>
        <v>1.1399314903601043</v>
      </c>
    </row>
    <row r="20" spans="1:88" x14ac:dyDescent="0.25">
      <c r="A20" s="1">
        <v>43859</v>
      </c>
      <c r="B20">
        <v>9896</v>
      </c>
      <c r="C20">
        <v>19</v>
      </c>
      <c r="D20">
        <v>2</v>
      </c>
      <c r="E20">
        <v>1</v>
      </c>
      <c r="F20" s="1">
        <v>43858</v>
      </c>
      <c r="G20" s="1">
        <v>43860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s="1">
        <v>43850</v>
      </c>
      <c r="Z20" s="1">
        <v>43836</v>
      </c>
      <c r="AA20" s="1">
        <v>43831</v>
      </c>
      <c r="AB20" s="1">
        <v>43833</v>
      </c>
      <c r="AC20" s="1">
        <v>43831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11068.761904761899</v>
      </c>
      <c r="AJ20">
        <v>21</v>
      </c>
      <c r="AK20">
        <v>31</v>
      </c>
      <c r="AL20">
        <v>232444</v>
      </c>
      <c r="AM20" s="2">
        <v>43831</v>
      </c>
      <c r="AN20">
        <v>0.67741935483870896</v>
      </c>
      <c r="AO20">
        <v>234929.93714057401</v>
      </c>
      <c r="AP20">
        <v>226127.161156252</v>
      </c>
      <c r="AQ20">
        <v>244075.391397748</v>
      </c>
      <c r="AR20">
        <v>-0.519653417996643</v>
      </c>
      <c r="AS20">
        <v>0</v>
      </c>
      <c r="AT20">
        <v>0.58360897171890402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0.790554809270827</v>
      </c>
      <c r="BJ20">
        <v>0</v>
      </c>
      <c r="BK20">
        <v>0</v>
      </c>
      <c r="BL20">
        <v>0</v>
      </c>
      <c r="BM20">
        <v>0.85451036299308802</v>
      </c>
      <c r="BN20">
        <v>11580.901096784</v>
      </c>
      <c r="BO20">
        <v>29</v>
      </c>
      <c r="BP20">
        <v>1</v>
      </c>
      <c r="BQ20">
        <v>2020</v>
      </c>
      <c r="BR20">
        <v>2</v>
      </c>
      <c r="BS20">
        <v>19.796364291897401</v>
      </c>
      <c r="BT20">
        <v>219170</v>
      </c>
      <c r="BU20">
        <v>232495.72154437401</v>
      </c>
      <c r="BV20">
        <v>1.04699371671428E-2</v>
      </c>
      <c r="BW20">
        <v>21.178185499459399</v>
      </c>
      <c r="BX20">
        <v>0.99158636609996598</v>
      </c>
      <c r="BY20">
        <f t="shared" si="0"/>
        <v>232444</v>
      </c>
      <c r="BZ20">
        <f t="shared" si="1"/>
        <v>0.89404759856137395</v>
      </c>
      <c r="CA20">
        <f t="shared" si="2"/>
        <v>3.9537235568285922E-2</v>
      </c>
      <c r="CC20">
        <f t="shared" si="3"/>
        <v>11187.139863836857</v>
      </c>
      <c r="CD20" s="11">
        <f t="shared" si="4"/>
        <v>9479.0965859213502</v>
      </c>
      <c r="CE20" s="11">
        <f t="shared" si="5"/>
        <v>9896</v>
      </c>
      <c r="CF20" s="11">
        <f t="shared" si="6"/>
        <v>416.9034140786498</v>
      </c>
      <c r="CG20" s="11">
        <f t="shared" si="8"/>
        <v>-431.37325391128752</v>
      </c>
      <c r="CH20">
        <f t="shared" si="9"/>
        <v>219601.37325391133</v>
      </c>
      <c r="CI20">
        <f t="shared" si="10"/>
        <v>242037</v>
      </c>
      <c r="CJ20">
        <f t="shared" si="7"/>
        <v>1.102165238830942</v>
      </c>
    </row>
    <row r="21" spans="1:88" x14ac:dyDescent="0.25">
      <c r="A21" s="1">
        <v>43860</v>
      </c>
      <c r="B21">
        <v>3379</v>
      </c>
      <c r="C21">
        <v>20</v>
      </c>
      <c r="D21">
        <v>3</v>
      </c>
      <c r="E21">
        <v>2</v>
      </c>
      <c r="F21" s="1">
        <v>43859</v>
      </c>
      <c r="G21" s="1">
        <v>43861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s="1">
        <v>43850</v>
      </c>
      <c r="Z21" s="1">
        <v>43836</v>
      </c>
      <c r="AA21" s="1">
        <v>43831</v>
      </c>
      <c r="AB21" s="1">
        <v>43833</v>
      </c>
      <c r="AC21" s="1">
        <v>43831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11068.761904761899</v>
      </c>
      <c r="AJ21">
        <v>21</v>
      </c>
      <c r="AK21">
        <v>31</v>
      </c>
      <c r="AL21">
        <v>232444</v>
      </c>
      <c r="AM21" s="2">
        <v>43831</v>
      </c>
      <c r="AN21">
        <v>0.67741935483870896</v>
      </c>
      <c r="AO21">
        <v>234929.93714057401</v>
      </c>
      <c r="AP21">
        <v>226127.161156252</v>
      </c>
      <c r="AQ21">
        <v>244075.391397748</v>
      </c>
      <c r="AR21">
        <v>-0.519653417996643</v>
      </c>
      <c r="AS21">
        <v>0</v>
      </c>
      <c r="AT21">
        <v>0</v>
      </c>
      <c r="AU21">
        <v>0.12860349954536399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0.790554809270827</v>
      </c>
      <c r="BJ21">
        <v>0</v>
      </c>
      <c r="BK21">
        <v>0</v>
      </c>
      <c r="BL21">
        <v>0</v>
      </c>
      <c r="BM21">
        <v>0.39950489081954799</v>
      </c>
      <c r="BN21">
        <v>8457.9690453057592</v>
      </c>
      <c r="BO21">
        <v>30</v>
      </c>
      <c r="BP21">
        <v>1</v>
      </c>
      <c r="BQ21">
        <v>2020</v>
      </c>
      <c r="BR21">
        <v>1</v>
      </c>
      <c r="BS21">
        <v>20.195869182717001</v>
      </c>
      <c r="BT21">
        <v>222549</v>
      </c>
      <c r="BU21">
        <v>231410.14420906699</v>
      </c>
      <c r="BV21">
        <v>1.52101928959818E-2</v>
      </c>
      <c r="BW21">
        <v>21.178185499459399</v>
      </c>
      <c r="BX21">
        <v>0.99158636609996598</v>
      </c>
      <c r="BY21">
        <f t="shared" si="0"/>
        <v>232444</v>
      </c>
      <c r="BZ21">
        <f t="shared" si="1"/>
        <v>0.30527352824766396</v>
      </c>
      <c r="CA21">
        <f t="shared" si="2"/>
        <v>-9.4231362571884025E-2</v>
      </c>
      <c r="CC21">
        <f t="shared" si="3"/>
        <v>11187.139863836857</v>
      </c>
      <c r="CD21" s="11">
        <f t="shared" si="4"/>
        <v>4431.7138921076976</v>
      </c>
      <c r="CE21" s="11">
        <f t="shared" si="5"/>
        <v>3379</v>
      </c>
      <c r="CF21" s="11">
        <f t="shared" si="6"/>
        <v>-1052.7138921076976</v>
      </c>
      <c r="CG21" s="11">
        <f t="shared" si="8"/>
        <v>-1484.0871460189851</v>
      </c>
      <c r="CH21">
        <f t="shared" si="9"/>
        <v>224033.08714601901</v>
      </c>
      <c r="CI21">
        <f t="shared" si="10"/>
        <v>251933</v>
      </c>
      <c r="CJ21">
        <f t="shared" si="7"/>
        <v>1.1245347872914706</v>
      </c>
    </row>
    <row r="22" spans="1:88" x14ac:dyDescent="0.25">
      <c r="A22" s="1">
        <v>43861</v>
      </c>
      <c r="B22">
        <v>9895</v>
      </c>
      <c r="C22">
        <v>21</v>
      </c>
      <c r="D22">
        <v>4</v>
      </c>
      <c r="E22">
        <v>3</v>
      </c>
      <c r="F22" s="1">
        <v>43860</v>
      </c>
      <c r="G22" s="1">
        <v>43864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s="1">
        <v>43850</v>
      </c>
      <c r="Z22" s="1">
        <v>43836</v>
      </c>
      <c r="AA22" s="1">
        <v>43831</v>
      </c>
      <c r="AB22" s="1">
        <v>43833</v>
      </c>
      <c r="AC22" s="1">
        <v>43831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11068.761904761899</v>
      </c>
      <c r="AJ22">
        <v>21</v>
      </c>
      <c r="AK22">
        <v>31</v>
      </c>
      <c r="AL22">
        <v>232444</v>
      </c>
      <c r="AM22" s="2">
        <v>43831</v>
      </c>
      <c r="AN22">
        <v>0.67741935483870896</v>
      </c>
      <c r="AO22">
        <v>234929.93714057401</v>
      </c>
      <c r="AP22">
        <v>226127.161156252</v>
      </c>
      <c r="AQ22">
        <v>244075.391397748</v>
      </c>
      <c r="AR22">
        <v>-0.519653417996643</v>
      </c>
      <c r="AS22">
        <v>0</v>
      </c>
      <c r="AT22">
        <v>0</v>
      </c>
      <c r="AU22">
        <v>0</v>
      </c>
      <c r="AV22">
        <v>0.48760974137826901</v>
      </c>
      <c r="AW22">
        <v>0</v>
      </c>
      <c r="AX22">
        <v>0</v>
      </c>
      <c r="AY22">
        <v>0</v>
      </c>
      <c r="AZ22">
        <v>0</v>
      </c>
      <c r="BA22">
        <v>0.22380518408998601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0.790554809270827</v>
      </c>
      <c r="BJ22">
        <v>0</v>
      </c>
      <c r="BK22">
        <v>0</v>
      </c>
      <c r="BL22">
        <v>0</v>
      </c>
      <c r="BM22">
        <v>0.98231631674243902</v>
      </c>
      <c r="BN22">
        <v>10073.130041058201</v>
      </c>
      <c r="BO22">
        <v>31</v>
      </c>
      <c r="BP22">
        <v>1</v>
      </c>
      <c r="BQ22">
        <v>2020</v>
      </c>
      <c r="BR22">
        <v>0</v>
      </c>
      <c r="BS22">
        <v>21.178185499459399</v>
      </c>
      <c r="BT22">
        <v>232444</v>
      </c>
      <c r="BU22">
        <v>230488.30128173999</v>
      </c>
      <c r="BV22">
        <v>1.92705479372863E-2</v>
      </c>
      <c r="BW22">
        <v>21.178185499459399</v>
      </c>
      <c r="BX22">
        <v>0.99158636609996598</v>
      </c>
      <c r="BY22">
        <f t="shared" si="0"/>
        <v>232444</v>
      </c>
      <c r="BZ22">
        <f t="shared" si="1"/>
        <v>0.89395725422037142</v>
      </c>
      <c r="CA22">
        <f t="shared" si="2"/>
        <v>-8.83590625220676E-2</v>
      </c>
      <c r="CC22">
        <f t="shared" si="3"/>
        <v>11187.139863836857</v>
      </c>
      <c r="CD22" s="11">
        <f t="shared" si="4"/>
        <v>10896.849994554612</v>
      </c>
      <c r="CE22" s="11">
        <f t="shared" si="5"/>
        <v>9895</v>
      </c>
      <c r="CF22" s="11">
        <f t="shared" si="6"/>
        <v>-1001.8499945546118</v>
      </c>
      <c r="CG22" s="11">
        <f t="shared" si="8"/>
        <v>-2485.9371405735969</v>
      </c>
      <c r="CH22">
        <f t="shared" si="9"/>
        <v>234929.93714057363</v>
      </c>
      <c r="CI22">
        <f t="shared" si="10"/>
        <v>255312</v>
      </c>
      <c r="CJ22">
        <f t="shared" si="7"/>
        <v>1.0867580484101116</v>
      </c>
    </row>
    <row r="23" spans="1:88" x14ac:dyDescent="0.25">
      <c r="A23" s="1">
        <v>43864</v>
      </c>
      <c r="B23">
        <v>39502</v>
      </c>
      <c r="C23">
        <v>1</v>
      </c>
      <c r="D23">
        <v>0</v>
      </c>
      <c r="E23">
        <v>4</v>
      </c>
      <c r="F23" s="1">
        <v>43861</v>
      </c>
      <c r="G23" s="1">
        <v>43865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s="1">
        <v>43878</v>
      </c>
      <c r="Z23" s="1">
        <v>43864</v>
      </c>
      <c r="AA23" s="1">
        <v>43866</v>
      </c>
      <c r="AB23" s="1">
        <v>43868</v>
      </c>
      <c r="AC23" s="1">
        <v>43866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11732.368421052601</v>
      </c>
      <c r="AJ23">
        <v>19</v>
      </c>
      <c r="AK23">
        <v>29</v>
      </c>
      <c r="AL23">
        <v>222915</v>
      </c>
      <c r="AM23" s="2">
        <v>43862</v>
      </c>
      <c r="AN23">
        <v>0.65517241379310298</v>
      </c>
      <c r="AO23">
        <v>225955.36219003799</v>
      </c>
      <c r="AP23">
        <v>217284.09354271399</v>
      </c>
      <c r="AQ23">
        <v>234972.679637936</v>
      </c>
      <c r="AR23">
        <v>-0.519653417996643</v>
      </c>
      <c r="AS23">
        <v>1.3995559329630201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1.62589004423664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0.76459241816176804</v>
      </c>
      <c r="BJ23">
        <v>0</v>
      </c>
      <c r="BK23">
        <v>0</v>
      </c>
      <c r="BL23">
        <v>0</v>
      </c>
      <c r="BM23">
        <v>3.2703849773648002</v>
      </c>
      <c r="BN23">
        <v>12078.7002977948</v>
      </c>
      <c r="BO23">
        <v>3</v>
      </c>
      <c r="BP23">
        <v>2</v>
      </c>
      <c r="BQ23">
        <v>2020</v>
      </c>
      <c r="BR23">
        <v>18</v>
      </c>
      <c r="BS23">
        <v>3.2703849773648002</v>
      </c>
      <c r="BT23">
        <v>39502</v>
      </c>
      <c r="BU23">
        <v>229495.30565810201</v>
      </c>
      <c r="BV23">
        <v>-1.5424905785819299E-2</v>
      </c>
      <c r="BW23">
        <v>19.2575710453632</v>
      </c>
      <c r="BX23">
        <v>0.986624946377893</v>
      </c>
      <c r="BY23">
        <f t="shared" si="0"/>
        <v>222915</v>
      </c>
      <c r="BZ23">
        <f t="shared" si="1"/>
        <v>3.3669246125204673</v>
      </c>
      <c r="CA23">
        <f t="shared" si="2"/>
        <v>9.6539635155667103E-2</v>
      </c>
      <c r="CC23">
        <f t="shared" si="3"/>
        <v>11892.387483686211</v>
      </c>
      <c r="CD23" s="11">
        <f t="shared" si="4"/>
        <v>38372.493619295026</v>
      </c>
      <c r="CE23" s="11">
        <f t="shared" si="5"/>
        <v>39502</v>
      </c>
      <c r="CF23" s="11">
        <f t="shared" si="6"/>
        <v>1129.5063807049737</v>
      </c>
      <c r="CG23" s="11">
        <f t="shared" si="8"/>
        <v>-1356.4307598686232</v>
      </c>
      <c r="CH23">
        <f t="shared" si="9"/>
        <v>273302.43075986864</v>
      </c>
      <c r="CI23">
        <f t="shared" si="10"/>
        <v>265207</v>
      </c>
      <c r="CJ23">
        <f t="shared" si="7"/>
        <v>0.97037922151895706</v>
      </c>
    </row>
    <row r="24" spans="1:88" x14ac:dyDescent="0.25">
      <c r="A24" s="1">
        <v>43865</v>
      </c>
      <c r="B24">
        <v>3569</v>
      </c>
      <c r="C24">
        <v>2</v>
      </c>
      <c r="D24">
        <v>1</v>
      </c>
      <c r="E24">
        <v>0</v>
      </c>
      <c r="F24" s="1">
        <v>43864</v>
      </c>
      <c r="G24" s="1">
        <v>43866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s="1">
        <v>43878</v>
      </c>
      <c r="Z24" s="1">
        <v>43864</v>
      </c>
      <c r="AA24" s="1">
        <v>43866</v>
      </c>
      <c r="AB24" s="1">
        <v>43868</v>
      </c>
      <c r="AC24" s="1">
        <v>43866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11732.368421052601</v>
      </c>
      <c r="AJ24">
        <v>19</v>
      </c>
      <c r="AK24">
        <v>29</v>
      </c>
      <c r="AL24">
        <v>222915</v>
      </c>
      <c r="AM24" s="2">
        <v>43862</v>
      </c>
      <c r="AN24">
        <v>0.65517241379310298</v>
      </c>
      <c r="AO24">
        <v>225955.36219003799</v>
      </c>
      <c r="AP24">
        <v>217284.09354271399</v>
      </c>
      <c r="AQ24">
        <v>234972.679637936</v>
      </c>
      <c r="AR24">
        <v>-0.519653417996643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0.23786190508799901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0.76459241816176804</v>
      </c>
      <c r="BJ24">
        <v>0</v>
      </c>
      <c r="BK24">
        <v>0</v>
      </c>
      <c r="BL24">
        <v>0</v>
      </c>
      <c r="BM24">
        <v>0.48280090525312402</v>
      </c>
      <c r="BN24">
        <v>7392.2810855725902</v>
      </c>
      <c r="BO24">
        <v>4</v>
      </c>
      <c r="BP24">
        <v>2</v>
      </c>
      <c r="BQ24">
        <v>2020</v>
      </c>
      <c r="BR24">
        <v>17</v>
      </c>
      <c r="BS24">
        <v>3.7531858826179199</v>
      </c>
      <c r="BT24">
        <v>43071</v>
      </c>
      <c r="BU24">
        <v>218041.159056365</v>
      </c>
      <c r="BV24">
        <v>3.6296831148410799E-2</v>
      </c>
      <c r="BW24">
        <v>19.2575710453632</v>
      </c>
      <c r="BX24">
        <v>0.986624946377893</v>
      </c>
      <c r="BY24">
        <f t="shared" si="0"/>
        <v>222915</v>
      </c>
      <c r="BZ24">
        <f t="shared" si="1"/>
        <v>0.30420115290581612</v>
      </c>
      <c r="CA24">
        <f t="shared" si="2"/>
        <v>-0.17859975234730791</v>
      </c>
      <c r="CC24">
        <f t="shared" si="3"/>
        <v>11892.387483686211</v>
      </c>
      <c r="CD24" s="11">
        <f t="shared" si="4"/>
        <v>5664.8604933182523</v>
      </c>
      <c r="CE24" s="11">
        <f t="shared" si="5"/>
        <v>3569</v>
      </c>
      <c r="CF24" s="11">
        <f t="shared" si="6"/>
        <v>-2095.8604933182523</v>
      </c>
      <c r="CG24" s="11">
        <f t="shared" si="8"/>
        <v>-3452.2912531868756</v>
      </c>
      <c r="CH24">
        <f t="shared" si="9"/>
        <v>278967.29125318688</v>
      </c>
      <c r="CI24">
        <f t="shared" si="10"/>
        <v>304709</v>
      </c>
      <c r="CJ24">
        <f t="shared" si="7"/>
        <v>1.0922750069772527</v>
      </c>
    </row>
    <row r="25" spans="1:88" x14ac:dyDescent="0.25">
      <c r="A25" s="1">
        <v>43866</v>
      </c>
      <c r="B25">
        <v>11868</v>
      </c>
      <c r="C25">
        <v>3</v>
      </c>
      <c r="D25">
        <v>2</v>
      </c>
      <c r="E25">
        <v>1</v>
      </c>
      <c r="F25" s="1">
        <v>43865</v>
      </c>
      <c r="G25" s="1">
        <v>43867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1">
        <v>43878</v>
      </c>
      <c r="Z25" s="1">
        <v>43864</v>
      </c>
      <c r="AA25" s="1">
        <v>43866</v>
      </c>
      <c r="AB25" s="1">
        <v>43868</v>
      </c>
      <c r="AC25" s="1">
        <v>43866</v>
      </c>
      <c r="AD25">
        <v>0</v>
      </c>
      <c r="AE25">
        <v>0</v>
      </c>
      <c r="AF25">
        <v>1</v>
      </c>
      <c r="AG25">
        <v>0</v>
      </c>
      <c r="AH25">
        <v>1</v>
      </c>
      <c r="AI25">
        <v>11732.368421052601</v>
      </c>
      <c r="AJ25">
        <v>19</v>
      </c>
      <c r="AK25">
        <v>29</v>
      </c>
      <c r="AL25">
        <v>222915</v>
      </c>
      <c r="AM25" s="2">
        <v>43862</v>
      </c>
      <c r="AN25">
        <v>0.65517241379310298</v>
      </c>
      <c r="AO25">
        <v>225955.36219003799</v>
      </c>
      <c r="AP25">
        <v>217284.09354271399</v>
      </c>
      <c r="AQ25">
        <v>234972.679637936</v>
      </c>
      <c r="AR25">
        <v>-0.519653417996643</v>
      </c>
      <c r="AS25">
        <v>0</v>
      </c>
      <c r="AT25">
        <v>0.58360897171890402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0.76459241816176804</v>
      </c>
      <c r="BJ25">
        <v>0</v>
      </c>
      <c r="BK25">
        <v>0.12717295156303099</v>
      </c>
      <c r="BL25">
        <v>0</v>
      </c>
      <c r="BM25">
        <v>0.95572092344706205</v>
      </c>
      <c r="BN25">
        <v>12417.8509738961</v>
      </c>
      <c r="BO25">
        <v>5</v>
      </c>
      <c r="BP25">
        <v>2</v>
      </c>
      <c r="BQ25">
        <v>2020</v>
      </c>
      <c r="BR25">
        <v>16</v>
      </c>
      <c r="BS25">
        <v>4.7089068060649799</v>
      </c>
      <c r="BT25">
        <v>54939</v>
      </c>
      <c r="BU25">
        <v>221673.74360765601</v>
      </c>
      <c r="BV25">
        <v>1.9314955901856098E-2</v>
      </c>
      <c r="BW25">
        <v>19.2575710453632</v>
      </c>
      <c r="BX25">
        <v>0.986624946377893</v>
      </c>
      <c r="BY25">
        <f t="shared" si="0"/>
        <v>222915</v>
      </c>
      <c r="BZ25">
        <f t="shared" si="1"/>
        <v>1.0115604602651234</v>
      </c>
      <c r="CA25">
        <f t="shared" si="2"/>
        <v>5.5839536818061308E-2</v>
      </c>
      <c r="CC25">
        <f t="shared" si="3"/>
        <v>11892.387483686211</v>
      </c>
      <c r="CD25" s="11">
        <f t="shared" si="4"/>
        <v>11213.785315987387</v>
      </c>
      <c r="CE25" s="11">
        <f t="shared" si="5"/>
        <v>11868</v>
      </c>
      <c r="CF25" s="11">
        <f t="shared" si="6"/>
        <v>654.21468401261336</v>
      </c>
      <c r="CG25" s="11">
        <f t="shared" si="8"/>
        <v>-2798.0765691742622</v>
      </c>
      <c r="CH25">
        <f t="shared" si="9"/>
        <v>290181.07656917424</v>
      </c>
      <c r="CI25">
        <f t="shared" si="10"/>
        <v>308278</v>
      </c>
      <c r="CJ25">
        <f t="shared" si="7"/>
        <v>1.0623642438879426</v>
      </c>
    </row>
    <row r="26" spans="1:88" x14ac:dyDescent="0.25">
      <c r="A26" s="1">
        <v>43867</v>
      </c>
      <c r="B26">
        <v>3620</v>
      </c>
      <c r="C26">
        <v>4</v>
      </c>
      <c r="D26">
        <v>3</v>
      </c>
      <c r="E26">
        <v>2</v>
      </c>
      <c r="F26" s="1">
        <v>43866</v>
      </c>
      <c r="G26" s="1">
        <v>43868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1">
        <v>43878</v>
      </c>
      <c r="Z26" s="1">
        <v>43864</v>
      </c>
      <c r="AA26" s="1">
        <v>43866</v>
      </c>
      <c r="AB26" s="1">
        <v>43868</v>
      </c>
      <c r="AC26" s="1">
        <v>43866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11732.368421052601</v>
      </c>
      <c r="AJ26">
        <v>19</v>
      </c>
      <c r="AK26">
        <v>29</v>
      </c>
      <c r="AL26">
        <v>222915</v>
      </c>
      <c r="AM26" s="2">
        <v>43862</v>
      </c>
      <c r="AN26">
        <v>0.65517241379310298</v>
      </c>
      <c r="AO26">
        <v>225955.36219003799</v>
      </c>
      <c r="AP26">
        <v>217284.09354271399</v>
      </c>
      <c r="AQ26">
        <v>234972.679637936</v>
      </c>
      <c r="AR26">
        <v>-0.519653417996643</v>
      </c>
      <c r="AS26">
        <v>0</v>
      </c>
      <c r="AT26">
        <v>0</v>
      </c>
      <c r="AU26">
        <v>0.12860349954536399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0.76459241816176804</v>
      </c>
      <c r="BJ26">
        <v>0</v>
      </c>
      <c r="BK26">
        <v>0</v>
      </c>
      <c r="BL26">
        <v>0</v>
      </c>
      <c r="BM26">
        <v>0.37354249971048997</v>
      </c>
      <c r="BN26">
        <v>9690.9990236870999</v>
      </c>
      <c r="BO26">
        <v>6</v>
      </c>
      <c r="BP26">
        <v>2</v>
      </c>
      <c r="BQ26">
        <v>2020</v>
      </c>
      <c r="BR26">
        <v>15</v>
      </c>
      <c r="BS26">
        <v>5.0824493057754703</v>
      </c>
      <c r="BT26">
        <v>58559</v>
      </c>
      <c r="BU26">
        <v>218914.33304325599</v>
      </c>
      <c r="BV26">
        <v>3.2163399485543698E-2</v>
      </c>
      <c r="BW26">
        <v>19.2575710453632</v>
      </c>
      <c r="BX26">
        <v>0.986624946377893</v>
      </c>
      <c r="BY26">
        <f t="shared" si="0"/>
        <v>222915</v>
      </c>
      <c r="BZ26">
        <f t="shared" si="1"/>
        <v>0.30854810129421528</v>
      </c>
      <c r="CA26">
        <f t="shared" si="2"/>
        <v>-6.499439841627469E-2</v>
      </c>
      <c r="CC26">
        <f t="shared" si="3"/>
        <v>11892.387483686211</v>
      </c>
      <c r="CD26" s="11">
        <f t="shared" si="4"/>
        <v>4382.895984993821</v>
      </c>
      <c r="CE26" s="11">
        <f t="shared" si="5"/>
        <v>3620</v>
      </c>
      <c r="CF26" s="11">
        <f t="shared" si="6"/>
        <v>-762.895984993821</v>
      </c>
      <c r="CG26" s="11">
        <f t="shared" si="8"/>
        <v>-3560.9725541680832</v>
      </c>
      <c r="CH26">
        <f t="shared" si="9"/>
        <v>294563.97255416808</v>
      </c>
      <c r="CI26">
        <f t="shared" si="10"/>
        <v>320146</v>
      </c>
      <c r="CJ26">
        <f t="shared" si="7"/>
        <v>1.0868471022576516</v>
      </c>
    </row>
    <row r="27" spans="1:88" x14ac:dyDescent="0.25">
      <c r="A27" s="1">
        <v>43868</v>
      </c>
      <c r="B27">
        <v>8644</v>
      </c>
      <c r="C27">
        <v>5</v>
      </c>
      <c r="D27">
        <v>4</v>
      </c>
      <c r="E27">
        <v>3</v>
      </c>
      <c r="F27" s="1">
        <v>43867</v>
      </c>
      <c r="G27" s="1">
        <v>43871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1">
        <v>43878</v>
      </c>
      <c r="Z27" s="1">
        <v>43864</v>
      </c>
      <c r="AA27" s="1">
        <v>43866</v>
      </c>
      <c r="AB27" s="1">
        <v>43868</v>
      </c>
      <c r="AC27" s="1">
        <v>43866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11732.368421052601</v>
      </c>
      <c r="AJ27">
        <v>19</v>
      </c>
      <c r="AK27">
        <v>29</v>
      </c>
      <c r="AL27">
        <v>222915</v>
      </c>
      <c r="AM27" s="2">
        <v>43862</v>
      </c>
      <c r="AN27">
        <v>0.65517241379310298</v>
      </c>
      <c r="AO27">
        <v>225955.36219003799</v>
      </c>
      <c r="AP27">
        <v>217284.09354271399</v>
      </c>
      <c r="AQ27">
        <v>234972.679637936</v>
      </c>
      <c r="AR27">
        <v>-0.519653417996643</v>
      </c>
      <c r="AS27">
        <v>0</v>
      </c>
      <c r="AT27">
        <v>0</v>
      </c>
      <c r="AU27">
        <v>0</v>
      </c>
      <c r="AV27">
        <v>0.48760974137826901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0.76459241816176804</v>
      </c>
      <c r="BJ27">
        <v>0</v>
      </c>
      <c r="BK27">
        <v>0</v>
      </c>
      <c r="BL27">
        <v>0.110365742979302</v>
      </c>
      <c r="BM27">
        <v>0.84291448452269702</v>
      </c>
      <c r="BN27">
        <v>10254.895554315501</v>
      </c>
      <c r="BO27">
        <v>7</v>
      </c>
      <c r="BP27">
        <v>2</v>
      </c>
      <c r="BQ27">
        <v>2020</v>
      </c>
      <c r="BR27">
        <v>14</v>
      </c>
      <c r="BS27">
        <v>5.92536379029817</v>
      </c>
      <c r="BT27">
        <v>67203</v>
      </c>
      <c r="BU27">
        <v>215490.060220546</v>
      </c>
      <c r="BV27">
        <v>4.8565126200162199E-2</v>
      </c>
      <c r="BW27">
        <v>19.2575710453632</v>
      </c>
      <c r="BX27">
        <v>0.986624946377893</v>
      </c>
      <c r="BY27">
        <f t="shared" si="0"/>
        <v>222915</v>
      </c>
      <c r="BZ27">
        <f t="shared" si="1"/>
        <v>0.73676513469259586</v>
      </c>
      <c r="CA27">
        <f t="shared" si="2"/>
        <v>-0.10614934983010116</v>
      </c>
      <c r="CC27">
        <f t="shared" si="3"/>
        <v>11892.387483686211</v>
      </c>
      <c r="CD27" s="11">
        <f t="shared" si="4"/>
        <v>9890.1905747564851</v>
      </c>
      <c r="CE27" s="11">
        <f t="shared" si="5"/>
        <v>8644</v>
      </c>
      <c r="CF27" s="11">
        <f t="shared" si="6"/>
        <v>-1246.1905747564851</v>
      </c>
      <c r="CG27" s="11">
        <f t="shared" si="8"/>
        <v>-4807.1631289245688</v>
      </c>
      <c r="CH27">
        <f t="shared" si="9"/>
        <v>304454.16312892456</v>
      </c>
      <c r="CI27">
        <f t="shared" si="10"/>
        <v>323766</v>
      </c>
      <c r="CJ27">
        <f t="shared" si="7"/>
        <v>1.0634310159289813</v>
      </c>
    </row>
    <row r="28" spans="1:88" x14ac:dyDescent="0.25">
      <c r="A28" s="1">
        <v>43871</v>
      </c>
      <c r="B28">
        <v>19821</v>
      </c>
      <c r="C28">
        <v>6</v>
      </c>
      <c r="D28">
        <v>0</v>
      </c>
      <c r="E28">
        <v>4</v>
      </c>
      <c r="F28" s="1">
        <v>43868</v>
      </c>
      <c r="G28" s="1">
        <v>43872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>
        <v>43878</v>
      </c>
      <c r="Z28" s="1">
        <v>43864</v>
      </c>
      <c r="AA28" s="1">
        <v>43866</v>
      </c>
      <c r="AB28" s="1">
        <v>43868</v>
      </c>
      <c r="AC28" s="1">
        <v>43866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11732.368421052601</v>
      </c>
      <c r="AJ28">
        <v>19</v>
      </c>
      <c r="AK28">
        <v>29</v>
      </c>
      <c r="AL28">
        <v>222915</v>
      </c>
      <c r="AM28" s="2">
        <v>43862</v>
      </c>
      <c r="AN28">
        <v>0.65517241379310298</v>
      </c>
      <c r="AO28">
        <v>225955.36219003799</v>
      </c>
      <c r="AP28">
        <v>217284.09354271399</v>
      </c>
      <c r="AQ28">
        <v>234972.679637936</v>
      </c>
      <c r="AR28">
        <v>-0.519653417996643</v>
      </c>
      <c r="AS28">
        <v>1.3995559329630201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0.76459241816176804</v>
      </c>
      <c r="BJ28">
        <v>0</v>
      </c>
      <c r="BK28">
        <v>0</v>
      </c>
      <c r="BL28">
        <v>0</v>
      </c>
      <c r="BM28">
        <v>1.64449493312815</v>
      </c>
      <c r="BN28">
        <v>12052.940754458001</v>
      </c>
      <c r="BO28">
        <v>10</v>
      </c>
      <c r="BP28">
        <v>2</v>
      </c>
      <c r="BQ28">
        <v>2020</v>
      </c>
      <c r="BR28">
        <v>13</v>
      </c>
      <c r="BS28">
        <v>7.5698587234263197</v>
      </c>
      <c r="BT28">
        <v>87024</v>
      </c>
      <c r="BU28">
        <v>218426.269288629</v>
      </c>
      <c r="BV28">
        <v>3.4469722556399601E-2</v>
      </c>
      <c r="BW28">
        <v>19.2575710453632</v>
      </c>
      <c r="BX28">
        <v>0.986624946377893</v>
      </c>
      <c r="BY28">
        <f t="shared" si="0"/>
        <v>222915</v>
      </c>
      <c r="BZ28">
        <f t="shared" si="1"/>
        <v>1.689428706009017</v>
      </c>
      <c r="CA28">
        <f t="shared" si="2"/>
        <v>4.4933772880866973E-2</v>
      </c>
      <c r="CC28">
        <f t="shared" si="3"/>
        <v>11892.387483686211</v>
      </c>
      <c r="CD28" s="11">
        <f t="shared" si="4"/>
        <v>19295.395424446375</v>
      </c>
      <c r="CE28" s="11">
        <f t="shared" si="5"/>
        <v>19821</v>
      </c>
      <c r="CF28" s="11">
        <f t="shared" si="6"/>
        <v>525.60457555362518</v>
      </c>
      <c r="CG28" s="11">
        <f t="shared" si="8"/>
        <v>-4281.5585533709436</v>
      </c>
      <c r="CH28">
        <f t="shared" si="9"/>
        <v>323749.55855337094</v>
      </c>
      <c r="CI28">
        <f t="shared" si="10"/>
        <v>332410</v>
      </c>
      <c r="CJ28">
        <f t="shared" si="7"/>
        <v>1.0267504347660796</v>
      </c>
    </row>
    <row r="29" spans="1:88" x14ac:dyDescent="0.25">
      <c r="A29" s="1">
        <v>43872</v>
      </c>
      <c r="B29">
        <v>2981</v>
      </c>
      <c r="C29">
        <v>7</v>
      </c>
      <c r="D29">
        <v>1</v>
      </c>
      <c r="E29">
        <v>0</v>
      </c>
      <c r="F29" s="1">
        <v>43871</v>
      </c>
      <c r="G29" s="1">
        <v>43873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s="1">
        <v>43878</v>
      </c>
      <c r="Z29" s="1">
        <v>43864</v>
      </c>
      <c r="AA29" s="1">
        <v>43866</v>
      </c>
      <c r="AB29" s="1">
        <v>43868</v>
      </c>
      <c r="AC29" s="1">
        <v>43866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11732.368421052601</v>
      </c>
      <c r="AJ29">
        <v>19</v>
      </c>
      <c r="AK29">
        <v>29</v>
      </c>
      <c r="AL29">
        <v>222915</v>
      </c>
      <c r="AM29" s="2">
        <v>43862</v>
      </c>
      <c r="AN29">
        <v>0.65517241379310298</v>
      </c>
      <c r="AO29">
        <v>225955.36219003799</v>
      </c>
      <c r="AP29">
        <v>217284.09354271399</v>
      </c>
      <c r="AQ29">
        <v>234972.679637936</v>
      </c>
      <c r="AR29">
        <v>-0.519653417996643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0.76459241816176804</v>
      </c>
      <c r="BJ29">
        <v>0</v>
      </c>
      <c r="BK29">
        <v>0</v>
      </c>
      <c r="BL29">
        <v>0</v>
      </c>
      <c r="BM29">
        <v>0.24493900016512499</v>
      </c>
      <c r="BN29">
        <v>12170.377106097199</v>
      </c>
      <c r="BO29">
        <v>11</v>
      </c>
      <c r="BP29">
        <v>2</v>
      </c>
      <c r="BQ29">
        <v>2020</v>
      </c>
      <c r="BR29">
        <v>12</v>
      </c>
      <c r="BS29">
        <v>7.8147977235914503</v>
      </c>
      <c r="BT29">
        <v>90005</v>
      </c>
      <c r="BU29">
        <v>218827.800857536</v>
      </c>
      <c r="BV29">
        <v>3.2571553086811499E-2</v>
      </c>
      <c r="BW29">
        <v>19.2575710453632</v>
      </c>
      <c r="BX29">
        <v>0.986624946377893</v>
      </c>
      <c r="BY29">
        <f t="shared" si="0"/>
        <v>222915</v>
      </c>
      <c r="BZ29">
        <f t="shared" si="1"/>
        <v>0.25408339501603749</v>
      </c>
      <c r="CA29">
        <f t="shared" si="2"/>
        <v>9.1443948509125073E-3</v>
      </c>
      <c r="CC29">
        <f t="shared" si="3"/>
        <v>11892.387483686211</v>
      </c>
      <c r="CD29" s="11">
        <f t="shared" si="4"/>
        <v>2873.9491790737716</v>
      </c>
      <c r="CE29" s="11">
        <f t="shared" si="5"/>
        <v>2981</v>
      </c>
      <c r="CF29" s="11">
        <f t="shared" si="6"/>
        <v>107.05082092622843</v>
      </c>
      <c r="CG29" s="11">
        <f t="shared" si="8"/>
        <v>-4174.5077324447157</v>
      </c>
      <c r="CH29">
        <f t="shared" si="9"/>
        <v>326623.50773244473</v>
      </c>
      <c r="CI29">
        <f t="shared" si="10"/>
        <v>352231</v>
      </c>
      <c r="CJ29">
        <f t="shared" si="7"/>
        <v>1.0784006406805593</v>
      </c>
    </row>
    <row r="30" spans="1:88" x14ac:dyDescent="0.25">
      <c r="A30" s="1">
        <v>43873</v>
      </c>
      <c r="B30">
        <v>8713</v>
      </c>
      <c r="C30">
        <v>8</v>
      </c>
      <c r="D30">
        <v>2</v>
      </c>
      <c r="E30">
        <v>1</v>
      </c>
      <c r="F30" s="1">
        <v>43872</v>
      </c>
      <c r="G30" s="1">
        <v>43874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s="1">
        <v>43878</v>
      </c>
      <c r="Z30" s="1">
        <v>43864</v>
      </c>
      <c r="AA30" s="1">
        <v>43866</v>
      </c>
      <c r="AB30" s="1">
        <v>43868</v>
      </c>
      <c r="AC30" s="1">
        <v>43866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11732.368421052601</v>
      </c>
      <c r="AJ30">
        <v>19</v>
      </c>
      <c r="AK30">
        <v>29</v>
      </c>
      <c r="AL30">
        <v>222915</v>
      </c>
      <c r="AM30" s="2">
        <v>43862</v>
      </c>
      <c r="AN30">
        <v>0.65517241379310298</v>
      </c>
      <c r="AO30">
        <v>225955.36219003799</v>
      </c>
      <c r="AP30">
        <v>217284.09354271399</v>
      </c>
      <c r="AQ30">
        <v>234972.679637936</v>
      </c>
      <c r="AR30">
        <v>-0.519653417996643</v>
      </c>
      <c r="AS30">
        <v>0</v>
      </c>
      <c r="AT30">
        <v>0.58360897171890402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0.76459241816176804</v>
      </c>
      <c r="BJ30">
        <v>0</v>
      </c>
      <c r="BK30">
        <v>0</v>
      </c>
      <c r="BL30">
        <v>0</v>
      </c>
      <c r="BM30">
        <v>0.82854797188402995</v>
      </c>
      <c r="BN30">
        <v>10515.9873606202</v>
      </c>
      <c r="BO30">
        <v>12</v>
      </c>
      <c r="BP30">
        <v>2</v>
      </c>
      <c r="BQ30">
        <v>2020</v>
      </c>
      <c r="BR30">
        <v>11</v>
      </c>
      <c r="BS30">
        <v>8.6433456954754799</v>
      </c>
      <c r="BT30">
        <v>98718</v>
      </c>
      <c r="BU30">
        <v>217004.16321214999</v>
      </c>
      <c r="BV30">
        <v>4.1248973500736599E-2</v>
      </c>
      <c r="BW30">
        <v>19.2575710453632</v>
      </c>
      <c r="BX30">
        <v>0.986624946377893</v>
      </c>
      <c r="BY30">
        <f t="shared" si="0"/>
        <v>222915</v>
      </c>
      <c r="BZ30">
        <f t="shared" si="1"/>
        <v>0.74264630015925348</v>
      </c>
      <c r="CA30">
        <f t="shared" si="2"/>
        <v>-8.5901671724776474E-2</v>
      </c>
      <c r="CC30">
        <f t="shared" si="3"/>
        <v>11892.387483686211</v>
      </c>
      <c r="CD30" s="11">
        <f t="shared" si="4"/>
        <v>9721.6235961364382</v>
      </c>
      <c r="CE30" s="11">
        <f t="shared" si="5"/>
        <v>8713</v>
      </c>
      <c r="CF30" s="11">
        <f t="shared" si="6"/>
        <v>-1008.6235961364382</v>
      </c>
      <c r="CG30" s="11">
        <f t="shared" si="8"/>
        <v>-5183.1313285811539</v>
      </c>
      <c r="CH30">
        <f t="shared" si="9"/>
        <v>336345.13132858119</v>
      </c>
      <c r="CI30">
        <f t="shared" si="10"/>
        <v>355212</v>
      </c>
      <c r="CJ30">
        <f t="shared" si="7"/>
        <v>1.0560937766421463</v>
      </c>
    </row>
    <row r="31" spans="1:88" x14ac:dyDescent="0.25">
      <c r="A31" s="1">
        <v>43874</v>
      </c>
      <c r="B31">
        <v>2921</v>
      </c>
      <c r="C31">
        <v>9</v>
      </c>
      <c r="D31">
        <v>3</v>
      </c>
      <c r="E31">
        <v>2</v>
      </c>
      <c r="F31" s="1">
        <v>43873</v>
      </c>
      <c r="G31" s="1">
        <v>43875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s="1">
        <v>43878</v>
      </c>
      <c r="Z31" s="1">
        <v>43864</v>
      </c>
      <c r="AA31" s="1">
        <v>43866</v>
      </c>
      <c r="AB31" s="1">
        <v>43868</v>
      </c>
      <c r="AC31" s="1">
        <v>43866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11732.368421052601</v>
      </c>
      <c r="AJ31">
        <v>19</v>
      </c>
      <c r="AK31">
        <v>29</v>
      </c>
      <c r="AL31">
        <v>222915</v>
      </c>
      <c r="AM31" s="2">
        <v>43862</v>
      </c>
      <c r="AN31">
        <v>0.65517241379310298</v>
      </c>
      <c r="AO31">
        <v>225955.36219003799</v>
      </c>
      <c r="AP31">
        <v>217284.09354271399</v>
      </c>
      <c r="AQ31">
        <v>234972.679637936</v>
      </c>
      <c r="AR31">
        <v>-0.519653417996643</v>
      </c>
      <c r="AS31">
        <v>0</v>
      </c>
      <c r="AT31">
        <v>0</v>
      </c>
      <c r="AU31">
        <v>0.12860349954536399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0.76459241816176804</v>
      </c>
      <c r="BJ31">
        <v>0</v>
      </c>
      <c r="BK31">
        <v>0</v>
      </c>
      <c r="BL31">
        <v>0</v>
      </c>
      <c r="BM31">
        <v>0.37354249971048997</v>
      </c>
      <c r="BN31">
        <v>7819.7260077872997</v>
      </c>
      <c r="BO31">
        <v>13</v>
      </c>
      <c r="BP31">
        <v>2</v>
      </c>
      <c r="BQ31">
        <v>2020</v>
      </c>
      <c r="BR31">
        <v>10</v>
      </c>
      <c r="BS31">
        <v>9.0168881951859703</v>
      </c>
      <c r="BT31">
        <v>101639</v>
      </c>
      <c r="BU31">
        <v>214169.34070791901</v>
      </c>
      <c r="BV31">
        <v>5.5031319810580702E-2</v>
      </c>
      <c r="BW31">
        <v>19.2575710453632</v>
      </c>
      <c r="BX31">
        <v>0.986624946377893</v>
      </c>
      <c r="BY31">
        <f t="shared" si="0"/>
        <v>222915</v>
      </c>
      <c r="BZ31">
        <f t="shared" si="1"/>
        <v>0.24896933808850907</v>
      </c>
      <c r="CA31">
        <f t="shared" si="2"/>
        <v>-0.1245731616219809</v>
      </c>
      <c r="CC31">
        <f t="shared" si="3"/>
        <v>11892.387483686211</v>
      </c>
      <c r="CD31" s="11">
        <f t="shared" si="4"/>
        <v>4382.895984993821</v>
      </c>
      <c r="CE31" s="11">
        <f t="shared" si="5"/>
        <v>2921</v>
      </c>
      <c r="CF31" s="11">
        <f t="shared" si="6"/>
        <v>-1461.895984993821</v>
      </c>
      <c r="CG31" s="11">
        <f t="shared" si="8"/>
        <v>-6645.0273135749749</v>
      </c>
      <c r="CH31">
        <f t="shared" si="9"/>
        <v>340728.02731357503</v>
      </c>
      <c r="CI31">
        <f t="shared" si="10"/>
        <v>363925</v>
      </c>
      <c r="CJ31">
        <f t="shared" si="7"/>
        <v>1.068080612180097</v>
      </c>
    </row>
    <row r="32" spans="1:88" x14ac:dyDescent="0.25">
      <c r="A32" s="1">
        <v>43875</v>
      </c>
      <c r="B32">
        <v>9149</v>
      </c>
      <c r="C32">
        <v>10</v>
      </c>
      <c r="D32">
        <v>4</v>
      </c>
      <c r="E32">
        <v>3</v>
      </c>
      <c r="F32" s="1">
        <v>43874</v>
      </c>
      <c r="G32" s="1">
        <v>43879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s="1">
        <v>43878</v>
      </c>
      <c r="Z32" s="1">
        <v>43864</v>
      </c>
      <c r="AA32" s="1">
        <v>43866</v>
      </c>
      <c r="AB32" s="1">
        <v>43868</v>
      </c>
      <c r="AC32" s="1">
        <v>43866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11732.368421052601</v>
      </c>
      <c r="AJ32">
        <v>19</v>
      </c>
      <c r="AK32">
        <v>29</v>
      </c>
      <c r="AL32">
        <v>222915</v>
      </c>
      <c r="AM32" s="2">
        <v>43862</v>
      </c>
      <c r="AN32">
        <v>0.65517241379310298</v>
      </c>
      <c r="AO32">
        <v>225955.36219003799</v>
      </c>
      <c r="AP32">
        <v>217284.09354271399</v>
      </c>
      <c r="AQ32">
        <v>234972.679637936</v>
      </c>
      <c r="AR32">
        <v>-0.519653417996643</v>
      </c>
      <c r="AS32">
        <v>0</v>
      </c>
      <c r="AT32">
        <v>0</v>
      </c>
      <c r="AU32">
        <v>0</v>
      </c>
      <c r="AV32">
        <v>0.48760974137826901</v>
      </c>
      <c r="AW32">
        <v>0.76309950984654695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0.76459241816176804</v>
      </c>
      <c r="BJ32">
        <v>0.105195744648292</v>
      </c>
      <c r="BK32">
        <v>0</v>
      </c>
      <c r="BL32">
        <v>0</v>
      </c>
      <c r="BM32">
        <v>1.6008439960382299</v>
      </c>
      <c r="BN32">
        <v>5715.1102934713899</v>
      </c>
      <c r="BO32">
        <v>14</v>
      </c>
      <c r="BP32">
        <v>2</v>
      </c>
      <c r="BQ32">
        <v>2020</v>
      </c>
      <c r="BR32">
        <v>9</v>
      </c>
      <c r="BS32">
        <v>10.617732191224199</v>
      </c>
      <c r="BT32">
        <v>110788</v>
      </c>
      <c r="BU32">
        <v>198250.62095084699</v>
      </c>
      <c r="BV32">
        <v>0.13974605025857401</v>
      </c>
      <c r="BW32">
        <v>19.2575710453632</v>
      </c>
      <c r="BX32">
        <v>0.986624946377893</v>
      </c>
      <c r="BY32">
        <f t="shared" si="0"/>
        <v>222915</v>
      </c>
      <c r="BZ32">
        <f t="shared" si="1"/>
        <v>0.77980844716596009</v>
      </c>
      <c r="CA32">
        <f t="shared" si="2"/>
        <v>-0.82103554887226982</v>
      </c>
      <c r="CC32">
        <f t="shared" si="3"/>
        <v>11892.387483686211</v>
      </c>
      <c r="CD32" s="11">
        <f t="shared" si="4"/>
        <v>18783.224742232422</v>
      </c>
      <c r="CE32" s="11">
        <f t="shared" si="5"/>
        <v>9149</v>
      </c>
      <c r="CF32" s="11">
        <f t="shared" si="6"/>
        <v>-9634.2247422324217</v>
      </c>
      <c r="CG32" s="11">
        <f t="shared" si="8"/>
        <v>-16279.252055807396</v>
      </c>
      <c r="CH32">
        <f t="shared" si="9"/>
        <v>359511.25205580745</v>
      </c>
      <c r="CI32">
        <f t="shared" si="10"/>
        <v>366846</v>
      </c>
      <c r="CJ32">
        <f t="shared" si="7"/>
        <v>1.020401998274741</v>
      </c>
    </row>
    <row r="33" spans="1:88" x14ac:dyDescent="0.25">
      <c r="A33" s="1">
        <v>43879</v>
      </c>
      <c r="B33">
        <v>34218</v>
      </c>
      <c r="C33">
        <v>11</v>
      </c>
      <c r="D33">
        <v>1</v>
      </c>
      <c r="E33">
        <v>4</v>
      </c>
      <c r="F33" s="1">
        <v>43875</v>
      </c>
      <c r="G33" s="1">
        <v>43880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 s="1">
        <v>43878</v>
      </c>
      <c r="Z33" s="1">
        <v>43864</v>
      </c>
      <c r="AA33" s="1">
        <v>43866</v>
      </c>
      <c r="AB33" s="1">
        <v>43868</v>
      </c>
      <c r="AC33" s="1">
        <v>43866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11732.368421052601</v>
      </c>
      <c r="AJ33">
        <v>19</v>
      </c>
      <c r="AK33">
        <v>29</v>
      </c>
      <c r="AL33">
        <v>222915</v>
      </c>
      <c r="AM33" s="2">
        <v>43862</v>
      </c>
      <c r="AN33">
        <v>0.65517241379310298</v>
      </c>
      <c r="AO33">
        <v>225955.36219003799</v>
      </c>
      <c r="AP33">
        <v>217284.09354271399</v>
      </c>
      <c r="AQ33">
        <v>234972.679637936</v>
      </c>
      <c r="AR33">
        <v>-0.519653417996643</v>
      </c>
      <c r="AS33">
        <v>1.3995559329630201</v>
      </c>
      <c r="AT33">
        <v>0</v>
      </c>
      <c r="AU33">
        <v>0</v>
      </c>
      <c r="AV33">
        <v>0</v>
      </c>
      <c r="AW33">
        <v>0.76309950984654695</v>
      </c>
      <c r="AX33">
        <v>0.14453112285696099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0.76459241816176804</v>
      </c>
      <c r="BJ33">
        <v>0.105195744648292</v>
      </c>
      <c r="BK33">
        <v>0</v>
      </c>
      <c r="BL33">
        <v>0</v>
      </c>
      <c r="BM33">
        <v>2.6573213104799498</v>
      </c>
      <c r="BN33">
        <v>12876.8771262439</v>
      </c>
      <c r="BO33">
        <v>18</v>
      </c>
      <c r="BP33">
        <v>2</v>
      </c>
      <c r="BQ33">
        <v>2020</v>
      </c>
      <c r="BR33">
        <v>8</v>
      </c>
      <c r="BS33">
        <v>13.2750535017041</v>
      </c>
      <c r="BT33">
        <v>145006</v>
      </c>
      <c r="BU33">
        <v>207540.707813065</v>
      </c>
      <c r="BV33">
        <v>8.8727915458197207E-2</v>
      </c>
      <c r="BW33">
        <v>19.2575710453632</v>
      </c>
      <c r="BX33">
        <v>0.986624946377893</v>
      </c>
      <c r="BY33">
        <f t="shared" si="0"/>
        <v>222915</v>
      </c>
      <c r="BZ33">
        <f t="shared" si="1"/>
        <v>2.9165466657694639</v>
      </c>
      <c r="CA33">
        <f t="shared" si="2"/>
        <v>0.25922535528951407</v>
      </c>
      <c r="CC33">
        <f t="shared" si="3"/>
        <v>11892.387483686211</v>
      </c>
      <c r="CD33" s="11">
        <f t="shared" si="4"/>
        <v>31179.217656806886</v>
      </c>
      <c r="CE33" s="11">
        <f t="shared" si="5"/>
        <v>34218</v>
      </c>
      <c r="CF33" s="11">
        <f t="shared" si="6"/>
        <v>3038.7823431931138</v>
      </c>
      <c r="CG33" s="11">
        <f t="shared" si="8"/>
        <v>-13240.469712614282</v>
      </c>
      <c r="CH33">
        <f t="shared" si="9"/>
        <v>390690.46971261431</v>
      </c>
      <c r="CI33">
        <f t="shared" si="10"/>
        <v>375995</v>
      </c>
      <c r="CJ33">
        <f t="shared" si="7"/>
        <v>0.96238590175126604</v>
      </c>
    </row>
    <row r="34" spans="1:88" x14ac:dyDescent="0.25">
      <c r="A34" s="1">
        <v>43880</v>
      </c>
      <c r="B34">
        <v>5626</v>
      </c>
      <c r="C34">
        <v>12</v>
      </c>
      <c r="D34">
        <v>2</v>
      </c>
      <c r="E34">
        <v>1</v>
      </c>
      <c r="F34" s="1">
        <v>43879</v>
      </c>
      <c r="G34" s="1">
        <v>43881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1">
        <v>43878</v>
      </c>
      <c r="Z34" s="1">
        <v>43864</v>
      </c>
      <c r="AA34" s="1">
        <v>43866</v>
      </c>
      <c r="AB34" s="1">
        <v>43868</v>
      </c>
      <c r="AC34" s="1">
        <v>43866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11732.368421052601</v>
      </c>
      <c r="AJ34">
        <v>19</v>
      </c>
      <c r="AK34">
        <v>29</v>
      </c>
      <c r="AL34">
        <v>222915</v>
      </c>
      <c r="AM34" s="2">
        <v>43862</v>
      </c>
      <c r="AN34">
        <v>0.65517241379310298</v>
      </c>
      <c r="AO34">
        <v>225955.36219003799</v>
      </c>
      <c r="AP34">
        <v>217284.09354271399</v>
      </c>
      <c r="AQ34">
        <v>234972.679637936</v>
      </c>
      <c r="AR34">
        <v>-0.519653417996643</v>
      </c>
      <c r="AS34">
        <v>0</v>
      </c>
      <c r="AT34">
        <v>0.58360897171890402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0.76459241816176804</v>
      </c>
      <c r="BJ34">
        <v>0</v>
      </c>
      <c r="BK34">
        <v>0</v>
      </c>
      <c r="BL34">
        <v>0</v>
      </c>
      <c r="BM34">
        <v>0.82854797188402995</v>
      </c>
      <c r="BN34">
        <v>6790.1922289509303</v>
      </c>
      <c r="BO34">
        <v>19</v>
      </c>
      <c r="BP34">
        <v>2</v>
      </c>
      <c r="BQ34">
        <v>2020</v>
      </c>
      <c r="BR34">
        <v>7</v>
      </c>
      <c r="BS34">
        <v>14.1036014735881</v>
      </c>
      <c r="BT34">
        <v>150632</v>
      </c>
      <c r="BU34">
        <v>202927.45830628299</v>
      </c>
      <c r="BV34">
        <v>0.11347850150963</v>
      </c>
      <c r="BW34">
        <v>19.2575710453632</v>
      </c>
      <c r="BX34">
        <v>0.986624946377893</v>
      </c>
      <c r="BY34">
        <f t="shared" si="0"/>
        <v>222915</v>
      </c>
      <c r="BZ34">
        <f t="shared" si="1"/>
        <v>0.4795280712379158</v>
      </c>
      <c r="CA34">
        <f t="shared" si="2"/>
        <v>-0.34901990064611416</v>
      </c>
      <c r="CC34">
        <f t="shared" si="3"/>
        <v>11892.387483686211</v>
      </c>
      <c r="CD34" s="11">
        <f t="shared" si="4"/>
        <v>9721.6235961364382</v>
      </c>
      <c r="CE34" s="11">
        <f t="shared" si="5"/>
        <v>5626</v>
      </c>
      <c r="CF34" s="11">
        <f t="shared" si="6"/>
        <v>-4095.6235961364382</v>
      </c>
      <c r="CG34" s="11">
        <f t="shared" si="8"/>
        <v>-17336.093308750722</v>
      </c>
      <c r="CH34">
        <f t="shared" si="9"/>
        <v>400412.09330875077</v>
      </c>
      <c r="CI34">
        <f t="shared" si="10"/>
        <v>410213</v>
      </c>
      <c r="CJ34">
        <f t="shared" si="7"/>
        <v>1.0244770496571689</v>
      </c>
    </row>
    <row r="35" spans="1:88" x14ac:dyDescent="0.25">
      <c r="A35" s="1">
        <v>43881</v>
      </c>
      <c r="B35">
        <v>11593</v>
      </c>
      <c r="C35">
        <v>13</v>
      </c>
      <c r="D35">
        <v>3</v>
      </c>
      <c r="E35">
        <v>2</v>
      </c>
      <c r="F35" s="1">
        <v>43880</v>
      </c>
      <c r="G35" s="1">
        <v>43882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s="1">
        <v>43878</v>
      </c>
      <c r="Z35" s="1">
        <v>43864</v>
      </c>
      <c r="AA35" s="1">
        <v>43866</v>
      </c>
      <c r="AB35" s="1">
        <v>43868</v>
      </c>
      <c r="AC35" s="1">
        <v>43866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11732.368421052601</v>
      </c>
      <c r="AJ35">
        <v>19</v>
      </c>
      <c r="AK35">
        <v>29</v>
      </c>
      <c r="AL35">
        <v>222915</v>
      </c>
      <c r="AM35" s="2">
        <v>43862</v>
      </c>
      <c r="AN35">
        <v>0.65517241379310298</v>
      </c>
      <c r="AO35">
        <v>225955.36219003799</v>
      </c>
      <c r="AP35">
        <v>217284.09354271399</v>
      </c>
      <c r="AQ35">
        <v>234972.679637936</v>
      </c>
      <c r="AR35">
        <v>-0.519653417996643</v>
      </c>
      <c r="AS35">
        <v>0</v>
      </c>
      <c r="AT35">
        <v>0</v>
      </c>
      <c r="AU35">
        <v>0.12860349954536399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0.76459241816176804</v>
      </c>
      <c r="BJ35">
        <v>0</v>
      </c>
      <c r="BK35">
        <v>0</v>
      </c>
      <c r="BL35">
        <v>0</v>
      </c>
      <c r="BM35">
        <v>0.37354249971048997</v>
      </c>
      <c r="BN35">
        <v>31035.290519780199</v>
      </c>
      <c r="BO35">
        <v>20</v>
      </c>
      <c r="BP35">
        <v>2</v>
      </c>
      <c r="BQ35">
        <v>2020</v>
      </c>
      <c r="BR35">
        <v>6</v>
      </c>
      <c r="BS35">
        <v>14.477143973298601</v>
      </c>
      <c r="BT35">
        <v>162225</v>
      </c>
      <c r="BU35">
        <v>212906.28909161</v>
      </c>
      <c r="BV35">
        <v>6.1290219063525997E-2</v>
      </c>
      <c r="BW35">
        <v>19.2575710453632</v>
      </c>
      <c r="BX35">
        <v>0.986624946377893</v>
      </c>
      <c r="BY35">
        <f t="shared" si="0"/>
        <v>222915</v>
      </c>
      <c r="BZ35">
        <f t="shared" si="1"/>
        <v>0.98812103268061813</v>
      </c>
      <c r="CA35">
        <f t="shared" si="2"/>
        <v>0.6145785329701281</v>
      </c>
      <c r="CC35">
        <f t="shared" si="3"/>
        <v>11892.387483686211</v>
      </c>
      <c r="CD35" s="11">
        <f t="shared" si="4"/>
        <v>4382.895984993821</v>
      </c>
      <c r="CE35" s="11">
        <f t="shared" si="5"/>
        <v>11593</v>
      </c>
      <c r="CF35" s="11">
        <f t="shared" si="6"/>
        <v>7210.104015006179</v>
      </c>
      <c r="CG35" s="11">
        <f t="shared" si="8"/>
        <v>-10125.989293744544</v>
      </c>
      <c r="CH35">
        <f t="shared" si="9"/>
        <v>404794.98929374461</v>
      </c>
      <c r="CI35">
        <f t="shared" si="10"/>
        <v>415839</v>
      </c>
      <c r="CJ35">
        <f t="shared" si="7"/>
        <v>1.0272829728587405</v>
      </c>
    </row>
    <row r="36" spans="1:88" x14ac:dyDescent="0.25">
      <c r="A36" s="1">
        <v>43882</v>
      </c>
      <c r="B36">
        <v>9337</v>
      </c>
      <c r="C36">
        <v>14</v>
      </c>
      <c r="D36">
        <v>4</v>
      </c>
      <c r="E36">
        <v>3</v>
      </c>
      <c r="F36" s="1">
        <v>43881</v>
      </c>
      <c r="G36" s="1">
        <v>43885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s="1">
        <v>43878</v>
      </c>
      <c r="Z36" s="1">
        <v>43864</v>
      </c>
      <c r="AA36" s="1">
        <v>43866</v>
      </c>
      <c r="AB36" s="1">
        <v>43868</v>
      </c>
      <c r="AC36" s="1">
        <v>43866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11732.368421052601</v>
      </c>
      <c r="AJ36">
        <v>19</v>
      </c>
      <c r="AK36">
        <v>29</v>
      </c>
      <c r="AL36">
        <v>222915</v>
      </c>
      <c r="AM36" s="2">
        <v>43862</v>
      </c>
      <c r="AN36">
        <v>0.65517241379310298</v>
      </c>
      <c r="AO36">
        <v>225955.36219003799</v>
      </c>
      <c r="AP36">
        <v>217284.09354271399</v>
      </c>
      <c r="AQ36">
        <v>234972.679637936</v>
      </c>
      <c r="AR36">
        <v>-0.519653417996643</v>
      </c>
      <c r="AS36">
        <v>0</v>
      </c>
      <c r="AT36">
        <v>0</v>
      </c>
      <c r="AU36">
        <v>0</v>
      </c>
      <c r="AV36">
        <v>0.48760974137826901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0.76459241816176804</v>
      </c>
      <c r="BJ36">
        <v>0</v>
      </c>
      <c r="BK36">
        <v>0</v>
      </c>
      <c r="BL36">
        <v>0</v>
      </c>
      <c r="BM36">
        <v>0.732548741543395</v>
      </c>
      <c r="BN36">
        <v>12745.9095490738</v>
      </c>
      <c r="BO36">
        <v>21</v>
      </c>
      <c r="BP36">
        <v>2</v>
      </c>
      <c r="BQ36">
        <v>2020</v>
      </c>
      <c r="BR36">
        <v>5</v>
      </c>
      <c r="BS36">
        <v>15.209692714841999</v>
      </c>
      <c r="BT36">
        <v>171562</v>
      </c>
      <c r="BU36">
        <v>214315.83537641799</v>
      </c>
      <c r="BV36">
        <v>5.4310157684692703E-2</v>
      </c>
      <c r="BW36">
        <v>19.2575710453632</v>
      </c>
      <c r="BX36">
        <v>0.986624946377893</v>
      </c>
      <c r="BY36">
        <f t="shared" si="0"/>
        <v>222915</v>
      </c>
      <c r="BZ36">
        <f t="shared" si="1"/>
        <v>0.79583249220554919</v>
      </c>
      <c r="CA36">
        <f t="shared" si="2"/>
        <v>6.3283750662154192E-2</v>
      </c>
      <c r="CC36">
        <f t="shared" si="3"/>
        <v>11892.387483686211</v>
      </c>
      <c r="CD36" s="11">
        <f t="shared" si="4"/>
        <v>8595.2333151146868</v>
      </c>
      <c r="CE36" s="11">
        <f t="shared" si="5"/>
        <v>9337</v>
      </c>
      <c r="CF36" s="11">
        <f t="shared" si="6"/>
        <v>741.76668488531323</v>
      </c>
      <c r="CG36" s="11">
        <f t="shared" si="8"/>
        <v>-9384.2226088592306</v>
      </c>
      <c r="CH36">
        <f t="shared" si="9"/>
        <v>413390.2226088593</v>
      </c>
      <c r="CI36">
        <f t="shared" si="10"/>
        <v>427432</v>
      </c>
      <c r="CJ36">
        <f t="shared" si="7"/>
        <v>1.0339673669651028</v>
      </c>
    </row>
    <row r="37" spans="1:88" x14ac:dyDescent="0.25">
      <c r="A37" s="1">
        <v>43885</v>
      </c>
      <c r="B37">
        <v>23918</v>
      </c>
      <c r="C37">
        <v>15</v>
      </c>
      <c r="D37">
        <v>0</v>
      </c>
      <c r="E37">
        <v>4</v>
      </c>
      <c r="F37" s="1">
        <v>43882</v>
      </c>
      <c r="G37" s="1">
        <v>43886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s="1">
        <v>43878</v>
      </c>
      <c r="Z37" s="1">
        <v>43864</v>
      </c>
      <c r="AA37" s="1">
        <v>43866</v>
      </c>
      <c r="AB37" s="1">
        <v>43868</v>
      </c>
      <c r="AC37" s="1">
        <v>43866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11732.368421052601</v>
      </c>
      <c r="AJ37">
        <v>19</v>
      </c>
      <c r="AK37">
        <v>29</v>
      </c>
      <c r="AL37">
        <v>222915</v>
      </c>
      <c r="AM37" s="2">
        <v>43862</v>
      </c>
      <c r="AN37">
        <v>0.65517241379310298</v>
      </c>
      <c r="AO37">
        <v>225955.36219003799</v>
      </c>
      <c r="AP37">
        <v>217284.09354271399</v>
      </c>
      <c r="AQ37">
        <v>234972.679637936</v>
      </c>
      <c r="AR37">
        <v>-0.519653417996643</v>
      </c>
      <c r="AS37">
        <v>1.3995559329630201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0.76459241816176804</v>
      </c>
      <c r="BJ37">
        <v>0</v>
      </c>
      <c r="BK37">
        <v>0</v>
      </c>
      <c r="BL37">
        <v>0</v>
      </c>
      <c r="BM37">
        <v>1.64449493312815</v>
      </c>
      <c r="BN37">
        <v>14544.283182741799</v>
      </c>
      <c r="BO37">
        <v>24</v>
      </c>
      <c r="BP37">
        <v>2</v>
      </c>
      <c r="BQ37">
        <v>2020</v>
      </c>
      <c r="BR37">
        <v>4</v>
      </c>
      <c r="BS37">
        <v>16.8541876479702</v>
      </c>
      <c r="BT37">
        <v>195480</v>
      </c>
      <c r="BU37">
        <v>220367.78500251801</v>
      </c>
      <c r="BV37">
        <v>2.5355689750459601E-2</v>
      </c>
      <c r="BW37">
        <v>19.2575710453632</v>
      </c>
      <c r="BX37">
        <v>0.986624946377893</v>
      </c>
      <c r="BY37">
        <f t="shared" si="0"/>
        <v>222915</v>
      </c>
      <c r="BZ37">
        <f t="shared" si="1"/>
        <v>2.0386335598770833</v>
      </c>
      <c r="CA37">
        <f t="shared" si="2"/>
        <v>0.3941386267489333</v>
      </c>
      <c r="CC37">
        <f t="shared" si="3"/>
        <v>11892.387483686211</v>
      </c>
      <c r="CD37" s="11">
        <f t="shared" si="4"/>
        <v>19295.395424446375</v>
      </c>
      <c r="CE37" s="11">
        <f t="shared" si="5"/>
        <v>23918</v>
      </c>
      <c r="CF37" s="11">
        <f t="shared" si="6"/>
        <v>4622.6045755536252</v>
      </c>
      <c r="CG37" s="11">
        <f t="shared" si="8"/>
        <v>-4761.6180333056054</v>
      </c>
      <c r="CH37">
        <f t="shared" si="9"/>
        <v>432685.61803330568</v>
      </c>
      <c r="CI37">
        <f t="shared" si="10"/>
        <v>436769</v>
      </c>
      <c r="CJ37">
        <f t="shared" si="7"/>
        <v>1.0094372953398696</v>
      </c>
    </row>
    <row r="38" spans="1:88" x14ac:dyDescent="0.25">
      <c r="A38" s="1">
        <v>43886</v>
      </c>
      <c r="B38">
        <v>2777</v>
      </c>
      <c r="C38">
        <v>16</v>
      </c>
      <c r="D38">
        <v>1</v>
      </c>
      <c r="E38">
        <v>0</v>
      </c>
      <c r="F38" s="1">
        <v>43885</v>
      </c>
      <c r="G38" s="1">
        <v>43887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s="1">
        <v>43878</v>
      </c>
      <c r="Z38" s="1">
        <v>43864</v>
      </c>
      <c r="AA38" s="1">
        <v>43866</v>
      </c>
      <c r="AB38" s="1">
        <v>43868</v>
      </c>
      <c r="AC38" s="1">
        <v>43866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11732.368421052601</v>
      </c>
      <c r="AJ38">
        <v>19</v>
      </c>
      <c r="AK38">
        <v>29</v>
      </c>
      <c r="AL38">
        <v>222915</v>
      </c>
      <c r="AM38" s="2">
        <v>43862</v>
      </c>
      <c r="AN38">
        <v>0.65517241379310298</v>
      </c>
      <c r="AO38">
        <v>225955.36219003799</v>
      </c>
      <c r="AP38">
        <v>217284.09354271399</v>
      </c>
      <c r="AQ38">
        <v>234972.679637936</v>
      </c>
      <c r="AR38">
        <v>-0.519653417996643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0.76459241816176804</v>
      </c>
      <c r="BJ38">
        <v>0</v>
      </c>
      <c r="BK38">
        <v>0</v>
      </c>
      <c r="BL38">
        <v>0</v>
      </c>
      <c r="BM38">
        <v>0.24493900016512499</v>
      </c>
      <c r="BN38">
        <v>11337.516680185199</v>
      </c>
      <c r="BO38">
        <v>25</v>
      </c>
      <c r="BP38">
        <v>2</v>
      </c>
      <c r="BQ38">
        <v>2020</v>
      </c>
      <c r="BR38">
        <v>3</v>
      </c>
      <c r="BS38">
        <v>17.0991266481353</v>
      </c>
      <c r="BT38">
        <v>198257</v>
      </c>
      <c r="BU38">
        <v>220296.80682029299</v>
      </c>
      <c r="BV38">
        <v>2.5686052609745099E-2</v>
      </c>
      <c r="BW38">
        <v>19.2575710453632</v>
      </c>
      <c r="BX38">
        <v>0.986624946377893</v>
      </c>
      <c r="BY38">
        <f t="shared" si="0"/>
        <v>222915</v>
      </c>
      <c r="BZ38">
        <f t="shared" si="1"/>
        <v>0.23669560146244084</v>
      </c>
      <c r="CA38">
        <f t="shared" si="2"/>
        <v>-8.243398702684146E-3</v>
      </c>
      <c r="CC38">
        <f t="shared" si="3"/>
        <v>11892.387483686211</v>
      </c>
      <c r="CD38" s="11">
        <f t="shared" si="4"/>
        <v>2873.9491790737716</v>
      </c>
      <c r="CE38" s="11">
        <f t="shared" si="5"/>
        <v>2777</v>
      </c>
      <c r="CF38" s="11">
        <f t="shared" si="6"/>
        <v>-96.949179073771575</v>
      </c>
      <c r="CG38" s="11">
        <f t="shared" si="8"/>
        <v>-4858.5672123793775</v>
      </c>
      <c r="CH38">
        <f t="shared" si="9"/>
        <v>435559.56721237948</v>
      </c>
      <c r="CI38">
        <f t="shared" si="10"/>
        <v>460687</v>
      </c>
      <c r="CJ38">
        <f t="shared" si="7"/>
        <v>1.0576900031112584</v>
      </c>
    </row>
    <row r="39" spans="1:88" x14ac:dyDescent="0.25">
      <c r="A39" s="1">
        <v>43887</v>
      </c>
      <c r="B39">
        <v>10240</v>
      </c>
      <c r="C39">
        <v>17</v>
      </c>
      <c r="D39">
        <v>2</v>
      </c>
      <c r="E39">
        <v>1</v>
      </c>
      <c r="F39" s="1">
        <v>43886</v>
      </c>
      <c r="G39" s="1">
        <v>43888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s="1">
        <v>43878</v>
      </c>
      <c r="Z39" s="1">
        <v>43864</v>
      </c>
      <c r="AA39" s="1">
        <v>43866</v>
      </c>
      <c r="AB39" s="1">
        <v>43868</v>
      </c>
      <c r="AC39" s="1">
        <v>43866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11732.368421052601</v>
      </c>
      <c r="AJ39">
        <v>19</v>
      </c>
      <c r="AK39">
        <v>29</v>
      </c>
      <c r="AL39">
        <v>222915</v>
      </c>
      <c r="AM39" s="2">
        <v>43862</v>
      </c>
      <c r="AN39">
        <v>0.65517241379310298</v>
      </c>
      <c r="AO39">
        <v>225955.36219003799</v>
      </c>
      <c r="AP39">
        <v>217284.09354271399</v>
      </c>
      <c r="AQ39">
        <v>234972.679637936</v>
      </c>
      <c r="AR39">
        <v>-0.519653417996643</v>
      </c>
      <c r="AS39">
        <v>0</v>
      </c>
      <c r="AT39">
        <v>0.58360897171890402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0.76459241816176804</v>
      </c>
      <c r="BJ39">
        <v>0</v>
      </c>
      <c r="BK39">
        <v>0</v>
      </c>
      <c r="BL39">
        <v>0</v>
      </c>
      <c r="BM39">
        <v>0.82854797188402995</v>
      </c>
      <c r="BN39">
        <v>12358.97056958</v>
      </c>
      <c r="BO39">
        <v>26</v>
      </c>
      <c r="BP39">
        <v>2</v>
      </c>
      <c r="BQ39">
        <v>2020</v>
      </c>
      <c r="BR39">
        <v>2</v>
      </c>
      <c r="BS39">
        <v>17.9276746200193</v>
      </c>
      <c r="BT39">
        <v>208497</v>
      </c>
      <c r="BU39">
        <v>220968.033164566</v>
      </c>
      <c r="BV39">
        <v>2.2570364382784501E-2</v>
      </c>
      <c r="BW39">
        <v>19.2575710453632</v>
      </c>
      <c r="BX39">
        <v>0.986624946377893</v>
      </c>
      <c r="BY39">
        <f t="shared" si="0"/>
        <v>222915</v>
      </c>
      <c r="BZ39">
        <f t="shared" si="1"/>
        <v>0.87279904896485205</v>
      </c>
      <c r="CA39">
        <f t="shared" si="2"/>
        <v>4.4251077080822099E-2</v>
      </c>
      <c r="CC39">
        <f t="shared" si="3"/>
        <v>11892.387483686211</v>
      </c>
      <c r="CD39" s="11">
        <f t="shared" si="4"/>
        <v>9721.6235961364382</v>
      </c>
      <c r="CE39" s="11">
        <f t="shared" si="5"/>
        <v>10240</v>
      </c>
      <c r="CF39" s="11">
        <f t="shared" si="6"/>
        <v>518.37640386356179</v>
      </c>
      <c r="CG39" s="11">
        <f t="shared" si="8"/>
        <v>-4340.1908085158157</v>
      </c>
      <c r="CH39">
        <f t="shared" si="9"/>
        <v>445281.19080851594</v>
      </c>
      <c r="CI39">
        <f t="shared" si="10"/>
        <v>463464</v>
      </c>
      <c r="CJ39">
        <f t="shared" si="7"/>
        <v>1.0408344425203966</v>
      </c>
    </row>
    <row r="40" spans="1:88" x14ac:dyDescent="0.25">
      <c r="A40" s="1">
        <v>43888</v>
      </c>
      <c r="B40">
        <v>3921</v>
      </c>
      <c r="C40">
        <v>18</v>
      </c>
      <c r="D40">
        <v>3</v>
      </c>
      <c r="E40">
        <v>2</v>
      </c>
      <c r="F40" s="1">
        <v>43887</v>
      </c>
      <c r="G40" s="1">
        <v>43889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s="1">
        <v>43878</v>
      </c>
      <c r="Z40" s="1">
        <v>43864</v>
      </c>
      <c r="AA40" s="1">
        <v>43866</v>
      </c>
      <c r="AB40" s="1">
        <v>43868</v>
      </c>
      <c r="AC40" s="1">
        <v>43866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11732.368421052601</v>
      </c>
      <c r="AJ40">
        <v>19</v>
      </c>
      <c r="AK40">
        <v>29</v>
      </c>
      <c r="AL40">
        <v>222915</v>
      </c>
      <c r="AM40" s="2">
        <v>43862</v>
      </c>
      <c r="AN40">
        <v>0.65517241379310298</v>
      </c>
      <c r="AO40">
        <v>225955.36219003799</v>
      </c>
      <c r="AP40">
        <v>217284.09354271399</v>
      </c>
      <c r="AQ40">
        <v>234972.679637936</v>
      </c>
      <c r="AR40">
        <v>-0.519653417996643</v>
      </c>
      <c r="AS40">
        <v>0</v>
      </c>
      <c r="AT40">
        <v>0</v>
      </c>
      <c r="AU40">
        <v>0.12860349954536399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0.76459241816176804</v>
      </c>
      <c r="BJ40">
        <v>0</v>
      </c>
      <c r="BK40">
        <v>0</v>
      </c>
      <c r="BL40">
        <v>0</v>
      </c>
      <c r="BM40">
        <v>0.37354249971048997</v>
      </c>
      <c r="BN40">
        <v>10496.797561292</v>
      </c>
      <c r="BO40">
        <v>27</v>
      </c>
      <c r="BP40">
        <v>2</v>
      </c>
      <c r="BQ40">
        <v>2020</v>
      </c>
      <c r="BR40">
        <v>1</v>
      </c>
      <c r="BS40">
        <v>18.301217119729799</v>
      </c>
      <c r="BT40">
        <v>212418</v>
      </c>
      <c r="BU40">
        <v>220528.61149048901</v>
      </c>
      <c r="BV40">
        <v>2.46079212255991E-2</v>
      </c>
      <c r="BW40">
        <v>19.2575710453632</v>
      </c>
      <c r="BX40">
        <v>0.986624946377893</v>
      </c>
      <c r="BY40">
        <f t="shared" si="0"/>
        <v>222915</v>
      </c>
      <c r="BZ40">
        <f t="shared" si="1"/>
        <v>0.33420362021398292</v>
      </c>
      <c r="CA40">
        <f t="shared" si="2"/>
        <v>-3.9338879496507051E-2</v>
      </c>
      <c r="CC40">
        <f t="shared" si="3"/>
        <v>11892.387483686211</v>
      </c>
      <c r="CD40" s="11">
        <f t="shared" si="4"/>
        <v>4382.895984993821</v>
      </c>
      <c r="CE40" s="11">
        <f t="shared" si="5"/>
        <v>3921</v>
      </c>
      <c r="CF40" s="11">
        <f t="shared" si="6"/>
        <v>-461.895984993821</v>
      </c>
      <c r="CG40" s="11">
        <f t="shared" si="8"/>
        <v>-4802.0867935096367</v>
      </c>
      <c r="CH40">
        <f t="shared" si="9"/>
        <v>449664.08679350978</v>
      </c>
      <c r="CI40">
        <f t="shared" si="10"/>
        <v>473704</v>
      </c>
      <c r="CJ40">
        <f t="shared" si="7"/>
        <v>1.053461937282818</v>
      </c>
    </row>
    <row r="41" spans="1:88" x14ac:dyDescent="0.25">
      <c r="A41" s="1">
        <v>43889</v>
      </c>
      <c r="B41">
        <v>10497</v>
      </c>
      <c r="C41">
        <v>19</v>
      </c>
      <c r="D41">
        <v>4</v>
      </c>
      <c r="E41">
        <v>3</v>
      </c>
      <c r="F41" s="1">
        <v>43888</v>
      </c>
      <c r="G41" s="1">
        <v>43892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s="1">
        <v>43878</v>
      </c>
      <c r="Z41" s="1">
        <v>43864</v>
      </c>
      <c r="AA41" s="1">
        <v>43866</v>
      </c>
      <c r="AB41" s="1">
        <v>43868</v>
      </c>
      <c r="AC41" s="1">
        <v>43866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11732.368421052601</v>
      </c>
      <c r="AJ41">
        <v>19</v>
      </c>
      <c r="AK41">
        <v>29</v>
      </c>
      <c r="AL41">
        <v>222915</v>
      </c>
      <c r="AM41" s="2">
        <v>43862</v>
      </c>
      <c r="AN41">
        <v>0.65517241379310298</v>
      </c>
      <c r="AO41">
        <v>225955.36219003799</v>
      </c>
      <c r="AP41">
        <v>217284.09354271399</v>
      </c>
      <c r="AQ41">
        <v>234972.679637936</v>
      </c>
      <c r="AR41">
        <v>-0.519653417996643</v>
      </c>
      <c r="AS41">
        <v>0</v>
      </c>
      <c r="AT41">
        <v>0</v>
      </c>
      <c r="AU41">
        <v>0</v>
      </c>
      <c r="AV41">
        <v>0.48760974137826901</v>
      </c>
      <c r="AW41">
        <v>0</v>
      </c>
      <c r="AX41">
        <v>0</v>
      </c>
      <c r="AY41">
        <v>0</v>
      </c>
      <c r="AZ41">
        <v>0</v>
      </c>
      <c r="BA41">
        <v>0.22380518408998601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0.76459241816176804</v>
      </c>
      <c r="BJ41">
        <v>0</v>
      </c>
      <c r="BK41">
        <v>0</v>
      </c>
      <c r="BL41">
        <v>0</v>
      </c>
      <c r="BM41">
        <v>0.95635392563338095</v>
      </c>
      <c r="BN41">
        <v>10976.062019139999</v>
      </c>
      <c r="BO41">
        <v>28</v>
      </c>
      <c r="BP41">
        <v>2</v>
      </c>
      <c r="BQ41">
        <v>2020</v>
      </c>
      <c r="BR41">
        <v>0</v>
      </c>
      <c r="BS41">
        <v>19.2575710453632</v>
      </c>
      <c r="BT41">
        <v>222915</v>
      </c>
      <c r="BU41">
        <v>219933.49992182801</v>
      </c>
      <c r="BV41">
        <v>2.7380377570266502E-2</v>
      </c>
      <c r="BW41">
        <v>19.2575710453632</v>
      </c>
      <c r="BX41">
        <v>0.986624946377893</v>
      </c>
      <c r="BY41">
        <f t="shared" si="0"/>
        <v>222915</v>
      </c>
      <c r="BZ41">
        <f t="shared" si="1"/>
        <v>0.89470425947109888</v>
      </c>
      <c r="CA41">
        <f t="shared" si="2"/>
        <v>-6.1649666162282069E-2</v>
      </c>
      <c r="CC41">
        <f t="shared" si="3"/>
        <v>11892.387483686211</v>
      </c>
      <c r="CD41" s="11">
        <f t="shared" si="4"/>
        <v>11221.21253710161</v>
      </c>
      <c r="CE41" s="11">
        <f t="shared" si="5"/>
        <v>10497</v>
      </c>
      <c r="CF41" s="11">
        <f t="shared" si="6"/>
        <v>-724.21253710161</v>
      </c>
      <c r="CG41" s="11">
        <f t="shared" si="8"/>
        <v>-5526.2993306112467</v>
      </c>
      <c r="CH41">
        <f t="shared" si="9"/>
        <v>460885.29933061136</v>
      </c>
      <c r="CI41">
        <f t="shared" si="10"/>
        <v>477625</v>
      </c>
      <c r="CJ41">
        <f t="shared" si="7"/>
        <v>1.0363207520259408</v>
      </c>
    </row>
    <row r="42" spans="1:88" x14ac:dyDescent="0.25">
      <c r="A42" s="1">
        <v>43892</v>
      </c>
      <c r="B42">
        <v>41926</v>
      </c>
      <c r="C42">
        <v>1</v>
      </c>
      <c r="D42">
        <v>0</v>
      </c>
      <c r="E42">
        <v>4</v>
      </c>
      <c r="F42" s="1">
        <v>43889</v>
      </c>
      <c r="G42" s="1">
        <v>43893</v>
      </c>
      <c r="H42">
        <v>1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s="1">
        <v>43906</v>
      </c>
      <c r="Z42" s="1">
        <v>43892</v>
      </c>
      <c r="AA42" s="1">
        <v>43894</v>
      </c>
      <c r="AB42" s="1">
        <v>43896</v>
      </c>
      <c r="AC42" s="1">
        <v>43894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11617.3181818181</v>
      </c>
      <c r="AJ42">
        <v>22</v>
      </c>
      <c r="AK42">
        <v>31</v>
      </c>
      <c r="AL42">
        <v>255581</v>
      </c>
      <c r="AM42" s="2">
        <v>43891</v>
      </c>
      <c r="AN42">
        <v>0.70967741935483797</v>
      </c>
      <c r="AO42">
        <v>261129.101282752</v>
      </c>
      <c r="AP42">
        <v>250894.99525294601</v>
      </c>
      <c r="AQ42">
        <v>271780.66054283699</v>
      </c>
      <c r="AR42">
        <v>-0.519653417996643</v>
      </c>
      <c r="AS42">
        <v>1.3995559329630201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1.62589004423664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0.82820027637896099</v>
      </c>
      <c r="BJ42">
        <v>0</v>
      </c>
      <c r="BK42">
        <v>0</v>
      </c>
      <c r="BL42">
        <v>0</v>
      </c>
      <c r="BM42">
        <v>3.3339928355819901</v>
      </c>
      <c r="BN42">
        <v>12575.311966044201</v>
      </c>
      <c r="BO42">
        <v>2</v>
      </c>
      <c r="BP42">
        <v>3</v>
      </c>
      <c r="BQ42">
        <v>2020</v>
      </c>
      <c r="BR42">
        <v>21</v>
      </c>
      <c r="BS42">
        <v>3.3339928355819901</v>
      </c>
      <c r="BT42">
        <v>41926</v>
      </c>
      <c r="BU42">
        <v>276656.86325297301</v>
      </c>
      <c r="BV42">
        <v>-5.6126429641554697E-2</v>
      </c>
      <c r="BW42">
        <v>22.338480758702801</v>
      </c>
      <c r="BX42">
        <v>0.98484763747548199</v>
      </c>
      <c r="BY42">
        <f t="shared" si="0"/>
        <v>255581</v>
      </c>
      <c r="BZ42">
        <f t="shared" si="1"/>
        <v>3.6089224159855386</v>
      </c>
      <c r="CA42">
        <f t="shared" si="2"/>
        <v>0.27492958040354853</v>
      </c>
      <c r="CC42">
        <f t="shared" si="3"/>
        <v>11869.504603761454</v>
      </c>
      <c r="CD42" s="11">
        <f t="shared" si="4"/>
        <v>38973.221242876214</v>
      </c>
      <c r="CE42" s="11">
        <f t="shared" si="5"/>
        <v>41926</v>
      </c>
      <c r="CF42" s="11">
        <f t="shared" si="6"/>
        <v>2952.7787571237859</v>
      </c>
      <c r="CG42" s="11">
        <f t="shared" si="8"/>
        <v>-2573.5205734874608</v>
      </c>
      <c r="CH42">
        <f t="shared" si="9"/>
        <v>499858.52057348756</v>
      </c>
      <c r="CI42">
        <f t="shared" si="10"/>
        <v>488122</v>
      </c>
      <c r="CJ42">
        <f t="shared" si="7"/>
        <v>0.97652031506830717</v>
      </c>
    </row>
    <row r="43" spans="1:88" x14ac:dyDescent="0.25">
      <c r="A43" s="1">
        <v>43893</v>
      </c>
      <c r="B43">
        <v>6093</v>
      </c>
      <c r="C43">
        <v>2</v>
      </c>
      <c r="D43">
        <v>1</v>
      </c>
      <c r="E43">
        <v>0</v>
      </c>
      <c r="F43" s="1">
        <v>43892</v>
      </c>
      <c r="G43" s="1">
        <v>43894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s="1">
        <v>43906</v>
      </c>
      <c r="Z43" s="1">
        <v>43892</v>
      </c>
      <c r="AA43" s="1">
        <v>43894</v>
      </c>
      <c r="AB43" s="1">
        <v>43896</v>
      </c>
      <c r="AC43" s="1">
        <v>43894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11617.3181818181</v>
      </c>
      <c r="AJ43">
        <v>22</v>
      </c>
      <c r="AK43">
        <v>31</v>
      </c>
      <c r="AL43">
        <v>255581</v>
      </c>
      <c r="AM43" s="2">
        <v>43891</v>
      </c>
      <c r="AN43">
        <v>0.70967741935483797</v>
      </c>
      <c r="AO43">
        <v>261129.101282752</v>
      </c>
      <c r="AP43">
        <v>250894.99525294601</v>
      </c>
      <c r="AQ43">
        <v>271780.66054283699</v>
      </c>
      <c r="AR43">
        <v>-0.519653417996643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0.23786190508799901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0.82820027637896099</v>
      </c>
      <c r="BJ43">
        <v>0</v>
      </c>
      <c r="BK43">
        <v>0</v>
      </c>
      <c r="BL43">
        <v>0</v>
      </c>
      <c r="BM43">
        <v>0.54640876347031697</v>
      </c>
      <c r="BN43">
        <v>11150.992457189899</v>
      </c>
      <c r="BO43">
        <v>3</v>
      </c>
      <c r="BP43">
        <v>3</v>
      </c>
      <c r="BQ43">
        <v>2020</v>
      </c>
      <c r="BR43">
        <v>20</v>
      </c>
      <c r="BS43">
        <v>3.88040159905231</v>
      </c>
      <c r="BT43">
        <v>48019</v>
      </c>
      <c r="BU43">
        <v>272244.50176961097</v>
      </c>
      <c r="BV43">
        <v>-4.0828741864788298E-2</v>
      </c>
      <c r="BW43">
        <v>22.338480758702801</v>
      </c>
      <c r="BX43">
        <v>0.98484763747548199</v>
      </c>
      <c r="BY43">
        <f t="shared" si="0"/>
        <v>255581</v>
      </c>
      <c r="BZ43">
        <f t="shared" si="1"/>
        <v>0.52447560655917302</v>
      </c>
      <c r="CA43">
        <f t="shared" si="2"/>
        <v>-2.1933156911143947E-2</v>
      </c>
      <c r="CC43">
        <f t="shared" si="3"/>
        <v>11869.504603761454</v>
      </c>
      <c r="CD43" s="11">
        <f t="shared" si="4"/>
        <v>6387.3291509511355</v>
      </c>
      <c r="CE43" s="11">
        <f t="shared" si="5"/>
        <v>6093</v>
      </c>
      <c r="CF43" s="11">
        <f t="shared" si="6"/>
        <v>-294.32915095113549</v>
      </c>
      <c r="CG43" s="11">
        <f t="shared" si="8"/>
        <v>-2867.8497244385962</v>
      </c>
      <c r="CH43">
        <f t="shared" si="9"/>
        <v>506245.84972443868</v>
      </c>
      <c r="CI43">
        <f t="shared" si="10"/>
        <v>530048</v>
      </c>
      <c r="CJ43">
        <f t="shared" si="7"/>
        <v>1.0470169785856365</v>
      </c>
    </row>
    <row r="44" spans="1:88" x14ac:dyDescent="0.25">
      <c r="A44" s="1">
        <v>43894</v>
      </c>
      <c r="B44">
        <v>10916</v>
      </c>
      <c r="C44">
        <v>3</v>
      </c>
      <c r="D44">
        <v>2</v>
      </c>
      <c r="E44">
        <v>1</v>
      </c>
      <c r="F44" s="1">
        <v>43893</v>
      </c>
      <c r="G44" s="1">
        <v>43895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1">
        <v>43906</v>
      </c>
      <c r="Z44" s="1">
        <v>43892</v>
      </c>
      <c r="AA44" s="1">
        <v>43894</v>
      </c>
      <c r="AB44" s="1">
        <v>43896</v>
      </c>
      <c r="AC44" s="1">
        <v>43894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11617.3181818181</v>
      </c>
      <c r="AJ44">
        <v>22</v>
      </c>
      <c r="AK44">
        <v>31</v>
      </c>
      <c r="AL44">
        <v>255581</v>
      </c>
      <c r="AM44" s="2">
        <v>43891</v>
      </c>
      <c r="AN44">
        <v>0.70967741935483797</v>
      </c>
      <c r="AO44">
        <v>261129.101282752</v>
      </c>
      <c r="AP44">
        <v>250894.99525294601</v>
      </c>
      <c r="AQ44">
        <v>271780.66054283699</v>
      </c>
      <c r="AR44">
        <v>-0.519653417996643</v>
      </c>
      <c r="AS44">
        <v>0</v>
      </c>
      <c r="AT44">
        <v>0.58360897171890402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0.82820027637896099</v>
      </c>
      <c r="BJ44">
        <v>0</v>
      </c>
      <c r="BK44">
        <v>0.12717295156303099</v>
      </c>
      <c r="BL44">
        <v>0</v>
      </c>
      <c r="BM44">
        <v>1.01932878166425</v>
      </c>
      <c r="BN44">
        <v>10709.0079239962</v>
      </c>
      <c r="BO44">
        <v>4</v>
      </c>
      <c r="BP44">
        <v>3</v>
      </c>
      <c r="BQ44">
        <v>2020</v>
      </c>
      <c r="BR44">
        <v>19</v>
      </c>
      <c r="BS44">
        <v>4.8997303807165604</v>
      </c>
      <c r="BT44">
        <v>58935</v>
      </c>
      <c r="BU44">
        <v>264620.68302835501</v>
      </c>
      <c r="BV44">
        <v>-1.3194666817592999E-2</v>
      </c>
      <c r="BW44">
        <v>22.338480758702801</v>
      </c>
      <c r="BX44">
        <v>0.98484763747548199</v>
      </c>
      <c r="BY44">
        <f t="shared" si="0"/>
        <v>255581</v>
      </c>
      <c r="BZ44">
        <f t="shared" si="1"/>
        <v>0.93963166276053378</v>
      </c>
      <c r="CA44">
        <f t="shared" si="2"/>
        <v>-7.9697118903716224E-2</v>
      </c>
      <c r="CC44">
        <f t="shared" si="3"/>
        <v>11869.504603761454</v>
      </c>
      <c r="CD44" s="11">
        <f t="shared" si="4"/>
        <v>11915.600328546454</v>
      </c>
      <c r="CE44" s="11">
        <f t="shared" si="5"/>
        <v>10916</v>
      </c>
      <c r="CF44" s="11">
        <f t="shared" si="6"/>
        <v>-999.60032854645397</v>
      </c>
      <c r="CG44" s="11">
        <f t="shared" si="8"/>
        <v>-3867.4500529850502</v>
      </c>
      <c r="CH44">
        <f t="shared" si="9"/>
        <v>518161.45005298511</v>
      </c>
      <c r="CI44">
        <f t="shared" si="10"/>
        <v>536141</v>
      </c>
      <c r="CJ44">
        <f t="shared" si="7"/>
        <v>1.0346987409912034</v>
      </c>
    </row>
    <row r="45" spans="1:88" x14ac:dyDescent="0.25">
      <c r="A45" s="1">
        <v>43895</v>
      </c>
      <c r="B45">
        <v>3633</v>
      </c>
      <c r="C45">
        <v>4</v>
      </c>
      <c r="D45">
        <v>3</v>
      </c>
      <c r="E45">
        <v>2</v>
      </c>
      <c r="F45" s="1">
        <v>43894</v>
      </c>
      <c r="G45" s="1">
        <v>43896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s="1">
        <v>43906</v>
      </c>
      <c r="Z45" s="1">
        <v>43892</v>
      </c>
      <c r="AA45" s="1">
        <v>43894</v>
      </c>
      <c r="AB45" s="1">
        <v>43896</v>
      </c>
      <c r="AC45" s="1">
        <v>43894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11617.3181818181</v>
      </c>
      <c r="AJ45">
        <v>22</v>
      </c>
      <c r="AK45">
        <v>31</v>
      </c>
      <c r="AL45">
        <v>255581</v>
      </c>
      <c r="AM45" s="2">
        <v>43891</v>
      </c>
      <c r="AN45">
        <v>0.70967741935483797</v>
      </c>
      <c r="AO45">
        <v>261129.101282752</v>
      </c>
      <c r="AP45">
        <v>250894.99525294601</v>
      </c>
      <c r="AQ45">
        <v>271780.66054283699</v>
      </c>
      <c r="AR45">
        <v>-0.519653417996643</v>
      </c>
      <c r="AS45">
        <v>0</v>
      </c>
      <c r="AT45">
        <v>0</v>
      </c>
      <c r="AU45">
        <v>0.12860349954536399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0.82820027637896099</v>
      </c>
      <c r="BJ45">
        <v>0</v>
      </c>
      <c r="BK45">
        <v>0</v>
      </c>
      <c r="BL45">
        <v>0</v>
      </c>
      <c r="BM45">
        <v>0.43715035792768298</v>
      </c>
      <c r="BN45">
        <v>8310.6417142657301</v>
      </c>
      <c r="BO45">
        <v>5</v>
      </c>
      <c r="BP45">
        <v>3</v>
      </c>
      <c r="BQ45">
        <v>2020</v>
      </c>
      <c r="BR45">
        <v>18</v>
      </c>
      <c r="BS45">
        <v>5.3368807386442496</v>
      </c>
      <c r="BT45">
        <v>62568</v>
      </c>
      <c r="BU45">
        <v>257921.44651702899</v>
      </c>
      <c r="BV45">
        <v>1.24365569790267E-2</v>
      </c>
      <c r="BW45">
        <v>22.338480758702801</v>
      </c>
      <c r="BX45">
        <v>0.98484763747548199</v>
      </c>
      <c r="BY45">
        <f t="shared" si="0"/>
        <v>255581</v>
      </c>
      <c r="BZ45">
        <f t="shared" si="1"/>
        <v>0.3127227767322297</v>
      </c>
      <c r="CA45">
        <f t="shared" si="2"/>
        <v>-0.12442758119545327</v>
      </c>
      <c r="CC45">
        <f t="shared" si="3"/>
        <v>11869.504603761454</v>
      </c>
      <c r="CD45" s="11">
        <f t="shared" si="4"/>
        <v>5110.1362408728955</v>
      </c>
      <c r="CE45" s="11">
        <f t="shared" si="5"/>
        <v>3633</v>
      </c>
      <c r="CF45" s="11">
        <f t="shared" si="6"/>
        <v>-1477.1362408728955</v>
      </c>
      <c r="CG45" s="11">
        <f t="shared" si="8"/>
        <v>-5344.5862938579457</v>
      </c>
      <c r="CH45">
        <f t="shared" si="9"/>
        <v>523271.58629385801</v>
      </c>
      <c r="CI45">
        <f t="shared" si="10"/>
        <v>547057</v>
      </c>
      <c r="CJ45">
        <f t="shared" si="7"/>
        <v>1.0454551982740079</v>
      </c>
    </row>
    <row r="46" spans="1:88" x14ac:dyDescent="0.25">
      <c r="A46" s="1">
        <v>43896</v>
      </c>
      <c r="B46">
        <v>9617</v>
      </c>
      <c r="C46">
        <v>5</v>
      </c>
      <c r="D46">
        <v>4</v>
      </c>
      <c r="E46">
        <v>3</v>
      </c>
      <c r="F46" s="1">
        <v>43895</v>
      </c>
      <c r="G46" s="1">
        <v>43899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s="1">
        <v>43906</v>
      </c>
      <c r="Z46" s="1">
        <v>43892</v>
      </c>
      <c r="AA46" s="1">
        <v>43894</v>
      </c>
      <c r="AB46" s="1">
        <v>43896</v>
      </c>
      <c r="AC46" s="1">
        <v>43894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11617.3181818181</v>
      </c>
      <c r="AJ46">
        <v>22</v>
      </c>
      <c r="AK46">
        <v>31</v>
      </c>
      <c r="AL46">
        <v>255581</v>
      </c>
      <c r="AM46" s="2">
        <v>43891</v>
      </c>
      <c r="AN46">
        <v>0.70967741935483797</v>
      </c>
      <c r="AO46">
        <v>261129.101282752</v>
      </c>
      <c r="AP46">
        <v>250894.99525294601</v>
      </c>
      <c r="AQ46">
        <v>271780.66054283699</v>
      </c>
      <c r="AR46">
        <v>-0.519653417996643</v>
      </c>
      <c r="AS46">
        <v>0</v>
      </c>
      <c r="AT46">
        <v>0</v>
      </c>
      <c r="AU46">
        <v>0</v>
      </c>
      <c r="AV46">
        <v>0.48760974137826901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0.82820027637896099</v>
      </c>
      <c r="BJ46">
        <v>0</v>
      </c>
      <c r="BK46">
        <v>0</v>
      </c>
      <c r="BL46">
        <v>0.110365742979302</v>
      </c>
      <c r="BM46">
        <v>0.90652234273988996</v>
      </c>
      <c r="BN46">
        <v>10608.673991347399</v>
      </c>
      <c r="BO46">
        <v>6</v>
      </c>
      <c r="BP46">
        <v>3</v>
      </c>
      <c r="BQ46">
        <v>2020</v>
      </c>
      <c r="BR46">
        <v>17</v>
      </c>
      <c r="BS46">
        <v>6.2434030813841401</v>
      </c>
      <c r="BT46">
        <v>72185</v>
      </c>
      <c r="BU46">
        <v>254359.678415626</v>
      </c>
      <c r="BV46">
        <v>2.66135847839232E-2</v>
      </c>
      <c r="BW46">
        <v>22.338480758702801</v>
      </c>
      <c r="BX46">
        <v>0.98484763747548199</v>
      </c>
      <c r="BY46">
        <f t="shared" si="0"/>
        <v>255581</v>
      </c>
      <c r="BZ46">
        <f t="shared" si="1"/>
        <v>0.82781583920557478</v>
      </c>
      <c r="CA46">
        <f t="shared" si="2"/>
        <v>-7.8706503534315186E-2</v>
      </c>
      <c r="CC46">
        <f t="shared" si="3"/>
        <v>11869.504603761454</v>
      </c>
      <c r="CD46" s="11">
        <f t="shared" si="4"/>
        <v>10596.932137391617</v>
      </c>
      <c r="CE46" s="11">
        <f t="shared" si="5"/>
        <v>9617</v>
      </c>
      <c r="CF46" s="11">
        <f t="shared" si="6"/>
        <v>-979.93213739161729</v>
      </c>
      <c r="CG46" s="11">
        <f t="shared" si="8"/>
        <v>-6324.518431249563</v>
      </c>
      <c r="CH46">
        <f t="shared" si="9"/>
        <v>533868.51843124966</v>
      </c>
      <c r="CI46">
        <f t="shared" si="10"/>
        <v>550690</v>
      </c>
      <c r="CJ46">
        <f t="shared" si="7"/>
        <v>1.0315086598816119</v>
      </c>
    </row>
    <row r="47" spans="1:88" x14ac:dyDescent="0.25">
      <c r="A47" s="1">
        <v>43899</v>
      </c>
      <c r="B47">
        <v>27079</v>
      </c>
      <c r="C47">
        <v>6</v>
      </c>
      <c r="D47">
        <v>0</v>
      </c>
      <c r="E47">
        <v>4</v>
      </c>
      <c r="F47" s="1">
        <v>43896</v>
      </c>
      <c r="G47" s="1">
        <v>43900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s="1">
        <v>43906</v>
      </c>
      <c r="Z47" s="1">
        <v>43892</v>
      </c>
      <c r="AA47" s="1">
        <v>43894</v>
      </c>
      <c r="AB47" s="1">
        <v>43896</v>
      </c>
      <c r="AC47" s="1">
        <v>43894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11617.3181818181</v>
      </c>
      <c r="AJ47">
        <v>22</v>
      </c>
      <c r="AK47">
        <v>31</v>
      </c>
      <c r="AL47">
        <v>255581</v>
      </c>
      <c r="AM47" s="2">
        <v>43891</v>
      </c>
      <c r="AN47">
        <v>0.70967741935483797</v>
      </c>
      <c r="AO47">
        <v>261129.101282752</v>
      </c>
      <c r="AP47">
        <v>250894.99525294601</v>
      </c>
      <c r="AQ47">
        <v>271780.66054283699</v>
      </c>
      <c r="AR47">
        <v>-0.519653417996643</v>
      </c>
      <c r="AS47">
        <v>1.3995559329630201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0.82820027637896099</v>
      </c>
      <c r="BJ47">
        <v>0</v>
      </c>
      <c r="BK47">
        <v>0</v>
      </c>
      <c r="BL47">
        <v>0</v>
      </c>
      <c r="BM47">
        <v>1.7081027913453399</v>
      </c>
      <c r="BN47">
        <v>15853.261371156599</v>
      </c>
      <c r="BO47">
        <v>9</v>
      </c>
      <c r="BP47">
        <v>3</v>
      </c>
      <c r="BQ47">
        <v>2020</v>
      </c>
      <c r="BR47">
        <v>16</v>
      </c>
      <c r="BS47">
        <v>7.9515058727294798</v>
      </c>
      <c r="BT47">
        <v>99264</v>
      </c>
      <c r="BU47">
        <v>274640.80828885402</v>
      </c>
      <c r="BV47">
        <v>-4.9197739732441903E-2</v>
      </c>
      <c r="BW47">
        <v>22.338480758702801</v>
      </c>
      <c r="BX47">
        <v>0.98484763747548199</v>
      </c>
      <c r="BY47">
        <f t="shared" si="0"/>
        <v>255581</v>
      </c>
      <c r="BZ47">
        <f t="shared" si="1"/>
        <v>2.3309166174324383</v>
      </c>
      <c r="CA47">
        <f t="shared" si="2"/>
        <v>0.62281382608709834</v>
      </c>
      <c r="CC47">
        <f t="shared" si="3"/>
        <v>11869.504603761454</v>
      </c>
      <c r="CD47" s="11">
        <f t="shared" si="4"/>
        <v>19967.129887684863</v>
      </c>
      <c r="CE47" s="11">
        <f t="shared" si="5"/>
        <v>27079</v>
      </c>
      <c r="CF47" s="11">
        <f t="shared" si="6"/>
        <v>7111.8701123151368</v>
      </c>
      <c r="CG47" s="11">
        <f t="shared" si="8"/>
        <v>787.35168106557376</v>
      </c>
      <c r="CH47">
        <f t="shared" si="9"/>
        <v>553835.64831893449</v>
      </c>
      <c r="CI47">
        <f t="shared" si="10"/>
        <v>560307</v>
      </c>
      <c r="CJ47">
        <f t="shared" si="7"/>
        <v>1.0116846066169776</v>
      </c>
    </row>
    <row r="48" spans="1:88" x14ac:dyDescent="0.25">
      <c r="A48" s="1">
        <v>43900</v>
      </c>
      <c r="B48">
        <v>3033</v>
      </c>
      <c r="C48">
        <v>7</v>
      </c>
      <c r="D48">
        <v>1</v>
      </c>
      <c r="E48">
        <v>0</v>
      </c>
      <c r="F48" s="1">
        <v>43899</v>
      </c>
      <c r="G48" s="1">
        <v>43901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s="1">
        <v>43906</v>
      </c>
      <c r="Z48" s="1">
        <v>43892</v>
      </c>
      <c r="AA48" s="1">
        <v>43894</v>
      </c>
      <c r="AB48" s="1">
        <v>43896</v>
      </c>
      <c r="AC48" s="1">
        <v>43894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11617.3181818181</v>
      </c>
      <c r="AJ48">
        <v>22</v>
      </c>
      <c r="AK48">
        <v>31</v>
      </c>
      <c r="AL48">
        <v>255581</v>
      </c>
      <c r="AM48" s="2">
        <v>43891</v>
      </c>
      <c r="AN48">
        <v>0.70967741935483797</v>
      </c>
      <c r="AO48">
        <v>261129.101282752</v>
      </c>
      <c r="AP48">
        <v>250894.99525294601</v>
      </c>
      <c r="AQ48">
        <v>271780.66054283699</v>
      </c>
      <c r="AR48">
        <v>-0.519653417996643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0.82820027637896099</v>
      </c>
      <c r="BJ48">
        <v>0</v>
      </c>
      <c r="BK48">
        <v>0</v>
      </c>
      <c r="BL48">
        <v>0</v>
      </c>
      <c r="BM48">
        <v>0.30854685838231799</v>
      </c>
      <c r="BN48">
        <v>9829.9493824105903</v>
      </c>
      <c r="BO48">
        <v>10</v>
      </c>
      <c r="BP48">
        <v>3</v>
      </c>
      <c r="BQ48">
        <v>2020</v>
      </c>
      <c r="BR48">
        <v>15</v>
      </c>
      <c r="BS48">
        <v>8.2600527311118004</v>
      </c>
      <c r="BT48">
        <v>102297</v>
      </c>
      <c r="BU48">
        <v>272460.00398075802</v>
      </c>
      <c r="BV48">
        <v>-4.1587398269314402E-2</v>
      </c>
      <c r="BW48">
        <v>22.338480758702801</v>
      </c>
      <c r="BX48">
        <v>0.98484763747548199</v>
      </c>
      <c r="BY48">
        <f t="shared" si="0"/>
        <v>255581</v>
      </c>
      <c r="BZ48">
        <f t="shared" si="1"/>
        <v>0.26107574506712156</v>
      </c>
      <c r="CA48">
        <f t="shared" si="2"/>
        <v>-4.7471113315196434E-2</v>
      </c>
      <c r="CC48">
        <f t="shared" si="3"/>
        <v>11869.504603761454</v>
      </c>
      <c r="CD48" s="11">
        <f t="shared" si="4"/>
        <v>3606.8058836813157</v>
      </c>
      <c r="CE48" s="11">
        <f t="shared" si="5"/>
        <v>3033</v>
      </c>
      <c r="CF48" s="11">
        <f t="shared" si="6"/>
        <v>-573.80588368131566</v>
      </c>
      <c r="CG48" s="11">
        <f t="shared" si="8"/>
        <v>213.54579738425809</v>
      </c>
      <c r="CH48">
        <f t="shared" si="9"/>
        <v>557442.45420261577</v>
      </c>
      <c r="CI48">
        <f t="shared" si="10"/>
        <v>587386</v>
      </c>
      <c r="CJ48">
        <f t="shared" si="7"/>
        <v>1.0537159406708922</v>
      </c>
    </row>
    <row r="49" spans="1:88" x14ac:dyDescent="0.25">
      <c r="A49" s="1">
        <v>43901</v>
      </c>
      <c r="B49">
        <v>10101</v>
      </c>
      <c r="C49">
        <v>8</v>
      </c>
      <c r="D49">
        <v>2</v>
      </c>
      <c r="E49">
        <v>1</v>
      </c>
      <c r="F49" s="1">
        <v>43900</v>
      </c>
      <c r="G49" s="1">
        <v>43902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s="1">
        <v>43906</v>
      </c>
      <c r="Z49" s="1">
        <v>43892</v>
      </c>
      <c r="AA49" s="1">
        <v>43894</v>
      </c>
      <c r="AB49" s="1">
        <v>43896</v>
      </c>
      <c r="AC49" s="1">
        <v>43894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11617.3181818181</v>
      </c>
      <c r="AJ49">
        <v>22</v>
      </c>
      <c r="AK49">
        <v>31</v>
      </c>
      <c r="AL49">
        <v>255581</v>
      </c>
      <c r="AM49" s="2">
        <v>43891</v>
      </c>
      <c r="AN49">
        <v>0.70967741935483797</v>
      </c>
      <c r="AO49">
        <v>261129.101282752</v>
      </c>
      <c r="AP49">
        <v>250894.99525294601</v>
      </c>
      <c r="AQ49">
        <v>271780.66054283699</v>
      </c>
      <c r="AR49">
        <v>-0.519653417996643</v>
      </c>
      <c r="AS49">
        <v>0</v>
      </c>
      <c r="AT49">
        <v>0.58360897171890402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0.82820027637896099</v>
      </c>
      <c r="BJ49">
        <v>0</v>
      </c>
      <c r="BK49">
        <v>0</v>
      </c>
      <c r="BL49">
        <v>0</v>
      </c>
      <c r="BM49">
        <v>0.89215583010122301</v>
      </c>
      <c r="BN49">
        <v>11322.013104878701</v>
      </c>
      <c r="BO49">
        <v>11</v>
      </c>
      <c r="BP49">
        <v>3</v>
      </c>
      <c r="BQ49">
        <v>2020</v>
      </c>
      <c r="BR49">
        <v>14</v>
      </c>
      <c r="BS49">
        <v>9.1522085612130208</v>
      </c>
      <c r="BT49">
        <v>112398</v>
      </c>
      <c r="BU49">
        <v>270181.34294704697</v>
      </c>
      <c r="BV49">
        <v>-3.35043181204022E-2</v>
      </c>
      <c r="BW49">
        <v>22.338480758702801</v>
      </c>
      <c r="BX49">
        <v>0.98484763747548199</v>
      </c>
      <c r="BY49">
        <f t="shared" si="0"/>
        <v>255581</v>
      </c>
      <c r="BZ49">
        <f t="shared" si="1"/>
        <v>0.86947777808209525</v>
      </c>
      <c r="CA49">
        <f t="shared" si="2"/>
        <v>-2.2678052019127759E-2</v>
      </c>
      <c r="CC49">
        <f t="shared" si="3"/>
        <v>11869.504603761454</v>
      </c>
      <c r="CD49" s="11">
        <f t="shared" si="4"/>
        <v>10428.992581679402</v>
      </c>
      <c r="CE49" s="11">
        <f t="shared" si="5"/>
        <v>10101</v>
      </c>
      <c r="CF49" s="11">
        <f t="shared" si="6"/>
        <v>-327.99258167940206</v>
      </c>
      <c r="CG49" s="11">
        <f t="shared" si="8"/>
        <v>-114.44678429514397</v>
      </c>
      <c r="CH49">
        <f t="shared" si="9"/>
        <v>567871.44678429514</v>
      </c>
      <c r="CI49">
        <f t="shared" si="10"/>
        <v>590419</v>
      </c>
      <c r="CJ49">
        <f t="shared" si="7"/>
        <v>1.0397053828703409</v>
      </c>
    </row>
    <row r="50" spans="1:88" x14ac:dyDescent="0.25">
      <c r="A50" s="1">
        <v>43902</v>
      </c>
      <c r="B50">
        <v>3506</v>
      </c>
      <c r="C50">
        <v>9</v>
      </c>
      <c r="D50">
        <v>3</v>
      </c>
      <c r="E50">
        <v>2</v>
      </c>
      <c r="F50" s="1">
        <v>43901</v>
      </c>
      <c r="G50" s="1">
        <v>43903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s="1">
        <v>43906</v>
      </c>
      <c r="Z50" s="1">
        <v>43892</v>
      </c>
      <c r="AA50" s="1">
        <v>43894</v>
      </c>
      <c r="AB50" s="1">
        <v>43896</v>
      </c>
      <c r="AC50" s="1">
        <v>43894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11617.3181818181</v>
      </c>
      <c r="AJ50">
        <v>22</v>
      </c>
      <c r="AK50">
        <v>31</v>
      </c>
      <c r="AL50">
        <v>255581</v>
      </c>
      <c r="AM50" s="2">
        <v>43891</v>
      </c>
      <c r="AN50">
        <v>0.70967741935483797</v>
      </c>
      <c r="AO50">
        <v>261129.101282752</v>
      </c>
      <c r="AP50">
        <v>250894.99525294601</v>
      </c>
      <c r="AQ50">
        <v>271780.66054283699</v>
      </c>
      <c r="AR50">
        <v>-0.519653417996643</v>
      </c>
      <c r="AS50">
        <v>0</v>
      </c>
      <c r="AT50">
        <v>0</v>
      </c>
      <c r="AU50">
        <v>0.12860349954536399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0.82820027637896099</v>
      </c>
      <c r="BJ50">
        <v>0</v>
      </c>
      <c r="BK50">
        <v>0</v>
      </c>
      <c r="BL50">
        <v>0</v>
      </c>
      <c r="BM50">
        <v>0.43715035792768298</v>
      </c>
      <c r="BN50">
        <v>8020.1238233458998</v>
      </c>
      <c r="BO50">
        <v>12</v>
      </c>
      <c r="BP50">
        <v>3</v>
      </c>
      <c r="BQ50">
        <v>2020</v>
      </c>
      <c r="BR50">
        <v>13</v>
      </c>
      <c r="BS50">
        <v>9.5893589191407091</v>
      </c>
      <c r="BT50">
        <v>115904</v>
      </c>
      <c r="BU50">
        <v>265908.07805830799</v>
      </c>
      <c r="BV50">
        <v>-1.7972288809172898E-2</v>
      </c>
      <c r="BW50">
        <v>22.338480758702801</v>
      </c>
      <c r="BX50">
        <v>0.98484763747548199</v>
      </c>
      <c r="BY50">
        <f t="shared" si="0"/>
        <v>255581</v>
      </c>
      <c r="BZ50">
        <f t="shared" si="1"/>
        <v>0.3017908216964485</v>
      </c>
      <c r="CA50">
        <f t="shared" si="2"/>
        <v>-0.13535953623123448</v>
      </c>
      <c r="CC50">
        <f t="shared" si="3"/>
        <v>11869.504603761454</v>
      </c>
      <c r="CD50" s="11">
        <f t="shared" si="4"/>
        <v>5110.1362408728955</v>
      </c>
      <c r="CE50" s="11">
        <f t="shared" si="5"/>
        <v>3506</v>
      </c>
      <c r="CF50" s="11">
        <f t="shared" si="6"/>
        <v>-1604.1362408728955</v>
      </c>
      <c r="CG50" s="11">
        <f t="shared" si="8"/>
        <v>-1718.5830251680395</v>
      </c>
      <c r="CH50">
        <f t="shared" si="9"/>
        <v>572981.58302516805</v>
      </c>
      <c r="CI50">
        <f t="shared" si="10"/>
        <v>600520</v>
      </c>
      <c r="CJ50">
        <f t="shared" si="7"/>
        <v>1.0480616092919384</v>
      </c>
    </row>
    <row r="51" spans="1:88" x14ac:dyDescent="0.25">
      <c r="A51" s="1">
        <v>43903</v>
      </c>
      <c r="B51">
        <v>11091</v>
      </c>
      <c r="C51">
        <v>10</v>
      </c>
      <c r="D51">
        <v>4</v>
      </c>
      <c r="E51">
        <v>3</v>
      </c>
      <c r="F51" s="1">
        <v>43902</v>
      </c>
      <c r="G51" s="1">
        <v>43906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s="1">
        <v>43906</v>
      </c>
      <c r="Z51" s="1">
        <v>43892</v>
      </c>
      <c r="AA51" s="1">
        <v>43894</v>
      </c>
      <c r="AB51" s="1">
        <v>43896</v>
      </c>
      <c r="AC51" s="1">
        <v>43894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11617.3181818181</v>
      </c>
      <c r="AJ51">
        <v>22</v>
      </c>
      <c r="AK51">
        <v>31</v>
      </c>
      <c r="AL51">
        <v>255581</v>
      </c>
      <c r="AM51" s="2">
        <v>43891</v>
      </c>
      <c r="AN51">
        <v>0.70967741935483797</v>
      </c>
      <c r="AO51">
        <v>261129.101282752</v>
      </c>
      <c r="AP51">
        <v>250894.99525294601</v>
      </c>
      <c r="AQ51">
        <v>271780.66054283699</v>
      </c>
      <c r="AR51">
        <v>-0.519653417996643</v>
      </c>
      <c r="AS51">
        <v>0</v>
      </c>
      <c r="AT51">
        <v>0</v>
      </c>
      <c r="AU51">
        <v>0</v>
      </c>
      <c r="AV51">
        <v>0.48760974137826901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0.82820027637896099</v>
      </c>
      <c r="BJ51">
        <v>0</v>
      </c>
      <c r="BK51">
        <v>0</v>
      </c>
      <c r="BL51">
        <v>0</v>
      </c>
      <c r="BM51">
        <v>0.79615659976058795</v>
      </c>
      <c r="BN51">
        <v>13930.6764565352</v>
      </c>
      <c r="BO51">
        <v>13</v>
      </c>
      <c r="BP51">
        <v>3</v>
      </c>
      <c r="BQ51">
        <v>2020</v>
      </c>
      <c r="BR51">
        <v>12</v>
      </c>
      <c r="BS51">
        <v>10.385515518901199</v>
      </c>
      <c r="BT51">
        <v>126995</v>
      </c>
      <c r="BU51">
        <v>269017.94089231401</v>
      </c>
      <c r="BV51">
        <v>-2.9324585503090601E-2</v>
      </c>
      <c r="BW51">
        <v>22.338480758702801</v>
      </c>
      <c r="BX51">
        <v>0.98484763747548199</v>
      </c>
      <c r="BY51">
        <f t="shared" si="0"/>
        <v>255581</v>
      </c>
      <c r="BZ51">
        <f t="shared" si="1"/>
        <v>0.95469538032952372</v>
      </c>
      <c r="CA51">
        <f t="shared" si="2"/>
        <v>0.15853878056893578</v>
      </c>
      <c r="CC51">
        <f t="shared" si="3"/>
        <v>11869.504603761454</v>
      </c>
      <c r="CD51" s="11">
        <f t="shared" si="4"/>
        <v>9306.7948362969346</v>
      </c>
      <c r="CE51" s="11">
        <f t="shared" si="5"/>
        <v>11091</v>
      </c>
      <c r="CF51" s="11">
        <f t="shared" si="6"/>
        <v>1784.2051637030654</v>
      </c>
      <c r="CG51" s="11">
        <f t="shared" si="8"/>
        <v>65.622138535025897</v>
      </c>
      <c r="CH51">
        <f t="shared" si="9"/>
        <v>582288.37786146498</v>
      </c>
      <c r="CI51">
        <f t="shared" si="10"/>
        <v>604026</v>
      </c>
      <c r="CJ51">
        <f t="shared" si="7"/>
        <v>1.0373313687255266</v>
      </c>
    </row>
    <row r="52" spans="1:88" x14ac:dyDescent="0.25">
      <c r="A52" s="1">
        <v>43906</v>
      </c>
      <c r="B52">
        <v>42234</v>
      </c>
      <c r="C52">
        <v>11</v>
      </c>
      <c r="D52">
        <v>0</v>
      </c>
      <c r="E52">
        <v>4</v>
      </c>
      <c r="F52" s="1">
        <v>43903</v>
      </c>
      <c r="G52" s="1">
        <v>43907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0</v>
      </c>
      <c r="U52">
        <v>0</v>
      </c>
      <c r="V52">
        <v>1</v>
      </c>
      <c r="W52">
        <v>0</v>
      </c>
      <c r="X52">
        <v>0</v>
      </c>
      <c r="Y52" s="1">
        <v>43906</v>
      </c>
      <c r="Z52" s="1">
        <v>43892</v>
      </c>
      <c r="AA52" s="1">
        <v>43894</v>
      </c>
      <c r="AB52" s="1">
        <v>43896</v>
      </c>
      <c r="AC52" s="1">
        <v>43894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11617.3181818181</v>
      </c>
      <c r="AJ52">
        <v>22</v>
      </c>
      <c r="AK52">
        <v>31</v>
      </c>
      <c r="AL52">
        <v>255581</v>
      </c>
      <c r="AM52" s="2">
        <v>43891</v>
      </c>
      <c r="AN52">
        <v>0.70967741935483797</v>
      </c>
      <c r="AO52">
        <v>261129.101282752</v>
      </c>
      <c r="AP52">
        <v>250894.99525294601</v>
      </c>
      <c r="AQ52">
        <v>271780.66054283699</v>
      </c>
      <c r="AR52">
        <v>-0.519653417996643</v>
      </c>
      <c r="AS52">
        <v>1.3995559329630201</v>
      </c>
      <c r="AT52">
        <v>0</v>
      </c>
      <c r="AU52">
        <v>0</v>
      </c>
      <c r="AV52">
        <v>0</v>
      </c>
      <c r="AW52">
        <v>0.76309950984654695</v>
      </c>
      <c r="AX52">
        <v>0.14453112285696099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0.41545915359775298</v>
      </c>
      <c r="BE52">
        <v>0</v>
      </c>
      <c r="BF52">
        <v>0</v>
      </c>
      <c r="BG52">
        <v>0</v>
      </c>
      <c r="BH52">
        <v>0</v>
      </c>
      <c r="BI52">
        <v>0.82820027637896099</v>
      </c>
      <c r="BJ52">
        <v>0.105195744648292</v>
      </c>
      <c r="BK52">
        <v>0</v>
      </c>
      <c r="BL52">
        <v>0</v>
      </c>
      <c r="BM52">
        <v>3.1363883222948901</v>
      </c>
      <c r="BN52">
        <v>13465.8070557721</v>
      </c>
      <c r="BO52">
        <v>16</v>
      </c>
      <c r="BP52">
        <v>3</v>
      </c>
      <c r="BQ52">
        <v>2020</v>
      </c>
      <c r="BR52">
        <v>11</v>
      </c>
      <c r="BS52">
        <v>13.521903841196099</v>
      </c>
      <c r="BT52">
        <v>169229</v>
      </c>
      <c r="BU52">
        <v>275333.86154228402</v>
      </c>
      <c r="BV52">
        <v>-5.1591039983111597E-2</v>
      </c>
      <c r="BW52">
        <v>22.338480758702801</v>
      </c>
      <c r="BX52">
        <v>0.98484763747548199</v>
      </c>
      <c r="BY52">
        <f t="shared" si="0"/>
        <v>255581</v>
      </c>
      <c r="BZ52">
        <f t="shared" si="1"/>
        <v>3.6354345589069608</v>
      </c>
      <c r="CA52">
        <f t="shared" si="2"/>
        <v>0.4990462366120707</v>
      </c>
      <c r="CC52">
        <f t="shared" si="3"/>
        <v>11869.504603761454</v>
      </c>
      <c r="CD52" s="11">
        <f t="shared" si="4"/>
        <v>36663.292939270643</v>
      </c>
      <c r="CE52" s="11">
        <f t="shared" si="5"/>
        <v>42234</v>
      </c>
      <c r="CF52" s="11">
        <f t="shared" si="6"/>
        <v>5570.7070607293572</v>
      </c>
      <c r="CG52" s="11">
        <f t="shared" si="8"/>
        <v>5636.3291992643826</v>
      </c>
      <c r="CH52">
        <f t="shared" si="9"/>
        <v>618951.67080073559</v>
      </c>
      <c r="CI52">
        <f t="shared" si="10"/>
        <v>615117</v>
      </c>
      <c r="CJ52">
        <f t="shared" si="7"/>
        <v>0.99380457153338853</v>
      </c>
    </row>
    <row r="53" spans="1:88" x14ac:dyDescent="0.25">
      <c r="A53" s="1">
        <v>43907</v>
      </c>
      <c r="B53">
        <v>3198</v>
      </c>
      <c r="C53">
        <v>12</v>
      </c>
      <c r="D53">
        <v>1</v>
      </c>
      <c r="E53">
        <v>0</v>
      </c>
      <c r="F53" s="1">
        <v>43906</v>
      </c>
      <c r="G53" s="1">
        <v>43908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s="1">
        <v>43906</v>
      </c>
      <c r="Z53" s="1">
        <v>43892</v>
      </c>
      <c r="AA53" s="1">
        <v>43894</v>
      </c>
      <c r="AB53" s="1">
        <v>43896</v>
      </c>
      <c r="AC53" s="1">
        <v>43894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11617.3181818181</v>
      </c>
      <c r="AJ53">
        <v>22</v>
      </c>
      <c r="AK53">
        <v>31</v>
      </c>
      <c r="AL53">
        <v>255581</v>
      </c>
      <c r="AM53" s="2">
        <v>43891</v>
      </c>
      <c r="AN53">
        <v>0.70967741935483797</v>
      </c>
      <c r="AO53">
        <v>261129.101282752</v>
      </c>
      <c r="AP53">
        <v>250894.99525294601</v>
      </c>
      <c r="AQ53">
        <v>271780.66054283699</v>
      </c>
      <c r="AR53">
        <v>-0.519653417996643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0.82820027637896099</v>
      </c>
      <c r="BJ53">
        <v>0</v>
      </c>
      <c r="BK53">
        <v>0</v>
      </c>
      <c r="BL53">
        <v>0</v>
      </c>
      <c r="BM53">
        <v>0.30854685838231799</v>
      </c>
      <c r="BN53">
        <v>10364.714185608</v>
      </c>
      <c r="BO53">
        <v>17</v>
      </c>
      <c r="BP53">
        <v>3</v>
      </c>
      <c r="BQ53">
        <v>2020</v>
      </c>
      <c r="BR53">
        <v>10</v>
      </c>
      <c r="BS53">
        <v>13.830450699578501</v>
      </c>
      <c r="BT53">
        <v>172427</v>
      </c>
      <c r="BU53">
        <v>274278.40801425203</v>
      </c>
      <c r="BV53">
        <v>-4.7941457830020399E-2</v>
      </c>
      <c r="BW53">
        <v>22.338480758702801</v>
      </c>
      <c r="BX53">
        <v>0.98484763747548199</v>
      </c>
      <c r="BY53">
        <f t="shared" si="0"/>
        <v>255581</v>
      </c>
      <c r="BZ53">
        <f t="shared" si="1"/>
        <v>0.27527867877502632</v>
      </c>
      <c r="CA53">
        <f t="shared" si="2"/>
        <v>-3.326817960729167E-2</v>
      </c>
      <c r="CC53">
        <f t="shared" si="3"/>
        <v>11869.504603761454</v>
      </c>
      <c r="CD53" s="11">
        <f t="shared" si="4"/>
        <v>3606.8058836813157</v>
      </c>
      <c r="CE53" s="11">
        <f t="shared" si="5"/>
        <v>3198</v>
      </c>
      <c r="CF53" s="11">
        <f t="shared" si="6"/>
        <v>-408.80588368131566</v>
      </c>
      <c r="CG53" s="11">
        <f t="shared" si="8"/>
        <v>5227.5233155830665</v>
      </c>
      <c r="CH53">
        <f t="shared" si="9"/>
        <v>622558.47668441688</v>
      </c>
      <c r="CI53">
        <f t="shared" si="10"/>
        <v>657351</v>
      </c>
      <c r="CJ53">
        <f t="shared" si="7"/>
        <v>1.0558863538424197</v>
      </c>
    </row>
    <row r="54" spans="1:88" x14ac:dyDescent="0.25">
      <c r="A54" s="1">
        <v>43908</v>
      </c>
      <c r="B54">
        <v>10270</v>
      </c>
      <c r="C54">
        <v>13</v>
      </c>
      <c r="D54">
        <v>2</v>
      </c>
      <c r="E54">
        <v>1</v>
      </c>
      <c r="F54" s="1">
        <v>43907</v>
      </c>
      <c r="G54" s="1">
        <v>43909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s="1">
        <v>43906</v>
      </c>
      <c r="Z54" s="1">
        <v>43892</v>
      </c>
      <c r="AA54" s="1">
        <v>43894</v>
      </c>
      <c r="AB54" s="1">
        <v>43896</v>
      </c>
      <c r="AC54" s="1">
        <v>43894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11617.3181818181</v>
      </c>
      <c r="AJ54">
        <v>22</v>
      </c>
      <c r="AK54">
        <v>31</v>
      </c>
      <c r="AL54">
        <v>255581</v>
      </c>
      <c r="AM54" s="2">
        <v>43891</v>
      </c>
      <c r="AN54">
        <v>0.70967741935483797</v>
      </c>
      <c r="AO54">
        <v>261129.101282752</v>
      </c>
      <c r="AP54">
        <v>250894.99525294601</v>
      </c>
      <c r="AQ54">
        <v>271780.66054283699</v>
      </c>
      <c r="AR54">
        <v>-0.519653417996643</v>
      </c>
      <c r="AS54">
        <v>0</v>
      </c>
      <c r="AT54">
        <v>0.58360897171890402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0.82820027637896099</v>
      </c>
      <c r="BJ54">
        <v>0</v>
      </c>
      <c r="BK54">
        <v>0</v>
      </c>
      <c r="BL54">
        <v>0</v>
      </c>
      <c r="BM54">
        <v>0.89215583010122301</v>
      </c>
      <c r="BN54">
        <v>11511.4418955652</v>
      </c>
      <c r="BO54">
        <v>18</v>
      </c>
      <c r="BP54">
        <v>3</v>
      </c>
      <c r="BQ54">
        <v>2020</v>
      </c>
      <c r="BR54">
        <v>9</v>
      </c>
      <c r="BS54">
        <v>14.7226065296797</v>
      </c>
      <c r="BT54">
        <v>182697</v>
      </c>
      <c r="BU54">
        <v>273004.23956160899</v>
      </c>
      <c r="BV54">
        <v>-4.3497999510653501E-2</v>
      </c>
      <c r="BW54">
        <v>22.338480758702801</v>
      </c>
      <c r="BX54">
        <v>0.98484763747548199</v>
      </c>
      <c r="BY54">
        <f t="shared" si="0"/>
        <v>255581</v>
      </c>
      <c r="BZ54">
        <f t="shared" si="1"/>
        <v>0.88402502533443406</v>
      </c>
      <c r="CA54">
        <f t="shared" si="2"/>
        <v>-8.1308047667889571E-3</v>
      </c>
      <c r="CC54">
        <f t="shared" si="3"/>
        <v>11869.504603761454</v>
      </c>
      <c r="CD54" s="11">
        <f t="shared" si="4"/>
        <v>10428.992581679402</v>
      </c>
      <c r="CE54" s="11">
        <f t="shared" si="5"/>
        <v>10270</v>
      </c>
      <c r="CF54" s="11">
        <f t="shared" si="6"/>
        <v>-158.99258167940206</v>
      </c>
      <c r="CG54" s="11">
        <f t="shared" si="8"/>
        <v>5068.5307339036644</v>
      </c>
      <c r="CH54">
        <f t="shared" si="9"/>
        <v>632987.46926609625</v>
      </c>
      <c r="CI54">
        <f t="shared" si="10"/>
        <v>660549</v>
      </c>
      <c r="CJ54">
        <f t="shared" si="7"/>
        <v>1.0435419847502816</v>
      </c>
    </row>
    <row r="55" spans="1:88" x14ac:dyDescent="0.25">
      <c r="A55" s="1">
        <v>43909</v>
      </c>
      <c r="B55">
        <v>2529</v>
      </c>
      <c r="C55">
        <v>14</v>
      </c>
      <c r="D55">
        <v>3</v>
      </c>
      <c r="E55">
        <v>2</v>
      </c>
      <c r="F55" s="1">
        <v>43908</v>
      </c>
      <c r="G55" s="1">
        <v>43910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s="1">
        <v>43906</v>
      </c>
      <c r="Z55" s="1">
        <v>43892</v>
      </c>
      <c r="AA55" s="1">
        <v>43894</v>
      </c>
      <c r="AB55" s="1">
        <v>43896</v>
      </c>
      <c r="AC55" s="1">
        <v>43894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11617.3181818181</v>
      </c>
      <c r="AJ55">
        <v>22</v>
      </c>
      <c r="AK55">
        <v>31</v>
      </c>
      <c r="AL55">
        <v>255581</v>
      </c>
      <c r="AM55" s="2">
        <v>43891</v>
      </c>
      <c r="AN55">
        <v>0.70967741935483797</v>
      </c>
      <c r="AO55">
        <v>261129.101282752</v>
      </c>
      <c r="AP55">
        <v>250894.99525294601</v>
      </c>
      <c r="AQ55">
        <v>271780.66054283699</v>
      </c>
      <c r="AR55">
        <v>-0.519653417996643</v>
      </c>
      <c r="AS55">
        <v>0</v>
      </c>
      <c r="AT55">
        <v>0</v>
      </c>
      <c r="AU55">
        <v>0.12860349954536399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0.82820027637896099</v>
      </c>
      <c r="BJ55">
        <v>0</v>
      </c>
      <c r="BK55">
        <v>0</v>
      </c>
      <c r="BL55">
        <v>0</v>
      </c>
      <c r="BM55">
        <v>0.43715035792768298</v>
      </c>
      <c r="BN55">
        <v>5785.1948514665601</v>
      </c>
      <c r="BO55">
        <v>19</v>
      </c>
      <c r="BP55">
        <v>3</v>
      </c>
      <c r="BQ55">
        <v>2020</v>
      </c>
      <c r="BR55">
        <v>8</v>
      </c>
      <c r="BS55">
        <v>15.159756887607401</v>
      </c>
      <c r="BT55">
        <v>185226</v>
      </c>
      <c r="BU55">
        <v>268801.93595526199</v>
      </c>
      <c r="BV55">
        <v>-2.8544566263047799E-2</v>
      </c>
      <c r="BW55">
        <v>22.338480758702801</v>
      </c>
      <c r="BX55">
        <v>0.98484763747548199</v>
      </c>
      <c r="BY55">
        <f t="shared" si="0"/>
        <v>255581</v>
      </c>
      <c r="BZ55">
        <f t="shared" si="1"/>
        <v>0.21769223846843075</v>
      </c>
      <c r="CA55">
        <f t="shared" si="2"/>
        <v>-0.21945811945925223</v>
      </c>
      <c r="CC55">
        <f t="shared" si="3"/>
        <v>11869.504603761454</v>
      </c>
      <c r="CD55" s="11">
        <f t="shared" si="4"/>
        <v>5110.1362408728955</v>
      </c>
      <c r="CE55" s="11">
        <f t="shared" si="5"/>
        <v>2529</v>
      </c>
      <c r="CF55" s="11">
        <f t="shared" si="6"/>
        <v>-2581.1362408728955</v>
      </c>
      <c r="CG55" s="11">
        <f t="shared" si="8"/>
        <v>2487.3944930307689</v>
      </c>
      <c r="CH55">
        <f t="shared" si="9"/>
        <v>638097.60550696915</v>
      </c>
      <c r="CI55">
        <f t="shared" si="10"/>
        <v>670819</v>
      </c>
      <c r="CJ55">
        <f t="shared" si="7"/>
        <v>1.0512796070861818</v>
      </c>
    </row>
    <row r="56" spans="1:88" x14ac:dyDescent="0.25">
      <c r="A56" s="1">
        <v>43910</v>
      </c>
      <c r="B56">
        <v>8888</v>
      </c>
      <c r="C56">
        <v>15</v>
      </c>
      <c r="D56">
        <v>4</v>
      </c>
      <c r="E56">
        <v>3</v>
      </c>
      <c r="F56" s="1">
        <v>43909</v>
      </c>
      <c r="G56" s="1">
        <v>43913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s="1">
        <v>43906</v>
      </c>
      <c r="Z56" s="1">
        <v>43892</v>
      </c>
      <c r="AA56" s="1">
        <v>43894</v>
      </c>
      <c r="AB56" s="1">
        <v>43896</v>
      </c>
      <c r="AC56" s="1">
        <v>43894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11617.3181818181</v>
      </c>
      <c r="AJ56">
        <v>22</v>
      </c>
      <c r="AK56">
        <v>31</v>
      </c>
      <c r="AL56">
        <v>255581</v>
      </c>
      <c r="AM56" s="2">
        <v>43891</v>
      </c>
      <c r="AN56">
        <v>0.70967741935483797</v>
      </c>
      <c r="AO56">
        <v>261129.101282752</v>
      </c>
      <c r="AP56">
        <v>250894.99525294601</v>
      </c>
      <c r="AQ56">
        <v>271780.66054283699</v>
      </c>
      <c r="AR56">
        <v>-0.519653417996643</v>
      </c>
      <c r="AS56">
        <v>0</v>
      </c>
      <c r="AT56">
        <v>0</v>
      </c>
      <c r="AU56">
        <v>0</v>
      </c>
      <c r="AV56">
        <v>0.48760974137826901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0.82820027637896099</v>
      </c>
      <c r="BJ56">
        <v>0</v>
      </c>
      <c r="BK56">
        <v>0</v>
      </c>
      <c r="BL56">
        <v>0</v>
      </c>
      <c r="BM56">
        <v>0.79615659976058795</v>
      </c>
      <c r="BN56">
        <v>11163.6328866365</v>
      </c>
      <c r="BO56">
        <v>20</v>
      </c>
      <c r="BP56">
        <v>3</v>
      </c>
      <c r="BQ56">
        <v>2020</v>
      </c>
      <c r="BR56">
        <v>7</v>
      </c>
      <c r="BS56">
        <v>15.955913487368001</v>
      </c>
      <c r="BT56">
        <v>194114</v>
      </c>
      <c r="BU56">
        <v>267644.21876446402</v>
      </c>
      <c r="BV56">
        <v>-2.43424554873213E-2</v>
      </c>
      <c r="BW56">
        <v>22.338480758702801</v>
      </c>
      <c r="BX56">
        <v>0.98484763747548199</v>
      </c>
      <c r="BY56">
        <f t="shared" si="0"/>
        <v>255581</v>
      </c>
      <c r="BZ56">
        <f t="shared" si="1"/>
        <v>0.76506469573246838</v>
      </c>
      <c r="CA56">
        <f t="shared" si="2"/>
        <v>-3.1091904028119566E-2</v>
      </c>
      <c r="CC56">
        <f t="shared" si="3"/>
        <v>11869.504603761454</v>
      </c>
      <c r="CD56" s="11">
        <f t="shared" si="4"/>
        <v>9306.7948362969346</v>
      </c>
      <c r="CE56" s="11">
        <f t="shared" si="5"/>
        <v>8888</v>
      </c>
      <c r="CF56" s="11">
        <f t="shared" si="6"/>
        <v>-418.79483629693459</v>
      </c>
      <c r="CG56" s="11">
        <f t="shared" si="8"/>
        <v>2068.5996567338343</v>
      </c>
      <c r="CH56">
        <f t="shared" si="9"/>
        <v>647404.40034326608</v>
      </c>
      <c r="CI56">
        <f t="shared" si="10"/>
        <v>673348</v>
      </c>
      <c r="CJ56">
        <f t="shared" si="7"/>
        <v>1.0400732519627272</v>
      </c>
    </row>
    <row r="57" spans="1:88" x14ac:dyDescent="0.25">
      <c r="A57" s="1">
        <v>43913</v>
      </c>
      <c r="B57">
        <v>20405</v>
      </c>
      <c r="C57">
        <v>16</v>
      </c>
      <c r="D57">
        <v>0</v>
      </c>
      <c r="E57">
        <v>4</v>
      </c>
      <c r="F57" s="1">
        <v>43910</v>
      </c>
      <c r="G57" s="1">
        <v>43914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s="1">
        <v>43906</v>
      </c>
      <c r="Z57" s="1">
        <v>43892</v>
      </c>
      <c r="AA57" s="1">
        <v>43894</v>
      </c>
      <c r="AB57" s="1">
        <v>43896</v>
      </c>
      <c r="AC57" s="1">
        <v>43894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11617.3181818181</v>
      </c>
      <c r="AJ57">
        <v>22</v>
      </c>
      <c r="AK57">
        <v>31</v>
      </c>
      <c r="AL57">
        <v>255581</v>
      </c>
      <c r="AM57" s="2">
        <v>43891</v>
      </c>
      <c r="AN57">
        <v>0.70967741935483797</v>
      </c>
      <c r="AO57">
        <v>261129.101282752</v>
      </c>
      <c r="AP57">
        <v>250894.99525294601</v>
      </c>
      <c r="AQ57">
        <v>271780.66054283699</v>
      </c>
      <c r="AR57">
        <v>-0.519653417996643</v>
      </c>
      <c r="AS57">
        <v>1.3995559329630201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0.82820027637896099</v>
      </c>
      <c r="BJ57">
        <v>0</v>
      </c>
      <c r="BK57">
        <v>0</v>
      </c>
      <c r="BL57">
        <v>0</v>
      </c>
      <c r="BM57">
        <v>1.7081027913453399</v>
      </c>
      <c r="BN57">
        <v>11946.002373738</v>
      </c>
      <c r="BO57">
        <v>23</v>
      </c>
      <c r="BP57">
        <v>3</v>
      </c>
      <c r="BQ57">
        <v>2020</v>
      </c>
      <c r="BR57">
        <v>6</v>
      </c>
      <c r="BS57">
        <v>17.664016278713301</v>
      </c>
      <c r="BT57">
        <v>214519</v>
      </c>
      <c r="BU57">
        <v>267176.950334183</v>
      </c>
      <c r="BV57">
        <v>-2.2636118287398799E-2</v>
      </c>
      <c r="BW57">
        <v>22.338480758702801</v>
      </c>
      <c r="BX57">
        <v>0.98484763747548199</v>
      </c>
      <c r="BY57">
        <f t="shared" si="0"/>
        <v>255581</v>
      </c>
      <c r="BZ57">
        <f t="shared" si="1"/>
        <v>1.7564294685442188</v>
      </c>
      <c r="CA57">
        <f t="shared" si="2"/>
        <v>4.8326677198878842E-2</v>
      </c>
      <c r="CC57">
        <f t="shared" si="3"/>
        <v>11869.504603761454</v>
      </c>
      <c r="CD57" s="11">
        <f t="shared" si="4"/>
        <v>19967.129887684863</v>
      </c>
      <c r="CE57" s="11">
        <f t="shared" si="5"/>
        <v>20405</v>
      </c>
      <c r="CF57" s="11">
        <f t="shared" si="6"/>
        <v>437.87011231513679</v>
      </c>
      <c r="CG57" s="11">
        <f t="shared" si="8"/>
        <v>2506.4697690489711</v>
      </c>
      <c r="CH57">
        <f t="shared" si="9"/>
        <v>667371.53023095091</v>
      </c>
      <c r="CI57">
        <f t="shared" si="10"/>
        <v>682236</v>
      </c>
      <c r="CJ57">
        <f t="shared" si="7"/>
        <v>1.0222731553500717</v>
      </c>
    </row>
    <row r="58" spans="1:88" x14ac:dyDescent="0.25">
      <c r="A58" s="1">
        <v>43914</v>
      </c>
      <c r="B58">
        <v>1968</v>
      </c>
      <c r="C58">
        <v>17</v>
      </c>
      <c r="D58">
        <v>1</v>
      </c>
      <c r="E58">
        <v>0</v>
      </c>
      <c r="F58" s="1">
        <v>43913</v>
      </c>
      <c r="G58" s="1">
        <v>43915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s="1">
        <v>43906</v>
      </c>
      <c r="Z58" s="1">
        <v>43892</v>
      </c>
      <c r="AA58" s="1">
        <v>43894</v>
      </c>
      <c r="AB58" s="1">
        <v>43896</v>
      </c>
      <c r="AC58" s="1">
        <v>43894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11617.3181818181</v>
      </c>
      <c r="AJ58">
        <v>22</v>
      </c>
      <c r="AK58">
        <v>31</v>
      </c>
      <c r="AL58">
        <v>255581</v>
      </c>
      <c r="AM58" s="2">
        <v>43891</v>
      </c>
      <c r="AN58">
        <v>0.70967741935483797</v>
      </c>
      <c r="AO58">
        <v>261129.101282752</v>
      </c>
      <c r="AP58">
        <v>250894.99525294601</v>
      </c>
      <c r="AQ58">
        <v>271780.66054283699</v>
      </c>
      <c r="AR58">
        <v>-0.519653417996643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0.82820027637896099</v>
      </c>
      <c r="BJ58">
        <v>0</v>
      </c>
      <c r="BK58">
        <v>0</v>
      </c>
      <c r="BL58">
        <v>0</v>
      </c>
      <c r="BM58">
        <v>0.30854685838231799</v>
      </c>
      <c r="BN58">
        <v>6378.2856526818396</v>
      </c>
      <c r="BO58">
        <v>24</v>
      </c>
      <c r="BP58">
        <v>3</v>
      </c>
      <c r="BQ58">
        <v>2020</v>
      </c>
      <c r="BR58">
        <v>5</v>
      </c>
      <c r="BS58">
        <v>17.972563137095602</v>
      </c>
      <c r="BT58">
        <v>216487</v>
      </c>
      <c r="BU58">
        <v>264999.15252319601</v>
      </c>
      <c r="BV58">
        <v>-1.4604013649084899E-2</v>
      </c>
      <c r="BW58">
        <v>22.338480758702801</v>
      </c>
      <c r="BX58">
        <v>0.98484763747548199</v>
      </c>
      <c r="BY58">
        <f t="shared" si="0"/>
        <v>255581</v>
      </c>
      <c r="BZ58">
        <f t="shared" si="1"/>
        <v>0.16940226386155466</v>
      </c>
      <c r="CA58">
        <f t="shared" si="2"/>
        <v>-0.13914459452076333</v>
      </c>
      <c r="CC58">
        <f t="shared" si="3"/>
        <v>11869.504603761454</v>
      </c>
      <c r="CD58" s="11">
        <f t="shared" si="4"/>
        <v>3606.8058836813157</v>
      </c>
      <c r="CE58" s="11">
        <f t="shared" si="5"/>
        <v>1968</v>
      </c>
      <c r="CF58" s="11">
        <f t="shared" si="6"/>
        <v>-1638.8058836813157</v>
      </c>
      <c r="CG58" s="11">
        <f t="shared" si="8"/>
        <v>867.66388536765544</v>
      </c>
      <c r="CH58">
        <f t="shared" si="9"/>
        <v>670978.3361146322</v>
      </c>
      <c r="CI58">
        <f t="shared" si="10"/>
        <v>702641</v>
      </c>
      <c r="CJ58">
        <f t="shared" si="7"/>
        <v>1.0471888020538989</v>
      </c>
    </row>
    <row r="59" spans="1:88" x14ac:dyDescent="0.25">
      <c r="A59" s="1">
        <v>43915</v>
      </c>
      <c r="B59">
        <v>8137</v>
      </c>
      <c r="C59">
        <v>18</v>
      </c>
      <c r="D59">
        <v>2</v>
      </c>
      <c r="E59">
        <v>1</v>
      </c>
      <c r="F59" s="1">
        <v>43914</v>
      </c>
      <c r="G59" s="1">
        <v>43916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s="1">
        <v>43906</v>
      </c>
      <c r="Z59" s="1">
        <v>43892</v>
      </c>
      <c r="AA59" s="1">
        <v>43894</v>
      </c>
      <c r="AB59" s="1">
        <v>43896</v>
      </c>
      <c r="AC59" s="1">
        <v>43894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11617.3181818181</v>
      </c>
      <c r="AJ59">
        <v>22</v>
      </c>
      <c r="AK59">
        <v>31</v>
      </c>
      <c r="AL59">
        <v>255581</v>
      </c>
      <c r="AM59" s="2">
        <v>43891</v>
      </c>
      <c r="AN59">
        <v>0.70967741935483797</v>
      </c>
      <c r="AO59">
        <v>261129.101282752</v>
      </c>
      <c r="AP59">
        <v>250894.99525294601</v>
      </c>
      <c r="AQ59">
        <v>271780.66054283699</v>
      </c>
      <c r="AR59">
        <v>-0.519653417996643</v>
      </c>
      <c r="AS59">
        <v>0</v>
      </c>
      <c r="AT59">
        <v>0.58360897171890402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0.82820027637896099</v>
      </c>
      <c r="BJ59">
        <v>0</v>
      </c>
      <c r="BK59">
        <v>0</v>
      </c>
      <c r="BL59">
        <v>0</v>
      </c>
      <c r="BM59">
        <v>0.89215583010122301</v>
      </c>
      <c r="BN59">
        <v>9120.6039634093704</v>
      </c>
      <c r="BO59">
        <v>25</v>
      </c>
      <c r="BP59">
        <v>3</v>
      </c>
      <c r="BQ59">
        <v>2020</v>
      </c>
      <c r="BR59">
        <v>4</v>
      </c>
      <c r="BS59">
        <v>18.8647189671969</v>
      </c>
      <c r="BT59">
        <v>224624</v>
      </c>
      <c r="BU59">
        <v>261956.08896124901</v>
      </c>
      <c r="BV59">
        <v>-3.1569706273165601E-3</v>
      </c>
      <c r="BW59">
        <v>22.338480758702801</v>
      </c>
      <c r="BX59">
        <v>0.98484763747548199</v>
      </c>
      <c r="BY59">
        <f t="shared" si="0"/>
        <v>255581</v>
      </c>
      <c r="BZ59">
        <f t="shared" si="1"/>
        <v>0.70041982776497469</v>
      </c>
      <c r="CA59">
        <f t="shared" si="2"/>
        <v>-0.19173600233624832</v>
      </c>
      <c r="CC59">
        <f t="shared" si="3"/>
        <v>11869.504603761454</v>
      </c>
      <c r="CD59" s="11">
        <f t="shared" si="4"/>
        <v>10428.992581679402</v>
      </c>
      <c r="CE59" s="11">
        <f t="shared" si="5"/>
        <v>8137</v>
      </c>
      <c r="CF59" s="11">
        <f t="shared" si="6"/>
        <v>-2291.9925816794021</v>
      </c>
      <c r="CG59" s="11">
        <f t="shared" si="8"/>
        <v>-1424.3286963117466</v>
      </c>
      <c r="CH59">
        <f t="shared" si="9"/>
        <v>681407.32869631157</v>
      </c>
      <c r="CI59">
        <f t="shared" si="10"/>
        <v>704609</v>
      </c>
      <c r="CJ59">
        <f t="shared" si="7"/>
        <v>1.0340496356974596</v>
      </c>
    </row>
    <row r="60" spans="1:88" x14ac:dyDescent="0.25">
      <c r="A60" s="1">
        <v>43916</v>
      </c>
      <c r="B60">
        <v>3028</v>
      </c>
      <c r="C60">
        <v>19</v>
      </c>
      <c r="D60">
        <v>3</v>
      </c>
      <c r="E60">
        <v>2</v>
      </c>
      <c r="F60" s="1">
        <v>43915</v>
      </c>
      <c r="G60" s="1">
        <v>43917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s="1">
        <v>43906</v>
      </c>
      <c r="Z60" s="1">
        <v>43892</v>
      </c>
      <c r="AA60" s="1">
        <v>43894</v>
      </c>
      <c r="AB60" s="1">
        <v>43896</v>
      </c>
      <c r="AC60" s="1">
        <v>43894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11617.3181818181</v>
      </c>
      <c r="AJ60">
        <v>22</v>
      </c>
      <c r="AK60">
        <v>31</v>
      </c>
      <c r="AL60">
        <v>255581</v>
      </c>
      <c r="AM60" s="2">
        <v>43891</v>
      </c>
      <c r="AN60">
        <v>0.70967741935483797</v>
      </c>
      <c r="AO60">
        <v>261129.101282752</v>
      </c>
      <c r="AP60">
        <v>250894.99525294601</v>
      </c>
      <c r="AQ60">
        <v>271780.66054283699</v>
      </c>
      <c r="AR60">
        <v>-0.519653417996643</v>
      </c>
      <c r="AS60">
        <v>0</v>
      </c>
      <c r="AT60">
        <v>0</v>
      </c>
      <c r="AU60">
        <v>0.12860349954536399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0.82820027637896099</v>
      </c>
      <c r="BJ60">
        <v>0</v>
      </c>
      <c r="BK60">
        <v>0</v>
      </c>
      <c r="BL60">
        <v>0</v>
      </c>
      <c r="BM60">
        <v>0.43715035792768298</v>
      </c>
      <c r="BN60">
        <v>6926.6785331122001</v>
      </c>
      <c r="BO60">
        <v>26</v>
      </c>
      <c r="BP60">
        <v>3</v>
      </c>
      <c r="BQ60">
        <v>2020</v>
      </c>
      <c r="BR60">
        <v>3</v>
      </c>
      <c r="BS60">
        <v>19.3018693251245</v>
      </c>
      <c r="BT60">
        <v>227652</v>
      </c>
      <c r="BU60">
        <v>259474.55739329901</v>
      </c>
      <c r="BV60">
        <v>6.3765168580474096E-3</v>
      </c>
      <c r="BW60">
        <v>22.338480758702801</v>
      </c>
      <c r="BX60">
        <v>0.98484763747548199</v>
      </c>
      <c r="BY60">
        <f t="shared" si="0"/>
        <v>255581</v>
      </c>
      <c r="BZ60">
        <f t="shared" si="1"/>
        <v>0.26064535313657899</v>
      </c>
      <c r="CA60">
        <f t="shared" si="2"/>
        <v>-0.17650500479110398</v>
      </c>
      <c r="CC60">
        <f t="shared" si="3"/>
        <v>11869.504603761454</v>
      </c>
      <c r="CD60" s="11">
        <f t="shared" si="4"/>
        <v>5110.1362408728955</v>
      </c>
      <c r="CE60" s="11">
        <f t="shared" si="5"/>
        <v>3028</v>
      </c>
      <c r="CF60" s="11">
        <f t="shared" si="6"/>
        <v>-2082.1362408728955</v>
      </c>
      <c r="CG60" s="11">
        <f t="shared" si="8"/>
        <v>-3506.4649371846422</v>
      </c>
      <c r="CH60">
        <f t="shared" si="9"/>
        <v>686517.46493718447</v>
      </c>
      <c r="CI60">
        <f t="shared" si="10"/>
        <v>712746</v>
      </c>
      <c r="CJ60">
        <f t="shared" si="7"/>
        <v>1.0382051971033475</v>
      </c>
    </row>
    <row r="61" spans="1:88" x14ac:dyDescent="0.25">
      <c r="A61" s="1">
        <v>43917</v>
      </c>
      <c r="B61">
        <v>6620</v>
      </c>
      <c r="C61">
        <v>20</v>
      </c>
      <c r="D61">
        <v>4</v>
      </c>
      <c r="E61">
        <v>3</v>
      </c>
      <c r="F61" s="1">
        <v>43916</v>
      </c>
      <c r="G61" s="1">
        <v>43920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s="1">
        <v>43906</v>
      </c>
      <c r="Z61" s="1">
        <v>43892</v>
      </c>
      <c r="AA61" s="1">
        <v>43894</v>
      </c>
      <c r="AB61" s="1">
        <v>43896</v>
      </c>
      <c r="AC61" s="1">
        <v>43894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11617.3181818181</v>
      </c>
      <c r="AJ61">
        <v>22</v>
      </c>
      <c r="AK61">
        <v>31</v>
      </c>
      <c r="AL61">
        <v>255581</v>
      </c>
      <c r="AM61" s="2">
        <v>43891</v>
      </c>
      <c r="AN61">
        <v>0.70967741935483797</v>
      </c>
      <c r="AO61">
        <v>261129.101282752</v>
      </c>
      <c r="AP61">
        <v>250894.99525294601</v>
      </c>
      <c r="AQ61">
        <v>271780.66054283699</v>
      </c>
      <c r="AR61">
        <v>-0.519653417996643</v>
      </c>
      <c r="AS61">
        <v>0</v>
      </c>
      <c r="AT61">
        <v>0</v>
      </c>
      <c r="AU61">
        <v>0</v>
      </c>
      <c r="AV61">
        <v>0.48760974137826901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0.82820027637896099</v>
      </c>
      <c r="BJ61">
        <v>0</v>
      </c>
      <c r="BK61">
        <v>0</v>
      </c>
      <c r="BL61">
        <v>0</v>
      </c>
      <c r="BM61">
        <v>0.79615659976058795</v>
      </c>
      <c r="BN61">
        <v>8314.9470870312398</v>
      </c>
      <c r="BO61">
        <v>27</v>
      </c>
      <c r="BP61">
        <v>3</v>
      </c>
      <c r="BQ61">
        <v>2020</v>
      </c>
      <c r="BR61">
        <v>2</v>
      </c>
      <c r="BS61">
        <v>20.0980259248851</v>
      </c>
      <c r="BT61">
        <v>234272</v>
      </c>
      <c r="BU61">
        <v>256442.30031658901</v>
      </c>
      <c r="BV61">
        <v>1.82762397637856E-2</v>
      </c>
      <c r="BW61">
        <v>22.338480758702801</v>
      </c>
      <c r="BX61">
        <v>0.98484763747548199</v>
      </c>
      <c r="BY61">
        <f t="shared" si="0"/>
        <v>255581</v>
      </c>
      <c r="BZ61">
        <f t="shared" si="1"/>
        <v>0.56983891603835968</v>
      </c>
      <c r="CA61">
        <f t="shared" si="2"/>
        <v>-0.22631768372222827</v>
      </c>
      <c r="CC61">
        <f t="shared" si="3"/>
        <v>11869.504603761454</v>
      </c>
      <c r="CD61" s="11">
        <f t="shared" si="4"/>
        <v>9306.7948362969346</v>
      </c>
      <c r="CE61" s="11">
        <f t="shared" si="5"/>
        <v>6620</v>
      </c>
      <c r="CF61" s="11">
        <f t="shared" si="6"/>
        <v>-2686.7948362969346</v>
      </c>
      <c r="CG61" s="11">
        <f t="shared" si="8"/>
        <v>-6193.2597734815772</v>
      </c>
      <c r="CH61">
        <f t="shared" si="9"/>
        <v>695824.2597734814</v>
      </c>
      <c r="CI61">
        <f t="shared" si="10"/>
        <v>715774</v>
      </c>
      <c r="CJ61">
        <f t="shared" si="7"/>
        <v>1.0286706592164709</v>
      </c>
    </row>
    <row r="62" spans="1:88" x14ac:dyDescent="0.25">
      <c r="A62" s="1">
        <v>43920</v>
      </c>
      <c r="B62">
        <v>16939</v>
      </c>
      <c r="C62">
        <v>21</v>
      </c>
      <c r="D62">
        <v>0</v>
      </c>
      <c r="E62">
        <v>4</v>
      </c>
      <c r="F62" s="1">
        <v>43917</v>
      </c>
      <c r="G62" s="1">
        <v>43921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s="1">
        <v>43906</v>
      </c>
      <c r="Z62" s="1">
        <v>43892</v>
      </c>
      <c r="AA62" s="1">
        <v>43894</v>
      </c>
      <c r="AB62" s="1">
        <v>43896</v>
      </c>
      <c r="AC62" s="1">
        <v>43894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11617.3181818181</v>
      </c>
      <c r="AJ62">
        <v>22</v>
      </c>
      <c r="AK62">
        <v>31</v>
      </c>
      <c r="AL62">
        <v>255581</v>
      </c>
      <c r="AM62" s="2">
        <v>43891</v>
      </c>
      <c r="AN62">
        <v>0.70967741935483797</v>
      </c>
      <c r="AO62">
        <v>261129.101282752</v>
      </c>
      <c r="AP62">
        <v>250894.99525294601</v>
      </c>
      <c r="AQ62">
        <v>271780.66054283699</v>
      </c>
      <c r="AR62">
        <v>-0.519653417996643</v>
      </c>
      <c r="AS62">
        <v>1.3995559329630201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0.82820027637896099</v>
      </c>
      <c r="BJ62">
        <v>0</v>
      </c>
      <c r="BK62">
        <v>0</v>
      </c>
      <c r="BL62">
        <v>0</v>
      </c>
      <c r="BM62">
        <v>1.7081027913453399</v>
      </c>
      <c r="BN62">
        <v>9916.8504880542896</v>
      </c>
      <c r="BO62">
        <v>30</v>
      </c>
      <c r="BP62">
        <v>3</v>
      </c>
      <c r="BQ62">
        <v>2020</v>
      </c>
      <c r="BR62">
        <v>1</v>
      </c>
      <c r="BS62">
        <v>21.8061287162305</v>
      </c>
      <c r="BT62">
        <v>251211</v>
      </c>
      <c r="BU62">
        <v>253444.43628301899</v>
      </c>
      <c r="BV62">
        <v>3.0320906280031298E-2</v>
      </c>
      <c r="BW62">
        <v>22.338480758702801</v>
      </c>
      <c r="BX62">
        <v>0.98484763747548199</v>
      </c>
      <c r="BY62">
        <f t="shared" si="0"/>
        <v>255581</v>
      </c>
      <c r="BZ62">
        <f t="shared" si="1"/>
        <v>1.4580817822921108</v>
      </c>
      <c r="CA62">
        <f t="shared" si="2"/>
        <v>-0.2500210090532291</v>
      </c>
      <c r="CC62">
        <f t="shared" si="3"/>
        <v>11869.504603761454</v>
      </c>
      <c r="CD62" s="11">
        <f t="shared" si="4"/>
        <v>19967.129887684863</v>
      </c>
      <c r="CE62" s="11">
        <f t="shared" si="5"/>
        <v>16939</v>
      </c>
      <c r="CF62" s="11">
        <f t="shared" si="6"/>
        <v>-3028.1298876848632</v>
      </c>
      <c r="CG62" s="11">
        <f t="shared" si="8"/>
        <v>-9221.3896611664404</v>
      </c>
      <c r="CH62">
        <f t="shared" si="9"/>
        <v>715791.38966116623</v>
      </c>
      <c r="CI62">
        <f t="shared" si="10"/>
        <v>722394</v>
      </c>
      <c r="CJ62">
        <f t="shared" si="7"/>
        <v>1.0092242103414506</v>
      </c>
    </row>
    <row r="63" spans="1:88" x14ac:dyDescent="0.25">
      <c r="A63" s="1">
        <v>43921</v>
      </c>
      <c r="B63">
        <v>4370</v>
      </c>
      <c r="C63">
        <v>22</v>
      </c>
      <c r="D63">
        <v>1</v>
      </c>
      <c r="E63">
        <v>0</v>
      </c>
      <c r="F63" s="1">
        <v>43920</v>
      </c>
      <c r="G63" s="1">
        <v>43922</v>
      </c>
      <c r="H63">
        <v>0</v>
      </c>
      <c r="I63">
        <v>1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1">
        <v>43906</v>
      </c>
      <c r="Z63" s="1">
        <v>43892</v>
      </c>
      <c r="AA63" s="1">
        <v>43894</v>
      </c>
      <c r="AB63" s="1">
        <v>43896</v>
      </c>
      <c r="AC63" s="1">
        <v>43894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11617.3181818181</v>
      </c>
      <c r="AJ63">
        <v>22</v>
      </c>
      <c r="AK63">
        <v>31</v>
      </c>
      <c r="AL63">
        <v>255581</v>
      </c>
      <c r="AM63" s="2">
        <v>43891</v>
      </c>
      <c r="AN63">
        <v>0.70967741935483797</v>
      </c>
      <c r="AO63">
        <v>261129.101282752</v>
      </c>
      <c r="AP63">
        <v>250894.99525294601</v>
      </c>
      <c r="AQ63">
        <v>271780.66054283699</v>
      </c>
      <c r="AR63">
        <v>-0.519653417996643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0.22380518408998601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0.82820027637896099</v>
      </c>
      <c r="BJ63">
        <v>0</v>
      </c>
      <c r="BK63">
        <v>0</v>
      </c>
      <c r="BL63">
        <v>0</v>
      </c>
      <c r="BM63">
        <v>0.53235204247230405</v>
      </c>
      <c r="BN63">
        <v>8208.8536369752801</v>
      </c>
      <c r="BO63">
        <v>31</v>
      </c>
      <c r="BP63">
        <v>3</v>
      </c>
      <c r="BQ63">
        <v>2020</v>
      </c>
      <c r="BR63">
        <v>0</v>
      </c>
      <c r="BS63">
        <v>22.338480758702801</v>
      </c>
      <c r="BT63">
        <v>255581</v>
      </c>
      <c r="BU63">
        <v>251708.34403362099</v>
      </c>
      <c r="BV63">
        <v>3.7427274353178698E-2</v>
      </c>
      <c r="BW63">
        <v>22.338480758702801</v>
      </c>
      <c r="BX63">
        <v>0.98484763747548199</v>
      </c>
      <c r="BY63">
        <f t="shared" si="0"/>
        <v>255581</v>
      </c>
      <c r="BZ63">
        <f t="shared" si="1"/>
        <v>0.37616254729420417</v>
      </c>
      <c r="CA63">
        <f t="shared" si="2"/>
        <v>-0.15618949517809988</v>
      </c>
      <c r="CC63">
        <f t="shared" si="3"/>
        <v>11869.504603761454</v>
      </c>
      <c r="CD63" s="11">
        <f t="shared" si="4"/>
        <v>6223.0109521961258</v>
      </c>
      <c r="CE63" s="11">
        <f t="shared" si="5"/>
        <v>4370</v>
      </c>
      <c r="CF63" s="11">
        <f t="shared" si="6"/>
        <v>-1853.0109521961258</v>
      </c>
      <c r="CG63" s="11">
        <f t="shared" si="8"/>
        <v>-11074.400613362566</v>
      </c>
      <c r="CH63">
        <f t="shared" si="9"/>
        <v>722014.40061336232</v>
      </c>
      <c r="CI63">
        <f t="shared" si="10"/>
        <v>739333</v>
      </c>
      <c r="CJ63">
        <f t="shared" si="7"/>
        <v>1.023986501338374</v>
      </c>
    </row>
    <row r="64" spans="1:88" x14ac:dyDescent="0.25">
      <c r="A64" s="1">
        <v>43922</v>
      </c>
      <c r="B64">
        <v>23356</v>
      </c>
      <c r="C64">
        <v>1</v>
      </c>
      <c r="D64">
        <v>2</v>
      </c>
      <c r="E64">
        <v>1</v>
      </c>
      <c r="F64" s="1">
        <v>43921</v>
      </c>
      <c r="G64" s="1">
        <v>43923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s="1">
        <v>43941</v>
      </c>
      <c r="Z64" s="1">
        <v>43927</v>
      </c>
      <c r="AA64" s="1">
        <v>43922</v>
      </c>
      <c r="AB64" s="1">
        <v>43924</v>
      </c>
      <c r="AC64" s="1">
        <v>43922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8303.4090909090901</v>
      </c>
      <c r="AJ64">
        <v>22</v>
      </c>
      <c r="AK64">
        <v>30</v>
      </c>
      <c r="AL64">
        <v>182675</v>
      </c>
      <c r="AM64" s="2">
        <v>43922</v>
      </c>
      <c r="AN64">
        <v>0.73333333333333295</v>
      </c>
      <c r="AO64">
        <v>217299.043176737</v>
      </c>
      <c r="AP64">
        <v>208617.842326874</v>
      </c>
      <c r="AQ64">
        <v>226341.49427900001</v>
      </c>
      <c r="AR64">
        <v>-0.519653417996643</v>
      </c>
      <c r="AS64">
        <v>0</v>
      </c>
      <c r="AT64">
        <v>0.58360897171890402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1.62589004423664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0.85580695225825998</v>
      </c>
      <c r="BJ64">
        <v>0</v>
      </c>
      <c r="BK64">
        <v>0.12717295156303099</v>
      </c>
      <c r="BL64">
        <v>0</v>
      </c>
      <c r="BM64">
        <v>2.6728255017802001</v>
      </c>
      <c r="BN64">
        <v>8738.3183019033695</v>
      </c>
      <c r="BO64">
        <v>1</v>
      </c>
      <c r="BP64">
        <v>4</v>
      </c>
      <c r="BQ64">
        <v>2020</v>
      </c>
      <c r="BR64">
        <v>21</v>
      </c>
      <c r="BS64">
        <v>2.6728255017802001</v>
      </c>
      <c r="BT64">
        <v>23356</v>
      </c>
      <c r="BU64">
        <v>192243.00264187399</v>
      </c>
      <c r="BV64">
        <v>0.13033525377014199</v>
      </c>
      <c r="BW64">
        <v>21.421852899106501</v>
      </c>
      <c r="BX64">
        <v>1.02698865983332</v>
      </c>
      <c r="BY64">
        <f t="shared" si="0"/>
        <v>182675</v>
      </c>
      <c r="BZ64">
        <f t="shared" si="1"/>
        <v>2.8128205830026007</v>
      </c>
      <c r="CA64">
        <f t="shared" si="2"/>
        <v>0.13999508122240067</v>
      </c>
      <c r="CC64">
        <f t="shared" si="3"/>
        <v>9877.2292353062276</v>
      </c>
      <c r="CD64" s="11">
        <f t="shared" si="4"/>
        <v>27112.613780456035</v>
      </c>
      <c r="CE64" s="11">
        <f t="shared" si="5"/>
        <v>23356</v>
      </c>
      <c r="CF64" s="11">
        <f t="shared" si="6"/>
        <v>-3756.6137804560349</v>
      </c>
      <c r="CG64" s="11">
        <f t="shared" si="8"/>
        <v>-14831.014393818601</v>
      </c>
      <c r="CH64">
        <f t="shared" si="9"/>
        <v>749127.01439381833</v>
      </c>
      <c r="CI64">
        <f t="shared" si="10"/>
        <v>743703</v>
      </c>
      <c r="CJ64">
        <f t="shared" si="7"/>
        <v>0.99275955306696906</v>
      </c>
    </row>
    <row r="65" spans="1:88" x14ac:dyDescent="0.25">
      <c r="A65" s="1">
        <v>43923</v>
      </c>
      <c r="B65">
        <v>7036</v>
      </c>
      <c r="C65">
        <v>2</v>
      </c>
      <c r="D65">
        <v>3</v>
      </c>
      <c r="E65">
        <v>2</v>
      </c>
      <c r="F65" s="1">
        <v>43922</v>
      </c>
      <c r="G65" s="1">
        <v>43924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s="1">
        <v>43941</v>
      </c>
      <c r="Z65" s="1">
        <v>43927</v>
      </c>
      <c r="AA65" s="1">
        <v>43922</v>
      </c>
      <c r="AB65" s="1">
        <v>43924</v>
      </c>
      <c r="AC65" s="1">
        <v>43922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8303.4090909090901</v>
      </c>
      <c r="AJ65">
        <v>22</v>
      </c>
      <c r="AK65">
        <v>30</v>
      </c>
      <c r="AL65">
        <v>182675</v>
      </c>
      <c r="AM65" s="2">
        <v>43922</v>
      </c>
      <c r="AN65">
        <v>0.73333333333333295</v>
      </c>
      <c r="AO65">
        <v>217299.043176737</v>
      </c>
      <c r="AP65">
        <v>208617.842326874</v>
      </c>
      <c r="AQ65">
        <v>226341.49427900001</v>
      </c>
      <c r="AR65">
        <v>-0.519653417996643</v>
      </c>
      <c r="AS65">
        <v>0</v>
      </c>
      <c r="AT65">
        <v>0</v>
      </c>
      <c r="AU65">
        <v>0.12860349954536399</v>
      </c>
      <c r="AV65">
        <v>0</v>
      </c>
      <c r="AW65">
        <v>0</v>
      </c>
      <c r="AX65">
        <v>0</v>
      </c>
      <c r="AY65">
        <v>0.23786190508799901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0.85580695225825998</v>
      </c>
      <c r="BJ65">
        <v>0</v>
      </c>
      <c r="BK65">
        <v>0</v>
      </c>
      <c r="BL65">
        <v>0</v>
      </c>
      <c r="BM65">
        <v>0.70261893889498095</v>
      </c>
      <c r="BN65">
        <v>10013.9629185994</v>
      </c>
      <c r="BO65">
        <v>2</v>
      </c>
      <c r="BP65">
        <v>4</v>
      </c>
      <c r="BQ65">
        <v>2020</v>
      </c>
      <c r="BR65">
        <v>20</v>
      </c>
      <c r="BS65">
        <v>3.3754444406751798</v>
      </c>
      <c r="BT65">
        <v>30392</v>
      </c>
      <c r="BU65">
        <v>198084.729804131</v>
      </c>
      <c r="BV65">
        <v>9.7000477480547506E-2</v>
      </c>
      <c r="BW65">
        <v>21.421852899106501</v>
      </c>
      <c r="BX65">
        <v>1.02698865983332</v>
      </c>
      <c r="BY65">
        <f t="shared" si="0"/>
        <v>182675</v>
      </c>
      <c r="BZ65">
        <f t="shared" si="1"/>
        <v>0.84736280279184351</v>
      </c>
      <c r="CA65">
        <f t="shared" si="2"/>
        <v>0.14474386389686256</v>
      </c>
      <c r="CC65">
        <f t="shared" si="3"/>
        <v>9877.2292353062276</v>
      </c>
      <c r="CD65" s="11">
        <f t="shared" si="4"/>
        <v>7127.2276893517983</v>
      </c>
      <c r="CE65" s="11">
        <f t="shared" si="5"/>
        <v>7036</v>
      </c>
      <c r="CF65" s="11">
        <f t="shared" si="6"/>
        <v>-91.22768935179829</v>
      </c>
      <c r="CG65" s="11">
        <f t="shared" si="8"/>
        <v>-14922.2420831704</v>
      </c>
      <c r="CH65">
        <f t="shared" si="9"/>
        <v>756254.2420831701</v>
      </c>
      <c r="CI65">
        <f t="shared" si="10"/>
        <v>767059</v>
      </c>
      <c r="CJ65">
        <f t="shared" si="7"/>
        <v>1.0142872030536545</v>
      </c>
    </row>
    <row r="66" spans="1:88" x14ac:dyDescent="0.25">
      <c r="A66" s="1">
        <v>43924</v>
      </c>
      <c r="B66">
        <v>11664</v>
      </c>
      <c r="C66">
        <v>3</v>
      </c>
      <c r="D66">
        <v>4</v>
      </c>
      <c r="E66">
        <v>3</v>
      </c>
      <c r="F66" s="1">
        <v>43923</v>
      </c>
      <c r="G66" s="1">
        <v>43927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s="1">
        <v>43941</v>
      </c>
      <c r="Z66" s="1">
        <v>43927</v>
      </c>
      <c r="AA66" s="1">
        <v>43922</v>
      </c>
      <c r="AB66" s="1">
        <v>43924</v>
      </c>
      <c r="AC66" s="1">
        <v>43922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8303.4090909090901</v>
      </c>
      <c r="AJ66">
        <v>22</v>
      </c>
      <c r="AK66">
        <v>30</v>
      </c>
      <c r="AL66">
        <v>182675</v>
      </c>
      <c r="AM66" s="2">
        <v>43922</v>
      </c>
      <c r="AN66">
        <v>0.73333333333333295</v>
      </c>
      <c r="AO66">
        <v>217299.043176737</v>
      </c>
      <c r="AP66">
        <v>208617.842326874</v>
      </c>
      <c r="AQ66">
        <v>226341.49427900001</v>
      </c>
      <c r="AR66">
        <v>-0.519653417996643</v>
      </c>
      <c r="AS66">
        <v>0</v>
      </c>
      <c r="AT66">
        <v>0</v>
      </c>
      <c r="AU66">
        <v>0</v>
      </c>
      <c r="AV66">
        <v>0.48760974137826901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0.85580695225825998</v>
      </c>
      <c r="BJ66">
        <v>0</v>
      </c>
      <c r="BK66">
        <v>0</v>
      </c>
      <c r="BL66">
        <v>0.110365742979302</v>
      </c>
      <c r="BM66">
        <v>0.93412901861918896</v>
      </c>
      <c r="BN66">
        <v>12486.497868615001</v>
      </c>
      <c r="BO66">
        <v>3</v>
      </c>
      <c r="BP66">
        <v>4</v>
      </c>
      <c r="BQ66">
        <v>2020</v>
      </c>
      <c r="BR66">
        <v>19</v>
      </c>
      <c r="BS66">
        <v>4.30957345929437</v>
      </c>
      <c r="BT66">
        <v>42056</v>
      </c>
      <c r="BU66">
        <v>214692.24477530801</v>
      </c>
      <c r="BV66">
        <v>1.2142024059400999E-2</v>
      </c>
      <c r="BW66">
        <v>21.421852899106501</v>
      </c>
      <c r="BX66">
        <v>1.02698865983332</v>
      </c>
      <c r="BY66">
        <f t="shared" si="0"/>
        <v>182675</v>
      </c>
      <c r="BZ66">
        <f t="shared" si="1"/>
        <v>1.4047242370329822</v>
      </c>
      <c r="CA66">
        <f t="shared" si="2"/>
        <v>0.47059521841379326</v>
      </c>
      <c r="CC66">
        <f t="shared" si="3"/>
        <v>9877.2292353062276</v>
      </c>
      <c r="CD66" s="11">
        <f t="shared" si="4"/>
        <v>9475.6201952091506</v>
      </c>
      <c r="CE66" s="11">
        <f t="shared" si="5"/>
        <v>11664</v>
      </c>
      <c r="CF66" s="11">
        <f t="shared" si="6"/>
        <v>2188.3798047908494</v>
      </c>
      <c r="CG66" s="11">
        <f t="shared" si="8"/>
        <v>-12733.862278379551</v>
      </c>
      <c r="CH66">
        <f t="shared" si="9"/>
        <v>765729.86227837927</v>
      </c>
      <c r="CI66">
        <f t="shared" si="10"/>
        <v>774095</v>
      </c>
      <c r="CJ66">
        <f t="shared" si="7"/>
        <v>1.0109243979289653</v>
      </c>
    </row>
    <row r="67" spans="1:88" x14ac:dyDescent="0.25">
      <c r="A67" s="1">
        <v>43927</v>
      </c>
      <c r="B67">
        <v>16339</v>
      </c>
      <c r="C67">
        <v>4</v>
      </c>
      <c r="D67">
        <v>0</v>
      </c>
      <c r="E67">
        <v>4</v>
      </c>
      <c r="F67" s="1">
        <v>43924</v>
      </c>
      <c r="G67" s="1">
        <v>43928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s="1">
        <v>43941</v>
      </c>
      <c r="Z67" s="1">
        <v>43927</v>
      </c>
      <c r="AA67" s="1">
        <v>43922</v>
      </c>
      <c r="AB67" s="1">
        <v>43924</v>
      </c>
      <c r="AC67" s="1">
        <v>43922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8303.4090909090901</v>
      </c>
      <c r="AJ67">
        <v>22</v>
      </c>
      <c r="AK67">
        <v>30</v>
      </c>
      <c r="AL67">
        <v>182675</v>
      </c>
      <c r="AM67" s="2">
        <v>43922</v>
      </c>
      <c r="AN67">
        <v>0.73333333333333295</v>
      </c>
      <c r="AO67">
        <v>217299.043176737</v>
      </c>
      <c r="AP67">
        <v>208617.842326874</v>
      </c>
      <c r="AQ67">
        <v>226341.49427900001</v>
      </c>
      <c r="AR67">
        <v>-0.519653417996643</v>
      </c>
      <c r="AS67">
        <v>1.3995559329630201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0.85580695225825998</v>
      </c>
      <c r="BJ67">
        <v>0</v>
      </c>
      <c r="BK67">
        <v>0</v>
      </c>
      <c r="BL67">
        <v>0</v>
      </c>
      <c r="BM67">
        <v>1.73570946722464</v>
      </c>
      <c r="BN67">
        <v>9413.4417703705003</v>
      </c>
      <c r="BO67">
        <v>6</v>
      </c>
      <c r="BP67">
        <v>4</v>
      </c>
      <c r="BQ67">
        <v>2020</v>
      </c>
      <c r="BR67">
        <v>18</v>
      </c>
      <c r="BS67">
        <v>6.0452829265190102</v>
      </c>
      <c r="BT67">
        <v>58395</v>
      </c>
      <c r="BU67">
        <v>212511.14556845801</v>
      </c>
      <c r="BV67">
        <v>2.2530101164675399E-2</v>
      </c>
      <c r="BW67">
        <v>21.421852899106501</v>
      </c>
      <c r="BX67">
        <v>1.02698865983332</v>
      </c>
      <c r="BY67">
        <f t="shared" ref="BY67:BY85" si="11">IF(BR67&gt;BR68,BY68,BT67)</f>
        <v>182675</v>
      </c>
      <c r="BZ67">
        <f t="shared" ref="BZ67:BZ85" si="12">B67/(BY67/AJ67)</f>
        <v>1.9677459969891886</v>
      </c>
      <c r="CA67">
        <f t="shared" ref="CA67:CA85" si="13">BZ67-BM67</f>
        <v>0.23203652976454858</v>
      </c>
      <c r="CC67">
        <f t="shared" ref="CC67:CC85" si="14">AO67/AJ67</f>
        <v>9877.2292353062276</v>
      </c>
      <c r="CD67" s="11">
        <f t="shared" ref="CD67:CD85" si="15">BM67*CC67*BX67</f>
        <v>17606.693885777182</v>
      </c>
      <c r="CE67" s="11">
        <f t="shared" ref="CE67:CE85" si="16">B67</f>
        <v>16339</v>
      </c>
      <c r="CF67" s="11">
        <f t="shared" ref="CF67:CF85" si="17">CE67-CD67</f>
        <v>-1267.693885777182</v>
      </c>
      <c r="CG67" s="11">
        <f t="shared" si="8"/>
        <v>-14001.556164156733</v>
      </c>
      <c r="CH67">
        <f t="shared" si="9"/>
        <v>783336.55616415641</v>
      </c>
      <c r="CI67">
        <f t="shared" si="10"/>
        <v>785759</v>
      </c>
      <c r="CJ67">
        <f t="shared" ref="CJ67:CJ85" si="18">CI67/CH67</f>
        <v>1.0030924687693701</v>
      </c>
    </row>
    <row r="68" spans="1:88" x14ac:dyDescent="0.25">
      <c r="A68" s="1">
        <v>43928</v>
      </c>
      <c r="B68">
        <v>1918</v>
      </c>
      <c r="C68">
        <v>5</v>
      </c>
      <c r="D68">
        <v>1</v>
      </c>
      <c r="E68">
        <v>0</v>
      </c>
      <c r="F68" s="1">
        <v>43927</v>
      </c>
      <c r="G68" s="1">
        <v>43929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s="1">
        <v>43941</v>
      </c>
      <c r="Z68" s="1">
        <v>43927</v>
      </c>
      <c r="AA68" s="1">
        <v>43922</v>
      </c>
      <c r="AB68" s="1">
        <v>43924</v>
      </c>
      <c r="AC68" s="1">
        <v>43922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8303.4090909090901</v>
      </c>
      <c r="AJ68">
        <v>22</v>
      </c>
      <c r="AK68">
        <v>30</v>
      </c>
      <c r="AL68">
        <v>182675</v>
      </c>
      <c r="AM68" s="2">
        <v>43922</v>
      </c>
      <c r="AN68">
        <v>0.73333333333333295</v>
      </c>
      <c r="AO68">
        <v>217299.043176737</v>
      </c>
      <c r="AP68">
        <v>208617.842326874</v>
      </c>
      <c r="AQ68">
        <v>226341.49427900001</v>
      </c>
      <c r="AR68">
        <v>-0.519653417996643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0.85580695225825998</v>
      </c>
      <c r="BJ68">
        <v>0</v>
      </c>
      <c r="BK68">
        <v>0</v>
      </c>
      <c r="BL68">
        <v>0</v>
      </c>
      <c r="BM68">
        <v>0.33615353426161698</v>
      </c>
      <c r="BN68">
        <v>5705.7261177188202</v>
      </c>
      <c r="BO68">
        <v>7</v>
      </c>
      <c r="BP68">
        <v>4</v>
      </c>
      <c r="BQ68">
        <v>2020</v>
      </c>
      <c r="BR68">
        <v>17</v>
      </c>
      <c r="BS68">
        <v>6.3814364607806304</v>
      </c>
      <c r="BT68">
        <v>60313</v>
      </c>
      <c r="BU68">
        <v>207929.046720882</v>
      </c>
      <c r="BV68">
        <v>4.50634319909732E-2</v>
      </c>
      <c r="BW68">
        <v>21.421852899106501</v>
      </c>
      <c r="BX68">
        <v>1.02698865983332</v>
      </c>
      <c r="BY68">
        <f t="shared" si="11"/>
        <v>182675</v>
      </c>
      <c r="BZ68">
        <f t="shared" si="12"/>
        <v>0.23098946215957303</v>
      </c>
      <c r="CA68">
        <f t="shared" si="13"/>
        <v>-0.10516407210204395</v>
      </c>
      <c r="CC68">
        <f t="shared" si="14"/>
        <v>9877.2292353062276</v>
      </c>
      <c r="CD68" s="11">
        <f t="shared" si="15"/>
        <v>3409.8750327323114</v>
      </c>
      <c r="CE68" s="11">
        <f t="shared" si="16"/>
        <v>1918</v>
      </c>
      <c r="CF68" s="11">
        <f t="shared" si="17"/>
        <v>-1491.8750327323114</v>
      </c>
      <c r="CG68" s="11">
        <f t="shared" ref="CG68:CG85" si="19">CF68+CG67</f>
        <v>-15493.431196889043</v>
      </c>
      <c r="CH68">
        <f t="shared" ref="CH68:CH85" si="20">CD68+CH67</f>
        <v>786746.43119688868</v>
      </c>
      <c r="CI68">
        <f t="shared" ref="CI68:CI85" si="21">B67+CI67</f>
        <v>802098</v>
      </c>
      <c r="CJ68">
        <f t="shared" si="18"/>
        <v>1.0195127276011366</v>
      </c>
    </row>
    <row r="69" spans="1:88" x14ac:dyDescent="0.25">
      <c r="A69" s="1">
        <v>43929</v>
      </c>
      <c r="B69">
        <v>7602</v>
      </c>
      <c r="C69">
        <v>6</v>
      </c>
      <c r="D69">
        <v>2</v>
      </c>
      <c r="E69">
        <v>1</v>
      </c>
      <c r="F69" s="1">
        <v>43928</v>
      </c>
      <c r="G69" s="1">
        <v>43930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s="1">
        <v>43941</v>
      </c>
      <c r="Z69" s="1">
        <v>43927</v>
      </c>
      <c r="AA69" s="1">
        <v>43922</v>
      </c>
      <c r="AB69" s="1">
        <v>43924</v>
      </c>
      <c r="AC69" s="1">
        <v>43922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8303.4090909090901</v>
      </c>
      <c r="AJ69">
        <v>22</v>
      </c>
      <c r="AK69">
        <v>30</v>
      </c>
      <c r="AL69">
        <v>182675</v>
      </c>
      <c r="AM69" s="2">
        <v>43922</v>
      </c>
      <c r="AN69">
        <v>0.73333333333333295</v>
      </c>
      <c r="AO69">
        <v>217299.043176737</v>
      </c>
      <c r="AP69">
        <v>208617.842326874</v>
      </c>
      <c r="AQ69">
        <v>226341.49427900001</v>
      </c>
      <c r="AR69">
        <v>-0.519653417996643</v>
      </c>
      <c r="AS69">
        <v>0</v>
      </c>
      <c r="AT69">
        <v>0.58360897171890402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0.85580695225825998</v>
      </c>
      <c r="BJ69">
        <v>0</v>
      </c>
      <c r="BK69">
        <v>0</v>
      </c>
      <c r="BL69">
        <v>0</v>
      </c>
      <c r="BM69">
        <v>0.919762505980522</v>
      </c>
      <c r="BN69">
        <v>8265.1770979681405</v>
      </c>
      <c r="BO69">
        <v>8</v>
      </c>
      <c r="BP69">
        <v>4</v>
      </c>
      <c r="BQ69">
        <v>2020</v>
      </c>
      <c r="BR69">
        <v>16</v>
      </c>
      <c r="BS69">
        <v>7.3011989667611497</v>
      </c>
      <c r="BT69">
        <v>67915</v>
      </c>
      <c r="BU69">
        <v>204641.731693938</v>
      </c>
      <c r="BV69">
        <v>6.1851076894366502E-2</v>
      </c>
      <c r="BW69">
        <v>21.421852899106501</v>
      </c>
      <c r="BX69">
        <v>1.02698865983332</v>
      </c>
      <c r="BY69">
        <f t="shared" si="11"/>
        <v>182675</v>
      </c>
      <c r="BZ69">
        <f t="shared" si="12"/>
        <v>0.91552757629670189</v>
      </c>
      <c r="CA69">
        <f t="shared" si="13"/>
        <v>-4.23492968382011E-3</v>
      </c>
      <c r="CC69">
        <f t="shared" si="14"/>
        <v>9877.2292353062276</v>
      </c>
      <c r="CD69" s="11">
        <f t="shared" si="15"/>
        <v>9329.8891296065558</v>
      </c>
      <c r="CE69" s="11">
        <f t="shared" si="16"/>
        <v>7602</v>
      </c>
      <c r="CF69" s="11">
        <f t="shared" si="17"/>
        <v>-1727.8891296065558</v>
      </c>
      <c r="CG69" s="11">
        <f t="shared" si="19"/>
        <v>-17221.320326495599</v>
      </c>
      <c r="CH69">
        <f t="shared" si="20"/>
        <v>796076.32032649522</v>
      </c>
      <c r="CI69">
        <f t="shared" si="21"/>
        <v>804016</v>
      </c>
      <c r="CJ69">
        <f t="shared" si="18"/>
        <v>1.009973515692878</v>
      </c>
    </row>
    <row r="70" spans="1:88" x14ac:dyDescent="0.25">
      <c r="A70" s="1">
        <v>43930</v>
      </c>
      <c r="B70">
        <v>2614</v>
      </c>
      <c r="C70">
        <v>7</v>
      </c>
      <c r="D70">
        <v>3</v>
      </c>
      <c r="E70">
        <v>2</v>
      </c>
      <c r="F70" s="1">
        <v>43929</v>
      </c>
      <c r="G70" s="1">
        <v>43931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s="1">
        <v>43941</v>
      </c>
      <c r="Z70" s="1">
        <v>43927</v>
      </c>
      <c r="AA70" s="1">
        <v>43922</v>
      </c>
      <c r="AB70" s="1">
        <v>43924</v>
      </c>
      <c r="AC70" s="1">
        <v>43922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8303.4090909090901</v>
      </c>
      <c r="AJ70">
        <v>22</v>
      </c>
      <c r="AK70">
        <v>30</v>
      </c>
      <c r="AL70">
        <v>182675</v>
      </c>
      <c r="AM70" s="2">
        <v>43922</v>
      </c>
      <c r="AN70">
        <v>0.73333333333333295</v>
      </c>
      <c r="AO70">
        <v>217299.043176737</v>
      </c>
      <c r="AP70">
        <v>208617.842326874</v>
      </c>
      <c r="AQ70">
        <v>226341.49427900001</v>
      </c>
      <c r="AR70">
        <v>-0.519653417996643</v>
      </c>
      <c r="AS70">
        <v>0</v>
      </c>
      <c r="AT70">
        <v>0</v>
      </c>
      <c r="AU70">
        <v>0.12860349954536399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0.85580695225825998</v>
      </c>
      <c r="BJ70">
        <v>0</v>
      </c>
      <c r="BK70">
        <v>0</v>
      </c>
      <c r="BL70">
        <v>0</v>
      </c>
      <c r="BM70">
        <v>0.46475703380698102</v>
      </c>
      <c r="BN70">
        <v>5624.4441931041702</v>
      </c>
      <c r="BO70">
        <v>9</v>
      </c>
      <c r="BP70">
        <v>4</v>
      </c>
      <c r="BQ70">
        <v>2020</v>
      </c>
      <c r="BR70">
        <v>15</v>
      </c>
      <c r="BS70">
        <v>7.7659560005681296</v>
      </c>
      <c r="BT70">
        <v>70529</v>
      </c>
      <c r="BU70">
        <v>199799.99885223201</v>
      </c>
      <c r="BV70">
        <v>8.7582804930077501E-2</v>
      </c>
      <c r="BW70">
        <v>21.421852899106501</v>
      </c>
      <c r="BX70">
        <v>1.02698865983332</v>
      </c>
      <c r="BY70">
        <f t="shared" si="11"/>
        <v>182675</v>
      </c>
      <c r="BZ70">
        <f t="shared" si="12"/>
        <v>0.31481045572738475</v>
      </c>
      <c r="CA70">
        <f t="shared" si="13"/>
        <v>-0.14994657807959627</v>
      </c>
      <c r="CC70">
        <f t="shared" si="14"/>
        <v>9877.2292353062276</v>
      </c>
      <c r="CD70" s="11">
        <f t="shared" si="15"/>
        <v>4714.4035220280721</v>
      </c>
      <c r="CE70" s="11">
        <f t="shared" si="16"/>
        <v>2614</v>
      </c>
      <c r="CF70" s="11">
        <f t="shared" si="17"/>
        <v>-2100.4035220280721</v>
      </c>
      <c r="CG70" s="11">
        <f t="shared" si="19"/>
        <v>-19321.72384852367</v>
      </c>
      <c r="CH70">
        <f t="shared" si="20"/>
        <v>800790.72384852334</v>
      </c>
      <c r="CI70">
        <f t="shared" si="21"/>
        <v>811618</v>
      </c>
      <c r="CJ70">
        <f t="shared" si="18"/>
        <v>1.013520731233551</v>
      </c>
    </row>
    <row r="71" spans="1:88" x14ac:dyDescent="0.25">
      <c r="A71" s="1">
        <v>43931</v>
      </c>
      <c r="B71">
        <v>6160</v>
      </c>
      <c r="C71">
        <v>8</v>
      </c>
      <c r="D71">
        <v>4</v>
      </c>
      <c r="E71">
        <v>3</v>
      </c>
      <c r="F71" s="1">
        <v>43930</v>
      </c>
      <c r="G71" s="1">
        <v>43934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s="1">
        <v>43941</v>
      </c>
      <c r="Z71" s="1">
        <v>43927</v>
      </c>
      <c r="AA71" s="1">
        <v>43922</v>
      </c>
      <c r="AB71" s="1">
        <v>43924</v>
      </c>
      <c r="AC71" s="1">
        <v>43922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8303.4090909090901</v>
      </c>
      <c r="AJ71">
        <v>22</v>
      </c>
      <c r="AK71">
        <v>30</v>
      </c>
      <c r="AL71">
        <v>182675</v>
      </c>
      <c r="AM71" s="2">
        <v>43922</v>
      </c>
      <c r="AN71">
        <v>0.73333333333333295</v>
      </c>
      <c r="AO71">
        <v>217299.043176737</v>
      </c>
      <c r="AP71">
        <v>208617.842326874</v>
      </c>
      <c r="AQ71">
        <v>226341.49427900001</v>
      </c>
      <c r="AR71">
        <v>-0.519653417996643</v>
      </c>
      <c r="AS71">
        <v>0</v>
      </c>
      <c r="AT71">
        <v>0</v>
      </c>
      <c r="AU71">
        <v>0</v>
      </c>
      <c r="AV71">
        <v>0.48760974137826901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0.85580695225825998</v>
      </c>
      <c r="BJ71">
        <v>0</v>
      </c>
      <c r="BK71">
        <v>0</v>
      </c>
      <c r="BL71">
        <v>0</v>
      </c>
      <c r="BM71">
        <v>0.82376327563988605</v>
      </c>
      <c r="BN71">
        <v>7477.8764508711602</v>
      </c>
      <c r="BO71">
        <v>10</v>
      </c>
      <c r="BP71">
        <v>4</v>
      </c>
      <c r="BQ71">
        <v>2020</v>
      </c>
      <c r="BR71">
        <v>14</v>
      </c>
      <c r="BS71">
        <v>8.5897192762080206</v>
      </c>
      <c r="BT71">
        <v>76689</v>
      </c>
      <c r="BU71">
        <v>196415.96491670201</v>
      </c>
      <c r="BV71">
        <v>0.106320676472966</v>
      </c>
      <c r="BW71">
        <v>21.421852899106501</v>
      </c>
      <c r="BX71">
        <v>1.02698865983332</v>
      </c>
      <c r="BY71">
        <f t="shared" si="11"/>
        <v>182675</v>
      </c>
      <c r="BZ71">
        <f t="shared" si="12"/>
        <v>0.74186396605994265</v>
      </c>
      <c r="CA71">
        <f t="shared" si="13"/>
        <v>-8.1899309579943402E-2</v>
      </c>
      <c r="CC71">
        <f t="shared" si="14"/>
        <v>9877.2292353062276</v>
      </c>
      <c r="CD71" s="11">
        <f t="shared" si="15"/>
        <v>8356.0919050166431</v>
      </c>
      <c r="CE71" s="11">
        <f t="shared" si="16"/>
        <v>6160</v>
      </c>
      <c r="CF71" s="11">
        <f t="shared" si="17"/>
        <v>-2196.0919050166431</v>
      </c>
      <c r="CG71" s="11">
        <f t="shared" si="19"/>
        <v>-21517.815753540315</v>
      </c>
      <c r="CH71">
        <f t="shared" si="20"/>
        <v>809146.81575354002</v>
      </c>
      <c r="CI71">
        <f t="shared" si="21"/>
        <v>814232</v>
      </c>
      <c r="CJ71">
        <f t="shared" si="18"/>
        <v>1.006284624925236</v>
      </c>
    </row>
    <row r="72" spans="1:88" x14ac:dyDescent="0.25">
      <c r="A72" s="1">
        <v>43934</v>
      </c>
      <c r="B72">
        <v>12515</v>
      </c>
      <c r="C72">
        <v>9</v>
      </c>
      <c r="D72">
        <v>0</v>
      </c>
      <c r="E72">
        <v>4</v>
      </c>
      <c r="F72" s="1">
        <v>43931</v>
      </c>
      <c r="G72" s="1">
        <v>43935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s="1">
        <v>43941</v>
      </c>
      <c r="Z72" s="1">
        <v>43927</v>
      </c>
      <c r="AA72" s="1">
        <v>43922</v>
      </c>
      <c r="AB72" s="1">
        <v>43924</v>
      </c>
      <c r="AC72" s="1">
        <v>43922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8303.4090909090901</v>
      </c>
      <c r="AJ72">
        <v>22</v>
      </c>
      <c r="AK72">
        <v>30</v>
      </c>
      <c r="AL72">
        <v>182675</v>
      </c>
      <c r="AM72" s="2">
        <v>43922</v>
      </c>
      <c r="AN72">
        <v>0.73333333333333295</v>
      </c>
      <c r="AO72">
        <v>217299.043176737</v>
      </c>
      <c r="AP72">
        <v>208617.842326874</v>
      </c>
      <c r="AQ72">
        <v>226341.49427900001</v>
      </c>
      <c r="AR72">
        <v>-0.519653417996643</v>
      </c>
      <c r="AS72">
        <v>1.3995559329630201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0.85580695225825998</v>
      </c>
      <c r="BJ72">
        <v>0</v>
      </c>
      <c r="BK72">
        <v>0</v>
      </c>
      <c r="BL72">
        <v>0</v>
      </c>
      <c r="BM72">
        <v>1.73570946722464</v>
      </c>
      <c r="BN72">
        <v>7210.3080822686097</v>
      </c>
      <c r="BO72">
        <v>13</v>
      </c>
      <c r="BP72">
        <v>4</v>
      </c>
      <c r="BQ72">
        <v>2020</v>
      </c>
      <c r="BR72">
        <v>13</v>
      </c>
      <c r="BS72">
        <v>10.3254287434326</v>
      </c>
      <c r="BT72">
        <v>89204</v>
      </c>
      <c r="BU72">
        <v>190063.584647582</v>
      </c>
      <c r="BV72">
        <v>0.14329656351401701</v>
      </c>
      <c r="BW72">
        <v>21.421852899106501</v>
      </c>
      <c r="BX72">
        <v>1.02698865983332</v>
      </c>
      <c r="BY72">
        <f t="shared" si="11"/>
        <v>182675</v>
      </c>
      <c r="BZ72">
        <f t="shared" si="12"/>
        <v>1.5072122622143151</v>
      </c>
      <c r="CA72">
        <f t="shared" si="13"/>
        <v>-0.22849720501032489</v>
      </c>
      <c r="CC72">
        <f t="shared" si="14"/>
        <v>9877.2292353062276</v>
      </c>
      <c r="CD72" s="11">
        <f t="shared" si="15"/>
        <v>17606.693885777182</v>
      </c>
      <c r="CE72" s="11">
        <f t="shared" si="16"/>
        <v>12515</v>
      </c>
      <c r="CF72" s="11">
        <f t="shared" si="17"/>
        <v>-5091.693885777182</v>
      </c>
      <c r="CG72" s="11">
        <f t="shared" si="19"/>
        <v>-26609.509639317497</v>
      </c>
      <c r="CH72">
        <f t="shared" si="20"/>
        <v>826753.50963931717</v>
      </c>
      <c r="CI72">
        <f t="shared" si="21"/>
        <v>820392</v>
      </c>
      <c r="CJ72">
        <f t="shared" si="18"/>
        <v>0.99230543376575142</v>
      </c>
    </row>
    <row r="73" spans="1:88" x14ac:dyDescent="0.25">
      <c r="A73" s="1">
        <v>43935</v>
      </c>
      <c r="B73">
        <v>1982</v>
      </c>
      <c r="C73">
        <v>10</v>
      </c>
      <c r="D73">
        <v>1</v>
      </c>
      <c r="E73">
        <v>0</v>
      </c>
      <c r="F73" s="1">
        <v>43934</v>
      </c>
      <c r="G73" s="1">
        <v>43936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s="1">
        <v>43941</v>
      </c>
      <c r="Z73" s="1">
        <v>43927</v>
      </c>
      <c r="AA73" s="1">
        <v>43922</v>
      </c>
      <c r="AB73" s="1">
        <v>43924</v>
      </c>
      <c r="AC73" s="1">
        <v>43922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8303.4090909090901</v>
      </c>
      <c r="AJ73">
        <v>22</v>
      </c>
      <c r="AK73">
        <v>30</v>
      </c>
      <c r="AL73">
        <v>182675</v>
      </c>
      <c r="AM73" s="2">
        <v>43922</v>
      </c>
      <c r="AN73">
        <v>0.73333333333333295</v>
      </c>
      <c r="AO73">
        <v>217299.043176737</v>
      </c>
      <c r="AP73">
        <v>208617.842326874</v>
      </c>
      <c r="AQ73">
        <v>226341.49427900001</v>
      </c>
      <c r="AR73">
        <v>-0.519653417996643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0.85580695225825998</v>
      </c>
      <c r="BJ73">
        <v>0</v>
      </c>
      <c r="BK73">
        <v>0</v>
      </c>
      <c r="BL73">
        <v>0</v>
      </c>
      <c r="BM73">
        <v>0.33615353426161698</v>
      </c>
      <c r="BN73">
        <v>5896.1153103851502</v>
      </c>
      <c r="BO73">
        <v>14</v>
      </c>
      <c r="BP73">
        <v>4</v>
      </c>
      <c r="BQ73">
        <v>2020</v>
      </c>
      <c r="BR73">
        <v>12</v>
      </c>
      <c r="BS73">
        <v>10.661582277694199</v>
      </c>
      <c r="BT73">
        <v>91186</v>
      </c>
      <c r="BU73">
        <v>188160.81400947901</v>
      </c>
      <c r="BV73">
        <v>0.154858116025099</v>
      </c>
      <c r="BW73">
        <v>21.421852899106501</v>
      </c>
      <c r="BX73">
        <v>1.02698865983332</v>
      </c>
      <c r="BY73">
        <f t="shared" si="11"/>
        <v>182675</v>
      </c>
      <c r="BZ73">
        <f t="shared" si="12"/>
        <v>0.23869713972902698</v>
      </c>
      <c r="CA73">
        <f t="shared" si="13"/>
        <v>-9.7456394532590002E-2</v>
      </c>
      <c r="CC73">
        <f t="shared" si="14"/>
        <v>9877.2292353062276</v>
      </c>
      <c r="CD73" s="11">
        <f t="shared" si="15"/>
        <v>3409.8750327323114</v>
      </c>
      <c r="CE73" s="11">
        <f t="shared" si="16"/>
        <v>1982</v>
      </c>
      <c r="CF73" s="11">
        <f t="shared" si="17"/>
        <v>-1427.8750327323114</v>
      </c>
      <c r="CG73" s="11">
        <f t="shared" si="19"/>
        <v>-28037.384672049808</v>
      </c>
      <c r="CH73">
        <f t="shared" si="20"/>
        <v>830163.38467204943</v>
      </c>
      <c r="CI73">
        <f t="shared" si="21"/>
        <v>832907</v>
      </c>
      <c r="CJ73">
        <f t="shared" si="18"/>
        <v>1.0033049100678348</v>
      </c>
    </row>
    <row r="74" spans="1:88" x14ac:dyDescent="0.25">
      <c r="A74" s="1">
        <v>43936</v>
      </c>
      <c r="B74">
        <v>10857</v>
      </c>
      <c r="C74">
        <v>11</v>
      </c>
      <c r="D74">
        <v>2</v>
      </c>
      <c r="E74">
        <v>1</v>
      </c>
      <c r="F74" s="1">
        <v>43935</v>
      </c>
      <c r="G74" s="1">
        <v>43937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 s="1">
        <v>43941</v>
      </c>
      <c r="Z74" s="1">
        <v>43927</v>
      </c>
      <c r="AA74" s="1">
        <v>43922</v>
      </c>
      <c r="AB74" s="1">
        <v>43924</v>
      </c>
      <c r="AC74" s="1">
        <v>43922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8303.4090909090901</v>
      </c>
      <c r="AJ74">
        <v>22</v>
      </c>
      <c r="AK74">
        <v>30</v>
      </c>
      <c r="AL74">
        <v>182675</v>
      </c>
      <c r="AM74" s="2">
        <v>43922</v>
      </c>
      <c r="AN74">
        <v>0.73333333333333295</v>
      </c>
      <c r="AO74">
        <v>217299.043176737</v>
      </c>
      <c r="AP74">
        <v>208617.842326874</v>
      </c>
      <c r="AQ74">
        <v>226341.49427900001</v>
      </c>
      <c r="AR74">
        <v>-0.519653417996643</v>
      </c>
      <c r="AS74">
        <v>0</v>
      </c>
      <c r="AT74">
        <v>0.58360897171890402</v>
      </c>
      <c r="AU74">
        <v>0</v>
      </c>
      <c r="AV74">
        <v>0</v>
      </c>
      <c r="AW74">
        <v>0</v>
      </c>
      <c r="AX74">
        <v>0.14453112285696099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0.85580695225825998</v>
      </c>
      <c r="BJ74">
        <v>0</v>
      </c>
      <c r="BK74">
        <v>0</v>
      </c>
      <c r="BL74">
        <v>0</v>
      </c>
      <c r="BM74">
        <v>1.06429362883748</v>
      </c>
      <c r="BN74">
        <v>10201.132193057399</v>
      </c>
      <c r="BO74">
        <v>15</v>
      </c>
      <c r="BP74">
        <v>4</v>
      </c>
      <c r="BQ74">
        <v>2020</v>
      </c>
      <c r="BR74">
        <v>11</v>
      </c>
      <c r="BS74">
        <v>11.7258759065317</v>
      </c>
      <c r="BT74">
        <v>102043</v>
      </c>
      <c r="BU74">
        <v>191452.30752011199</v>
      </c>
      <c r="BV74">
        <v>0.13500352119761699</v>
      </c>
      <c r="BW74">
        <v>21.421852899106501</v>
      </c>
      <c r="BX74">
        <v>1.02698865983332</v>
      </c>
      <c r="BY74">
        <f t="shared" si="11"/>
        <v>182675</v>
      </c>
      <c r="BZ74">
        <f t="shared" si="12"/>
        <v>1.3075352401806488</v>
      </c>
      <c r="CA74">
        <f t="shared" si="13"/>
        <v>0.2432416113431688</v>
      </c>
      <c r="CC74">
        <f t="shared" si="14"/>
        <v>9877.2292353062276</v>
      </c>
      <c r="CD74" s="11">
        <f t="shared" si="15"/>
        <v>10795.984282719395</v>
      </c>
      <c r="CE74" s="11">
        <f t="shared" si="16"/>
        <v>10857</v>
      </c>
      <c r="CF74" s="11">
        <f t="shared" si="17"/>
        <v>61.015717280604804</v>
      </c>
      <c r="CG74" s="11">
        <f t="shared" si="19"/>
        <v>-27976.368954769205</v>
      </c>
      <c r="CH74">
        <f t="shared" si="20"/>
        <v>840959.36895476887</v>
      </c>
      <c r="CI74">
        <f t="shared" si="21"/>
        <v>834889</v>
      </c>
      <c r="CJ74">
        <f t="shared" si="18"/>
        <v>0.99278161445265334</v>
      </c>
    </row>
    <row r="75" spans="1:88" x14ac:dyDescent="0.25">
      <c r="A75" s="1">
        <v>43937</v>
      </c>
      <c r="B75">
        <v>5881</v>
      </c>
      <c r="C75">
        <v>12</v>
      </c>
      <c r="D75">
        <v>3</v>
      </c>
      <c r="E75">
        <v>2</v>
      </c>
      <c r="F75" s="1">
        <v>43936</v>
      </c>
      <c r="G75" s="1">
        <v>43938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 s="1">
        <v>43941</v>
      </c>
      <c r="Z75" s="1">
        <v>43927</v>
      </c>
      <c r="AA75" s="1">
        <v>43922</v>
      </c>
      <c r="AB75" s="1">
        <v>43924</v>
      </c>
      <c r="AC75" s="1">
        <v>43922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8303.4090909090901</v>
      </c>
      <c r="AJ75">
        <v>22</v>
      </c>
      <c r="AK75">
        <v>30</v>
      </c>
      <c r="AL75">
        <v>182675</v>
      </c>
      <c r="AM75" s="2">
        <v>43922</v>
      </c>
      <c r="AN75">
        <v>0.73333333333333295</v>
      </c>
      <c r="AO75">
        <v>217299.043176737</v>
      </c>
      <c r="AP75">
        <v>208617.842326874</v>
      </c>
      <c r="AQ75">
        <v>226341.49427900001</v>
      </c>
      <c r="AR75">
        <v>-0.519653417996643</v>
      </c>
      <c r="AS75">
        <v>0</v>
      </c>
      <c r="AT75">
        <v>0</v>
      </c>
      <c r="AU75">
        <v>0.12860349954536399</v>
      </c>
      <c r="AV75">
        <v>0</v>
      </c>
      <c r="AW75">
        <v>0.76309950984654695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-0.71888046833928898</v>
      </c>
      <c r="BF75">
        <v>0</v>
      </c>
      <c r="BG75">
        <v>0</v>
      </c>
      <c r="BH75">
        <v>0</v>
      </c>
      <c r="BI75">
        <v>0.85580695225825998</v>
      </c>
      <c r="BJ75">
        <v>0</v>
      </c>
      <c r="BK75">
        <v>0</v>
      </c>
      <c r="BL75">
        <v>0</v>
      </c>
      <c r="BM75">
        <v>0.50897607531423905</v>
      </c>
      <c r="BN75">
        <v>11554.570607997801</v>
      </c>
      <c r="BO75">
        <v>16</v>
      </c>
      <c r="BP75">
        <v>4</v>
      </c>
      <c r="BQ75">
        <v>2020</v>
      </c>
      <c r="BR75">
        <v>10</v>
      </c>
      <c r="BS75">
        <v>12.234851981846001</v>
      </c>
      <c r="BT75">
        <v>107924</v>
      </c>
      <c r="BU75">
        <v>194062.666513907</v>
      </c>
      <c r="BV75">
        <v>0.11973645977478301</v>
      </c>
      <c r="BW75">
        <v>21.421852899106501</v>
      </c>
      <c r="BX75">
        <v>1.02698865983332</v>
      </c>
      <c r="BY75">
        <f t="shared" si="11"/>
        <v>182675</v>
      </c>
      <c r="BZ75">
        <f t="shared" si="12"/>
        <v>0.70826330915560431</v>
      </c>
      <c r="CA75">
        <f t="shared" si="13"/>
        <v>0.19928723384136526</v>
      </c>
      <c r="CC75">
        <f t="shared" si="14"/>
        <v>9877.2292353062276</v>
      </c>
      <c r="CD75" s="11">
        <f t="shared" si="15"/>
        <v>5162.9527420687127</v>
      </c>
      <c r="CE75" s="11">
        <f t="shared" si="16"/>
        <v>5881</v>
      </c>
      <c r="CF75" s="11">
        <f t="shared" si="17"/>
        <v>718.04725793128728</v>
      </c>
      <c r="CG75" s="11">
        <f t="shared" si="19"/>
        <v>-27258.321696837917</v>
      </c>
      <c r="CH75">
        <f t="shared" si="20"/>
        <v>846122.32169683755</v>
      </c>
      <c r="CI75">
        <f t="shared" si="21"/>
        <v>845746</v>
      </c>
      <c r="CJ75">
        <f t="shared" si="18"/>
        <v>0.99955523960639303</v>
      </c>
    </row>
    <row r="76" spans="1:88" x14ac:dyDescent="0.25">
      <c r="A76" s="1">
        <v>43938</v>
      </c>
      <c r="B76">
        <v>13680</v>
      </c>
      <c r="C76">
        <v>13</v>
      </c>
      <c r="D76">
        <v>4</v>
      </c>
      <c r="E76">
        <v>3</v>
      </c>
      <c r="F76" s="1">
        <v>43937</v>
      </c>
      <c r="G76" s="1">
        <v>43941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 s="1">
        <v>43941</v>
      </c>
      <c r="Z76" s="1">
        <v>43927</v>
      </c>
      <c r="AA76" s="1">
        <v>43922</v>
      </c>
      <c r="AB76" s="1">
        <v>43924</v>
      </c>
      <c r="AC76" s="1">
        <v>43922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8303.4090909090901</v>
      </c>
      <c r="AJ76">
        <v>22</v>
      </c>
      <c r="AK76">
        <v>30</v>
      </c>
      <c r="AL76">
        <v>182675</v>
      </c>
      <c r="AM76" s="2">
        <v>43922</v>
      </c>
      <c r="AN76">
        <v>0.73333333333333295</v>
      </c>
      <c r="AO76">
        <v>217299.043176737</v>
      </c>
      <c r="AP76">
        <v>208617.842326874</v>
      </c>
      <c r="AQ76">
        <v>226341.49427900001</v>
      </c>
      <c r="AR76">
        <v>-0.519653417996643</v>
      </c>
      <c r="AS76">
        <v>0</v>
      </c>
      <c r="AT76">
        <v>0</v>
      </c>
      <c r="AU76">
        <v>0</v>
      </c>
      <c r="AV76">
        <v>0.48760974137826901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0.52151353878489903</v>
      </c>
      <c r="BG76">
        <v>0</v>
      </c>
      <c r="BH76">
        <v>0</v>
      </c>
      <c r="BI76">
        <v>0.85580695225825998</v>
      </c>
      <c r="BJ76">
        <v>0</v>
      </c>
      <c r="BK76">
        <v>0</v>
      </c>
      <c r="BL76">
        <v>0</v>
      </c>
      <c r="BM76">
        <v>1.34527681442478</v>
      </c>
      <c r="BN76">
        <v>10168.9108541198</v>
      </c>
      <c r="BO76">
        <v>17</v>
      </c>
      <c r="BP76">
        <v>4</v>
      </c>
      <c r="BQ76">
        <v>2020</v>
      </c>
      <c r="BR76">
        <v>9</v>
      </c>
      <c r="BS76">
        <v>13.580128796270699</v>
      </c>
      <c r="BT76">
        <v>121604</v>
      </c>
      <c r="BU76">
        <v>197000.193454325</v>
      </c>
      <c r="BV76">
        <v>0.103039745121458</v>
      </c>
      <c r="BW76">
        <v>21.421852899106501</v>
      </c>
      <c r="BX76">
        <v>1.02698865983332</v>
      </c>
      <c r="BY76">
        <f t="shared" si="11"/>
        <v>182675</v>
      </c>
      <c r="BZ76">
        <f t="shared" si="12"/>
        <v>1.6475160804707816</v>
      </c>
      <c r="CA76">
        <f t="shared" si="13"/>
        <v>0.3022392660460016</v>
      </c>
      <c r="CC76">
        <f t="shared" si="14"/>
        <v>9877.2292353062276</v>
      </c>
      <c r="CD76" s="11">
        <f t="shared" si="15"/>
        <v>13646.222199319889</v>
      </c>
      <c r="CE76" s="11">
        <f t="shared" si="16"/>
        <v>13680</v>
      </c>
      <c r="CF76" s="11">
        <f t="shared" si="17"/>
        <v>33.777800680110886</v>
      </c>
      <c r="CG76" s="11">
        <f t="shared" si="19"/>
        <v>-27224.543896157804</v>
      </c>
      <c r="CH76">
        <f t="shared" si="20"/>
        <v>859768.54389615741</v>
      </c>
      <c r="CI76">
        <f t="shared" si="21"/>
        <v>851627</v>
      </c>
      <c r="CJ76">
        <f t="shared" si="18"/>
        <v>0.99053053992966189</v>
      </c>
    </row>
    <row r="77" spans="1:88" x14ac:dyDescent="0.25">
      <c r="A77" s="1">
        <v>43941</v>
      </c>
      <c r="B77">
        <v>15588</v>
      </c>
      <c r="C77">
        <v>14</v>
      </c>
      <c r="D77">
        <v>0</v>
      </c>
      <c r="E77">
        <v>4</v>
      </c>
      <c r="F77" s="1">
        <v>43938</v>
      </c>
      <c r="G77" s="1">
        <v>43942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s="1">
        <v>43941</v>
      </c>
      <c r="Z77" s="1">
        <v>43927</v>
      </c>
      <c r="AA77" s="1">
        <v>43922</v>
      </c>
      <c r="AB77" s="1">
        <v>43924</v>
      </c>
      <c r="AC77" s="1">
        <v>43922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8303.4090909090901</v>
      </c>
      <c r="AJ77">
        <v>22</v>
      </c>
      <c r="AK77">
        <v>30</v>
      </c>
      <c r="AL77">
        <v>182675</v>
      </c>
      <c r="AM77" s="2">
        <v>43922</v>
      </c>
      <c r="AN77">
        <v>0.73333333333333295</v>
      </c>
      <c r="AO77">
        <v>217299.043176737</v>
      </c>
      <c r="AP77">
        <v>208617.842326874</v>
      </c>
      <c r="AQ77">
        <v>226341.49427900001</v>
      </c>
      <c r="AR77">
        <v>-0.519653417996643</v>
      </c>
      <c r="AS77">
        <v>1.3995559329630201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0.85580695225825998</v>
      </c>
      <c r="BJ77">
        <v>0.105195744648292</v>
      </c>
      <c r="BK77">
        <v>0</v>
      </c>
      <c r="BL77">
        <v>0</v>
      </c>
      <c r="BM77">
        <v>1.8409052118729301</v>
      </c>
      <c r="BN77">
        <v>8467.5733978398403</v>
      </c>
      <c r="BO77">
        <v>20</v>
      </c>
      <c r="BP77">
        <v>4</v>
      </c>
      <c r="BQ77">
        <v>2020</v>
      </c>
      <c r="BR77">
        <v>8</v>
      </c>
      <c r="BS77">
        <v>15.4210340081437</v>
      </c>
      <c r="BT77">
        <v>137192</v>
      </c>
      <c r="BU77">
        <v>195721.24660422199</v>
      </c>
      <c r="BV77">
        <v>0.11024759420293299</v>
      </c>
      <c r="BW77">
        <v>21.421852899106501</v>
      </c>
      <c r="BX77">
        <v>1.02698865983332</v>
      </c>
      <c r="BY77">
        <f t="shared" si="11"/>
        <v>182675</v>
      </c>
      <c r="BZ77">
        <f t="shared" si="12"/>
        <v>1.8773012180101274</v>
      </c>
      <c r="CA77">
        <f t="shared" si="13"/>
        <v>3.639600613719729E-2</v>
      </c>
      <c r="CC77">
        <f t="shared" si="14"/>
        <v>9877.2292353062276</v>
      </c>
      <c r="CD77" s="11">
        <f t="shared" si="15"/>
        <v>18673.778734412808</v>
      </c>
      <c r="CE77" s="11">
        <f t="shared" si="16"/>
        <v>15588</v>
      </c>
      <c r="CF77" s="11">
        <f t="shared" si="17"/>
        <v>-3085.7787344128083</v>
      </c>
      <c r="CG77" s="11">
        <f t="shared" si="19"/>
        <v>-30310.322630570612</v>
      </c>
      <c r="CH77">
        <f t="shared" si="20"/>
        <v>878442.32263057027</v>
      </c>
      <c r="CI77">
        <f t="shared" si="21"/>
        <v>865307</v>
      </c>
      <c r="CJ77">
        <f t="shared" si="18"/>
        <v>0.98504702893727225</v>
      </c>
    </row>
    <row r="78" spans="1:88" x14ac:dyDescent="0.25">
      <c r="A78" s="1">
        <v>43942</v>
      </c>
      <c r="B78">
        <v>2174</v>
      </c>
      <c r="C78">
        <v>15</v>
      </c>
      <c r="D78">
        <v>1</v>
      </c>
      <c r="E78">
        <v>0</v>
      </c>
      <c r="F78" s="1">
        <v>43941</v>
      </c>
      <c r="G78" s="1">
        <v>43943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s="1">
        <v>43941</v>
      </c>
      <c r="Z78" s="1">
        <v>43927</v>
      </c>
      <c r="AA78" s="1">
        <v>43922</v>
      </c>
      <c r="AB78" s="1">
        <v>43924</v>
      </c>
      <c r="AC78" s="1">
        <v>43922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8303.4090909090901</v>
      </c>
      <c r="AJ78">
        <v>22</v>
      </c>
      <c r="AK78">
        <v>30</v>
      </c>
      <c r="AL78">
        <v>182675</v>
      </c>
      <c r="AM78" s="2">
        <v>43922</v>
      </c>
      <c r="AN78">
        <v>0.73333333333333295</v>
      </c>
      <c r="AO78">
        <v>217299.043176737</v>
      </c>
      <c r="AP78">
        <v>208617.842326874</v>
      </c>
      <c r="AQ78">
        <v>226341.49427900001</v>
      </c>
      <c r="AR78">
        <v>-0.519653417996643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0.85580695225825998</v>
      </c>
      <c r="BJ78">
        <v>0</v>
      </c>
      <c r="BK78">
        <v>0</v>
      </c>
      <c r="BL78">
        <v>0</v>
      </c>
      <c r="BM78">
        <v>0.33615353426161698</v>
      </c>
      <c r="BN78">
        <v>6467.2828883841103</v>
      </c>
      <c r="BO78">
        <v>21</v>
      </c>
      <c r="BP78">
        <v>4</v>
      </c>
      <c r="BQ78">
        <v>2020</v>
      </c>
      <c r="BR78">
        <v>7</v>
      </c>
      <c r="BS78">
        <v>15.757187542405299</v>
      </c>
      <c r="BT78">
        <v>139366</v>
      </c>
      <c r="BU78">
        <v>194581.17076722701</v>
      </c>
      <c r="BV78">
        <v>0.116752676119348</v>
      </c>
      <c r="BW78">
        <v>21.421852899106501</v>
      </c>
      <c r="BX78">
        <v>1.02698865983332</v>
      </c>
      <c r="BY78">
        <f t="shared" si="11"/>
        <v>182675</v>
      </c>
      <c r="BZ78">
        <f t="shared" si="12"/>
        <v>0.26182017243738881</v>
      </c>
      <c r="CA78">
        <f t="shared" si="13"/>
        <v>-7.4333361824228172E-2</v>
      </c>
      <c r="CC78">
        <f t="shared" si="14"/>
        <v>9877.2292353062276</v>
      </c>
      <c r="CD78" s="11">
        <f t="shared" si="15"/>
        <v>3409.8750327323114</v>
      </c>
      <c r="CE78" s="11">
        <f t="shared" si="16"/>
        <v>2174</v>
      </c>
      <c r="CF78" s="11">
        <f t="shared" si="17"/>
        <v>-1235.8750327323114</v>
      </c>
      <c r="CG78" s="11">
        <f t="shared" si="19"/>
        <v>-31546.197663302923</v>
      </c>
      <c r="CH78">
        <f t="shared" si="20"/>
        <v>881852.19766330253</v>
      </c>
      <c r="CI78">
        <f t="shared" si="21"/>
        <v>880895</v>
      </c>
      <c r="CJ78">
        <f t="shared" si="18"/>
        <v>0.9989145599842707</v>
      </c>
    </row>
    <row r="79" spans="1:88" x14ac:dyDescent="0.25">
      <c r="A79" s="1">
        <v>43943</v>
      </c>
      <c r="B79">
        <v>8605</v>
      </c>
      <c r="C79">
        <v>16</v>
      </c>
      <c r="D79">
        <v>2</v>
      </c>
      <c r="E79">
        <v>1</v>
      </c>
      <c r="F79" s="1">
        <v>43942</v>
      </c>
      <c r="G79" s="1">
        <v>43944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s="1">
        <v>43941</v>
      </c>
      <c r="Z79" s="1">
        <v>43927</v>
      </c>
      <c r="AA79" s="1">
        <v>43922</v>
      </c>
      <c r="AB79" s="1">
        <v>43924</v>
      </c>
      <c r="AC79" s="1">
        <v>43922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8303.4090909090901</v>
      </c>
      <c r="AJ79">
        <v>22</v>
      </c>
      <c r="AK79">
        <v>30</v>
      </c>
      <c r="AL79">
        <v>182675</v>
      </c>
      <c r="AM79" s="2">
        <v>43922</v>
      </c>
      <c r="AN79">
        <v>0.73333333333333295</v>
      </c>
      <c r="AO79">
        <v>217299.043176737</v>
      </c>
      <c r="AP79">
        <v>208617.842326874</v>
      </c>
      <c r="AQ79">
        <v>226341.49427900001</v>
      </c>
      <c r="AR79">
        <v>-0.519653417996643</v>
      </c>
      <c r="AS79">
        <v>0</v>
      </c>
      <c r="AT79">
        <v>0.58360897171890402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0.85580695225825998</v>
      </c>
      <c r="BJ79">
        <v>0</v>
      </c>
      <c r="BK79">
        <v>0</v>
      </c>
      <c r="BL79">
        <v>0</v>
      </c>
      <c r="BM79">
        <v>0.919762505980522</v>
      </c>
      <c r="BN79">
        <v>9355.6759968450206</v>
      </c>
      <c r="BO79">
        <v>22</v>
      </c>
      <c r="BP79">
        <v>4</v>
      </c>
      <c r="BQ79">
        <v>2020</v>
      </c>
      <c r="BR79">
        <v>6</v>
      </c>
      <c r="BS79">
        <v>16.676950048385802</v>
      </c>
      <c r="BT79">
        <v>147971</v>
      </c>
      <c r="BU79">
        <v>195201.28024339001</v>
      </c>
      <c r="BV79">
        <v>0.113205010263217</v>
      </c>
      <c r="BW79">
        <v>21.421852899106501</v>
      </c>
      <c r="BX79">
        <v>1.02698865983332</v>
      </c>
      <c r="BY79">
        <f t="shared" si="11"/>
        <v>182675</v>
      </c>
      <c r="BZ79">
        <f t="shared" si="12"/>
        <v>1.0363213357054879</v>
      </c>
      <c r="CA79">
        <f t="shared" si="13"/>
        <v>0.1165588297249659</v>
      </c>
      <c r="CC79">
        <f t="shared" si="14"/>
        <v>9877.2292353062276</v>
      </c>
      <c r="CD79" s="11">
        <f t="shared" si="15"/>
        <v>9329.8891296065558</v>
      </c>
      <c r="CE79" s="11">
        <f t="shared" si="16"/>
        <v>8605</v>
      </c>
      <c r="CF79" s="11">
        <f t="shared" si="17"/>
        <v>-724.8891296065558</v>
      </c>
      <c r="CG79" s="11">
        <f t="shared" si="19"/>
        <v>-32271.086792909478</v>
      </c>
      <c r="CH79">
        <f t="shared" si="20"/>
        <v>891182.08679290907</v>
      </c>
      <c r="CI79">
        <f t="shared" si="21"/>
        <v>883069</v>
      </c>
      <c r="CJ79">
        <f t="shared" si="18"/>
        <v>0.99089626361083449</v>
      </c>
    </row>
    <row r="80" spans="1:88" x14ac:dyDescent="0.25">
      <c r="A80" s="1">
        <v>43944</v>
      </c>
      <c r="B80">
        <v>2350</v>
      </c>
      <c r="C80">
        <v>17</v>
      </c>
      <c r="D80">
        <v>3</v>
      </c>
      <c r="E80">
        <v>2</v>
      </c>
      <c r="F80" s="1">
        <v>43943</v>
      </c>
      <c r="G80" s="1">
        <v>43945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s="1">
        <v>43941</v>
      </c>
      <c r="Z80" s="1">
        <v>43927</v>
      </c>
      <c r="AA80" s="1">
        <v>43922</v>
      </c>
      <c r="AB80" s="1">
        <v>43924</v>
      </c>
      <c r="AC80" s="1">
        <v>43922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8303.4090909090901</v>
      </c>
      <c r="AJ80">
        <v>22</v>
      </c>
      <c r="AK80">
        <v>30</v>
      </c>
      <c r="AL80">
        <v>182675</v>
      </c>
      <c r="AM80" s="2">
        <v>43922</v>
      </c>
      <c r="AN80">
        <v>0.73333333333333295</v>
      </c>
      <c r="AO80">
        <v>217299.043176737</v>
      </c>
      <c r="AP80">
        <v>208617.842326874</v>
      </c>
      <c r="AQ80">
        <v>226341.49427900001</v>
      </c>
      <c r="AR80">
        <v>-0.519653417996643</v>
      </c>
      <c r="AS80">
        <v>0</v>
      </c>
      <c r="AT80">
        <v>0</v>
      </c>
      <c r="AU80">
        <v>0.12860349954536399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0.85580695225825998</v>
      </c>
      <c r="BJ80">
        <v>0</v>
      </c>
      <c r="BK80">
        <v>0</v>
      </c>
      <c r="BL80">
        <v>0</v>
      </c>
      <c r="BM80">
        <v>0.46475703380698102</v>
      </c>
      <c r="BN80">
        <v>5056.4054528671804</v>
      </c>
      <c r="BO80">
        <v>23</v>
      </c>
      <c r="BP80">
        <v>4</v>
      </c>
      <c r="BQ80">
        <v>2020</v>
      </c>
      <c r="BR80">
        <v>5</v>
      </c>
      <c r="BS80">
        <v>17.141707082192799</v>
      </c>
      <c r="BT80">
        <v>150321</v>
      </c>
      <c r="BU80">
        <v>192924.8927276</v>
      </c>
      <c r="BV80">
        <v>0.126340101085617</v>
      </c>
      <c r="BW80">
        <v>21.421852899106501</v>
      </c>
      <c r="BX80">
        <v>1.02698865983332</v>
      </c>
      <c r="BY80">
        <f t="shared" si="11"/>
        <v>182675</v>
      </c>
      <c r="BZ80">
        <f t="shared" si="12"/>
        <v>0.28301628575338716</v>
      </c>
      <c r="CA80">
        <f t="shared" si="13"/>
        <v>-0.18174074805359386</v>
      </c>
      <c r="CC80">
        <f t="shared" si="14"/>
        <v>9877.2292353062276</v>
      </c>
      <c r="CD80" s="11">
        <f t="shared" si="15"/>
        <v>4714.4035220280721</v>
      </c>
      <c r="CE80" s="11">
        <f t="shared" si="16"/>
        <v>2350</v>
      </c>
      <c r="CF80" s="11">
        <f t="shared" si="17"/>
        <v>-2364.4035220280721</v>
      </c>
      <c r="CG80" s="11">
        <f t="shared" si="19"/>
        <v>-34635.490314937553</v>
      </c>
      <c r="CH80">
        <f t="shared" si="20"/>
        <v>895896.4903149372</v>
      </c>
      <c r="CI80">
        <f t="shared" si="21"/>
        <v>891674</v>
      </c>
      <c r="CJ80">
        <f t="shared" si="18"/>
        <v>0.99528685471973122</v>
      </c>
    </row>
    <row r="81" spans="1:88" x14ac:dyDescent="0.25">
      <c r="A81" s="1">
        <v>43945</v>
      </c>
      <c r="B81">
        <v>5458</v>
      </c>
      <c r="C81">
        <v>18</v>
      </c>
      <c r="D81">
        <v>4</v>
      </c>
      <c r="E81">
        <v>3</v>
      </c>
      <c r="F81" s="1">
        <v>43944</v>
      </c>
      <c r="G81" s="1">
        <v>43948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s="1">
        <v>43941</v>
      </c>
      <c r="Z81" s="1">
        <v>43927</v>
      </c>
      <c r="AA81" s="1">
        <v>43922</v>
      </c>
      <c r="AB81" s="1">
        <v>43924</v>
      </c>
      <c r="AC81" s="1">
        <v>43922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8303.4090909090901</v>
      </c>
      <c r="AJ81">
        <v>22</v>
      </c>
      <c r="AK81">
        <v>30</v>
      </c>
      <c r="AL81">
        <v>182675</v>
      </c>
      <c r="AM81" s="2">
        <v>43922</v>
      </c>
      <c r="AN81">
        <v>0.73333333333333295</v>
      </c>
      <c r="AO81">
        <v>217299.043176737</v>
      </c>
      <c r="AP81">
        <v>208617.842326874</v>
      </c>
      <c r="AQ81">
        <v>226341.49427900001</v>
      </c>
      <c r="AR81">
        <v>-0.519653417996643</v>
      </c>
      <c r="AS81">
        <v>0</v>
      </c>
      <c r="AT81">
        <v>0</v>
      </c>
      <c r="AU81">
        <v>0</v>
      </c>
      <c r="AV81">
        <v>0.48760974137826901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0.85580695225825998</v>
      </c>
      <c r="BJ81">
        <v>0</v>
      </c>
      <c r="BK81">
        <v>0</v>
      </c>
      <c r="BL81">
        <v>0</v>
      </c>
      <c r="BM81">
        <v>0.82376327563988605</v>
      </c>
      <c r="BN81">
        <v>6625.6898813075904</v>
      </c>
      <c r="BO81">
        <v>24</v>
      </c>
      <c r="BP81">
        <v>4</v>
      </c>
      <c r="BQ81">
        <v>2020</v>
      </c>
      <c r="BR81">
        <v>4</v>
      </c>
      <c r="BS81">
        <v>17.9654703578327</v>
      </c>
      <c r="BT81">
        <v>155779</v>
      </c>
      <c r="BU81">
        <v>190762.497821595</v>
      </c>
      <c r="BV81">
        <v>0.13910776834113001</v>
      </c>
      <c r="BW81">
        <v>21.421852899106501</v>
      </c>
      <c r="BX81">
        <v>1.02698865983332</v>
      </c>
      <c r="BY81">
        <f t="shared" si="11"/>
        <v>182675</v>
      </c>
      <c r="BZ81">
        <f t="shared" si="12"/>
        <v>0.65732037771999463</v>
      </c>
      <c r="CA81">
        <f t="shared" si="13"/>
        <v>-0.16644289791989142</v>
      </c>
      <c r="CC81">
        <f t="shared" si="14"/>
        <v>9877.2292353062276</v>
      </c>
      <c r="CD81" s="11">
        <f t="shared" si="15"/>
        <v>8356.0919050166431</v>
      </c>
      <c r="CE81" s="11">
        <f t="shared" si="16"/>
        <v>5458</v>
      </c>
      <c r="CF81" s="11">
        <f t="shared" si="17"/>
        <v>-2898.0919050166431</v>
      </c>
      <c r="CG81" s="11">
        <f t="shared" si="19"/>
        <v>-37533.582219954194</v>
      </c>
      <c r="CH81">
        <f t="shared" si="20"/>
        <v>904252.58221995388</v>
      </c>
      <c r="CI81">
        <f t="shared" si="21"/>
        <v>894024</v>
      </c>
      <c r="CJ81">
        <f t="shared" si="18"/>
        <v>0.98868835719015302</v>
      </c>
    </row>
    <row r="82" spans="1:88" x14ac:dyDescent="0.25">
      <c r="A82" s="1">
        <v>43948</v>
      </c>
      <c r="B82">
        <v>12853</v>
      </c>
      <c r="C82">
        <v>19</v>
      </c>
      <c r="D82">
        <v>0</v>
      </c>
      <c r="E82">
        <v>4</v>
      </c>
      <c r="F82" s="1">
        <v>43945</v>
      </c>
      <c r="G82" s="1">
        <v>43949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s="1">
        <v>43941</v>
      </c>
      <c r="Z82" s="1">
        <v>43927</v>
      </c>
      <c r="AA82" s="1">
        <v>43922</v>
      </c>
      <c r="AB82" s="1">
        <v>43924</v>
      </c>
      <c r="AC82" s="1">
        <v>43922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8303.4090909090901</v>
      </c>
      <c r="AJ82">
        <v>22</v>
      </c>
      <c r="AK82">
        <v>30</v>
      </c>
      <c r="AL82">
        <v>182675</v>
      </c>
      <c r="AM82" s="2">
        <v>43922</v>
      </c>
      <c r="AN82">
        <v>0.73333333333333295</v>
      </c>
      <c r="AO82">
        <v>217299.043176737</v>
      </c>
      <c r="AP82">
        <v>208617.842326874</v>
      </c>
      <c r="AQ82">
        <v>226341.49427900001</v>
      </c>
      <c r="AR82">
        <v>-0.519653417996643</v>
      </c>
      <c r="AS82">
        <v>1.3995559329630201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0.85580695225825998</v>
      </c>
      <c r="BJ82">
        <v>0</v>
      </c>
      <c r="BK82">
        <v>0</v>
      </c>
      <c r="BL82">
        <v>0</v>
      </c>
      <c r="BM82">
        <v>1.73570946722464</v>
      </c>
      <c r="BN82">
        <v>7405.04113315209</v>
      </c>
      <c r="BO82">
        <v>27</v>
      </c>
      <c r="BP82">
        <v>4</v>
      </c>
      <c r="BQ82">
        <v>2020</v>
      </c>
      <c r="BR82">
        <v>3</v>
      </c>
      <c r="BS82">
        <v>19.701179825057299</v>
      </c>
      <c r="BT82">
        <v>168632</v>
      </c>
      <c r="BU82">
        <v>188308.722266545</v>
      </c>
      <c r="BV82">
        <v>0.15395102553537801</v>
      </c>
      <c r="BW82">
        <v>21.421852899106501</v>
      </c>
      <c r="BX82">
        <v>1.02698865983332</v>
      </c>
      <c r="BY82">
        <f t="shared" si="11"/>
        <v>182675</v>
      </c>
      <c r="BZ82">
        <f t="shared" si="12"/>
        <v>1.5479184343779939</v>
      </c>
      <c r="CA82">
        <f t="shared" si="13"/>
        <v>-0.18779103284664611</v>
      </c>
      <c r="CC82">
        <f t="shared" si="14"/>
        <v>9877.2292353062276</v>
      </c>
      <c r="CD82" s="11">
        <f t="shared" si="15"/>
        <v>17606.693885777182</v>
      </c>
      <c r="CE82" s="11">
        <f t="shared" si="16"/>
        <v>12853</v>
      </c>
      <c r="CF82" s="11">
        <f t="shared" si="17"/>
        <v>-4753.693885777182</v>
      </c>
      <c r="CG82" s="11">
        <f t="shared" si="19"/>
        <v>-42287.276105731376</v>
      </c>
      <c r="CH82">
        <f t="shared" si="20"/>
        <v>921859.27610573103</v>
      </c>
      <c r="CI82">
        <f t="shared" si="21"/>
        <v>899482</v>
      </c>
      <c r="CJ82">
        <f t="shared" si="18"/>
        <v>0.97572593053436441</v>
      </c>
    </row>
    <row r="83" spans="1:88" x14ac:dyDescent="0.25">
      <c r="A83" s="1">
        <v>43949</v>
      </c>
      <c r="B83">
        <v>2156</v>
      </c>
      <c r="C83">
        <v>20</v>
      </c>
      <c r="D83">
        <v>1</v>
      </c>
      <c r="E83">
        <v>0</v>
      </c>
      <c r="F83" s="1">
        <v>43948</v>
      </c>
      <c r="G83" s="1">
        <v>43950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s="1">
        <v>43941</v>
      </c>
      <c r="Z83" s="1">
        <v>43927</v>
      </c>
      <c r="AA83" s="1">
        <v>43922</v>
      </c>
      <c r="AB83" s="1">
        <v>43924</v>
      </c>
      <c r="AC83" s="1">
        <v>43922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8303.4090909090901</v>
      </c>
      <c r="AJ83">
        <v>22</v>
      </c>
      <c r="AK83">
        <v>30</v>
      </c>
      <c r="AL83">
        <v>182675</v>
      </c>
      <c r="AM83" s="2">
        <v>43922</v>
      </c>
      <c r="AN83">
        <v>0.73333333333333295</v>
      </c>
      <c r="AO83">
        <v>217299.043176737</v>
      </c>
      <c r="AP83">
        <v>208617.842326874</v>
      </c>
      <c r="AQ83">
        <v>226341.49427900001</v>
      </c>
      <c r="AR83">
        <v>-0.519653417996643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0.85580695225825998</v>
      </c>
      <c r="BJ83">
        <v>0</v>
      </c>
      <c r="BK83">
        <v>0</v>
      </c>
      <c r="BL83">
        <v>0</v>
      </c>
      <c r="BM83">
        <v>0.33615353426161698</v>
      </c>
      <c r="BN83">
        <v>6413.73592794671</v>
      </c>
      <c r="BO83">
        <v>28</v>
      </c>
      <c r="BP83">
        <v>4</v>
      </c>
      <c r="BQ83">
        <v>2020</v>
      </c>
      <c r="BR83">
        <v>2</v>
      </c>
      <c r="BS83">
        <v>20.037333359319</v>
      </c>
      <c r="BT83">
        <v>170788</v>
      </c>
      <c r="BU83">
        <v>187516.768455246</v>
      </c>
      <c r="BV83">
        <v>0.158824594551387</v>
      </c>
      <c r="BW83">
        <v>21.421852899106501</v>
      </c>
      <c r="BX83">
        <v>1.02698865983332</v>
      </c>
      <c r="BY83">
        <f t="shared" si="11"/>
        <v>182675</v>
      </c>
      <c r="BZ83">
        <f t="shared" si="12"/>
        <v>0.2596523881209799</v>
      </c>
      <c r="CA83">
        <f t="shared" si="13"/>
        <v>-7.6501146140637077E-2</v>
      </c>
      <c r="CC83">
        <f t="shared" si="14"/>
        <v>9877.2292353062276</v>
      </c>
      <c r="CD83" s="11">
        <f t="shared" si="15"/>
        <v>3409.8750327323114</v>
      </c>
      <c r="CE83" s="11">
        <f t="shared" si="16"/>
        <v>2156</v>
      </c>
      <c r="CF83" s="11">
        <f t="shared" si="17"/>
        <v>-1253.8750327323114</v>
      </c>
      <c r="CG83" s="11">
        <f t="shared" si="19"/>
        <v>-43541.151138463691</v>
      </c>
      <c r="CH83">
        <f t="shared" si="20"/>
        <v>925269.15113846329</v>
      </c>
      <c r="CI83">
        <f t="shared" si="21"/>
        <v>912335</v>
      </c>
      <c r="CJ83">
        <f t="shared" si="18"/>
        <v>0.98602120137416349</v>
      </c>
    </row>
    <row r="84" spans="1:88" x14ac:dyDescent="0.25">
      <c r="A84" s="1">
        <v>43950</v>
      </c>
      <c r="B84">
        <v>7631</v>
      </c>
      <c r="C84">
        <v>21</v>
      </c>
      <c r="D84">
        <v>2</v>
      </c>
      <c r="E84">
        <v>1</v>
      </c>
      <c r="F84" s="1">
        <v>43949</v>
      </c>
      <c r="G84" s="1">
        <v>43951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s="1">
        <v>43941</v>
      </c>
      <c r="Z84" s="1">
        <v>43927</v>
      </c>
      <c r="AA84" s="1">
        <v>43922</v>
      </c>
      <c r="AB84" s="1">
        <v>43924</v>
      </c>
      <c r="AC84" s="1">
        <v>43922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8303.4090909090901</v>
      </c>
      <c r="AJ84">
        <v>22</v>
      </c>
      <c r="AK84">
        <v>30</v>
      </c>
      <c r="AL84">
        <v>182675</v>
      </c>
      <c r="AM84" s="2">
        <v>43922</v>
      </c>
      <c r="AN84">
        <v>0.73333333333333295</v>
      </c>
      <c r="AO84">
        <v>217299.043176737</v>
      </c>
      <c r="AP84">
        <v>208617.842326874</v>
      </c>
      <c r="AQ84">
        <v>226341.49427900001</v>
      </c>
      <c r="AR84">
        <v>-0.519653417996643</v>
      </c>
      <c r="AS84">
        <v>0</v>
      </c>
      <c r="AT84">
        <v>0.58360897171890402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0.85580695225825998</v>
      </c>
      <c r="BJ84">
        <v>0</v>
      </c>
      <c r="BK84">
        <v>0</v>
      </c>
      <c r="BL84">
        <v>0</v>
      </c>
      <c r="BM84">
        <v>0.919762505980522</v>
      </c>
      <c r="BN84">
        <v>8296.7069764002699</v>
      </c>
      <c r="BO84">
        <v>29</v>
      </c>
      <c r="BP84">
        <v>4</v>
      </c>
      <c r="BQ84">
        <v>2020</v>
      </c>
      <c r="BR84">
        <v>1</v>
      </c>
      <c r="BS84">
        <v>20.9570958652995</v>
      </c>
      <c r="BT84">
        <v>178419</v>
      </c>
      <c r="BU84">
        <v>187297.80238774899</v>
      </c>
      <c r="BV84">
        <v>0.160179352915618</v>
      </c>
      <c r="BW84">
        <v>21.421852899106501</v>
      </c>
      <c r="BX84">
        <v>1.02698865983332</v>
      </c>
      <c r="BY84">
        <f t="shared" si="11"/>
        <v>182675</v>
      </c>
      <c r="BZ84">
        <f t="shared" si="12"/>
        <v>0.91902011769536074</v>
      </c>
      <c r="CA84">
        <f t="shared" si="13"/>
        <v>-7.423882851612662E-4</v>
      </c>
      <c r="CC84">
        <f t="shared" si="14"/>
        <v>9877.2292353062276</v>
      </c>
      <c r="CD84" s="11">
        <f t="shared" si="15"/>
        <v>9329.8891296065558</v>
      </c>
      <c r="CE84" s="11">
        <f t="shared" si="16"/>
        <v>7631</v>
      </c>
      <c r="CF84" s="11">
        <f t="shared" si="17"/>
        <v>-1698.8891296065558</v>
      </c>
      <c r="CG84" s="11">
        <f t="shared" si="19"/>
        <v>-45240.040268070246</v>
      </c>
      <c r="CH84">
        <f t="shared" si="20"/>
        <v>934599.04026806983</v>
      </c>
      <c r="CI84">
        <f t="shared" si="21"/>
        <v>914491</v>
      </c>
      <c r="CJ84">
        <f t="shared" si="18"/>
        <v>0.97848484815231329</v>
      </c>
    </row>
    <row r="85" spans="1:88" x14ac:dyDescent="0.25">
      <c r="A85" s="1">
        <v>43951</v>
      </c>
      <c r="B85">
        <v>4256</v>
      </c>
      <c r="C85">
        <v>22</v>
      </c>
      <c r="D85">
        <v>3</v>
      </c>
      <c r="E85">
        <v>2</v>
      </c>
      <c r="F85" s="1">
        <v>43950</v>
      </c>
      <c r="G85" t="s">
        <v>88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s="1">
        <v>43941</v>
      </c>
      <c r="Z85" s="1">
        <v>43927</v>
      </c>
      <c r="AA85" s="1">
        <v>43922</v>
      </c>
      <c r="AB85" s="1">
        <v>43924</v>
      </c>
      <c r="AC85" s="1">
        <v>43922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8303.4090909090901</v>
      </c>
      <c r="AJ85">
        <v>22</v>
      </c>
      <c r="AK85">
        <v>30</v>
      </c>
      <c r="AL85">
        <v>182675</v>
      </c>
      <c r="AM85" s="2">
        <v>43922</v>
      </c>
      <c r="AN85">
        <v>0.73333333333333295</v>
      </c>
      <c r="AO85">
        <v>217299.043176737</v>
      </c>
      <c r="AP85">
        <v>208617.842326874</v>
      </c>
      <c r="AQ85">
        <v>226341.49427900001</v>
      </c>
      <c r="AR85">
        <v>-0.519653417996643</v>
      </c>
      <c r="AS85">
        <v>0</v>
      </c>
      <c r="AT85">
        <v>0</v>
      </c>
      <c r="AU85">
        <v>0.12860349954536399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0.85580695225825998</v>
      </c>
      <c r="BJ85">
        <v>0</v>
      </c>
      <c r="BK85">
        <v>0</v>
      </c>
      <c r="BL85">
        <v>0</v>
      </c>
      <c r="BM85">
        <v>0.46475703380698102</v>
      </c>
      <c r="BN85">
        <v>9157.4730244266902</v>
      </c>
      <c r="BO85">
        <v>30</v>
      </c>
      <c r="BP85">
        <v>4</v>
      </c>
      <c r="BQ85">
        <v>2020</v>
      </c>
      <c r="BR85">
        <v>0</v>
      </c>
      <c r="BS85">
        <v>21.421852899106501</v>
      </c>
      <c r="BT85">
        <v>182675</v>
      </c>
      <c r="BU85">
        <v>187605.15343505199</v>
      </c>
      <c r="BV85">
        <v>0.158278646391045</v>
      </c>
      <c r="BW85">
        <v>21.421852899106501</v>
      </c>
      <c r="BX85">
        <v>1.02698865983332</v>
      </c>
      <c r="BY85">
        <f t="shared" si="11"/>
        <v>182675</v>
      </c>
      <c r="BZ85">
        <f t="shared" si="12"/>
        <v>0.51256055836868764</v>
      </c>
      <c r="CA85">
        <f t="shared" si="13"/>
        <v>4.7803524561706612E-2</v>
      </c>
      <c r="CC85">
        <f t="shared" si="14"/>
        <v>9877.2292353062276</v>
      </c>
      <c r="CD85" s="11">
        <f t="shared" si="15"/>
        <v>4714.4035220280721</v>
      </c>
      <c r="CE85" s="11">
        <f t="shared" si="16"/>
        <v>4256</v>
      </c>
      <c r="CF85" s="11">
        <f t="shared" si="17"/>
        <v>-458.40352202807208</v>
      </c>
      <c r="CG85" s="11">
        <f t="shared" si="19"/>
        <v>-45698.443790098318</v>
      </c>
      <c r="CH85">
        <f t="shared" si="20"/>
        <v>939313.44379009795</v>
      </c>
      <c r="CI85">
        <f t="shared" si="21"/>
        <v>922122</v>
      </c>
      <c r="CJ85">
        <f t="shared" si="18"/>
        <v>0.98169786251463509</v>
      </c>
    </row>
    <row r="86" spans="1:88" x14ac:dyDescent="0.25">
      <c r="A86" s="1">
        <v>43952</v>
      </c>
      <c r="B86">
        <v>22552</v>
      </c>
      <c r="C86">
        <v>1</v>
      </c>
      <c r="D86">
        <v>4</v>
      </c>
      <c r="E86">
        <v>3</v>
      </c>
      <c r="F86" s="1">
        <v>43951</v>
      </c>
      <c r="G86" t="s">
        <v>88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s="1">
        <v>43969</v>
      </c>
      <c r="Z86" s="1">
        <v>43955</v>
      </c>
      <c r="AA86" s="1">
        <v>43957</v>
      </c>
      <c r="AB86" s="1">
        <v>43952</v>
      </c>
      <c r="AC86" s="1">
        <v>43952</v>
      </c>
      <c r="AD86">
        <v>0</v>
      </c>
      <c r="AE86" t="s">
        <v>88</v>
      </c>
      <c r="AF86">
        <v>0</v>
      </c>
      <c r="AG86">
        <v>0</v>
      </c>
      <c r="AH86" t="s">
        <v>88</v>
      </c>
      <c r="AI86">
        <v>22552</v>
      </c>
      <c r="AJ86">
        <v>20</v>
      </c>
      <c r="AK86">
        <v>31</v>
      </c>
      <c r="AL86">
        <v>22552</v>
      </c>
      <c r="AM86" s="2">
        <v>43952</v>
      </c>
      <c r="AN86">
        <v>3.2258064516128997E-2</v>
      </c>
      <c r="AO86">
        <v>205415.78160127901</v>
      </c>
      <c r="AP86">
        <v>197144.08908300099</v>
      </c>
      <c r="AQ86">
        <v>214034.53447239401</v>
      </c>
      <c r="AR86">
        <v>-0.519653417996643</v>
      </c>
      <c r="AS86">
        <v>0</v>
      </c>
      <c r="AT86">
        <v>0</v>
      </c>
      <c r="AU86">
        <v>0</v>
      </c>
      <c r="AV86">
        <v>0.48760974137826901</v>
      </c>
      <c r="AW86">
        <v>0</v>
      </c>
      <c r="AX86">
        <v>0</v>
      </c>
      <c r="AY86">
        <v>0</v>
      </c>
      <c r="AZ86">
        <v>1.62589004423664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3.76454671081346E-2</v>
      </c>
      <c r="BJ86">
        <v>0</v>
      </c>
      <c r="BK86">
        <v>0</v>
      </c>
      <c r="BL86">
        <v>0</v>
      </c>
      <c r="BM86">
        <v>1.6314918347264</v>
      </c>
      <c r="BN86">
        <v>13822.9315770874</v>
      </c>
      <c r="BO86">
        <v>1</v>
      </c>
      <c r="BP86">
        <v>5</v>
      </c>
      <c r="BQ86">
        <v>2020</v>
      </c>
      <c r="BR86">
        <v>19</v>
      </c>
      <c r="BS86">
        <v>1.6314918347264</v>
      </c>
      <c r="BT86">
        <v>22552</v>
      </c>
      <c r="BU86">
        <v>13822.9315770874</v>
      </c>
      <c r="BV86">
        <v>13.8605077335238</v>
      </c>
      <c r="BW86">
        <v>1.6314918347264</v>
      </c>
      <c r="BX86">
        <v>1.0127380402397099</v>
      </c>
      <c r="CC86">
        <f>AO86/AJ86</f>
        <v>10270.789080063951</v>
      </c>
      <c r="CD86" s="11">
        <f t="shared" ref="CD86" si="22">BM86*CC86*BX86</f>
        <v>16970.156147738351</v>
      </c>
      <c r="CE86" s="11">
        <f t="shared" ref="CE86" si="23">B86</f>
        <v>22552</v>
      </c>
      <c r="CF86" s="11">
        <f t="shared" ref="CF86" si="24">CE86-CD86</f>
        <v>5581.8438522616489</v>
      </c>
      <c r="CG86" s="11">
        <f t="shared" ref="CG86" si="25">CF86+CG85</f>
        <v>-40116.599937836669</v>
      </c>
      <c r="CH86">
        <f t="shared" ref="CH86" si="26">CD86+CH85</f>
        <v>956283.59993783629</v>
      </c>
      <c r="CI86">
        <f t="shared" ref="CI86" si="27">B85+CI85</f>
        <v>926378</v>
      </c>
      <c r="CJ86">
        <f t="shared" ref="CJ86" si="28">CI86/CH86</f>
        <v>0.96872726883554172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6"/>
  <sheetViews>
    <sheetView tabSelected="1" workbookViewId="0">
      <selection activeCell="F8" sqref="F8"/>
    </sheetView>
  </sheetViews>
  <sheetFormatPr defaultRowHeight="15" x14ac:dyDescent="0.25"/>
  <cols>
    <col min="1" max="1" width="10.7109375" bestFit="1" customWidth="1"/>
    <col min="3" max="3" width="10.7109375" bestFit="1" customWidth="1"/>
    <col min="4" max="4" width="5.85546875" bestFit="1" customWidth="1"/>
  </cols>
  <sheetData>
    <row r="1" spans="1:4" x14ac:dyDescent="0.25">
      <c r="A1" s="17" t="s">
        <v>116</v>
      </c>
      <c r="B1" s="16"/>
      <c r="C1" s="17" t="s">
        <v>115</v>
      </c>
      <c r="D1" s="16"/>
    </row>
    <row r="2" spans="1:4" x14ac:dyDescent="0.25">
      <c r="A2" s="17" t="s">
        <v>114</v>
      </c>
      <c r="B2" s="16" t="s">
        <v>113</v>
      </c>
      <c r="C2" s="17" t="s">
        <v>114</v>
      </c>
      <c r="D2" s="16" t="s">
        <v>113</v>
      </c>
    </row>
    <row r="3" spans="1:4" x14ac:dyDescent="0.25">
      <c r="A3" s="17" t="s">
        <v>112</v>
      </c>
      <c r="B3" s="16" t="s">
        <v>111</v>
      </c>
      <c r="C3" s="17" t="s">
        <v>112</v>
      </c>
      <c r="D3" s="16" t="s">
        <v>111</v>
      </c>
    </row>
    <row r="4" spans="1:4" x14ac:dyDescent="0.25">
      <c r="A4" s="17">
        <v>1</v>
      </c>
      <c r="B4" s="16" t="s">
        <v>110</v>
      </c>
      <c r="C4" s="17">
        <v>1</v>
      </c>
      <c r="D4" s="16" t="s">
        <v>110</v>
      </c>
    </row>
    <row r="5" spans="1:4" x14ac:dyDescent="0.25">
      <c r="A5" s="18" t="s">
        <v>109</v>
      </c>
      <c r="B5" s="16"/>
      <c r="C5" s="18" t="s">
        <v>108</v>
      </c>
      <c r="D5" s="16"/>
    </row>
    <row r="6" spans="1:4" x14ac:dyDescent="0.25">
      <c r="A6" s="17" t="s">
        <v>107</v>
      </c>
      <c r="B6" s="16"/>
      <c r="C6" s="17" t="s">
        <v>107</v>
      </c>
      <c r="D6" s="16"/>
    </row>
    <row r="7" spans="1:4" x14ac:dyDescent="0.25">
      <c r="A7" s="17" t="s">
        <v>0</v>
      </c>
      <c r="B7" s="16" t="s">
        <v>106</v>
      </c>
      <c r="C7" s="17" t="s">
        <v>0</v>
      </c>
      <c r="D7" s="16" t="s">
        <v>106</v>
      </c>
    </row>
    <row r="8" spans="1:4" x14ac:dyDescent="0.25">
      <c r="A8" s="17">
        <v>32874</v>
      </c>
      <c r="B8" s="16">
        <v>2658.7</v>
      </c>
      <c r="C8" s="17">
        <v>32874</v>
      </c>
      <c r="D8" s="16">
        <v>200.3</v>
      </c>
    </row>
    <row r="9" spans="1:4" x14ac:dyDescent="0.25">
      <c r="A9" s="17">
        <v>32905</v>
      </c>
      <c r="B9" s="16">
        <v>2687.2</v>
      </c>
      <c r="C9" s="17">
        <v>32905</v>
      </c>
      <c r="D9" s="16">
        <v>202.3</v>
      </c>
    </row>
    <row r="10" spans="1:4" x14ac:dyDescent="0.25">
      <c r="A10" s="17">
        <v>32933</v>
      </c>
      <c r="B10" s="16">
        <v>2707.4</v>
      </c>
      <c r="C10" s="17">
        <v>32933</v>
      </c>
      <c r="D10" s="16">
        <v>203.5</v>
      </c>
    </row>
    <row r="11" spans="1:4" x14ac:dyDescent="0.25">
      <c r="A11" s="17">
        <v>32964</v>
      </c>
      <c r="B11" s="16">
        <v>2731.9</v>
      </c>
      <c r="C11" s="17">
        <v>32964</v>
      </c>
      <c r="D11" s="16">
        <v>205.2</v>
      </c>
    </row>
    <row r="12" spans="1:4" x14ac:dyDescent="0.25">
      <c r="A12" s="17">
        <v>32994</v>
      </c>
      <c r="B12" s="16">
        <v>2732.9</v>
      </c>
      <c r="C12" s="17">
        <v>32994</v>
      </c>
      <c r="D12" s="16">
        <v>204.9</v>
      </c>
    </row>
    <row r="13" spans="1:4" x14ac:dyDescent="0.25">
      <c r="A13" s="17">
        <v>33025</v>
      </c>
      <c r="B13" s="16">
        <v>2751.6</v>
      </c>
      <c r="C13" s="17">
        <v>33025</v>
      </c>
      <c r="D13" s="16">
        <v>206.7</v>
      </c>
    </row>
    <row r="14" spans="1:4" x14ac:dyDescent="0.25">
      <c r="A14" s="17">
        <v>33055</v>
      </c>
      <c r="B14" s="16">
        <v>2769.3</v>
      </c>
      <c r="C14" s="17">
        <v>33055</v>
      </c>
      <c r="D14" s="16">
        <v>208.2</v>
      </c>
    </row>
    <row r="15" spans="1:4" x14ac:dyDescent="0.25">
      <c r="A15" s="17">
        <v>33086</v>
      </c>
      <c r="B15" s="16">
        <v>2760.2</v>
      </c>
      <c r="C15" s="17">
        <v>33086</v>
      </c>
      <c r="D15" s="16">
        <v>207.8</v>
      </c>
    </row>
    <row r="16" spans="1:4" x14ac:dyDescent="0.25">
      <c r="A16" s="17">
        <v>33117</v>
      </c>
      <c r="B16" s="16">
        <v>2778.5</v>
      </c>
      <c r="C16" s="17">
        <v>33117</v>
      </c>
      <c r="D16" s="16">
        <v>209.4</v>
      </c>
    </row>
    <row r="17" spans="1:4" x14ac:dyDescent="0.25">
      <c r="A17" s="17">
        <v>33147</v>
      </c>
      <c r="B17" s="16">
        <v>2763.1</v>
      </c>
      <c r="C17" s="17">
        <v>33147</v>
      </c>
      <c r="D17" s="16">
        <v>208.6</v>
      </c>
    </row>
    <row r="18" spans="1:4" x14ac:dyDescent="0.25">
      <c r="A18" s="17">
        <v>33178</v>
      </c>
      <c r="B18" s="16">
        <v>2766.3</v>
      </c>
      <c r="C18" s="17">
        <v>33178</v>
      </c>
      <c r="D18" s="16">
        <v>209.2</v>
      </c>
    </row>
    <row r="19" spans="1:4" x14ac:dyDescent="0.25">
      <c r="A19" s="17">
        <v>33208</v>
      </c>
      <c r="B19" s="16">
        <v>2787.3</v>
      </c>
      <c r="C19" s="17">
        <v>33208</v>
      </c>
      <c r="D19" s="16">
        <v>211.1</v>
      </c>
    </row>
    <row r="20" spans="1:4" x14ac:dyDescent="0.25">
      <c r="A20" s="17">
        <v>33239</v>
      </c>
      <c r="B20" s="16">
        <v>2771.3</v>
      </c>
      <c r="C20" s="17">
        <v>33239</v>
      </c>
      <c r="D20" s="16">
        <v>210.1</v>
      </c>
    </row>
    <row r="21" spans="1:4" x14ac:dyDescent="0.25">
      <c r="A21" s="17">
        <v>33270</v>
      </c>
      <c r="B21" s="16">
        <v>2769.7</v>
      </c>
      <c r="C21" s="17">
        <v>33270</v>
      </c>
      <c r="D21" s="16">
        <v>210.4</v>
      </c>
    </row>
    <row r="22" spans="1:4" x14ac:dyDescent="0.25">
      <c r="A22" s="17">
        <v>33298</v>
      </c>
      <c r="B22" s="16">
        <v>2774.2</v>
      </c>
      <c r="C22" s="17">
        <v>33298</v>
      </c>
      <c r="D22" s="16">
        <v>211.2</v>
      </c>
    </row>
    <row r="23" spans="1:4" x14ac:dyDescent="0.25">
      <c r="A23" s="17">
        <v>33329</v>
      </c>
      <c r="B23" s="16">
        <v>2782.6</v>
      </c>
      <c r="C23" s="17">
        <v>33329</v>
      </c>
      <c r="D23" s="16">
        <v>212.3</v>
      </c>
    </row>
    <row r="24" spans="1:4" x14ac:dyDescent="0.25">
      <c r="A24" s="17">
        <v>33359</v>
      </c>
      <c r="B24" s="16">
        <v>2794</v>
      </c>
      <c r="C24" s="17">
        <v>33359</v>
      </c>
      <c r="D24" s="16">
        <v>213.4</v>
      </c>
    </row>
    <row r="25" spans="1:4" x14ac:dyDescent="0.25">
      <c r="A25" s="17">
        <v>33390</v>
      </c>
      <c r="B25" s="16">
        <v>2823.8</v>
      </c>
      <c r="C25" s="17">
        <v>33390</v>
      </c>
      <c r="D25" s="16">
        <v>215.9</v>
      </c>
    </row>
    <row r="26" spans="1:4" x14ac:dyDescent="0.25">
      <c r="A26" s="17">
        <v>33420</v>
      </c>
      <c r="B26" s="16">
        <v>2813.2</v>
      </c>
      <c r="C26" s="17">
        <v>33420</v>
      </c>
      <c r="D26" s="16">
        <v>215.4</v>
      </c>
    </row>
    <row r="27" spans="1:4" x14ac:dyDescent="0.25">
      <c r="A27" s="17">
        <v>33451</v>
      </c>
      <c r="B27" s="16">
        <v>2825.2</v>
      </c>
      <c r="C27" s="17">
        <v>33451</v>
      </c>
      <c r="D27" s="16">
        <v>216.5</v>
      </c>
    </row>
    <row r="28" spans="1:4" x14ac:dyDescent="0.25">
      <c r="A28" s="17">
        <v>33482</v>
      </c>
      <c r="B28" s="16">
        <v>2845.8</v>
      </c>
      <c r="C28" s="17">
        <v>33482</v>
      </c>
      <c r="D28" s="16">
        <v>218.4</v>
      </c>
    </row>
    <row r="29" spans="1:4" x14ac:dyDescent="0.25">
      <c r="A29" s="17">
        <v>33512</v>
      </c>
      <c r="B29" s="16">
        <v>2839.5</v>
      </c>
      <c r="C29" s="17">
        <v>33512</v>
      </c>
      <c r="D29" s="16">
        <v>217.9</v>
      </c>
    </row>
    <row r="30" spans="1:4" x14ac:dyDescent="0.25">
      <c r="A30" s="17">
        <v>33543</v>
      </c>
      <c r="B30" s="16">
        <v>2853</v>
      </c>
      <c r="C30" s="17">
        <v>33543</v>
      </c>
      <c r="D30" s="16">
        <v>218.9</v>
      </c>
    </row>
    <row r="31" spans="1:4" x14ac:dyDescent="0.25">
      <c r="A31" s="17">
        <v>33573</v>
      </c>
      <c r="B31" s="16">
        <v>2881.3</v>
      </c>
      <c r="C31" s="17">
        <v>33573</v>
      </c>
      <c r="D31" s="16">
        <v>221.2</v>
      </c>
    </row>
    <row r="32" spans="1:4" x14ac:dyDescent="0.25">
      <c r="A32" s="17">
        <v>33604</v>
      </c>
      <c r="B32" s="16">
        <v>2887.5</v>
      </c>
      <c r="C32" s="17">
        <v>33604</v>
      </c>
      <c r="D32" s="16">
        <v>224</v>
      </c>
    </row>
    <row r="33" spans="1:4" x14ac:dyDescent="0.25">
      <c r="A33" s="17">
        <v>33635</v>
      </c>
      <c r="B33" s="16">
        <v>2921.2</v>
      </c>
      <c r="C33" s="17">
        <v>33635</v>
      </c>
      <c r="D33" s="16">
        <v>226.7</v>
      </c>
    </row>
    <row r="34" spans="1:4" x14ac:dyDescent="0.25">
      <c r="A34" s="17">
        <v>33664</v>
      </c>
      <c r="B34" s="16">
        <v>2929.9</v>
      </c>
      <c r="C34" s="17">
        <v>33664</v>
      </c>
      <c r="D34" s="16">
        <v>227.4</v>
      </c>
    </row>
    <row r="35" spans="1:4" x14ac:dyDescent="0.25">
      <c r="A35" s="17">
        <v>33695</v>
      </c>
      <c r="B35" s="16">
        <v>2936.2</v>
      </c>
      <c r="C35" s="17">
        <v>33695</v>
      </c>
      <c r="D35" s="16">
        <v>227.9</v>
      </c>
    </row>
    <row r="36" spans="1:4" x14ac:dyDescent="0.25">
      <c r="A36" s="17">
        <v>33725</v>
      </c>
      <c r="B36" s="16">
        <v>2954</v>
      </c>
      <c r="C36" s="17">
        <v>33725</v>
      </c>
      <c r="D36" s="16">
        <v>229.2</v>
      </c>
    </row>
    <row r="37" spans="1:4" x14ac:dyDescent="0.25">
      <c r="A37" s="17">
        <v>33756</v>
      </c>
      <c r="B37" s="16">
        <v>2965.8</v>
      </c>
      <c r="C37" s="17">
        <v>33756</v>
      </c>
      <c r="D37" s="16">
        <v>229.8</v>
      </c>
    </row>
    <row r="38" spans="1:4" x14ac:dyDescent="0.25">
      <c r="A38" s="17">
        <v>33786</v>
      </c>
      <c r="B38" s="16">
        <v>2969.3</v>
      </c>
      <c r="C38" s="17">
        <v>33786</v>
      </c>
      <c r="D38" s="16">
        <v>230</v>
      </c>
    </row>
    <row r="39" spans="1:4" x14ac:dyDescent="0.25">
      <c r="A39" s="17">
        <v>33817</v>
      </c>
      <c r="B39" s="16">
        <v>2989</v>
      </c>
      <c r="C39" s="17">
        <v>33817</v>
      </c>
      <c r="D39" s="16">
        <v>231.5</v>
      </c>
    </row>
    <row r="40" spans="1:4" x14ac:dyDescent="0.25">
      <c r="A40" s="17">
        <v>33848</v>
      </c>
      <c r="B40" s="16">
        <v>2971.3</v>
      </c>
      <c r="C40" s="17">
        <v>33848</v>
      </c>
      <c r="D40" s="16">
        <v>230.2</v>
      </c>
    </row>
    <row r="41" spans="1:4" x14ac:dyDescent="0.25">
      <c r="A41" s="17">
        <v>33878</v>
      </c>
      <c r="B41" s="16">
        <v>2940.5</v>
      </c>
      <c r="C41" s="17">
        <v>33878</v>
      </c>
      <c r="D41" s="16">
        <v>228.2</v>
      </c>
    </row>
    <row r="42" spans="1:4" x14ac:dyDescent="0.25">
      <c r="A42" s="17">
        <v>33909</v>
      </c>
      <c r="B42" s="16">
        <v>2962.2</v>
      </c>
      <c r="C42" s="17">
        <v>33909</v>
      </c>
      <c r="D42" s="16">
        <v>229.5</v>
      </c>
    </row>
    <row r="43" spans="1:4" x14ac:dyDescent="0.25">
      <c r="A43" s="17">
        <v>33939</v>
      </c>
      <c r="B43" s="16">
        <v>3159.7</v>
      </c>
      <c r="C43" s="17">
        <v>33939</v>
      </c>
      <c r="D43" s="16">
        <v>226.5</v>
      </c>
    </row>
    <row r="44" spans="1:4" x14ac:dyDescent="0.25">
      <c r="A44" s="17">
        <v>33970</v>
      </c>
      <c r="B44" s="16">
        <v>3000.4</v>
      </c>
      <c r="C44" s="17">
        <v>33970</v>
      </c>
      <c r="D44" s="16">
        <v>237.3</v>
      </c>
    </row>
    <row r="45" spans="1:4" x14ac:dyDescent="0.25">
      <c r="A45" s="17">
        <v>34001</v>
      </c>
      <c r="B45" s="16">
        <v>3029.3</v>
      </c>
      <c r="C45" s="17">
        <v>34001</v>
      </c>
      <c r="D45" s="16">
        <v>238.9</v>
      </c>
    </row>
    <row r="46" spans="1:4" x14ac:dyDescent="0.25">
      <c r="A46" s="17">
        <v>34029</v>
      </c>
      <c r="B46" s="16">
        <v>3018.1</v>
      </c>
      <c r="C46" s="17">
        <v>34029</v>
      </c>
      <c r="D46" s="16">
        <v>237.8</v>
      </c>
    </row>
    <row r="47" spans="1:4" x14ac:dyDescent="0.25">
      <c r="A47" s="17">
        <v>34060</v>
      </c>
      <c r="B47" s="16">
        <v>3063.8</v>
      </c>
      <c r="C47" s="17">
        <v>34060</v>
      </c>
      <c r="D47" s="16">
        <v>237.9</v>
      </c>
    </row>
    <row r="48" spans="1:4" x14ac:dyDescent="0.25">
      <c r="A48" s="17">
        <v>34090</v>
      </c>
      <c r="B48" s="16">
        <v>3074.1</v>
      </c>
      <c r="C48" s="17">
        <v>34090</v>
      </c>
      <c r="D48" s="16">
        <v>238.8</v>
      </c>
    </row>
    <row r="49" spans="1:4" x14ac:dyDescent="0.25">
      <c r="A49" s="17">
        <v>34121</v>
      </c>
      <c r="B49" s="16">
        <v>3061.4</v>
      </c>
      <c r="C49" s="17">
        <v>34121</v>
      </c>
      <c r="D49" s="16">
        <v>237.9</v>
      </c>
    </row>
    <row r="50" spans="1:4" x14ac:dyDescent="0.25">
      <c r="A50" s="17">
        <v>34151</v>
      </c>
      <c r="B50" s="16">
        <v>3084.5</v>
      </c>
      <c r="C50" s="17">
        <v>34151</v>
      </c>
      <c r="D50" s="16">
        <v>239.5</v>
      </c>
    </row>
    <row r="51" spans="1:4" x14ac:dyDescent="0.25">
      <c r="A51" s="17">
        <v>34182</v>
      </c>
      <c r="B51" s="16">
        <v>3104.9</v>
      </c>
      <c r="C51" s="17">
        <v>34182</v>
      </c>
      <c r="D51" s="16">
        <v>241.1</v>
      </c>
    </row>
    <row r="52" spans="1:4" x14ac:dyDescent="0.25">
      <c r="A52" s="17">
        <v>34213</v>
      </c>
      <c r="B52" s="16">
        <v>3091.5</v>
      </c>
      <c r="C52" s="17">
        <v>34213</v>
      </c>
      <c r="D52" s="16">
        <v>240.3</v>
      </c>
    </row>
    <row r="53" spans="1:4" x14ac:dyDescent="0.25">
      <c r="A53" s="17">
        <v>34243</v>
      </c>
      <c r="B53" s="16">
        <v>3076</v>
      </c>
      <c r="C53" s="17">
        <v>34243</v>
      </c>
      <c r="D53" s="16">
        <v>239.6</v>
      </c>
    </row>
    <row r="54" spans="1:4" x14ac:dyDescent="0.25">
      <c r="A54" s="17">
        <v>34274</v>
      </c>
      <c r="B54" s="16">
        <v>3081.5</v>
      </c>
      <c r="C54" s="17">
        <v>34274</v>
      </c>
      <c r="D54" s="16">
        <v>240.3</v>
      </c>
    </row>
    <row r="55" spans="1:4" x14ac:dyDescent="0.25">
      <c r="A55" s="17">
        <v>34304</v>
      </c>
      <c r="B55" s="16">
        <v>3266.6</v>
      </c>
      <c r="C55" s="17">
        <v>34304</v>
      </c>
      <c r="D55" s="16">
        <v>246.8</v>
      </c>
    </row>
    <row r="56" spans="1:4" x14ac:dyDescent="0.25">
      <c r="A56" s="17">
        <v>34335</v>
      </c>
      <c r="B56" s="16">
        <v>3142.6</v>
      </c>
      <c r="C56" s="17">
        <v>34335</v>
      </c>
      <c r="D56" s="16">
        <v>248.4</v>
      </c>
    </row>
    <row r="57" spans="1:4" x14ac:dyDescent="0.25">
      <c r="A57" s="17">
        <v>34366</v>
      </c>
      <c r="B57" s="16">
        <v>3147.9</v>
      </c>
      <c r="C57" s="17">
        <v>34366</v>
      </c>
      <c r="D57" s="16">
        <v>248.9</v>
      </c>
    </row>
    <row r="58" spans="1:4" x14ac:dyDescent="0.25">
      <c r="A58" s="17">
        <v>34394</v>
      </c>
      <c r="B58" s="16">
        <v>3167.7</v>
      </c>
      <c r="C58" s="17">
        <v>34394</v>
      </c>
      <c r="D58" s="16">
        <v>250.6</v>
      </c>
    </row>
    <row r="59" spans="1:4" x14ac:dyDescent="0.25">
      <c r="A59" s="17">
        <v>34425</v>
      </c>
      <c r="B59" s="16">
        <v>3215.7</v>
      </c>
      <c r="C59" s="17">
        <v>34425</v>
      </c>
      <c r="D59" s="16">
        <v>252</v>
      </c>
    </row>
    <row r="60" spans="1:4" x14ac:dyDescent="0.25">
      <c r="A60" s="17">
        <v>34455</v>
      </c>
      <c r="B60" s="16">
        <v>3228.2</v>
      </c>
      <c r="C60" s="17">
        <v>34455</v>
      </c>
      <c r="D60" s="16">
        <v>253.2</v>
      </c>
    </row>
    <row r="61" spans="1:4" x14ac:dyDescent="0.25">
      <c r="A61" s="17">
        <v>34486</v>
      </c>
      <c r="B61" s="16">
        <v>3226</v>
      </c>
      <c r="C61" s="17">
        <v>34486</v>
      </c>
      <c r="D61" s="16">
        <v>253.1</v>
      </c>
    </row>
    <row r="62" spans="1:4" x14ac:dyDescent="0.25">
      <c r="A62" s="17">
        <v>34516</v>
      </c>
      <c r="B62" s="16">
        <v>3247.4</v>
      </c>
      <c r="C62" s="17">
        <v>34516</v>
      </c>
      <c r="D62" s="16">
        <v>254.7</v>
      </c>
    </row>
    <row r="63" spans="1:4" x14ac:dyDescent="0.25">
      <c r="A63" s="17">
        <v>34547</v>
      </c>
      <c r="B63" s="16">
        <v>3254.6</v>
      </c>
      <c r="C63" s="17">
        <v>34547</v>
      </c>
      <c r="D63" s="16">
        <v>255.2</v>
      </c>
    </row>
    <row r="64" spans="1:4" x14ac:dyDescent="0.25">
      <c r="A64" s="17">
        <v>34578</v>
      </c>
      <c r="B64" s="16">
        <v>3274.2</v>
      </c>
      <c r="C64" s="17">
        <v>34578</v>
      </c>
      <c r="D64" s="16">
        <v>256.5</v>
      </c>
    </row>
    <row r="65" spans="1:4" x14ac:dyDescent="0.25">
      <c r="A65" s="17">
        <v>34608</v>
      </c>
      <c r="B65" s="16">
        <v>3309</v>
      </c>
      <c r="C65" s="17">
        <v>34608</v>
      </c>
      <c r="D65" s="16">
        <v>259.10000000000002</v>
      </c>
    </row>
    <row r="66" spans="1:4" x14ac:dyDescent="0.25">
      <c r="A66" s="17">
        <v>34639</v>
      </c>
      <c r="B66" s="16">
        <v>3305.1</v>
      </c>
      <c r="C66" s="17">
        <v>34639</v>
      </c>
      <c r="D66" s="16">
        <v>258.60000000000002</v>
      </c>
    </row>
    <row r="67" spans="1:4" x14ac:dyDescent="0.25">
      <c r="A67" s="17">
        <v>34669</v>
      </c>
      <c r="B67" s="16">
        <v>3320.8</v>
      </c>
      <c r="C67" s="17">
        <v>34669</v>
      </c>
      <c r="D67" s="16">
        <v>259.39999999999998</v>
      </c>
    </row>
    <row r="68" spans="1:4" x14ac:dyDescent="0.25">
      <c r="A68" s="17">
        <v>34700</v>
      </c>
      <c r="B68" s="16">
        <v>3344</v>
      </c>
      <c r="C68" s="17">
        <v>34700</v>
      </c>
      <c r="D68" s="16">
        <v>260</v>
      </c>
    </row>
    <row r="69" spans="1:4" x14ac:dyDescent="0.25">
      <c r="A69" s="17">
        <v>34731</v>
      </c>
      <c r="B69" s="16">
        <v>3358.2</v>
      </c>
      <c r="C69" s="17">
        <v>34731</v>
      </c>
      <c r="D69" s="16">
        <v>260.89999999999998</v>
      </c>
    </row>
    <row r="70" spans="1:4" x14ac:dyDescent="0.25">
      <c r="A70" s="17">
        <v>34759</v>
      </c>
      <c r="B70" s="16">
        <v>3372.1</v>
      </c>
      <c r="C70" s="17">
        <v>34759</v>
      </c>
      <c r="D70" s="16">
        <v>261.5</v>
      </c>
    </row>
    <row r="71" spans="1:4" x14ac:dyDescent="0.25">
      <c r="A71" s="17">
        <v>34790</v>
      </c>
      <c r="B71" s="16">
        <v>3390.8</v>
      </c>
      <c r="C71" s="17">
        <v>34790</v>
      </c>
      <c r="D71" s="16">
        <v>262.7</v>
      </c>
    </row>
    <row r="72" spans="1:4" x14ac:dyDescent="0.25">
      <c r="A72" s="17">
        <v>34820</v>
      </c>
      <c r="B72" s="16">
        <v>3387</v>
      </c>
      <c r="C72" s="17">
        <v>34820</v>
      </c>
      <c r="D72" s="16">
        <v>262.3</v>
      </c>
    </row>
    <row r="73" spans="1:4" x14ac:dyDescent="0.25">
      <c r="A73" s="17">
        <v>34851</v>
      </c>
      <c r="B73" s="16">
        <v>3407.8</v>
      </c>
      <c r="C73" s="17">
        <v>34851</v>
      </c>
      <c r="D73" s="16">
        <v>263.39999999999998</v>
      </c>
    </row>
    <row r="74" spans="1:4" x14ac:dyDescent="0.25">
      <c r="A74" s="17">
        <v>34881</v>
      </c>
      <c r="B74" s="16">
        <v>3426.9</v>
      </c>
      <c r="C74" s="17">
        <v>34881</v>
      </c>
      <c r="D74" s="16">
        <v>264.60000000000002</v>
      </c>
    </row>
    <row r="75" spans="1:4" x14ac:dyDescent="0.25">
      <c r="A75" s="17">
        <v>34912</v>
      </c>
      <c r="B75" s="16">
        <v>3436.2</v>
      </c>
      <c r="C75" s="17">
        <v>34912</v>
      </c>
      <c r="D75" s="16">
        <v>265.2</v>
      </c>
    </row>
    <row r="76" spans="1:4" x14ac:dyDescent="0.25">
      <c r="A76" s="17">
        <v>34943</v>
      </c>
      <c r="B76" s="16">
        <v>3453.6</v>
      </c>
      <c r="C76" s="17">
        <v>34943</v>
      </c>
      <c r="D76" s="16">
        <v>266</v>
      </c>
    </row>
    <row r="77" spans="1:4" x14ac:dyDescent="0.25">
      <c r="A77" s="17">
        <v>34973</v>
      </c>
      <c r="B77" s="16">
        <v>3470.3</v>
      </c>
      <c r="C77" s="17">
        <v>34973</v>
      </c>
      <c r="D77" s="16">
        <v>267.2</v>
      </c>
    </row>
    <row r="78" spans="1:4" x14ac:dyDescent="0.25">
      <c r="A78" s="17">
        <v>35004</v>
      </c>
      <c r="B78" s="16">
        <v>3481.2</v>
      </c>
      <c r="C78" s="17">
        <v>35004</v>
      </c>
      <c r="D78" s="16">
        <v>267.7</v>
      </c>
    </row>
    <row r="79" spans="1:4" x14ac:dyDescent="0.25">
      <c r="A79" s="17">
        <v>35034</v>
      </c>
      <c r="B79" s="16">
        <v>3488.1</v>
      </c>
      <c r="C79" s="17">
        <v>35034</v>
      </c>
      <c r="D79" s="16">
        <v>268</v>
      </c>
    </row>
    <row r="80" spans="1:4" x14ac:dyDescent="0.25">
      <c r="A80" s="17">
        <v>35065</v>
      </c>
      <c r="B80" s="16">
        <v>3490.8</v>
      </c>
      <c r="C80" s="17">
        <v>35065</v>
      </c>
      <c r="D80" s="16">
        <v>266.8</v>
      </c>
    </row>
    <row r="81" spans="1:4" x14ac:dyDescent="0.25">
      <c r="A81" s="17">
        <v>35096</v>
      </c>
      <c r="B81" s="16">
        <v>3531.9</v>
      </c>
      <c r="C81" s="17">
        <v>35096</v>
      </c>
      <c r="D81" s="16">
        <v>269.60000000000002</v>
      </c>
    </row>
    <row r="82" spans="1:4" x14ac:dyDescent="0.25">
      <c r="A82" s="17">
        <v>35125</v>
      </c>
      <c r="B82" s="16">
        <v>3550.7</v>
      </c>
      <c r="C82" s="17">
        <v>35125</v>
      </c>
      <c r="D82" s="16">
        <v>270.7</v>
      </c>
    </row>
    <row r="83" spans="1:4" x14ac:dyDescent="0.25">
      <c r="A83" s="17">
        <v>35156</v>
      </c>
      <c r="B83" s="16">
        <v>3563.5</v>
      </c>
      <c r="C83" s="17">
        <v>35156</v>
      </c>
      <c r="D83" s="16">
        <v>271.5</v>
      </c>
    </row>
    <row r="84" spans="1:4" x14ac:dyDescent="0.25">
      <c r="A84" s="17">
        <v>35186</v>
      </c>
      <c r="B84" s="16">
        <v>3585.6</v>
      </c>
      <c r="C84" s="17">
        <v>35186</v>
      </c>
      <c r="D84" s="16">
        <v>272.8</v>
      </c>
    </row>
    <row r="85" spans="1:4" x14ac:dyDescent="0.25">
      <c r="A85" s="17">
        <v>35217</v>
      </c>
      <c r="B85" s="16">
        <v>3620.7</v>
      </c>
      <c r="C85" s="17">
        <v>35217</v>
      </c>
      <c r="D85" s="16">
        <v>275.3</v>
      </c>
    </row>
    <row r="86" spans="1:4" x14ac:dyDescent="0.25">
      <c r="A86" s="17">
        <v>35247</v>
      </c>
      <c r="B86" s="16">
        <v>3622.4</v>
      </c>
      <c r="C86" s="17">
        <v>35247</v>
      </c>
      <c r="D86" s="16">
        <v>275.10000000000002</v>
      </c>
    </row>
    <row r="87" spans="1:4" x14ac:dyDescent="0.25">
      <c r="A87" s="17">
        <v>35278</v>
      </c>
      <c r="B87" s="16">
        <v>3646.5</v>
      </c>
      <c r="C87" s="17">
        <v>35278</v>
      </c>
      <c r="D87" s="16">
        <v>276.60000000000002</v>
      </c>
    </row>
    <row r="88" spans="1:4" x14ac:dyDescent="0.25">
      <c r="A88" s="17">
        <v>35309</v>
      </c>
      <c r="B88" s="16">
        <v>3672.8</v>
      </c>
      <c r="C88" s="17">
        <v>35309</v>
      </c>
      <c r="D88" s="16">
        <v>278.39999999999998</v>
      </c>
    </row>
    <row r="89" spans="1:4" x14ac:dyDescent="0.25">
      <c r="A89" s="17">
        <v>35339</v>
      </c>
      <c r="B89" s="16">
        <v>3678.8</v>
      </c>
      <c r="C89" s="17">
        <v>35339</v>
      </c>
      <c r="D89" s="16">
        <v>278.60000000000002</v>
      </c>
    </row>
    <row r="90" spans="1:4" x14ac:dyDescent="0.25">
      <c r="A90" s="17">
        <v>35370</v>
      </c>
      <c r="B90" s="16">
        <v>3703.6</v>
      </c>
      <c r="C90" s="17">
        <v>35370</v>
      </c>
      <c r="D90" s="16">
        <v>280.2</v>
      </c>
    </row>
    <row r="91" spans="1:4" x14ac:dyDescent="0.25">
      <c r="A91" s="17">
        <v>35400</v>
      </c>
      <c r="B91" s="16">
        <v>3730.4</v>
      </c>
      <c r="C91" s="17">
        <v>35400</v>
      </c>
      <c r="D91" s="16">
        <v>282</v>
      </c>
    </row>
    <row r="92" spans="1:4" x14ac:dyDescent="0.25">
      <c r="A92" s="17">
        <v>35431</v>
      </c>
      <c r="B92" s="16">
        <v>3746.3</v>
      </c>
      <c r="C92" s="17">
        <v>35431</v>
      </c>
      <c r="D92" s="16">
        <v>281.3</v>
      </c>
    </row>
    <row r="93" spans="1:4" x14ac:dyDescent="0.25">
      <c r="A93" s="17">
        <v>35462</v>
      </c>
      <c r="B93" s="16">
        <v>3777.9</v>
      </c>
      <c r="C93" s="17">
        <v>35462</v>
      </c>
      <c r="D93" s="16">
        <v>283.5</v>
      </c>
    </row>
    <row r="94" spans="1:4" x14ac:dyDescent="0.25">
      <c r="A94" s="17">
        <v>35490</v>
      </c>
      <c r="B94" s="16">
        <v>3804.9</v>
      </c>
      <c r="C94" s="17">
        <v>35490</v>
      </c>
      <c r="D94" s="16">
        <v>285.2</v>
      </c>
    </row>
    <row r="95" spans="1:4" x14ac:dyDescent="0.25">
      <c r="A95" s="17">
        <v>35521</v>
      </c>
      <c r="B95" s="16">
        <v>3816.5</v>
      </c>
      <c r="C95" s="17">
        <v>35521</v>
      </c>
      <c r="D95" s="16">
        <v>285.8</v>
      </c>
    </row>
    <row r="96" spans="1:4" x14ac:dyDescent="0.25">
      <c r="A96" s="17">
        <v>35551</v>
      </c>
      <c r="B96" s="16">
        <v>3834.9</v>
      </c>
      <c r="C96" s="17">
        <v>35551</v>
      </c>
      <c r="D96" s="16">
        <v>286.89999999999998</v>
      </c>
    </row>
    <row r="97" spans="1:4" x14ac:dyDescent="0.25">
      <c r="A97" s="17">
        <v>35582</v>
      </c>
      <c r="B97" s="16">
        <v>3855.5</v>
      </c>
      <c r="C97" s="17">
        <v>35582</v>
      </c>
      <c r="D97" s="16">
        <v>288.2</v>
      </c>
    </row>
    <row r="98" spans="1:4" x14ac:dyDescent="0.25">
      <c r="A98" s="17">
        <v>35612</v>
      </c>
      <c r="B98" s="16">
        <v>3873.4</v>
      </c>
      <c r="C98" s="17">
        <v>35612</v>
      </c>
      <c r="D98" s="16">
        <v>289.2</v>
      </c>
    </row>
    <row r="99" spans="1:4" x14ac:dyDescent="0.25">
      <c r="A99" s="17">
        <v>35643</v>
      </c>
      <c r="B99" s="16">
        <v>3907.8</v>
      </c>
      <c r="C99" s="17">
        <v>35643</v>
      </c>
      <c r="D99" s="16">
        <v>291.5</v>
      </c>
    </row>
    <row r="100" spans="1:4" x14ac:dyDescent="0.25">
      <c r="A100" s="17">
        <v>35674</v>
      </c>
      <c r="B100" s="16">
        <v>3927.7</v>
      </c>
      <c r="C100" s="17">
        <v>35674</v>
      </c>
      <c r="D100" s="16">
        <v>292.8</v>
      </c>
    </row>
    <row r="101" spans="1:4" x14ac:dyDescent="0.25">
      <c r="A101" s="17">
        <v>35704</v>
      </c>
      <c r="B101" s="16">
        <v>3958.9</v>
      </c>
      <c r="C101" s="17">
        <v>35704</v>
      </c>
      <c r="D101" s="16">
        <v>294.7</v>
      </c>
    </row>
    <row r="102" spans="1:4" x14ac:dyDescent="0.25">
      <c r="A102" s="17">
        <v>35735</v>
      </c>
      <c r="B102" s="16">
        <v>4000.5</v>
      </c>
      <c r="C102" s="17">
        <v>35735</v>
      </c>
      <c r="D102" s="16">
        <v>297.60000000000002</v>
      </c>
    </row>
    <row r="103" spans="1:4" x14ac:dyDescent="0.25">
      <c r="A103" s="17">
        <v>35765</v>
      </c>
      <c r="B103" s="16">
        <v>4017.8</v>
      </c>
      <c r="C103" s="17">
        <v>35765</v>
      </c>
      <c r="D103" s="16">
        <v>298.60000000000002</v>
      </c>
    </row>
    <row r="104" spans="1:4" x14ac:dyDescent="0.25">
      <c r="A104" s="17">
        <v>35796</v>
      </c>
      <c r="B104" s="16">
        <v>4049.8</v>
      </c>
      <c r="C104" s="17">
        <v>35796</v>
      </c>
      <c r="D104" s="16">
        <v>298.8</v>
      </c>
    </row>
    <row r="105" spans="1:4" x14ac:dyDescent="0.25">
      <c r="A105" s="17">
        <v>35827</v>
      </c>
      <c r="B105" s="16">
        <v>4076.6</v>
      </c>
      <c r="C105" s="17">
        <v>35827</v>
      </c>
      <c r="D105" s="16">
        <v>300.5</v>
      </c>
    </row>
    <row r="106" spans="1:4" x14ac:dyDescent="0.25">
      <c r="A106" s="17">
        <v>35855</v>
      </c>
      <c r="B106" s="16">
        <v>4098.3</v>
      </c>
      <c r="C106" s="17">
        <v>35855</v>
      </c>
      <c r="D106" s="16">
        <v>301.89999999999998</v>
      </c>
    </row>
    <row r="107" spans="1:4" x14ac:dyDescent="0.25">
      <c r="A107" s="17">
        <v>35886</v>
      </c>
      <c r="B107" s="16">
        <v>4118.8999999999996</v>
      </c>
      <c r="C107" s="17">
        <v>35886</v>
      </c>
      <c r="D107" s="16">
        <v>303.2</v>
      </c>
    </row>
    <row r="108" spans="1:4" x14ac:dyDescent="0.25">
      <c r="A108" s="17">
        <v>35916</v>
      </c>
      <c r="B108" s="16">
        <v>4150.6000000000004</v>
      </c>
      <c r="C108" s="17">
        <v>35916</v>
      </c>
      <c r="D108" s="16">
        <v>305.2</v>
      </c>
    </row>
    <row r="109" spans="1:4" x14ac:dyDescent="0.25">
      <c r="A109" s="17">
        <v>35947</v>
      </c>
      <c r="B109" s="16">
        <v>4167</v>
      </c>
      <c r="C109" s="17">
        <v>35947</v>
      </c>
      <c r="D109" s="16">
        <v>306.2</v>
      </c>
    </row>
    <row r="110" spans="1:4" x14ac:dyDescent="0.25">
      <c r="A110" s="17">
        <v>35977</v>
      </c>
      <c r="B110" s="16">
        <v>4187.2</v>
      </c>
      <c r="C110" s="17">
        <v>35977</v>
      </c>
      <c r="D110" s="16">
        <v>307.5</v>
      </c>
    </row>
    <row r="111" spans="1:4" x14ac:dyDescent="0.25">
      <c r="A111" s="17">
        <v>36008</v>
      </c>
      <c r="B111" s="16">
        <v>4224.8</v>
      </c>
      <c r="C111" s="17">
        <v>36008</v>
      </c>
      <c r="D111" s="16">
        <v>310.10000000000002</v>
      </c>
    </row>
    <row r="112" spans="1:4" x14ac:dyDescent="0.25">
      <c r="A112" s="17">
        <v>36039</v>
      </c>
      <c r="B112" s="16">
        <v>4240.2</v>
      </c>
      <c r="C112" s="17">
        <v>36039</v>
      </c>
      <c r="D112" s="16">
        <v>311</v>
      </c>
    </row>
    <row r="113" spans="1:4" x14ac:dyDescent="0.25">
      <c r="A113" s="17">
        <v>36069</v>
      </c>
      <c r="B113" s="16">
        <v>4262.1000000000004</v>
      </c>
      <c r="C113" s="17">
        <v>36069</v>
      </c>
      <c r="D113" s="16">
        <v>312.3</v>
      </c>
    </row>
    <row r="114" spans="1:4" x14ac:dyDescent="0.25">
      <c r="A114" s="17">
        <v>36100</v>
      </c>
      <c r="B114" s="16">
        <v>4293.5</v>
      </c>
      <c r="C114" s="17">
        <v>36100</v>
      </c>
      <c r="D114" s="16">
        <v>314.5</v>
      </c>
    </row>
    <row r="115" spans="1:4" x14ac:dyDescent="0.25">
      <c r="A115" s="17">
        <v>36130</v>
      </c>
      <c r="B115" s="16">
        <v>4310.3999999999996</v>
      </c>
      <c r="C115" s="17">
        <v>36130</v>
      </c>
      <c r="D115" s="16">
        <v>315.60000000000002</v>
      </c>
    </row>
    <row r="116" spans="1:4" x14ac:dyDescent="0.25">
      <c r="A116" s="17">
        <v>36161</v>
      </c>
      <c r="B116" s="16">
        <v>4343.3</v>
      </c>
      <c r="C116" s="17">
        <v>36161</v>
      </c>
      <c r="D116" s="16">
        <v>316.7</v>
      </c>
    </row>
    <row r="117" spans="1:4" x14ac:dyDescent="0.25">
      <c r="A117" s="17">
        <v>36192</v>
      </c>
      <c r="B117" s="16">
        <v>4374.1000000000004</v>
      </c>
      <c r="C117" s="17">
        <v>36192</v>
      </c>
      <c r="D117" s="16">
        <v>318.89999999999998</v>
      </c>
    </row>
    <row r="118" spans="1:4" x14ac:dyDescent="0.25">
      <c r="A118" s="17">
        <v>36220</v>
      </c>
      <c r="B118" s="16">
        <v>4379.6000000000004</v>
      </c>
      <c r="C118" s="17">
        <v>36220</v>
      </c>
      <c r="D118" s="16">
        <v>319</v>
      </c>
    </row>
    <row r="119" spans="1:4" x14ac:dyDescent="0.25">
      <c r="A119" s="17">
        <v>36251</v>
      </c>
      <c r="B119" s="16">
        <v>4394.5</v>
      </c>
      <c r="C119" s="17">
        <v>36251</v>
      </c>
      <c r="D119" s="16">
        <v>319.7</v>
      </c>
    </row>
    <row r="120" spans="1:4" x14ac:dyDescent="0.25">
      <c r="A120" s="17">
        <v>36281</v>
      </c>
      <c r="B120" s="16">
        <v>4413.3</v>
      </c>
      <c r="C120" s="17">
        <v>36281</v>
      </c>
      <c r="D120" s="16">
        <v>321</v>
      </c>
    </row>
    <row r="121" spans="1:4" x14ac:dyDescent="0.25">
      <c r="A121" s="17">
        <v>36312</v>
      </c>
      <c r="B121" s="16">
        <v>4421.2</v>
      </c>
      <c r="C121" s="17">
        <v>36312</v>
      </c>
      <c r="D121" s="16">
        <v>321.3</v>
      </c>
    </row>
    <row r="122" spans="1:4" x14ac:dyDescent="0.25">
      <c r="A122" s="17">
        <v>36342</v>
      </c>
      <c r="B122" s="16">
        <v>4448.3999999999996</v>
      </c>
      <c r="C122" s="17">
        <v>36342</v>
      </c>
      <c r="D122" s="16">
        <v>322.60000000000002</v>
      </c>
    </row>
    <row r="123" spans="1:4" x14ac:dyDescent="0.25">
      <c r="A123" s="17">
        <v>36373</v>
      </c>
      <c r="B123" s="16">
        <v>4474.8999999999996</v>
      </c>
      <c r="C123" s="17">
        <v>36373</v>
      </c>
      <c r="D123" s="16">
        <v>324.2</v>
      </c>
    </row>
    <row r="124" spans="1:4" x14ac:dyDescent="0.25">
      <c r="A124" s="17">
        <v>36404</v>
      </c>
      <c r="B124" s="16">
        <v>4495.8</v>
      </c>
      <c r="C124" s="17">
        <v>36404</v>
      </c>
      <c r="D124" s="16">
        <v>325.2</v>
      </c>
    </row>
    <row r="125" spans="1:4" x14ac:dyDescent="0.25">
      <c r="A125" s="17">
        <v>36434</v>
      </c>
      <c r="B125" s="16">
        <v>4535.1000000000004</v>
      </c>
      <c r="C125" s="17">
        <v>36434</v>
      </c>
      <c r="D125" s="16">
        <v>327.5</v>
      </c>
    </row>
    <row r="126" spans="1:4" x14ac:dyDescent="0.25">
      <c r="A126" s="17">
        <v>36465</v>
      </c>
      <c r="B126" s="16">
        <v>4576.3</v>
      </c>
      <c r="C126" s="17">
        <v>36465</v>
      </c>
      <c r="D126" s="16">
        <v>330</v>
      </c>
    </row>
    <row r="127" spans="1:4" x14ac:dyDescent="0.25">
      <c r="A127" s="17">
        <v>36495</v>
      </c>
      <c r="B127" s="16">
        <v>4639.6000000000004</v>
      </c>
      <c r="C127" s="17">
        <v>36495</v>
      </c>
      <c r="D127" s="16">
        <v>333.9</v>
      </c>
    </row>
    <row r="128" spans="1:4" x14ac:dyDescent="0.25">
      <c r="A128" s="17">
        <v>36526</v>
      </c>
      <c r="B128" s="16">
        <v>4725.3</v>
      </c>
      <c r="C128" s="17">
        <v>36526</v>
      </c>
      <c r="D128" s="16">
        <v>339.1</v>
      </c>
    </row>
    <row r="129" spans="1:4" x14ac:dyDescent="0.25">
      <c r="A129" s="17">
        <v>36557</v>
      </c>
      <c r="B129" s="16">
        <v>4757.1000000000004</v>
      </c>
      <c r="C129" s="17">
        <v>36557</v>
      </c>
      <c r="D129" s="16">
        <v>340.8</v>
      </c>
    </row>
    <row r="130" spans="1:4" x14ac:dyDescent="0.25">
      <c r="A130" s="17">
        <v>36586</v>
      </c>
      <c r="B130" s="16">
        <v>4774.3999999999996</v>
      </c>
      <c r="C130" s="17">
        <v>36586</v>
      </c>
      <c r="D130" s="16">
        <v>341.7</v>
      </c>
    </row>
    <row r="131" spans="1:4" x14ac:dyDescent="0.25">
      <c r="A131" s="17">
        <v>36617</v>
      </c>
      <c r="B131" s="16">
        <v>4780</v>
      </c>
      <c r="C131" s="17">
        <v>36617</v>
      </c>
      <c r="D131" s="16">
        <v>341.7</v>
      </c>
    </row>
    <row r="132" spans="1:4" x14ac:dyDescent="0.25">
      <c r="A132" s="17">
        <v>36647</v>
      </c>
      <c r="B132" s="16">
        <v>4761.8</v>
      </c>
      <c r="C132" s="17">
        <v>36647</v>
      </c>
      <c r="D132" s="16">
        <v>340</v>
      </c>
    </row>
    <row r="133" spans="1:4" x14ac:dyDescent="0.25">
      <c r="A133" s="17">
        <v>36678</v>
      </c>
      <c r="B133" s="16">
        <v>4798.2</v>
      </c>
      <c r="C133" s="17">
        <v>36678</v>
      </c>
      <c r="D133" s="16">
        <v>342.5</v>
      </c>
    </row>
    <row r="134" spans="1:4" x14ac:dyDescent="0.25">
      <c r="A134" s="17">
        <v>36708</v>
      </c>
      <c r="B134" s="16">
        <v>4858.3</v>
      </c>
      <c r="C134" s="17">
        <v>36708</v>
      </c>
      <c r="D134" s="16">
        <v>347.1</v>
      </c>
    </row>
    <row r="135" spans="1:4" x14ac:dyDescent="0.25">
      <c r="A135" s="17">
        <v>36739</v>
      </c>
      <c r="B135" s="16">
        <v>4867.8</v>
      </c>
      <c r="C135" s="17">
        <v>36739</v>
      </c>
      <c r="D135" s="16">
        <v>347.7</v>
      </c>
    </row>
    <row r="136" spans="1:4" x14ac:dyDescent="0.25">
      <c r="A136" s="17">
        <v>36770</v>
      </c>
      <c r="B136" s="16">
        <v>4890.7</v>
      </c>
      <c r="C136" s="17">
        <v>36770</v>
      </c>
      <c r="D136" s="16">
        <v>349.5</v>
      </c>
    </row>
    <row r="137" spans="1:4" x14ac:dyDescent="0.25">
      <c r="A137" s="17">
        <v>36800</v>
      </c>
      <c r="B137" s="16">
        <v>4900.5</v>
      </c>
      <c r="C137" s="17">
        <v>36800</v>
      </c>
      <c r="D137" s="16">
        <v>350.6</v>
      </c>
    </row>
    <row r="138" spans="1:4" x14ac:dyDescent="0.25">
      <c r="A138" s="17">
        <v>36831</v>
      </c>
      <c r="B138" s="16">
        <v>4898.8999999999996</v>
      </c>
      <c r="C138" s="17">
        <v>36831</v>
      </c>
      <c r="D138" s="16">
        <v>350.7</v>
      </c>
    </row>
    <row r="139" spans="1:4" x14ac:dyDescent="0.25">
      <c r="A139" s="17">
        <v>36861</v>
      </c>
      <c r="B139" s="16">
        <v>4897.3</v>
      </c>
      <c r="C139" s="17">
        <v>36861</v>
      </c>
      <c r="D139" s="16">
        <v>351.2</v>
      </c>
    </row>
    <row r="140" spans="1:4" x14ac:dyDescent="0.25">
      <c r="A140" s="17">
        <v>36892</v>
      </c>
      <c r="B140" s="16">
        <v>4957.3999999999996</v>
      </c>
      <c r="C140" s="17">
        <v>36892</v>
      </c>
      <c r="D140" s="16">
        <v>355.8</v>
      </c>
    </row>
    <row r="141" spans="1:4" x14ac:dyDescent="0.25">
      <c r="A141" s="17">
        <v>36923</v>
      </c>
      <c r="B141" s="16">
        <v>4985.1000000000004</v>
      </c>
      <c r="C141" s="17">
        <v>36923</v>
      </c>
      <c r="D141" s="16">
        <v>358.2</v>
      </c>
    </row>
    <row r="142" spans="1:4" x14ac:dyDescent="0.25">
      <c r="A142" s="17">
        <v>36951</v>
      </c>
      <c r="B142" s="16">
        <v>4997.8999999999996</v>
      </c>
      <c r="C142" s="17">
        <v>36951</v>
      </c>
      <c r="D142" s="16">
        <v>359.5</v>
      </c>
    </row>
    <row r="143" spans="1:4" x14ac:dyDescent="0.25">
      <c r="A143" s="17">
        <v>36982</v>
      </c>
      <c r="B143" s="16">
        <v>4972.8</v>
      </c>
      <c r="C143" s="17">
        <v>36982</v>
      </c>
      <c r="D143" s="16">
        <v>358.2</v>
      </c>
    </row>
    <row r="144" spans="1:4" x14ac:dyDescent="0.25">
      <c r="A144" s="17">
        <v>37012</v>
      </c>
      <c r="B144" s="16">
        <v>4958.8</v>
      </c>
      <c r="C144" s="17">
        <v>37012</v>
      </c>
      <c r="D144" s="16">
        <v>357.9</v>
      </c>
    </row>
    <row r="145" spans="1:4" x14ac:dyDescent="0.25">
      <c r="A145" s="17">
        <v>37043</v>
      </c>
      <c r="B145" s="16">
        <v>4955</v>
      </c>
      <c r="C145" s="17">
        <v>37043</v>
      </c>
      <c r="D145" s="16">
        <v>357.8</v>
      </c>
    </row>
    <row r="146" spans="1:4" x14ac:dyDescent="0.25">
      <c r="A146" s="17">
        <v>37073</v>
      </c>
      <c r="B146" s="16">
        <v>4944</v>
      </c>
      <c r="C146" s="17">
        <v>37073</v>
      </c>
      <c r="D146" s="16">
        <v>357.6</v>
      </c>
    </row>
    <row r="147" spans="1:4" x14ac:dyDescent="0.25">
      <c r="A147" s="17">
        <v>37104</v>
      </c>
      <c r="B147" s="16">
        <v>4935.3</v>
      </c>
      <c r="C147" s="17">
        <v>37104</v>
      </c>
      <c r="D147" s="16">
        <v>357.2</v>
      </c>
    </row>
    <row r="148" spans="1:4" x14ac:dyDescent="0.25">
      <c r="A148" s="17">
        <v>37135</v>
      </c>
      <c r="B148" s="16">
        <v>4931</v>
      </c>
      <c r="C148" s="17">
        <v>37135</v>
      </c>
      <c r="D148" s="16">
        <v>357.5</v>
      </c>
    </row>
    <row r="149" spans="1:4" x14ac:dyDescent="0.25">
      <c r="A149" s="17">
        <v>37165</v>
      </c>
      <c r="B149" s="16">
        <v>4931.1000000000004</v>
      </c>
      <c r="C149" s="17">
        <v>37165</v>
      </c>
      <c r="D149" s="16">
        <v>357.9</v>
      </c>
    </row>
    <row r="150" spans="1:4" x14ac:dyDescent="0.25">
      <c r="A150" s="17">
        <v>37196</v>
      </c>
      <c r="B150" s="16">
        <v>4939.7</v>
      </c>
      <c r="C150" s="17">
        <v>37196</v>
      </c>
      <c r="D150" s="16">
        <v>358.7</v>
      </c>
    </row>
    <row r="151" spans="1:4" x14ac:dyDescent="0.25">
      <c r="A151" s="17">
        <v>37226</v>
      </c>
      <c r="B151" s="16">
        <v>4945.1000000000004</v>
      </c>
      <c r="C151" s="17">
        <v>37226</v>
      </c>
      <c r="D151" s="16">
        <v>359.6</v>
      </c>
    </row>
    <row r="152" spans="1:4" x14ac:dyDescent="0.25">
      <c r="A152" s="17">
        <v>37257</v>
      </c>
      <c r="B152" s="16">
        <v>4938.7</v>
      </c>
      <c r="C152" s="17">
        <v>37257</v>
      </c>
      <c r="D152" s="16">
        <v>360.9</v>
      </c>
    </row>
    <row r="153" spans="1:4" x14ac:dyDescent="0.25">
      <c r="A153" s="17">
        <v>37288</v>
      </c>
      <c r="B153" s="16">
        <v>4939.8</v>
      </c>
      <c r="C153" s="17">
        <v>37288</v>
      </c>
      <c r="D153" s="16">
        <v>361.2</v>
      </c>
    </row>
    <row r="154" spans="1:4" x14ac:dyDescent="0.25">
      <c r="A154" s="17">
        <v>37316</v>
      </c>
      <c r="B154" s="16">
        <v>4960.1000000000004</v>
      </c>
      <c r="C154" s="17">
        <v>37316</v>
      </c>
      <c r="D154" s="16">
        <v>362.8</v>
      </c>
    </row>
    <row r="155" spans="1:4" x14ac:dyDescent="0.25">
      <c r="A155" s="17">
        <v>37347</v>
      </c>
      <c r="B155" s="16">
        <v>4977.3999999999996</v>
      </c>
      <c r="C155" s="17">
        <v>37347</v>
      </c>
      <c r="D155" s="16">
        <v>364.4</v>
      </c>
    </row>
    <row r="156" spans="1:4" x14ac:dyDescent="0.25">
      <c r="A156" s="17">
        <v>37377</v>
      </c>
      <c r="B156" s="16">
        <v>4995.3</v>
      </c>
      <c r="C156" s="17">
        <v>37377</v>
      </c>
      <c r="D156" s="16">
        <v>365.7</v>
      </c>
    </row>
    <row r="157" spans="1:4" x14ac:dyDescent="0.25">
      <c r="A157" s="17">
        <v>37408</v>
      </c>
      <c r="B157" s="16">
        <v>5022.7</v>
      </c>
      <c r="C157" s="17">
        <v>37408</v>
      </c>
      <c r="D157" s="16">
        <v>367.9</v>
      </c>
    </row>
    <row r="158" spans="1:4" x14ac:dyDescent="0.25">
      <c r="A158" s="17">
        <v>37438</v>
      </c>
      <c r="B158" s="16">
        <v>5001.3999999999996</v>
      </c>
      <c r="C158" s="17">
        <v>37438</v>
      </c>
      <c r="D158" s="16">
        <v>366.5</v>
      </c>
    </row>
    <row r="159" spans="1:4" x14ac:dyDescent="0.25">
      <c r="A159" s="17">
        <v>37469</v>
      </c>
      <c r="B159" s="16">
        <v>5013.6000000000004</v>
      </c>
      <c r="C159" s="17">
        <v>37469</v>
      </c>
      <c r="D159" s="16">
        <v>367.5</v>
      </c>
    </row>
    <row r="160" spans="1:4" x14ac:dyDescent="0.25">
      <c r="A160" s="17">
        <v>37500</v>
      </c>
      <c r="B160" s="16">
        <v>5023.8999999999996</v>
      </c>
      <c r="C160" s="17">
        <v>37500</v>
      </c>
      <c r="D160" s="16">
        <v>368.5</v>
      </c>
    </row>
    <row r="161" spans="1:4" x14ac:dyDescent="0.25">
      <c r="A161" s="17">
        <v>37530</v>
      </c>
      <c r="B161" s="16">
        <v>5024.7</v>
      </c>
      <c r="C161" s="17">
        <v>37530</v>
      </c>
      <c r="D161" s="16">
        <v>368.7</v>
      </c>
    </row>
    <row r="162" spans="1:4" x14ac:dyDescent="0.25">
      <c r="A162" s="17">
        <v>37561</v>
      </c>
      <c r="B162" s="16">
        <v>5029.5</v>
      </c>
      <c r="C162" s="17">
        <v>37561</v>
      </c>
      <c r="D162" s="16">
        <v>369.1</v>
      </c>
    </row>
    <row r="163" spans="1:4" x14ac:dyDescent="0.25">
      <c r="A163" s="17">
        <v>37591</v>
      </c>
      <c r="B163" s="16">
        <v>5028.5</v>
      </c>
      <c r="C163" s="17">
        <v>37591</v>
      </c>
      <c r="D163" s="16">
        <v>369.3</v>
      </c>
    </row>
    <row r="164" spans="1:4" x14ac:dyDescent="0.25">
      <c r="A164" s="17">
        <v>37622</v>
      </c>
      <c r="B164" s="16">
        <v>5012.8</v>
      </c>
      <c r="C164" s="17">
        <v>37622</v>
      </c>
      <c r="D164" s="16">
        <v>372.7</v>
      </c>
    </row>
    <row r="165" spans="1:4" x14ac:dyDescent="0.25">
      <c r="A165" s="17">
        <v>37653</v>
      </c>
      <c r="B165" s="16">
        <v>5021.7</v>
      </c>
      <c r="C165" s="17">
        <v>37653</v>
      </c>
      <c r="D165" s="16">
        <v>373.5</v>
      </c>
    </row>
    <row r="166" spans="1:4" x14ac:dyDescent="0.25">
      <c r="A166" s="17">
        <v>37681</v>
      </c>
      <c r="B166" s="16">
        <v>5047.8</v>
      </c>
      <c r="C166" s="17">
        <v>37681</v>
      </c>
      <c r="D166" s="16">
        <v>375.7</v>
      </c>
    </row>
    <row r="167" spans="1:4" x14ac:dyDescent="0.25">
      <c r="A167" s="17">
        <v>37712</v>
      </c>
      <c r="B167" s="16">
        <v>5066.1000000000004</v>
      </c>
      <c r="C167" s="17">
        <v>37712</v>
      </c>
      <c r="D167" s="16">
        <v>377.1</v>
      </c>
    </row>
    <row r="168" spans="1:4" x14ac:dyDescent="0.25">
      <c r="A168" s="17">
        <v>37742</v>
      </c>
      <c r="B168" s="16">
        <v>5108.8999999999996</v>
      </c>
      <c r="C168" s="17">
        <v>37742</v>
      </c>
      <c r="D168" s="16">
        <v>380.3</v>
      </c>
    </row>
    <row r="169" spans="1:4" x14ac:dyDescent="0.25">
      <c r="A169" s="17">
        <v>37773</v>
      </c>
      <c r="B169" s="16">
        <v>5130.3999999999996</v>
      </c>
      <c r="C169" s="17">
        <v>37773</v>
      </c>
      <c r="D169" s="16">
        <v>381.9</v>
      </c>
    </row>
    <row r="170" spans="1:4" x14ac:dyDescent="0.25">
      <c r="A170" s="17">
        <v>37803</v>
      </c>
      <c r="B170" s="16">
        <v>5142.7</v>
      </c>
      <c r="C170" s="17">
        <v>37803</v>
      </c>
      <c r="D170" s="16">
        <v>383</v>
      </c>
    </row>
    <row r="171" spans="1:4" x14ac:dyDescent="0.25">
      <c r="A171" s="17">
        <v>37834</v>
      </c>
      <c r="B171" s="16">
        <v>5170</v>
      </c>
      <c r="C171" s="17">
        <v>37834</v>
      </c>
      <c r="D171" s="16">
        <v>385</v>
      </c>
    </row>
    <row r="172" spans="1:4" x14ac:dyDescent="0.25">
      <c r="A172" s="17">
        <v>37865</v>
      </c>
      <c r="B172" s="16">
        <v>5194.7</v>
      </c>
      <c r="C172" s="17">
        <v>37865</v>
      </c>
      <c r="D172" s="16">
        <v>387.1</v>
      </c>
    </row>
    <row r="173" spans="1:4" x14ac:dyDescent="0.25">
      <c r="A173" s="17">
        <v>37895</v>
      </c>
      <c r="B173" s="16">
        <v>5233.5</v>
      </c>
      <c r="C173" s="17">
        <v>37895</v>
      </c>
      <c r="D173" s="16">
        <v>389.7</v>
      </c>
    </row>
    <row r="174" spans="1:4" x14ac:dyDescent="0.25">
      <c r="A174" s="17">
        <v>37926</v>
      </c>
      <c r="B174" s="16">
        <v>5271.5</v>
      </c>
      <c r="C174" s="17">
        <v>37926</v>
      </c>
      <c r="D174" s="16">
        <v>392.6</v>
      </c>
    </row>
    <row r="175" spans="1:4" x14ac:dyDescent="0.25">
      <c r="A175" s="17">
        <v>37956</v>
      </c>
      <c r="B175" s="16">
        <v>5264.5</v>
      </c>
      <c r="C175" s="17">
        <v>37956</v>
      </c>
      <c r="D175" s="16">
        <v>392</v>
      </c>
    </row>
    <row r="176" spans="1:4" x14ac:dyDescent="0.25">
      <c r="A176" s="17">
        <v>37987</v>
      </c>
      <c r="B176" s="16">
        <v>5265.6</v>
      </c>
      <c r="C176" s="17">
        <v>37987</v>
      </c>
      <c r="D176" s="16">
        <v>398.1</v>
      </c>
    </row>
    <row r="177" spans="1:4" x14ac:dyDescent="0.25">
      <c r="A177" s="17">
        <v>38018</v>
      </c>
      <c r="B177" s="16">
        <v>5268.2</v>
      </c>
      <c r="C177" s="17">
        <v>38018</v>
      </c>
      <c r="D177" s="16">
        <v>398.4</v>
      </c>
    </row>
    <row r="178" spans="1:4" x14ac:dyDescent="0.25">
      <c r="A178" s="17">
        <v>38047</v>
      </c>
      <c r="B178" s="16">
        <v>5291.8</v>
      </c>
      <c r="C178" s="17">
        <v>38047</v>
      </c>
      <c r="D178" s="16">
        <v>399.9</v>
      </c>
    </row>
    <row r="179" spans="1:4" x14ac:dyDescent="0.25">
      <c r="A179" s="17">
        <v>38078</v>
      </c>
      <c r="B179" s="16">
        <v>5331.8</v>
      </c>
      <c r="C179" s="17">
        <v>38078</v>
      </c>
      <c r="D179" s="16">
        <v>402.5</v>
      </c>
    </row>
    <row r="180" spans="1:4" x14ac:dyDescent="0.25">
      <c r="A180" s="17">
        <v>38108</v>
      </c>
      <c r="B180" s="16">
        <v>5396.1</v>
      </c>
      <c r="C180" s="17">
        <v>38108</v>
      </c>
      <c r="D180" s="16">
        <v>407.3</v>
      </c>
    </row>
    <row r="181" spans="1:4" x14ac:dyDescent="0.25">
      <c r="A181" s="17">
        <v>38139</v>
      </c>
      <c r="B181" s="16">
        <v>5416.2</v>
      </c>
      <c r="C181" s="17">
        <v>38139</v>
      </c>
      <c r="D181" s="16">
        <v>408.6</v>
      </c>
    </row>
    <row r="182" spans="1:4" x14ac:dyDescent="0.25">
      <c r="A182" s="17">
        <v>38169</v>
      </c>
      <c r="B182" s="16">
        <v>5465.9</v>
      </c>
      <c r="C182" s="17">
        <v>38169</v>
      </c>
      <c r="D182" s="16">
        <v>412</v>
      </c>
    </row>
    <row r="183" spans="1:4" x14ac:dyDescent="0.25">
      <c r="A183" s="17">
        <v>38200</v>
      </c>
      <c r="B183" s="16">
        <v>5498.7</v>
      </c>
      <c r="C183" s="17">
        <v>38200</v>
      </c>
      <c r="D183" s="16">
        <v>414.4</v>
      </c>
    </row>
    <row r="184" spans="1:4" x14ac:dyDescent="0.25">
      <c r="A184" s="17">
        <v>38231</v>
      </c>
      <c r="B184" s="16">
        <v>5515.5</v>
      </c>
      <c r="C184" s="17">
        <v>38231</v>
      </c>
      <c r="D184" s="16">
        <v>415.2</v>
      </c>
    </row>
    <row r="185" spans="1:4" x14ac:dyDescent="0.25">
      <c r="A185" s="17">
        <v>38261</v>
      </c>
      <c r="B185" s="16">
        <v>5532.8</v>
      </c>
      <c r="C185" s="17">
        <v>38261</v>
      </c>
      <c r="D185" s="16">
        <v>416.2</v>
      </c>
    </row>
    <row r="186" spans="1:4" x14ac:dyDescent="0.25">
      <c r="A186" s="17">
        <v>38292</v>
      </c>
      <c r="B186" s="16">
        <v>5527.8</v>
      </c>
      <c r="C186" s="17">
        <v>38292</v>
      </c>
      <c r="D186" s="16">
        <v>415.6</v>
      </c>
    </row>
    <row r="187" spans="1:4" x14ac:dyDescent="0.25">
      <c r="A187" s="17">
        <v>38322</v>
      </c>
      <c r="B187" s="16">
        <v>5548.6</v>
      </c>
      <c r="C187" s="17">
        <v>38322</v>
      </c>
      <c r="D187" s="16">
        <v>416.7</v>
      </c>
    </row>
    <row r="188" spans="1:4" x14ac:dyDescent="0.25">
      <c r="A188" s="17">
        <v>38353</v>
      </c>
      <c r="B188" s="16">
        <v>5563.1</v>
      </c>
      <c r="C188" s="17">
        <v>38353</v>
      </c>
      <c r="D188" s="16">
        <v>420.6</v>
      </c>
    </row>
    <row r="189" spans="1:4" x14ac:dyDescent="0.25">
      <c r="A189" s="17">
        <v>38384</v>
      </c>
      <c r="B189" s="16">
        <v>5578.2</v>
      </c>
      <c r="C189" s="17">
        <v>38384</v>
      </c>
      <c r="D189" s="16">
        <v>421.3</v>
      </c>
    </row>
    <row r="190" spans="1:4" x14ac:dyDescent="0.25">
      <c r="A190" s="17">
        <v>38412</v>
      </c>
      <c r="B190" s="16">
        <v>5584.5</v>
      </c>
      <c r="C190" s="17">
        <v>38412</v>
      </c>
      <c r="D190" s="16">
        <v>421.3</v>
      </c>
    </row>
    <row r="191" spans="1:4" x14ac:dyDescent="0.25">
      <c r="A191" s="17">
        <v>38443</v>
      </c>
      <c r="B191" s="16">
        <v>5617.1</v>
      </c>
      <c r="C191" s="17">
        <v>38443</v>
      </c>
      <c r="D191" s="16">
        <v>423.4</v>
      </c>
    </row>
    <row r="192" spans="1:4" x14ac:dyDescent="0.25">
      <c r="A192" s="17">
        <v>38473</v>
      </c>
      <c r="B192" s="16">
        <v>5635.5</v>
      </c>
      <c r="C192" s="17">
        <v>38473</v>
      </c>
      <c r="D192" s="16">
        <v>424.4</v>
      </c>
    </row>
    <row r="193" spans="1:4" x14ac:dyDescent="0.25">
      <c r="A193" s="17">
        <v>38504</v>
      </c>
      <c r="B193" s="16">
        <v>5662.2</v>
      </c>
      <c r="C193" s="17">
        <v>38504</v>
      </c>
      <c r="D193" s="16">
        <v>426</v>
      </c>
    </row>
    <row r="194" spans="1:4" x14ac:dyDescent="0.25">
      <c r="A194" s="17">
        <v>38534</v>
      </c>
      <c r="B194" s="16">
        <v>5716.4</v>
      </c>
      <c r="C194" s="17">
        <v>38534</v>
      </c>
      <c r="D194" s="16">
        <v>429.7</v>
      </c>
    </row>
    <row r="195" spans="1:4" x14ac:dyDescent="0.25">
      <c r="A195" s="17">
        <v>38565</v>
      </c>
      <c r="B195" s="16">
        <v>5735</v>
      </c>
      <c r="C195" s="17">
        <v>38565</v>
      </c>
      <c r="D195" s="16">
        <v>430.7</v>
      </c>
    </row>
    <row r="196" spans="1:4" x14ac:dyDescent="0.25">
      <c r="A196" s="17">
        <v>38596</v>
      </c>
      <c r="B196" s="16">
        <v>5764.3</v>
      </c>
      <c r="C196" s="17">
        <v>38596</v>
      </c>
      <c r="D196" s="16">
        <v>432.4</v>
      </c>
    </row>
    <row r="197" spans="1:4" x14ac:dyDescent="0.25">
      <c r="A197" s="17">
        <v>38626</v>
      </c>
      <c r="B197" s="16">
        <v>5795.8</v>
      </c>
      <c r="C197" s="17">
        <v>38626</v>
      </c>
      <c r="D197" s="16">
        <v>434.7</v>
      </c>
    </row>
    <row r="198" spans="1:4" x14ac:dyDescent="0.25">
      <c r="A198" s="17">
        <v>38657</v>
      </c>
      <c r="B198" s="16">
        <v>5814.2</v>
      </c>
      <c r="C198" s="17">
        <v>38657</v>
      </c>
      <c r="D198" s="16">
        <v>435.5</v>
      </c>
    </row>
    <row r="199" spans="1:4" x14ac:dyDescent="0.25">
      <c r="A199" s="17">
        <v>38687</v>
      </c>
      <c r="B199" s="16">
        <v>5836.2</v>
      </c>
      <c r="C199" s="17">
        <v>38687</v>
      </c>
      <c r="D199" s="16">
        <v>436.7</v>
      </c>
    </row>
    <row r="200" spans="1:4" x14ac:dyDescent="0.25">
      <c r="A200" s="17">
        <v>38718</v>
      </c>
      <c r="B200" s="16">
        <v>5929.9</v>
      </c>
      <c r="C200" s="17">
        <v>38718</v>
      </c>
      <c r="D200" s="16">
        <v>441</v>
      </c>
    </row>
    <row r="201" spans="1:4" x14ac:dyDescent="0.25">
      <c r="A201" s="17">
        <v>38749</v>
      </c>
      <c r="B201" s="16">
        <v>5982</v>
      </c>
      <c r="C201" s="17">
        <v>38749</v>
      </c>
      <c r="D201" s="16">
        <v>444.3</v>
      </c>
    </row>
    <row r="202" spans="1:4" x14ac:dyDescent="0.25">
      <c r="A202" s="17">
        <v>38777</v>
      </c>
      <c r="B202" s="16">
        <v>6003.8</v>
      </c>
      <c r="C202" s="17">
        <v>38777</v>
      </c>
      <c r="D202" s="16">
        <v>445.5</v>
      </c>
    </row>
    <row r="203" spans="1:4" x14ac:dyDescent="0.25">
      <c r="A203" s="17">
        <v>38808</v>
      </c>
      <c r="B203" s="16">
        <v>6025.7</v>
      </c>
      <c r="C203" s="17">
        <v>38808</v>
      </c>
      <c r="D203" s="16">
        <v>446.7</v>
      </c>
    </row>
    <row r="204" spans="1:4" x14ac:dyDescent="0.25">
      <c r="A204" s="17">
        <v>38838</v>
      </c>
      <c r="B204" s="16">
        <v>5997</v>
      </c>
      <c r="C204" s="17">
        <v>38838</v>
      </c>
      <c r="D204" s="16">
        <v>444.1</v>
      </c>
    </row>
    <row r="205" spans="1:4" x14ac:dyDescent="0.25">
      <c r="A205" s="17">
        <v>38869</v>
      </c>
      <c r="B205" s="16">
        <v>6015.5</v>
      </c>
      <c r="C205" s="17">
        <v>38869</v>
      </c>
      <c r="D205" s="16">
        <v>444.9</v>
      </c>
    </row>
    <row r="206" spans="1:4" x14ac:dyDescent="0.25">
      <c r="A206" s="17">
        <v>38899</v>
      </c>
      <c r="B206" s="16">
        <v>6042.2</v>
      </c>
      <c r="C206" s="17">
        <v>38899</v>
      </c>
      <c r="D206" s="16">
        <v>446.3</v>
      </c>
    </row>
    <row r="207" spans="1:4" x14ac:dyDescent="0.25">
      <c r="A207" s="17">
        <v>38930</v>
      </c>
      <c r="B207" s="16">
        <v>6054.3</v>
      </c>
      <c r="C207" s="17">
        <v>38930</v>
      </c>
      <c r="D207" s="16">
        <v>446.5</v>
      </c>
    </row>
    <row r="208" spans="1:4" x14ac:dyDescent="0.25">
      <c r="A208" s="17">
        <v>38961</v>
      </c>
      <c r="B208" s="16">
        <v>6088.8</v>
      </c>
      <c r="C208" s="17">
        <v>38961</v>
      </c>
      <c r="D208" s="16">
        <v>448.2</v>
      </c>
    </row>
    <row r="209" spans="1:4" x14ac:dyDescent="0.25">
      <c r="A209" s="17">
        <v>38991</v>
      </c>
      <c r="B209" s="16">
        <v>6127.2</v>
      </c>
      <c r="C209" s="17">
        <v>38991</v>
      </c>
      <c r="D209" s="16">
        <v>450.3</v>
      </c>
    </row>
    <row r="210" spans="1:4" x14ac:dyDescent="0.25">
      <c r="A210" s="17">
        <v>39022</v>
      </c>
      <c r="B210" s="16">
        <v>6172.1</v>
      </c>
      <c r="C210" s="17">
        <v>39022</v>
      </c>
      <c r="D210" s="16">
        <v>452.7</v>
      </c>
    </row>
    <row r="211" spans="1:4" x14ac:dyDescent="0.25">
      <c r="A211" s="17">
        <v>39052</v>
      </c>
      <c r="B211" s="16">
        <v>6244.9</v>
      </c>
      <c r="C211" s="17">
        <v>39052</v>
      </c>
      <c r="D211" s="16">
        <v>457.1</v>
      </c>
    </row>
    <row r="212" spans="1:4" x14ac:dyDescent="0.25">
      <c r="A212" s="17">
        <v>39083</v>
      </c>
      <c r="B212" s="16">
        <v>6303.7</v>
      </c>
      <c r="C212" s="17">
        <v>39083</v>
      </c>
      <c r="D212" s="16">
        <v>457.6</v>
      </c>
    </row>
    <row r="213" spans="1:4" x14ac:dyDescent="0.25">
      <c r="A213" s="17">
        <v>39114</v>
      </c>
      <c r="B213" s="16">
        <v>6352.5</v>
      </c>
      <c r="C213" s="17">
        <v>39114</v>
      </c>
      <c r="D213" s="16">
        <v>460.3</v>
      </c>
    </row>
    <row r="214" spans="1:4" x14ac:dyDescent="0.25">
      <c r="A214" s="17">
        <v>39142</v>
      </c>
      <c r="B214" s="16">
        <v>6377.4</v>
      </c>
      <c r="C214" s="17">
        <v>39142</v>
      </c>
      <c r="D214" s="16">
        <v>461.1</v>
      </c>
    </row>
    <row r="215" spans="1:4" x14ac:dyDescent="0.25">
      <c r="A215" s="17">
        <v>39173</v>
      </c>
      <c r="B215" s="16">
        <v>6370</v>
      </c>
      <c r="C215" s="17">
        <v>39173</v>
      </c>
      <c r="D215" s="16">
        <v>460.2</v>
      </c>
    </row>
    <row r="216" spans="1:4" x14ac:dyDescent="0.25">
      <c r="A216" s="17">
        <v>39203</v>
      </c>
      <c r="B216" s="16">
        <v>6362.6</v>
      </c>
      <c r="C216" s="17">
        <v>39203</v>
      </c>
      <c r="D216" s="16">
        <v>459.2</v>
      </c>
    </row>
    <row r="217" spans="1:4" x14ac:dyDescent="0.25">
      <c r="A217" s="17">
        <v>39234</v>
      </c>
      <c r="B217" s="16">
        <v>6379</v>
      </c>
      <c r="C217" s="17">
        <v>39234</v>
      </c>
      <c r="D217" s="16">
        <v>459.9</v>
      </c>
    </row>
    <row r="218" spans="1:4" x14ac:dyDescent="0.25">
      <c r="A218" s="17">
        <v>39264</v>
      </c>
      <c r="B218" s="16">
        <v>6388.4</v>
      </c>
      <c r="C218" s="17">
        <v>39264</v>
      </c>
      <c r="D218" s="16">
        <v>460.5</v>
      </c>
    </row>
    <row r="219" spans="1:4" x14ac:dyDescent="0.25">
      <c r="A219" s="17">
        <v>39295</v>
      </c>
      <c r="B219" s="16">
        <v>6381.9</v>
      </c>
      <c r="C219" s="17">
        <v>39295</v>
      </c>
      <c r="D219" s="16">
        <v>459.6</v>
      </c>
    </row>
    <row r="220" spans="1:4" x14ac:dyDescent="0.25">
      <c r="A220" s="17">
        <v>39326</v>
      </c>
      <c r="B220" s="16">
        <v>6422.1</v>
      </c>
      <c r="C220" s="17">
        <v>39326</v>
      </c>
      <c r="D220" s="16">
        <v>462.5</v>
      </c>
    </row>
    <row r="221" spans="1:4" x14ac:dyDescent="0.25">
      <c r="A221" s="17">
        <v>39356</v>
      </c>
      <c r="B221" s="16">
        <v>6431.8</v>
      </c>
      <c r="C221" s="17">
        <v>39356</v>
      </c>
      <c r="D221" s="16">
        <v>463.2</v>
      </c>
    </row>
    <row r="222" spans="1:4" x14ac:dyDescent="0.25">
      <c r="A222" s="17">
        <v>39387</v>
      </c>
      <c r="B222" s="16">
        <v>6475.4</v>
      </c>
      <c r="C222" s="17">
        <v>39387</v>
      </c>
      <c r="D222" s="16">
        <v>466.2</v>
      </c>
    </row>
    <row r="223" spans="1:4" x14ac:dyDescent="0.25">
      <c r="A223" s="17">
        <v>39417</v>
      </c>
      <c r="B223" s="16">
        <v>6516.5</v>
      </c>
      <c r="C223" s="17">
        <v>39417</v>
      </c>
      <c r="D223" s="16">
        <v>469.5</v>
      </c>
    </row>
    <row r="224" spans="1:4" x14ac:dyDescent="0.25">
      <c r="A224" s="17">
        <v>39448</v>
      </c>
      <c r="B224" s="16">
        <v>6519.3</v>
      </c>
      <c r="C224" s="17">
        <v>39448</v>
      </c>
      <c r="D224" s="16">
        <v>468</v>
      </c>
    </row>
    <row r="225" spans="1:4" x14ac:dyDescent="0.25">
      <c r="A225" s="17">
        <v>39479</v>
      </c>
      <c r="B225" s="16">
        <v>6537.1</v>
      </c>
      <c r="C225" s="17">
        <v>39479</v>
      </c>
      <c r="D225" s="16">
        <v>469.5</v>
      </c>
    </row>
    <row r="226" spans="1:4" x14ac:dyDescent="0.25">
      <c r="A226" s="17">
        <v>39508</v>
      </c>
      <c r="B226" s="16">
        <v>6563.1</v>
      </c>
      <c r="C226" s="17">
        <v>39508</v>
      </c>
      <c r="D226" s="16">
        <v>471.7</v>
      </c>
    </row>
    <row r="227" spans="1:4" x14ac:dyDescent="0.25">
      <c r="A227" s="17">
        <v>39539</v>
      </c>
      <c r="B227" s="16">
        <v>6530.4</v>
      </c>
      <c r="C227" s="17">
        <v>39539</v>
      </c>
      <c r="D227" s="16">
        <v>469.9</v>
      </c>
    </row>
    <row r="228" spans="1:4" x14ac:dyDescent="0.25">
      <c r="A228" s="17">
        <v>39569</v>
      </c>
      <c r="B228" s="16">
        <v>6532.6</v>
      </c>
      <c r="C228" s="17">
        <v>39569</v>
      </c>
      <c r="D228" s="16">
        <v>470.3</v>
      </c>
    </row>
    <row r="229" spans="1:4" x14ac:dyDescent="0.25">
      <c r="A229" s="17">
        <v>39600</v>
      </c>
      <c r="B229" s="16">
        <v>6534.8</v>
      </c>
      <c r="C229" s="17">
        <v>39600</v>
      </c>
      <c r="D229" s="16">
        <v>471</v>
      </c>
    </row>
    <row r="230" spans="1:4" x14ac:dyDescent="0.25">
      <c r="A230" s="17">
        <v>39630</v>
      </c>
      <c r="B230" s="16">
        <v>6531.9</v>
      </c>
      <c r="C230" s="17">
        <v>39630</v>
      </c>
      <c r="D230" s="16">
        <v>471.2</v>
      </c>
    </row>
    <row r="231" spans="1:4" x14ac:dyDescent="0.25">
      <c r="A231" s="17">
        <v>39661</v>
      </c>
      <c r="B231" s="16">
        <v>6550.5</v>
      </c>
      <c r="C231" s="17">
        <v>39661</v>
      </c>
      <c r="D231" s="16">
        <v>473</v>
      </c>
    </row>
    <row r="232" spans="1:4" x14ac:dyDescent="0.25">
      <c r="A232" s="17">
        <v>39692</v>
      </c>
      <c r="B232" s="16">
        <v>6557.8</v>
      </c>
      <c r="C232" s="17">
        <v>39692</v>
      </c>
      <c r="D232" s="16">
        <v>474.2</v>
      </c>
    </row>
    <row r="233" spans="1:4" x14ac:dyDescent="0.25">
      <c r="A233" s="17">
        <v>39722</v>
      </c>
      <c r="B233" s="16">
        <v>6580.6</v>
      </c>
      <c r="C233" s="17">
        <v>39722</v>
      </c>
      <c r="D233" s="16">
        <v>476.2</v>
      </c>
    </row>
    <row r="234" spans="1:4" x14ac:dyDescent="0.25">
      <c r="A234" s="17">
        <v>39753</v>
      </c>
      <c r="B234" s="16">
        <v>6538.9</v>
      </c>
      <c r="C234" s="17">
        <v>39753</v>
      </c>
      <c r="D234" s="16">
        <v>474.3</v>
      </c>
    </row>
    <row r="235" spans="1:4" x14ac:dyDescent="0.25">
      <c r="A235" s="17">
        <v>39783</v>
      </c>
      <c r="B235" s="16">
        <v>6434.1</v>
      </c>
      <c r="C235" s="17">
        <v>39783</v>
      </c>
      <c r="D235" s="16">
        <v>467.7</v>
      </c>
    </row>
    <row r="236" spans="1:4" x14ac:dyDescent="0.25">
      <c r="A236" s="17">
        <v>39814</v>
      </c>
      <c r="B236" s="16">
        <v>6286.9</v>
      </c>
      <c r="C236" s="17">
        <v>39814</v>
      </c>
      <c r="D236" s="16">
        <v>459.6</v>
      </c>
    </row>
    <row r="237" spans="1:4" x14ac:dyDescent="0.25">
      <c r="A237" s="17">
        <v>39845</v>
      </c>
      <c r="B237" s="16">
        <v>6210.7</v>
      </c>
      <c r="C237" s="17">
        <v>39845</v>
      </c>
      <c r="D237" s="16">
        <v>455</v>
      </c>
    </row>
    <row r="238" spans="1:4" x14ac:dyDescent="0.25">
      <c r="A238" s="17">
        <v>39873</v>
      </c>
      <c r="B238" s="16">
        <v>6177.4</v>
      </c>
      <c r="C238" s="17">
        <v>39873</v>
      </c>
      <c r="D238" s="16">
        <v>453.4</v>
      </c>
    </row>
    <row r="239" spans="1:4" x14ac:dyDescent="0.25">
      <c r="A239" s="17">
        <v>39904</v>
      </c>
      <c r="B239" s="16">
        <v>6234.8</v>
      </c>
      <c r="C239" s="17">
        <v>39904</v>
      </c>
      <c r="D239" s="16">
        <v>457.8</v>
      </c>
    </row>
    <row r="240" spans="1:4" x14ac:dyDescent="0.25">
      <c r="A240" s="17">
        <v>39934</v>
      </c>
      <c r="B240" s="16">
        <v>6263.6</v>
      </c>
      <c r="C240" s="17">
        <v>39934</v>
      </c>
      <c r="D240" s="16">
        <v>460.2</v>
      </c>
    </row>
    <row r="241" spans="1:4" x14ac:dyDescent="0.25">
      <c r="A241" s="17">
        <v>39965</v>
      </c>
      <c r="B241" s="16">
        <v>6263.2</v>
      </c>
      <c r="C241" s="17">
        <v>39965</v>
      </c>
      <c r="D241" s="16">
        <v>460.3</v>
      </c>
    </row>
    <row r="242" spans="1:4" x14ac:dyDescent="0.25">
      <c r="A242" s="17">
        <v>39995</v>
      </c>
      <c r="B242" s="16">
        <v>6237.9</v>
      </c>
      <c r="C242" s="17">
        <v>39995</v>
      </c>
      <c r="D242" s="16">
        <v>458</v>
      </c>
    </row>
    <row r="243" spans="1:4" x14ac:dyDescent="0.25">
      <c r="A243" s="17">
        <v>40026</v>
      </c>
      <c r="B243" s="16">
        <v>6237.8</v>
      </c>
      <c r="C243" s="17">
        <v>40026</v>
      </c>
      <c r="D243" s="16">
        <v>458</v>
      </c>
    </row>
    <row r="244" spans="1:4" x14ac:dyDescent="0.25">
      <c r="A244" s="17">
        <v>40057</v>
      </c>
      <c r="B244" s="16">
        <v>6234.9</v>
      </c>
      <c r="C244" s="17">
        <v>40057</v>
      </c>
      <c r="D244" s="16">
        <v>457.5</v>
      </c>
    </row>
    <row r="245" spans="1:4" x14ac:dyDescent="0.25">
      <c r="A245" s="17">
        <v>40087</v>
      </c>
      <c r="B245" s="16">
        <v>6258.4</v>
      </c>
      <c r="C245" s="17">
        <v>40087</v>
      </c>
      <c r="D245" s="16">
        <v>458.2</v>
      </c>
    </row>
    <row r="246" spans="1:4" x14ac:dyDescent="0.25">
      <c r="A246" s="17">
        <v>40118</v>
      </c>
      <c r="B246" s="16">
        <v>6288.8</v>
      </c>
      <c r="C246" s="17">
        <v>40118</v>
      </c>
      <c r="D246" s="16">
        <v>460.1</v>
      </c>
    </row>
    <row r="247" spans="1:4" x14ac:dyDescent="0.25">
      <c r="A247" s="17">
        <v>40148</v>
      </c>
      <c r="B247" s="16">
        <v>6288.7</v>
      </c>
      <c r="C247" s="17">
        <v>40148</v>
      </c>
      <c r="D247" s="16">
        <v>459.2</v>
      </c>
    </row>
    <row r="248" spans="1:4" x14ac:dyDescent="0.25">
      <c r="A248" s="17">
        <v>40179</v>
      </c>
      <c r="B248" s="16">
        <v>6245.7</v>
      </c>
      <c r="C248" s="17">
        <v>40179</v>
      </c>
      <c r="D248" s="16">
        <v>466.1</v>
      </c>
    </row>
    <row r="249" spans="1:4" x14ac:dyDescent="0.25">
      <c r="A249" s="17">
        <v>40210</v>
      </c>
      <c r="B249" s="16">
        <v>6210.7</v>
      </c>
      <c r="C249" s="17">
        <v>40210</v>
      </c>
      <c r="D249" s="16">
        <v>462.7</v>
      </c>
    </row>
    <row r="250" spans="1:4" x14ac:dyDescent="0.25">
      <c r="A250" s="17">
        <v>40238</v>
      </c>
      <c r="B250" s="16">
        <v>6241.9</v>
      </c>
      <c r="C250" s="17">
        <v>40238</v>
      </c>
      <c r="D250" s="16">
        <v>463.5</v>
      </c>
    </row>
    <row r="251" spans="1:4" x14ac:dyDescent="0.25">
      <c r="A251" s="17">
        <v>40269</v>
      </c>
      <c r="B251" s="16">
        <v>6315.1</v>
      </c>
      <c r="C251" s="17">
        <v>40269</v>
      </c>
      <c r="D251" s="16">
        <v>467.3</v>
      </c>
    </row>
    <row r="252" spans="1:4" x14ac:dyDescent="0.25">
      <c r="A252" s="17">
        <v>40299</v>
      </c>
      <c r="B252" s="16">
        <v>6383.5</v>
      </c>
      <c r="C252" s="17">
        <v>40299</v>
      </c>
      <c r="D252" s="16">
        <v>471.2</v>
      </c>
    </row>
    <row r="253" spans="1:4" x14ac:dyDescent="0.25">
      <c r="A253" s="17">
        <v>40330</v>
      </c>
      <c r="B253" s="16">
        <v>6382</v>
      </c>
      <c r="C253" s="17">
        <v>40330</v>
      </c>
      <c r="D253" s="16">
        <v>470.1</v>
      </c>
    </row>
    <row r="254" spans="1:4" x14ac:dyDescent="0.25">
      <c r="A254" s="17">
        <v>40360</v>
      </c>
      <c r="B254" s="16">
        <v>6409.8</v>
      </c>
      <c r="C254" s="17">
        <v>40360</v>
      </c>
      <c r="D254" s="16">
        <v>470.8</v>
      </c>
    </row>
    <row r="255" spans="1:4" x14ac:dyDescent="0.25">
      <c r="A255" s="17">
        <v>40391</v>
      </c>
      <c r="B255" s="16">
        <v>6427.4</v>
      </c>
      <c r="C255" s="17">
        <v>40391</v>
      </c>
      <c r="D255" s="16">
        <v>471.4</v>
      </c>
    </row>
    <row r="256" spans="1:4" x14ac:dyDescent="0.25">
      <c r="A256" s="17">
        <v>40422</v>
      </c>
      <c r="B256" s="16">
        <v>6429</v>
      </c>
      <c r="C256" s="17">
        <v>40422</v>
      </c>
      <c r="D256" s="16">
        <v>470.3</v>
      </c>
    </row>
    <row r="257" spans="1:4" x14ac:dyDescent="0.25">
      <c r="A257" s="17">
        <v>40452</v>
      </c>
      <c r="B257" s="16">
        <v>6458</v>
      </c>
      <c r="C257" s="17">
        <v>40452</v>
      </c>
      <c r="D257" s="16">
        <v>471.4</v>
      </c>
    </row>
    <row r="258" spans="1:4" x14ac:dyDescent="0.25">
      <c r="A258" s="17">
        <v>40483</v>
      </c>
      <c r="B258" s="16">
        <v>6461.3</v>
      </c>
      <c r="C258" s="17">
        <v>40483</v>
      </c>
      <c r="D258" s="16">
        <v>470.8</v>
      </c>
    </row>
    <row r="259" spans="1:4" x14ac:dyDescent="0.25">
      <c r="A259" s="17">
        <v>40513</v>
      </c>
      <c r="B259" s="16">
        <v>6500.6</v>
      </c>
      <c r="C259" s="17">
        <v>40513</v>
      </c>
      <c r="D259" s="16">
        <v>472.4</v>
      </c>
    </row>
    <row r="260" spans="1:4" x14ac:dyDescent="0.25">
      <c r="A260" s="17">
        <v>40544</v>
      </c>
      <c r="B260" s="16">
        <v>6553.1</v>
      </c>
      <c r="C260" s="17">
        <v>40544</v>
      </c>
      <c r="D260" s="16">
        <v>489.4</v>
      </c>
    </row>
    <row r="261" spans="1:4" x14ac:dyDescent="0.25">
      <c r="A261" s="17">
        <v>40575</v>
      </c>
      <c r="B261" s="16">
        <v>6586.5</v>
      </c>
      <c r="C261" s="17">
        <v>40575</v>
      </c>
      <c r="D261" s="16">
        <v>491.5</v>
      </c>
    </row>
    <row r="262" spans="1:4" x14ac:dyDescent="0.25">
      <c r="A262" s="17">
        <v>40603</v>
      </c>
      <c r="B262" s="16">
        <v>6592</v>
      </c>
      <c r="C262" s="17">
        <v>40603</v>
      </c>
      <c r="D262" s="16">
        <v>491.4</v>
      </c>
    </row>
    <row r="263" spans="1:4" x14ac:dyDescent="0.25">
      <c r="A263" s="17">
        <v>40634</v>
      </c>
      <c r="B263" s="16">
        <v>6594.6</v>
      </c>
      <c r="C263" s="17">
        <v>40634</v>
      </c>
      <c r="D263" s="16">
        <v>491</v>
      </c>
    </row>
    <row r="264" spans="1:4" x14ac:dyDescent="0.25">
      <c r="A264" s="17">
        <v>40664</v>
      </c>
      <c r="B264" s="16">
        <v>6598.6</v>
      </c>
      <c r="C264" s="17">
        <v>40664</v>
      </c>
      <c r="D264" s="16">
        <v>491.4</v>
      </c>
    </row>
    <row r="265" spans="1:4" x14ac:dyDescent="0.25">
      <c r="A265" s="17">
        <v>40695</v>
      </c>
      <c r="B265" s="16">
        <v>6630.5</v>
      </c>
      <c r="C265" s="17">
        <v>40695</v>
      </c>
      <c r="D265" s="16">
        <v>492.9</v>
      </c>
    </row>
    <row r="266" spans="1:4" x14ac:dyDescent="0.25">
      <c r="A266" s="17">
        <v>40725</v>
      </c>
      <c r="B266" s="16">
        <v>6695.8</v>
      </c>
      <c r="C266" s="17">
        <v>40725</v>
      </c>
      <c r="D266" s="16">
        <v>497.5</v>
      </c>
    </row>
    <row r="267" spans="1:4" x14ac:dyDescent="0.25">
      <c r="A267" s="17">
        <v>40756</v>
      </c>
      <c r="B267" s="16">
        <v>6680.5</v>
      </c>
      <c r="C267" s="17">
        <v>40756</v>
      </c>
      <c r="D267" s="16">
        <v>496.3</v>
      </c>
    </row>
    <row r="268" spans="1:4" x14ac:dyDescent="0.25">
      <c r="A268" s="17">
        <v>40787</v>
      </c>
      <c r="B268" s="16">
        <v>6668.1</v>
      </c>
      <c r="C268" s="17">
        <v>40787</v>
      </c>
      <c r="D268" s="16">
        <v>494.9</v>
      </c>
    </row>
    <row r="269" spans="1:4" x14ac:dyDescent="0.25">
      <c r="A269" s="17">
        <v>40817</v>
      </c>
      <c r="B269" s="16">
        <v>6629.3</v>
      </c>
      <c r="C269" s="17">
        <v>40817</v>
      </c>
      <c r="D269" s="16">
        <v>492.1</v>
      </c>
    </row>
    <row r="270" spans="1:4" x14ac:dyDescent="0.25">
      <c r="A270" s="17">
        <v>40848</v>
      </c>
      <c r="B270" s="16">
        <v>6604.5</v>
      </c>
      <c r="C270" s="17">
        <v>40848</v>
      </c>
      <c r="D270" s="16">
        <v>489.9</v>
      </c>
    </row>
    <row r="271" spans="1:4" x14ac:dyDescent="0.25">
      <c r="A271" s="17">
        <v>40878</v>
      </c>
      <c r="B271" s="16">
        <v>6677.6</v>
      </c>
      <c r="C271" s="17">
        <v>40878</v>
      </c>
      <c r="D271" s="16">
        <v>494.5</v>
      </c>
    </row>
    <row r="272" spans="1:4" x14ac:dyDescent="0.25">
      <c r="A272" s="17">
        <v>40909</v>
      </c>
      <c r="B272" s="16">
        <v>6780.5</v>
      </c>
      <c r="C272" s="17">
        <v>40909</v>
      </c>
      <c r="D272" s="16">
        <v>504.5</v>
      </c>
    </row>
    <row r="273" spans="1:4" x14ac:dyDescent="0.25">
      <c r="A273" s="17">
        <v>40940</v>
      </c>
      <c r="B273" s="16">
        <v>6848.1</v>
      </c>
      <c r="C273" s="17">
        <v>40940</v>
      </c>
      <c r="D273" s="16">
        <v>508.9</v>
      </c>
    </row>
    <row r="274" spans="1:4" x14ac:dyDescent="0.25">
      <c r="A274" s="17">
        <v>40969</v>
      </c>
      <c r="B274" s="16">
        <v>6878.8</v>
      </c>
      <c r="C274" s="17">
        <v>40969</v>
      </c>
      <c r="D274" s="16">
        <v>510.7</v>
      </c>
    </row>
    <row r="275" spans="1:4" x14ac:dyDescent="0.25">
      <c r="A275" s="17">
        <v>41000</v>
      </c>
      <c r="B275" s="16">
        <v>6890.3</v>
      </c>
      <c r="C275" s="17">
        <v>41000</v>
      </c>
      <c r="D275" s="16">
        <v>511.5</v>
      </c>
    </row>
    <row r="276" spans="1:4" x14ac:dyDescent="0.25">
      <c r="A276" s="17">
        <v>41030</v>
      </c>
      <c r="B276" s="16">
        <v>6861.2</v>
      </c>
      <c r="C276" s="17">
        <v>41030</v>
      </c>
      <c r="D276" s="16">
        <v>509</v>
      </c>
    </row>
    <row r="277" spans="1:4" x14ac:dyDescent="0.25">
      <c r="A277" s="17">
        <v>41061</v>
      </c>
      <c r="B277" s="16">
        <v>6874.3</v>
      </c>
      <c r="C277" s="17">
        <v>41061</v>
      </c>
      <c r="D277" s="16">
        <v>509.5</v>
      </c>
    </row>
    <row r="278" spans="1:4" x14ac:dyDescent="0.25">
      <c r="A278" s="17">
        <v>41091</v>
      </c>
      <c r="B278" s="16">
        <v>6862.3</v>
      </c>
      <c r="C278" s="17">
        <v>41091</v>
      </c>
      <c r="D278" s="16">
        <v>508.5</v>
      </c>
    </row>
    <row r="279" spans="1:4" x14ac:dyDescent="0.25">
      <c r="A279" s="17">
        <v>41122</v>
      </c>
      <c r="B279" s="16">
        <v>6885.9</v>
      </c>
      <c r="C279" s="17">
        <v>41122</v>
      </c>
      <c r="D279" s="16">
        <v>509.7</v>
      </c>
    </row>
    <row r="280" spans="1:4" x14ac:dyDescent="0.25">
      <c r="A280" s="17">
        <v>41153</v>
      </c>
      <c r="B280" s="16">
        <v>6967.7</v>
      </c>
      <c r="C280" s="17">
        <v>41153</v>
      </c>
      <c r="D280" s="16">
        <v>515.4</v>
      </c>
    </row>
    <row r="281" spans="1:4" x14ac:dyDescent="0.25">
      <c r="A281" s="17">
        <v>41183</v>
      </c>
      <c r="B281" s="16">
        <v>7002.6</v>
      </c>
      <c r="C281" s="17">
        <v>41183</v>
      </c>
      <c r="D281" s="16">
        <v>517.6</v>
      </c>
    </row>
    <row r="282" spans="1:4" x14ac:dyDescent="0.25">
      <c r="A282" s="17">
        <v>41214</v>
      </c>
      <c r="B282" s="16">
        <v>7091.5</v>
      </c>
      <c r="C282" s="17">
        <v>41214</v>
      </c>
      <c r="D282" s="16">
        <v>523.6</v>
      </c>
    </row>
    <row r="283" spans="1:4" x14ac:dyDescent="0.25">
      <c r="A283" s="17">
        <v>41244</v>
      </c>
      <c r="B283" s="16">
        <v>7186.5</v>
      </c>
      <c r="C283" s="17">
        <v>41244</v>
      </c>
      <c r="D283" s="16">
        <v>530.5</v>
      </c>
    </row>
    <row r="284" spans="1:4" x14ac:dyDescent="0.25">
      <c r="A284" s="17">
        <v>41275</v>
      </c>
      <c r="B284" s="16">
        <v>7050</v>
      </c>
      <c r="C284" s="17">
        <v>41275</v>
      </c>
      <c r="D284" s="16">
        <v>520.29999999999995</v>
      </c>
    </row>
    <row r="285" spans="1:4" x14ac:dyDescent="0.25">
      <c r="A285" s="17">
        <v>41306</v>
      </c>
      <c r="B285" s="16">
        <v>7039.8</v>
      </c>
      <c r="C285" s="17">
        <v>41306</v>
      </c>
      <c r="D285" s="16">
        <v>520.1</v>
      </c>
    </row>
    <row r="286" spans="1:4" x14ac:dyDescent="0.25">
      <c r="A286" s="17">
        <v>41334</v>
      </c>
      <c r="B286" s="16">
        <v>7039.2</v>
      </c>
      <c r="C286" s="17">
        <v>41334</v>
      </c>
      <c r="D286" s="16">
        <v>520.70000000000005</v>
      </c>
    </row>
    <row r="287" spans="1:4" x14ac:dyDescent="0.25">
      <c r="A287" s="17">
        <v>41365</v>
      </c>
      <c r="B287" s="16">
        <v>7072.2</v>
      </c>
      <c r="C287" s="17">
        <v>41365</v>
      </c>
      <c r="D287" s="16">
        <v>523.6</v>
      </c>
    </row>
    <row r="288" spans="1:4" x14ac:dyDescent="0.25">
      <c r="A288" s="17">
        <v>41395</v>
      </c>
      <c r="B288" s="16">
        <v>7107.2</v>
      </c>
      <c r="C288" s="17">
        <v>41395</v>
      </c>
      <c r="D288" s="16">
        <v>526.29999999999995</v>
      </c>
    </row>
    <row r="289" spans="1:4" x14ac:dyDescent="0.25">
      <c r="A289" s="17">
        <v>41426</v>
      </c>
      <c r="B289" s="16">
        <v>7126.9</v>
      </c>
      <c r="C289" s="17">
        <v>41426</v>
      </c>
      <c r="D289" s="16">
        <v>527.79999999999995</v>
      </c>
    </row>
    <row r="290" spans="1:4" x14ac:dyDescent="0.25">
      <c r="A290" s="17">
        <v>41456</v>
      </c>
      <c r="B290" s="16">
        <v>7093</v>
      </c>
      <c r="C290" s="17">
        <v>41456</v>
      </c>
      <c r="D290" s="16">
        <v>525.6</v>
      </c>
    </row>
    <row r="291" spans="1:4" x14ac:dyDescent="0.25">
      <c r="A291" s="17">
        <v>41487</v>
      </c>
      <c r="B291" s="16">
        <v>7112.7</v>
      </c>
      <c r="C291" s="17">
        <v>41487</v>
      </c>
      <c r="D291" s="16">
        <v>526.79999999999995</v>
      </c>
    </row>
    <row r="292" spans="1:4" x14ac:dyDescent="0.25">
      <c r="A292" s="17">
        <v>41518</v>
      </c>
      <c r="B292" s="16">
        <v>7130.3</v>
      </c>
      <c r="C292" s="17">
        <v>41518</v>
      </c>
      <c r="D292" s="16">
        <v>528.1</v>
      </c>
    </row>
    <row r="293" spans="1:4" x14ac:dyDescent="0.25">
      <c r="A293" s="17">
        <v>41548</v>
      </c>
      <c r="B293" s="16">
        <v>7145.4</v>
      </c>
      <c r="C293" s="17">
        <v>41548</v>
      </c>
      <c r="D293" s="16">
        <v>528.9</v>
      </c>
    </row>
    <row r="294" spans="1:4" x14ac:dyDescent="0.25">
      <c r="A294" s="17">
        <v>41579</v>
      </c>
      <c r="B294" s="16">
        <v>7199</v>
      </c>
      <c r="C294" s="17">
        <v>41579</v>
      </c>
      <c r="D294" s="16">
        <v>532.29999999999995</v>
      </c>
    </row>
    <row r="295" spans="1:4" x14ac:dyDescent="0.25">
      <c r="A295" s="17">
        <v>41609</v>
      </c>
      <c r="B295" s="16">
        <v>7242.4</v>
      </c>
      <c r="C295" s="17">
        <v>41609</v>
      </c>
      <c r="D295" s="16">
        <v>535.20000000000005</v>
      </c>
    </row>
    <row r="296" spans="1:4" x14ac:dyDescent="0.25">
      <c r="A296" s="17">
        <v>41640</v>
      </c>
      <c r="B296" s="16">
        <v>7309.1</v>
      </c>
      <c r="C296" s="17">
        <v>41640</v>
      </c>
      <c r="D296" s="16">
        <v>536.6</v>
      </c>
    </row>
    <row r="297" spans="1:4" x14ac:dyDescent="0.25">
      <c r="A297" s="17">
        <v>41671</v>
      </c>
      <c r="B297" s="16">
        <v>7359.8</v>
      </c>
      <c r="C297" s="17">
        <v>41671</v>
      </c>
      <c r="D297" s="16">
        <v>539.70000000000005</v>
      </c>
    </row>
    <row r="298" spans="1:4" x14ac:dyDescent="0.25">
      <c r="A298" s="17">
        <v>41699</v>
      </c>
      <c r="B298" s="16">
        <v>7403.3</v>
      </c>
      <c r="C298" s="17">
        <v>41699</v>
      </c>
      <c r="D298" s="16">
        <v>542.20000000000005</v>
      </c>
    </row>
    <row r="299" spans="1:4" x14ac:dyDescent="0.25">
      <c r="A299" s="17">
        <v>41730</v>
      </c>
      <c r="B299" s="16">
        <v>7398.2</v>
      </c>
      <c r="C299" s="17">
        <v>41730</v>
      </c>
      <c r="D299" s="16">
        <v>541.4</v>
      </c>
    </row>
    <row r="300" spans="1:4" x14ac:dyDescent="0.25">
      <c r="A300" s="17">
        <v>41760</v>
      </c>
      <c r="B300" s="16">
        <v>7402.7</v>
      </c>
      <c r="C300" s="17">
        <v>41760</v>
      </c>
      <c r="D300" s="16">
        <v>541.20000000000005</v>
      </c>
    </row>
    <row r="301" spans="1:4" x14ac:dyDescent="0.25">
      <c r="A301" s="17">
        <v>41791</v>
      </c>
      <c r="B301" s="16">
        <v>7423.7</v>
      </c>
      <c r="C301" s="17">
        <v>41791</v>
      </c>
      <c r="D301" s="16">
        <v>542.6</v>
      </c>
    </row>
    <row r="302" spans="1:4" x14ac:dyDescent="0.25">
      <c r="A302" s="17">
        <v>41821</v>
      </c>
      <c r="B302" s="16">
        <v>7456.7</v>
      </c>
      <c r="C302" s="17">
        <v>41821</v>
      </c>
      <c r="D302" s="16">
        <v>544.70000000000005</v>
      </c>
    </row>
    <row r="303" spans="1:4" x14ac:dyDescent="0.25">
      <c r="A303" s="17">
        <v>41852</v>
      </c>
      <c r="B303" s="16">
        <v>7507.1</v>
      </c>
      <c r="C303" s="17">
        <v>41852</v>
      </c>
      <c r="D303" s="16">
        <v>547.79999999999995</v>
      </c>
    </row>
    <row r="304" spans="1:4" x14ac:dyDescent="0.25">
      <c r="A304" s="17">
        <v>41883</v>
      </c>
      <c r="B304" s="16">
        <v>7542.1</v>
      </c>
      <c r="C304" s="17">
        <v>41883</v>
      </c>
      <c r="D304" s="16">
        <v>550.6</v>
      </c>
    </row>
    <row r="305" spans="1:4" x14ac:dyDescent="0.25">
      <c r="A305" s="17">
        <v>41913</v>
      </c>
      <c r="B305" s="16">
        <v>7583.4</v>
      </c>
      <c r="C305" s="17">
        <v>41913</v>
      </c>
      <c r="D305" s="16">
        <v>553.20000000000005</v>
      </c>
    </row>
    <row r="306" spans="1:4" x14ac:dyDescent="0.25">
      <c r="A306" s="17">
        <v>41944</v>
      </c>
      <c r="B306" s="16">
        <v>7639.2</v>
      </c>
      <c r="C306" s="17">
        <v>41944</v>
      </c>
      <c r="D306" s="16">
        <v>556.9</v>
      </c>
    </row>
    <row r="307" spans="1:4" x14ac:dyDescent="0.25">
      <c r="A307" s="17">
        <v>41974</v>
      </c>
      <c r="B307" s="16">
        <v>7677.3</v>
      </c>
      <c r="C307" s="17">
        <v>41974</v>
      </c>
      <c r="D307" s="16">
        <v>560</v>
      </c>
    </row>
    <row r="308" spans="1:4" x14ac:dyDescent="0.25">
      <c r="A308" s="17">
        <v>42005</v>
      </c>
      <c r="B308" s="16">
        <v>7717.7</v>
      </c>
      <c r="C308" s="17">
        <v>42005</v>
      </c>
      <c r="D308" s="16">
        <v>559.20000000000005</v>
      </c>
    </row>
    <row r="309" spans="1:4" x14ac:dyDescent="0.25">
      <c r="A309" s="17">
        <v>42036</v>
      </c>
      <c r="B309" s="16">
        <v>7749.6</v>
      </c>
      <c r="C309" s="17">
        <v>42036</v>
      </c>
      <c r="D309" s="16">
        <v>561.5</v>
      </c>
    </row>
    <row r="310" spans="1:4" x14ac:dyDescent="0.25">
      <c r="A310" s="17">
        <v>42064</v>
      </c>
      <c r="B310" s="16">
        <v>7767.6</v>
      </c>
      <c r="C310" s="17">
        <v>42064</v>
      </c>
      <c r="D310" s="16">
        <v>563.4</v>
      </c>
    </row>
    <row r="311" spans="1:4" x14ac:dyDescent="0.25">
      <c r="A311" s="17">
        <v>42095</v>
      </c>
      <c r="B311" s="16">
        <v>7796.6</v>
      </c>
      <c r="C311" s="17">
        <v>42095</v>
      </c>
      <c r="D311" s="16">
        <v>565.20000000000005</v>
      </c>
    </row>
    <row r="312" spans="1:4" x14ac:dyDescent="0.25">
      <c r="A312" s="17">
        <v>42125</v>
      </c>
      <c r="B312" s="16">
        <v>7839.2</v>
      </c>
      <c r="C312" s="17">
        <v>42125</v>
      </c>
      <c r="D312" s="16">
        <v>568</v>
      </c>
    </row>
    <row r="313" spans="1:4" x14ac:dyDescent="0.25">
      <c r="A313" s="17">
        <v>42156</v>
      </c>
      <c r="B313" s="16">
        <v>7854.8</v>
      </c>
      <c r="C313" s="17">
        <v>42156</v>
      </c>
      <c r="D313" s="16">
        <v>569.29999999999995</v>
      </c>
    </row>
    <row r="314" spans="1:4" x14ac:dyDescent="0.25">
      <c r="A314" s="17">
        <v>42186</v>
      </c>
      <c r="B314" s="16">
        <v>7881.3</v>
      </c>
      <c r="C314" s="17">
        <v>42186</v>
      </c>
      <c r="D314" s="16">
        <v>570.9</v>
      </c>
    </row>
    <row r="315" spans="1:4" x14ac:dyDescent="0.25">
      <c r="A315" s="17">
        <v>42217</v>
      </c>
      <c r="B315" s="16">
        <v>7904</v>
      </c>
      <c r="C315" s="17">
        <v>42217</v>
      </c>
      <c r="D315" s="16">
        <v>572.5</v>
      </c>
    </row>
    <row r="316" spans="1:4" x14ac:dyDescent="0.25">
      <c r="A316" s="17">
        <v>42248</v>
      </c>
      <c r="B316" s="16">
        <v>7909.3</v>
      </c>
      <c r="C316" s="17">
        <v>42248</v>
      </c>
      <c r="D316" s="16">
        <v>573.1</v>
      </c>
    </row>
    <row r="317" spans="1:4" x14ac:dyDescent="0.25">
      <c r="A317" s="17">
        <v>42278</v>
      </c>
      <c r="B317" s="16">
        <v>7943.3</v>
      </c>
      <c r="C317" s="17">
        <v>42278</v>
      </c>
      <c r="D317" s="16">
        <v>574.9</v>
      </c>
    </row>
    <row r="318" spans="1:4" x14ac:dyDescent="0.25">
      <c r="A318" s="17">
        <v>42309</v>
      </c>
      <c r="B318" s="16">
        <v>7949</v>
      </c>
      <c r="C318" s="17">
        <v>42309</v>
      </c>
      <c r="D318" s="16">
        <v>575.70000000000005</v>
      </c>
    </row>
    <row r="319" spans="1:4" x14ac:dyDescent="0.25">
      <c r="A319" s="17">
        <v>42339</v>
      </c>
      <c r="B319" s="16">
        <v>7967.7</v>
      </c>
      <c r="C319" s="17">
        <v>42339</v>
      </c>
      <c r="D319" s="16">
        <v>576.79999999999995</v>
      </c>
    </row>
    <row r="320" spans="1:4" x14ac:dyDescent="0.25">
      <c r="A320" s="17">
        <v>42370</v>
      </c>
      <c r="B320" s="16">
        <v>7986.9</v>
      </c>
      <c r="C320" s="17">
        <v>42370</v>
      </c>
      <c r="D320" s="16">
        <v>574.6</v>
      </c>
    </row>
    <row r="321" spans="1:4" x14ac:dyDescent="0.25">
      <c r="A321" s="17">
        <v>42401</v>
      </c>
      <c r="B321" s="16">
        <v>7970.9</v>
      </c>
      <c r="C321" s="17">
        <v>42401</v>
      </c>
      <c r="D321" s="16">
        <v>573.4</v>
      </c>
    </row>
    <row r="322" spans="1:4" x14ac:dyDescent="0.25">
      <c r="A322" s="17">
        <v>42430</v>
      </c>
      <c r="B322" s="16">
        <v>7990.6</v>
      </c>
      <c r="C322" s="17">
        <v>42430</v>
      </c>
      <c r="D322" s="16">
        <v>574.5</v>
      </c>
    </row>
    <row r="323" spans="1:4" x14ac:dyDescent="0.25">
      <c r="A323" s="17">
        <v>42461</v>
      </c>
      <c r="B323" s="16">
        <v>8018.9</v>
      </c>
      <c r="C323" s="17">
        <v>42461</v>
      </c>
      <c r="D323" s="16">
        <v>576.29999999999995</v>
      </c>
    </row>
    <row r="324" spans="1:4" x14ac:dyDescent="0.25">
      <c r="A324" s="17">
        <v>42491</v>
      </c>
      <c r="B324" s="16">
        <v>8024</v>
      </c>
      <c r="C324" s="17">
        <v>42491</v>
      </c>
      <c r="D324" s="16">
        <v>577.20000000000005</v>
      </c>
    </row>
    <row r="325" spans="1:4" x14ac:dyDescent="0.25">
      <c r="A325" s="17">
        <v>42522</v>
      </c>
      <c r="B325" s="16">
        <v>8053.3</v>
      </c>
      <c r="C325" s="17">
        <v>42522</v>
      </c>
      <c r="D325" s="16">
        <v>579</v>
      </c>
    </row>
    <row r="326" spans="1:4" x14ac:dyDescent="0.25">
      <c r="A326" s="17">
        <v>42552</v>
      </c>
      <c r="B326" s="16">
        <v>8094.2</v>
      </c>
      <c r="C326" s="17">
        <v>42552</v>
      </c>
      <c r="D326" s="16">
        <v>581.70000000000005</v>
      </c>
    </row>
    <row r="327" spans="1:4" x14ac:dyDescent="0.25">
      <c r="A327" s="17">
        <v>42583</v>
      </c>
      <c r="B327" s="16">
        <v>8100.6</v>
      </c>
      <c r="C327" s="17">
        <v>42583</v>
      </c>
      <c r="D327" s="16">
        <v>582.5</v>
      </c>
    </row>
    <row r="328" spans="1:4" x14ac:dyDescent="0.25">
      <c r="A328" s="17">
        <v>42614</v>
      </c>
      <c r="B328" s="16">
        <v>8141.6</v>
      </c>
      <c r="C328" s="17">
        <v>42614</v>
      </c>
      <c r="D328" s="16">
        <v>585.1</v>
      </c>
    </row>
    <row r="329" spans="1:4" x14ac:dyDescent="0.25">
      <c r="A329" s="17">
        <v>42644</v>
      </c>
      <c r="B329" s="16">
        <v>8180.1</v>
      </c>
      <c r="C329" s="17">
        <v>42644</v>
      </c>
      <c r="D329" s="16">
        <v>588.1</v>
      </c>
    </row>
    <row r="330" spans="1:4" x14ac:dyDescent="0.25">
      <c r="A330" s="17">
        <v>42675</v>
      </c>
      <c r="B330" s="16">
        <v>8201.5</v>
      </c>
      <c r="C330" s="17">
        <v>42675</v>
      </c>
      <c r="D330" s="16">
        <v>589.79999999999995</v>
      </c>
    </row>
    <row r="331" spans="1:4" x14ac:dyDescent="0.25">
      <c r="A331" s="17">
        <v>42705</v>
      </c>
      <c r="B331" s="16">
        <v>8239.1</v>
      </c>
      <c r="C331" s="17">
        <v>42705</v>
      </c>
      <c r="D331" s="16">
        <v>592.20000000000005</v>
      </c>
    </row>
    <row r="332" spans="1:4" x14ac:dyDescent="0.25">
      <c r="A332" s="17">
        <v>42736</v>
      </c>
      <c r="B332" s="16">
        <v>8287.7000000000007</v>
      </c>
      <c r="C332" s="17">
        <v>42736</v>
      </c>
      <c r="D332" s="16">
        <v>595</v>
      </c>
    </row>
    <row r="333" spans="1:4" x14ac:dyDescent="0.25">
      <c r="A333" s="17">
        <v>42767</v>
      </c>
      <c r="B333" s="16">
        <v>8315.5</v>
      </c>
      <c r="C333" s="17">
        <v>42767</v>
      </c>
      <c r="D333" s="16">
        <v>596.9</v>
      </c>
    </row>
    <row r="334" spans="1:4" x14ac:dyDescent="0.25">
      <c r="A334" s="17">
        <v>42795</v>
      </c>
      <c r="B334" s="16">
        <v>8328.7999999999993</v>
      </c>
      <c r="C334" s="17">
        <v>42795</v>
      </c>
      <c r="D334" s="16">
        <v>597.79999999999995</v>
      </c>
    </row>
    <row r="335" spans="1:4" x14ac:dyDescent="0.25">
      <c r="A335" s="17">
        <v>42826</v>
      </c>
      <c r="B335" s="16">
        <v>8373.2000000000007</v>
      </c>
      <c r="C335" s="17">
        <v>42826</v>
      </c>
      <c r="D335" s="16">
        <v>600.70000000000005</v>
      </c>
    </row>
    <row r="336" spans="1:4" x14ac:dyDescent="0.25">
      <c r="A336" s="17">
        <v>42856</v>
      </c>
      <c r="B336" s="16">
        <v>8390.6</v>
      </c>
      <c r="C336" s="17">
        <v>42856</v>
      </c>
      <c r="D336" s="16">
        <v>601.9</v>
      </c>
    </row>
    <row r="337" spans="1:4" x14ac:dyDescent="0.25">
      <c r="A337" s="17">
        <v>42887</v>
      </c>
      <c r="B337" s="16">
        <v>8429.2999999999993</v>
      </c>
      <c r="C337" s="17">
        <v>42887</v>
      </c>
      <c r="D337" s="16">
        <v>603.9</v>
      </c>
    </row>
    <row r="338" spans="1:4" x14ac:dyDescent="0.25">
      <c r="A338" s="17">
        <v>42917</v>
      </c>
      <c r="B338" s="16">
        <v>8463.4</v>
      </c>
      <c r="C338" s="17">
        <v>42917</v>
      </c>
      <c r="D338" s="16">
        <v>606.20000000000005</v>
      </c>
    </row>
    <row r="339" spans="1:4" x14ac:dyDescent="0.25">
      <c r="A339" s="17">
        <v>42948</v>
      </c>
      <c r="B339" s="16">
        <v>8489.7000000000007</v>
      </c>
      <c r="C339" s="17">
        <v>42948</v>
      </c>
      <c r="D339" s="16">
        <v>607.4</v>
      </c>
    </row>
    <row r="340" spans="1:4" x14ac:dyDescent="0.25">
      <c r="A340" s="17">
        <v>42979</v>
      </c>
      <c r="B340" s="16">
        <v>8540.6</v>
      </c>
      <c r="C340" s="17">
        <v>42979</v>
      </c>
      <c r="D340" s="16">
        <v>610.29999999999995</v>
      </c>
    </row>
    <row r="341" spans="1:4" x14ac:dyDescent="0.25">
      <c r="A341" s="17">
        <v>43009</v>
      </c>
      <c r="B341" s="16">
        <v>8581</v>
      </c>
      <c r="C341" s="17">
        <v>43009</v>
      </c>
      <c r="D341" s="16">
        <v>612.79999999999995</v>
      </c>
    </row>
    <row r="342" spans="1:4" x14ac:dyDescent="0.25">
      <c r="A342" s="17">
        <v>43040</v>
      </c>
      <c r="B342" s="16">
        <v>8644.5</v>
      </c>
      <c r="C342" s="17">
        <v>43040</v>
      </c>
      <c r="D342" s="16">
        <v>616</v>
      </c>
    </row>
    <row r="343" spans="1:4" x14ac:dyDescent="0.25">
      <c r="A343" s="17">
        <v>43070</v>
      </c>
      <c r="B343" s="16">
        <v>8700.6</v>
      </c>
      <c r="C343" s="17">
        <v>43070</v>
      </c>
      <c r="D343" s="16">
        <v>619</v>
      </c>
    </row>
    <row r="344" spans="1:4" x14ac:dyDescent="0.25">
      <c r="A344" s="17">
        <v>43101</v>
      </c>
      <c r="B344" s="16">
        <v>8759</v>
      </c>
      <c r="C344" s="17">
        <v>43101</v>
      </c>
      <c r="D344" s="16">
        <v>617.29999999999995</v>
      </c>
    </row>
    <row r="345" spans="1:4" x14ac:dyDescent="0.25">
      <c r="A345" s="17">
        <v>43132</v>
      </c>
      <c r="B345" s="16">
        <v>8771.6</v>
      </c>
      <c r="C345" s="17">
        <v>43132</v>
      </c>
      <c r="D345" s="16">
        <v>617.20000000000005</v>
      </c>
    </row>
    <row r="346" spans="1:4" x14ac:dyDescent="0.25">
      <c r="A346" s="17">
        <v>43160</v>
      </c>
      <c r="B346" s="16">
        <v>8799.4</v>
      </c>
      <c r="C346" s="17">
        <v>43160</v>
      </c>
      <c r="D346" s="16">
        <v>618.20000000000005</v>
      </c>
    </row>
    <row r="347" spans="1:4" x14ac:dyDescent="0.25">
      <c r="A347" s="17">
        <v>43191</v>
      </c>
      <c r="B347" s="16">
        <v>8825.6</v>
      </c>
      <c r="C347" s="17">
        <v>43191</v>
      </c>
      <c r="D347" s="16">
        <v>619.6</v>
      </c>
    </row>
    <row r="348" spans="1:4" x14ac:dyDescent="0.25">
      <c r="A348" s="17">
        <v>43221</v>
      </c>
      <c r="B348" s="16">
        <v>8839.4</v>
      </c>
      <c r="C348" s="17">
        <v>43221</v>
      </c>
      <c r="D348" s="16">
        <v>619.70000000000005</v>
      </c>
    </row>
    <row r="349" spans="1:4" x14ac:dyDescent="0.25">
      <c r="A349" s="17">
        <v>43252</v>
      </c>
      <c r="B349" s="16">
        <v>8870.1</v>
      </c>
      <c r="C349" s="17">
        <v>43252</v>
      </c>
      <c r="D349" s="16">
        <v>621.29999999999995</v>
      </c>
    </row>
    <row r="350" spans="1:4" x14ac:dyDescent="0.25">
      <c r="A350" s="17">
        <v>43282</v>
      </c>
      <c r="B350" s="16">
        <v>8909.6</v>
      </c>
      <c r="C350" s="17">
        <v>43282</v>
      </c>
      <c r="D350" s="16">
        <v>623.70000000000005</v>
      </c>
    </row>
    <row r="351" spans="1:4" x14ac:dyDescent="0.25">
      <c r="A351" s="17">
        <v>43313</v>
      </c>
      <c r="B351" s="16">
        <v>8956.4</v>
      </c>
      <c r="C351" s="17">
        <v>43313</v>
      </c>
      <c r="D351" s="16">
        <v>626.29999999999995</v>
      </c>
    </row>
    <row r="352" spans="1:4" x14ac:dyDescent="0.25">
      <c r="A352" s="17">
        <v>43344</v>
      </c>
      <c r="B352" s="16">
        <v>8960.7999999999993</v>
      </c>
      <c r="C352" s="17">
        <v>43344</v>
      </c>
      <c r="D352" s="16">
        <v>626.20000000000005</v>
      </c>
    </row>
    <row r="353" spans="1:4" x14ac:dyDescent="0.25">
      <c r="A353" s="17">
        <v>43374</v>
      </c>
      <c r="B353" s="16">
        <v>8972.7000000000007</v>
      </c>
      <c r="C353" s="17">
        <v>43374</v>
      </c>
      <c r="D353" s="16">
        <v>627</v>
      </c>
    </row>
    <row r="354" spans="1:4" x14ac:dyDescent="0.25">
      <c r="A354" s="17">
        <v>43405</v>
      </c>
      <c r="B354" s="16">
        <v>8981</v>
      </c>
      <c r="C354" s="17">
        <v>43405</v>
      </c>
      <c r="D354" s="16">
        <v>627.4</v>
      </c>
    </row>
    <row r="355" spans="1:4" x14ac:dyDescent="0.25">
      <c r="A355" s="17">
        <v>43435</v>
      </c>
      <c r="B355" s="16">
        <v>9016.4</v>
      </c>
      <c r="C355" s="17">
        <v>43435</v>
      </c>
      <c r="D355" s="16">
        <v>629.79999999999995</v>
      </c>
    </row>
    <row r="356" spans="1:4" x14ac:dyDescent="0.25">
      <c r="A356" s="17">
        <v>43466</v>
      </c>
      <c r="B356" s="16">
        <v>9130.6</v>
      </c>
      <c r="C356" s="17">
        <v>43466</v>
      </c>
      <c r="D356" s="16">
        <v>639.4</v>
      </c>
    </row>
    <row r="357" spans="1:4" x14ac:dyDescent="0.25">
      <c r="A357" s="17">
        <v>43497</v>
      </c>
      <c r="B357" s="16">
        <v>9213.7000000000007</v>
      </c>
      <c r="C357" s="17">
        <v>43497</v>
      </c>
      <c r="D357" s="16">
        <v>644.9</v>
      </c>
    </row>
    <row r="358" spans="1:4" x14ac:dyDescent="0.25">
      <c r="A358" s="17">
        <v>43525</v>
      </c>
      <c r="B358" s="16">
        <v>9290.2999999999993</v>
      </c>
      <c r="C358" s="17">
        <v>43525</v>
      </c>
      <c r="D358" s="16">
        <v>650.1</v>
      </c>
    </row>
    <row r="359" spans="1:4" x14ac:dyDescent="0.25">
      <c r="A359" s="17">
        <v>43556</v>
      </c>
      <c r="B359" s="16">
        <v>9272.7999999999993</v>
      </c>
      <c r="C359" s="17">
        <v>43556</v>
      </c>
      <c r="D359" s="16">
        <v>648.70000000000005</v>
      </c>
    </row>
    <row r="360" spans="1:4" x14ac:dyDescent="0.25">
      <c r="A360" s="17">
        <v>43586</v>
      </c>
      <c r="B360" s="16">
        <v>9257.1</v>
      </c>
      <c r="C360" s="17">
        <v>43586</v>
      </c>
      <c r="D360" s="16">
        <v>647.5</v>
      </c>
    </row>
    <row r="361" spans="1:4" x14ac:dyDescent="0.25">
      <c r="A361" s="17">
        <v>43617</v>
      </c>
      <c r="B361" s="16">
        <v>9290.7999999999993</v>
      </c>
      <c r="C361" s="17">
        <v>43617</v>
      </c>
      <c r="D361" s="16">
        <v>649.70000000000005</v>
      </c>
    </row>
    <row r="362" spans="1:4" x14ac:dyDescent="0.25">
      <c r="A362" s="17">
        <v>43647</v>
      </c>
      <c r="B362" s="16">
        <v>9286.2000000000007</v>
      </c>
      <c r="C362" s="17">
        <v>43647</v>
      </c>
      <c r="D362" s="16">
        <v>649.1</v>
      </c>
    </row>
    <row r="363" spans="1:4" x14ac:dyDescent="0.25">
      <c r="A363" s="17">
        <v>43678</v>
      </c>
      <c r="B363" s="16">
        <v>9323.7000000000007</v>
      </c>
      <c r="C363" s="17">
        <v>43678</v>
      </c>
      <c r="D363" s="16">
        <v>651.4</v>
      </c>
    </row>
    <row r="364" spans="1:4" x14ac:dyDescent="0.25">
      <c r="A364" s="17">
        <v>43709</v>
      </c>
      <c r="B364" s="16">
        <v>9318.7999999999993</v>
      </c>
      <c r="C364" s="17">
        <v>43709</v>
      </c>
      <c r="D364" s="16">
        <v>650.9</v>
      </c>
    </row>
    <row r="365" spans="1:4" x14ac:dyDescent="0.25">
      <c r="A365" s="17">
        <v>43739</v>
      </c>
      <c r="B365" s="16">
        <v>9362.6</v>
      </c>
      <c r="C365" s="17">
        <v>43739</v>
      </c>
      <c r="D365" s="16">
        <v>653.6</v>
      </c>
    </row>
    <row r="366" spans="1:4" x14ac:dyDescent="0.25">
      <c r="A366" s="17">
        <v>43770</v>
      </c>
      <c r="B366" s="16">
        <v>9403.5</v>
      </c>
      <c r="C366" s="17">
        <v>43770</v>
      </c>
      <c r="D366" s="16">
        <v>656.2</v>
      </c>
    </row>
    <row r="367" spans="1:4" x14ac:dyDescent="0.25">
      <c r="A367" s="17">
        <v>43800</v>
      </c>
      <c r="B367" s="16">
        <v>9422.7000000000007</v>
      </c>
      <c r="C367" s="17">
        <v>43800</v>
      </c>
      <c r="D367" s="16">
        <v>657.2</v>
      </c>
    </row>
    <row r="368" spans="1:4" x14ac:dyDescent="0.25">
      <c r="A368" s="17">
        <v>43831</v>
      </c>
      <c r="B368" s="16">
        <v>9463.4</v>
      </c>
      <c r="C368" s="17">
        <v>43831</v>
      </c>
      <c r="D368" s="16">
        <v>659.7</v>
      </c>
    </row>
    <row r="369" spans="1:4" x14ac:dyDescent="0.25">
      <c r="A369" s="17">
        <v>43862</v>
      </c>
      <c r="B369" s="16">
        <v>9513.7000000000007</v>
      </c>
      <c r="C369" s="17">
        <v>43862</v>
      </c>
      <c r="D369" s="16">
        <v>663</v>
      </c>
    </row>
    <row r="370" spans="1:4" x14ac:dyDescent="0.25">
      <c r="A370" s="17">
        <v>43891</v>
      </c>
      <c r="B370" s="16">
        <v>9217.7000000000007</v>
      </c>
      <c r="C370" s="17">
        <v>43891</v>
      </c>
      <c r="D370" s="16">
        <v>642.29999999999995</v>
      </c>
    </row>
    <row r="371" spans="1:4" x14ac:dyDescent="0.25">
      <c r="A371" s="17"/>
      <c r="B371" s="16"/>
      <c r="C371" s="17"/>
      <c r="D371" s="16"/>
    </row>
    <row r="372" spans="1:4" x14ac:dyDescent="0.25">
      <c r="A372" s="17"/>
      <c r="B372" s="16"/>
      <c r="C372" s="17"/>
      <c r="D372" s="16"/>
    </row>
    <row r="373" spans="1:4" x14ac:dyDescent="0.25">
      <c r="A373" s="17"/>
      <c r="B373" s="16"/>
      <c r="C373" s="17"/>
      <c r="D373" s="16"/>
    </row>
    <row r="374" spans="1:4" x14ac:dyDescent="0.25">
      <c r="A374" s="17"/>
      <c r="B374" s="16"/>
      <c r="C374" s="17"/>
      <c r="D374" s="16"/>
    </row>
    <row r="375" spans="1:4" x14ac:dyDescent="0.25">
      <c r="A375" s="17"/>
      <c r="B375" s="16"/>
      <c r="C375" s="17"/>
      <c r="D375" s="16"/>
    </row>
    <row r="376" spans="1:4" x14ac:dyDescent="0.25">
      <c r="A376" s="17"/>
      <c r="B376" s="16"/>
      <c r="C376" s="17"/>
      <c r="D376" s="16"/>
    </row>
    <row r="377" spans="1:4" x14ac:dyDescent="0.25">
      <c r="A377" s="17"/>
      <c r="B377" s="16"/>
      <c r="C377" s="17"/>
      <c r="D377" s="16"/>
    </row>
    <row r="378" spans="1:4" x14ac:dyDescent="0.25">
      <c r="A378" s="17"/>
      <c r="B378" s="16"/>
      <c r="C378" s="17"/>
      <c r="D378" s="16"/>
    </row>
    <row r="379" spans="1:4" x14ac:dyDescent="0.25">
      <c r="A379" s="17"/>
      <c r="B379" s="16"/>
      <c r="C379" s="17"/>
      <c r="D379" s="16"/>
    </row>
    <row r="380" spans="1:4" x14ac:dyDescent="0.25">
      <c r="A380" s="17"/>
      <c r="B380" s="16"/>
      <c r="C380" s="17"/>
      <c r="D380" s="16"/>
    </row>
    <row r="381" spans="1:4" x14ac:dyDescent="0.25">
      <c r="A381" s="17"/>
      <c r="B381" s="16"/>
      <c r="C381" s="17"/>
      <c r="D381" s="16"/>
    </row>
    <row r="382" spans="1:4" x14ac:dyDescent="0.25">
      <c r="A382" s="17"/>
      <c r="B382" s="16"/>
      <c r="C382" s="17"/>
      <c r="D382" s="16"/>
    </row>
    <row r="383" spans="1:4" x14ac:dyDescent="0.25">
      <c r="A383" s="17"/>
      <c r="B383" s="16"/>
      <c r="C383" s="17"/>
      <c r="D383" s="16"/>
    </row>
    <row r="384" spans="1:4" x14ac:dyDescent="0.25">
      <c r="A384" s="17"/>
      <c r="B384" s="16"/>
      <c r="C384" s="17"/>
      <c r="D384" s="16"/>
    </row>
    <row r="385" spans="1:4" x14ac:dyDescent="0.25">
      <c r="A385" s="17"/>
      <c r="B385" s="16"/>
      <c r="C385" s="17"/>
      <c r="D385" s="16"/>
    </row>
    <row r="386" spans="1:4" x14ac:dyDescent="0.25">
      <c r="A386" s="17"/>
      <c r="B386" s="16"/>
      <c r="C386" s="17"/>
      <c r="D386" s="16"/>
    </row>
    <row r="387" spans="1:4" x14ac:dyDescent="0.25">
      <c r="A387" s="17"/>
      <c r="B387" s="16"/>
      <c r="C387" s="17"/>
      <c r="D387" s="16"/>
    </row>
    <row r="388" spans="1:4" x14ac:dyDescent="0.25">
      <c r="A388" s="17"/>
      <c r="B388" s="16"/>
      <c r="C388" s="17"/>
      <c r="D388" s="16"/>
    </row>
    <row r="389" spans="1:4" x14ac:dyDescent="0.25">
      <c r="A389" s="17"/>
      <c r="B389" s="16"/>
      <c r="C389" s="17"/>
      <c r="D389" s="16"/>
    </row>
    <row r="390" spans="1:4" x14ac:dyDescent="0.25">
      <c r="A390" s="17"/>
      <c r="B390" s="16"/>
      <c r="C390" s="17"/>
      <c r="D390" s="16"/>
    </row>
    <row r="391" spans="1:4" x14ac:dyDescent="0.25">
      <c r="A391" s="17"/>
      <c r="B391" s="16"/>
      <c r="C391" s="17"/>
      <c r="D391" s="16"/>
    </row>
    <row r="392" spans="1:4" x14ac:dyDescent="0.25">
      <c r="A392" s="17"/>
      <c r="B392" s="16"/>
      <c r="C392" s="17"/>
      <c r="D392" s="16"/>
    </row>
    <row r="393" spans="1:4" x14ac:dyDescent="0.25">
      <c r="A393" s="17"/>
      <c r="B393" s="16"/>
      <c r="C393" s="17"/>
      <c r="D393" s="16"/>
    </row>
    <row r="394" spans="1:4" x14ac:dyDescent="0.25">
      <c r="A394" s="17"/>
      <c r="B394" s="16"/>
      <c r="C394" s="17"/>
      <c r="D394" s="16"/>
    </row>
    <row r="395" spans="1:4" x14ac:dyDescent="0.25">
      <c r="A395" s="17"/>
      <c r="B395" s="16"/>
      <c r="C395" s="17"/>
      <c r="D395" s="16"/>
    </row>
    <row r="396" spans="1:4" x14ac:dyDescent="0.25">
      <c r="A396" s="17"/>
      <c r="B396" s="16"/>
      <c r="C396" s="17"/>
      <c r="D396" s="16"/>
    </row>
    <row r="397" spans="1:4" x14ac:dyDescent="0.25">
      <c r="A397" s="17"/>
      <c r="B397" s="16"/>
      <c r="C397" s="17"/>
      <c r="D397" s="16"/>
    </row>
    <row r="398" spans="1:4" x14ac:dyDescent="0.25">
      <c r="A398" s="17"/>
      <c r="B398" s="16"/>
      <c r="C398" s="17"/>
      <c r="D398" s="16"/>
    </row>
    <row r="399" spans="1:4" x14ac:dyDescent="0.25">
      <c r="A399" s="17"/>
      <c r="B399" s="16"/>
      <c r="C399" s="17"/>
      <c r="D399" s="16"/>
    </row>
    <row r="400" spans="1:4" x14ac:dyDescent="0.25">
      <c r="A400" s="17"/>
      <c r="B400" s="16"/>
      <c r="C400" s="17"/>
      <c r="D400" s="16"/>
    </row>
    <row r="401" spans="1:4" x14ac:dyDescent="0.25">
      <c r="A401" s="17"/>
      <c r="B401" s="16"/>
      <c r="C401" s="17"/>
      <c r="D401" s="16"/>
    </row>
    <row r="402" spans="1:4" x14ac:dyDescent="0.25">
      <c r="A402" s="17"/>
      <c r="B402" s="16"/>
      <c r="C402" s="17"/>
      <c r="D402" s="16"/>
    </row>
    <row r="403" spans="1:4" x14ac:dyDescent="0.25">
      <c r="A403" s="17"/>
      <c r="B403" s="16"/>
      <c r="C403" s="17"/>
      <c r="D403" s="16"/>
    </row>
    <row r="404" spans="1:4" x14ac:dyDescent="0.25">
      <c r="A404" s="17"/>
      <c r="B404" s="16"/>
      <c r="C404" s="17"/>
      <c r="D404" s="16"/>
    </row>
    <row r="405" spans="1:4" x14ac:dyDescent="0.25">
      <c r="A405" s="17"/>
      <c r="B405" s="16"/>
      <c r="C405" s="17"/>
      <c r="D405" s="16"/>
    </row>
    <row r="406" spans="1:4" x14ac:dyDescent="0.25">
      <c r="A406" s="17"/>
      <c r="B406" s="16"/>
      <c r="C406" s="17"/>
      <c r="D406" s="16"/>
    </row>
    <row r="407" spans="1:4" x14ac:dyDescent="0.25">
      <c r="A407" s="17"/>
      <c r="B407" s="16"/>
      <c r="C407" s="17"/>
      <c r="D407" s="16"/>
    </row>
    <row r="408" spans="1:4" x14ac:dyDescent="0.25">
      <c r="A408" s="17"/>
      <c r="B408" s="16"/>
      <c r="C408" s="17"/>
      <c r="D408" s="16"/>
    </row>
    <row r="409" spans="1:4" x14ac:dyDescent="0.25">
      <c r="A409" s="17"/>
      <c r="B409" s="16"/>
      <c r="C409" s="17"/>
      <c r="D409" s="16"/>
    </row>
    <row r="410" spans="1:4" x14ac:dyDescent="0.25">
      <c r="A410" s="17"/>
      <c r="B410" s="16"/>
      <c r="C410" s="17"/>
      <c r="D410" s="16"/>
    </row>
    <row r="411" spans="1:4" x14ac:dyDescent="0.25">
      <c r="A411" s="17"/>
      <c r="B411" s="16"/>
      <c r="C411" s="17"/>
      <c r="D411" s="16"/>
    </row>
    <row r="412" spans="1:4" x14ac:dyDescent="0.25">
      <c r="A412" s="17"/>
      <c r="B412" s="16"/>
      <c r="C412" s="17"/>
      <c r="D412" s="16"/>
    </row>
    <row r="413" spans="1:4" x14ac:dyDescent="0.25">
      <c r="A413" s="17"/>
      <c r="B413" s="16"/>
      <c r="C413" s="17"/>
      <c r="D413" s="16"/>
    </row>
    <row r="414" spans="1:4" x14ac:dyDescent="0.25">
      <c r="A414" s="17"/>
      <c r="B414" s="16"/>
      <c r="C414" s="17"/>
      <c r="D414" s="16"/>
    </row>
    <row r="415" spans="1:4" x14ac:dyDescent="0.25">
      <c r="A415" s="17"/>
      <c r="B415" s="16"/>
      <c r="C415" s="17"/>
      <c r="D415" s="16"/>
    </row>
    <row r="416" spans="1:4" x14ac:dyDescent="0.25">
      <c r="A416" s="17"/>
      <c r="B416" s="16"/>
      <c r="C416" s="17"/>
      <c r="D416" s="16"/>
    </row>
    <row r="417" spans="1:4" x14ac:dyDescent="0.25">
      <c r="A417" s="17"/>
      <c r="B417" s="16"/>
      <c r="C417" s="17"/>
      <c r="D417" s="16"/>
    </row>
    <row r="418" spans="1:4" x14ac:dyDescent="0.25">
      <c r="A418" s="17"/>
      <c r="B418" s="16"/>
      <c r="C418" s="17"/>
      <c r="D418" s="16"/>
    </row>
    <row r="419" spans="1:4" x14ac:dyDescent="0.25">
      <c r="A419" s="17"/>
      <c r="B419" s="16"/>
      <c r="C419" s="17"/>
      <c r="D419" s="16"/>
    </row>
    <row r="420" spans="1:4" x14ac:dyDescent="0.25">
      <c r="A420" s="17"/>
      <c r="B420" s="16"/>
      <c r="C420" s="17"/>
      <c r="D420" s="16"/>
    </row>
    <row r="421" spans="1:4" x14ac:dyDescent="0.25">
      <c r="A421" s="17"/>
      <c r="B421" s="16"/>
      <c r="C421" s="17"/>
      <c r="D421" s="16"/>
    </row>
    <row r="422" spans="1:4" x14ac:dyDescent="0.25">
      <c r="A422" s="17"/>
      <c r="B422" s="16"/>
      <c r="C422" s="17"/>
      <c r="D422" s="16"/>
    </row>
    <row r="423" spans="1:4" x14ac:dyDescent="0.25">
      <c r="A423" s="17"/>
      <c r="B423" s="16"/>
      <c r="C423" s="17"/>
      <c r="D423" s="16"/>
    </row>
    <row r="424" spans="1:4" x14ac:dyDescent="0.25">
      <c r="A424" s="17"/>
      <c r="B424" s="16"/>
      <c r="C424" s="17"/>
      <c r="D424" s="16"/>
    </row>
    <row r="425" spans="1:4" x14ac:dyDescent="0.25">
      <c r="A425" s="17"/>
      <c r="B425" s="16"/>
      <c r="C425" s="17"/>
      <c r="D425" s="16"/>
    </row>
    <row r="426" spans="1:4" x14ac:dyDescent="0.25">
      <c r="A426" s="17"/>
      <c r="B426" s="16"/>
      <c r="C426" s="17"/>
      <c r="D426" s="16"/>
    </row>
    <row r="427" spans="1:4" x14ac:dyDescent="0.25">
      <c r="A427" s="17"/>
      <c r="B427" s="16"/>
      <c r="C427" s="17"/>
      <c r="D427" s="16"/>
    </row>
    <row r="428" spans="1:4" x14ac:dyDescent="0.25">
      <c r="A428" s="17"/>
      <c r="B428" s="16"/>
      <c r="C428" s="17"/>
      <c r="D428" s="16"/>
    </row>
    <row r="429" spans="1:4" x14ac:dyDescent="0.25">
      <c r="A429" s="17"/>
      <c r="B429" s="16"/>
      <c r="C429" s="17"/>
      <c r="D429" s="16"/>
    </row>
    <row r="430" spans="1:4" x14ac:dyDescent="0.25">
      <c r="A430" s="17"/>
      <c r="B430" s="16"/>
      <c r="C430" s="17"/>
      <c r="D430" s="16"/>
    </row>
    <row r="431" spans="1:4" x14ac:dyDescent="0.25">
      <c r="A431" s="17"/>
      <c r="B431" s="16"/>
      <c r="C431" s="17"/>
      <c r="D431" s="16"/>
    </row>
    <row r="432" spans="1:4" x14ac:dyDescent="0.25">
      <c r="A432" s="17"/>
      <c r="B432" s="16"/>
      <c r="C432" s="17"/>
      <c r="D432" s="16"/>
    </row>
    <row r="433" spans="1:4" x14ac:dyDescent="0.25">
      <c r="A433" s="17"/>
      <c r="B433" s="16"/>
      <c r="C433" s="17"/>
      <c r="D433" s="16"/>
    </row>
    <row r="434" spans="1:4" x14ac:dyDescent="0.25">
      <c r="A434" s="17"/>
      <c r="B434" s="16"/>
      <c r="C434" s="17"/>
      <c r="D434" s="16"/>
    </row>
    <row r="435" spans="1:4" x14ac:dyDescent="0.25">
      <c r="A435" s="17"/>
      <c r="B435" s="16"/>
      <c r="C435" s="17"/>
      <c r="D435" s="16"/>
    </row>
    <row r="436" spans="1:4" x14ac:dyDescent="0.25">
      <c r="A436" s="17"/>
      <c r="B436" s="16"/>
      <c r="C436" s="17"/>
      <c r="D436" s="16"/>
    </row>
    <row r="437" spans="1:4" x14ac:dyDescent="0.25">
      <c r="A437" s="17"/>
      <c r="B437" s="16"/>
      <c r="C437" s="17"/>
      <c r="D437" s="16"/>
    </row>
    <row r="438" spans="1:4" x14ac:dyDescent="0.25">
      <c r="A438" s="17"/>
      <c r="B438" s="16"/>
      <c r="C438" s="17"/>
      <c r="D438" s="16"/>
    </row>
    <row r="439" spans="1:4" x14ac:dyDescent="0.25">
      <c r="A439" s="17"/>
      <c r="B439" s="16"/>
      <c r="C439" s="17"/>
      <c r="D439" s="16"/>
    </row>
    <row r="440" spans="1:4" x14ac:dyDescent="0.25">
      <c r="A440" s="17"/>
      <c r="B440" s="16"/>
      <c r="C440" s="17"/>
      <c r="D440" s="16"/>
    </row>
    <row r="441" spans="1:4" x14ac:dyDescent="0.25">
      <c r="A441" s="17"/>
      <c r="B441" s="16"/>
      <c r="C441" s="17"/>
      <c r="D441" s="16"/>
    </row>
    <row r="442" spans="1:4" x14ac:dyDescent="0.25">
      <c r="A442" s="17"/>
      <c r="B442" s="16"/>
      <c r="C442" s="17"/>
      <c r="D442" s="16"/>
    </row>
    <row r="443" spans="1:4" x14ac:dyDescent="0.25">
      <c r="A443" s="17"/>
      <c r="B443" s="16"/>
      <c r="C443" s="17"/>
      <c r="D443" s="16"/>
    </row>
    <row r="444" spans="1:4" x14ac:dyDescent="0.25">
      <c r="A444" s="17"/>
      <c r="B444" s="16"/>
      <c r="C444" s="17"/>
      <c r="D444" s="16"/>
    </row>
    <row r="445" spans="1:4" x14ac:dyDescent="0.25">
      <c r="A445" s="17"/>
      <c r="B445" s="16"/>
      <c r="C445" s="17"/>
      <c r="D445" s="16"/>
    </row>
    <row r="446" spans="1:4" x14ac:dyDescent="0.25">
      <c r="A446" s="17"/>
      <c r="B446" s="16"/>
      <c r="C446" s="17"/>
      <c r="D446" s="16"/>
    </row>
    <row r="447" spans="1:4" x14ac:dyDescent="0.25">
      <c r="A447" s="17"/>
      <c r="B447" s="16"/>
      <c r="C447" s="17"/>
      <c r="D447" s="16"/>
    </row>
    <row r="448" spans="1:4" x14ac:dyDescent="0.25">
      <c r="A448" s="17"/>
      <c r="B448" s="16"/>
      <c r="C448" s="17"/>
      <c r="D448" s="16"/>
    </row>
    <row r="449" spans="1:4" x14ac:dyDescent="0.25">
      <c r="A449" s="17"/>
      <c r="B449" s="16"/>
      <c r="C449" s="17"/>
      <c r="D449" s="16"/>
    </row>
    <row r="450" spans="1:4" x14ac:dyDescent="0.25">
      <c r="A450" s="17"/>
      <c r="B450" s="16"/>
      <c r="C450" s="17"/>
      <c r="D450" s="16"/>
    </row>
    <row r="451" spans="1:4" x14ac:dyDescent="0.25">
      <c r="A451" s="17"/>
      <c r="B451" s="16"/>
      <c r="C451" s="17"/>
      <c r="D451" s="16"/>
    </row>
    <row r="452" spans="1:4" x14ac:dyDescent="0.25">
      <c r="A452" s="17"/>
      <c r="B452" s="16"/>
      <c r="C452" s="17"/>
      <c r="D452" s="16"/>
    </row>
    <row r="453" spans="1:4" x14ac:dyDescent="0.25">
      <c r="A453" s="17"/>
      <c r="B453" s="16"/>
      <c r="C453" s="17"/>
      <c r="D453" s="16"/>
    </row>
    <row r="454" spans="1:4" x14ac:dyDescent="0.25">
      <c r="A454" s="17"/>
      <c r="B454" s="16"/>
      <c r="C454" s="17"/>
      <c r="D454" s="16"/>
    </row>
    <row r="455" spans="1:4" x14ac:dyDescent="0.25">
      <c r="A455" s="17"/>
      <c r="B455" s="16"/>
      <c r="C455" s="17"/>
      <c r="D455" s="16"/>
    </row>
    <row r="456" spans="1:4" x14ac:dyDescent="0.25">
      <c r="A456" s="17"/>
      <c r="B456" s="16"/>
      <c r="C456" s="17"/>
      <c r="D456" s="16"/>
    </row>
    <row r="457" spans="1:4" x14ac:dyDescent="0.25">
      <c r="A457" s="17"/>
      <c r="B457" s="16"/>
      <c r="C457" s="17"/>
      <c r="D457" s="16"/>
    </row>
    <row r="458" spans="1:4" x14ac:dyDescent="0.25">
      <c r="A458" s="17"/>
      <c r="B458" s="16"/>
      <c r="C458" s="17"/>
      <c r="D458" s="16"/>
    </row>
    <row r="459" spans="1:4" x14ac:dyDescent="0.25">
      <c r="A459" s="17"/>
      <c r="B459" s="16"/>
      <c r="C459" s="17"/>
      <c r="D459" s="16"/>
    </row>
    <row r="460" spans="1:4" x14ac:dyDescent="0.25">
      <c r="A460" s="17"/>
      <c r="B460" s="16"/>
      <c r="C460" s="17"/>
      <c r="D460" s="16"/>
    </row>
    <row r="461" spans="1:4" x14ac:dyDescent="0.25">
      <c r="A461" s="17"/>
      <c r="B461" s="16"/>
      <c r="C461" s="17"/>
      <c r="D461" s="16"/>
    </row>
    <row r="462" spans="1:4" x14ac:dyDescent="0.25">
      <c r="A462" s="17"/>
      <c r="B462" s="16"/>
      <c r="C462" s="17"/>
      <c r="D462" s="16"/>
    </row>
    <row r="463" spans="1:4" x14ac:dyDescent="0.25">
      <c r="A463" s="17"/>
      <c r="B463" s="16"/>
      <c r="C463" s="17"/>
      <c r="D463" s="16"/>
    </row>
    <row r="464" spans="1:4" x14ac:dyDescent="0.25">
      <c r="A464" s="17"/>
      <c r="B464" s="16"/>
      <c r="C464" s="17"/>
      <c r="D464" s="16"/>
    </row>
    <row r="465" spans="1:4" x14ac:dyDescent="0.25">
      <c r="A465" s="17"/>
      <c r="B465" s="16"/>
      <c r="C465" s="17"/>
      <c r="D465" s="16"/>
    </row>
    <row r="466" spans="1:4" x14ac:dyDescent="0.25">
      <c r="A466" s="17"/>
      <c r="B466" s="16"/>
      <c r="C466" s="17"/>
      <c r="D466" s="16"/>
    </row>
    <row r="467" spans="1:4" x14ac:dyDescent="0.25">
      <c r="A467" s="17"/>
      <c r="B467" s="16"/>
      <c r="C467" s="17"/>
      <c r="D467" s="16"/>
    </row>
    <row r="468" spans="1:4" x14ac:dyDescent="0.25">
      <c r="A468" s="17"/>
      <c r="B468" s="16"/>
      <c r="C468" s="17"/>
      <c r="D468" s="16"/>
    </row>
    <row r="469" spans="1:4" x14ac:dyDescent="0.25">
      <c r="A469" s="17"/>
      <c r="B469" s="16"/>
      <c r="C469" s="17"/>
      <c r="D469" s="16"/>
    </row>
    <row r="470" spans="1:4" x14ac:dyDescent="0.25">
      <c r="A470" s="17"/>
      <c r="B470" s="16"/>
      <c r="C470" s="17"/>
      <c r="D470" s="16"/>
    </row>
    <row r="471" spans="1:4" x14ac:dyDescent="0.25">
      <c r="A471" s="17"/>
      <c r="B471" s="16"/>
      <c r="C471" s="17"/>
      <c r="D471" s="16"/>
    </row>
    <row r="472" spans="1:4" x14ac:dyDescent="0.25">
      <c r="A472" s="17"/>
      <c r="B472" s="16"/>
      <c r="C472" s="17"/>
      <c r="D472" s="16"/>
    </row>
    <row r="473" spans="1:4" x14ac:dyDescent="0.25">
      <c r="A473" s="17"/>
      <c r="B473" s="16"/>
      <c r="C473" s="17"/>
      <c r="D473" s="16"/>
    </row>
    <row r="474" spans="1:4" x14ac:dyDescent="0.25">
      <c r="A474" s="17"/>
      <c r="B474" s="16"/>
      <c r="C474" s="17"/>
      <c r="D474" s="16"/>
    </row>
    <row r="475" spans="1:4" x14ac:dyDescent="0.25">
      <c r="A475" s="17"/>
      <c r="B475" s="16"/>
      <c r="C475" s="17"/>
      <c r="D475" s="16"/>
    </row>
    <row r="476" spans="1:4" x14ac:dyDescent="0.25">
      <c r="A476" s="17"/>
      <c r="B476" s="16"/>
      <c r="C476" s="17"/>
      <c r="D476" s="16"/>
    </row>
    <row r="477" spans="1:4" x14ac:dyDescent="0.25">
      <c r="A477" s="17"/>
      <c r="B477" s="16"/>
      <c r="C477" s="17"/>
      <c r="D477" s="16"/>
    </row>
    <row r="478" spans="1:4" x14ac:dyDescent="0.25">
      <c r="A478" s="17"/>
      <c r="B478" s="16"/>
      <c r="C478" s="17"/>
      <c r="D478" s="16"/>
    </row>
    <row r="479" spans="1:4" x14ac:dyDescent="0.25">
      <c r="A479" s="17"/>
      <c r="B479" s="16"/>
      <c r="C479" s="17"/>
      <c r="D479" s="16"/>
    </row>
    <row r="480" spans="1:4" x14ac:dyDescent="0.25">
      <c r="A480" s="17"/>
      <c r="B480" s="16"/>
      <c r="C480" s="17"/>
      <c r="D480" s="16"/>
    </row>
    <row r="481" spans="1:4" x14ac:dyDescent="0.25">
      <c r="A481" s="17"/>
      <c r="B481" s="16"/>
      <c r="C481" s="17"/>
      <c r="D481" s="16"/>
    </row>
    <row r="482" spans="1:4" x14ac:dyDescent="0.25">
      <c r="A482" s="17"/>
      <c r="B482" s="16"/>
      <c r="C482" s="17"/>
      <c r="D482" s="16"/>
    </row>
    <row r="483" spans="1:4" x14ac:dyDescent="0.25">
      <c r="A483" s="17"/>
      <c r="B483" s="16"/>
      <c r="C483" s="17"/>
      <c r="D483" s="16"/>
    </row>
    <row r="484" spans="1:4" x14ac:dyDescent="0.25">
      <c r="A484" s="17"/>
      <c r="B484" s="16"/>
      <c r="C484" s="17"/>
      <c r="D484" s="16"/>
    </row>
    <row r="485" spans="1:4" x14ac:dyDescent="0.25">
      <c r="A485" s="17"/>
      <c r="B485" s="16"/>
      <c r="C485" s="17"/>
      <c r="D485" s="16"/>
    </row>
    <row r="486" spans="1:4" x14ac:dyDescent="0.25">
      <c r="A486" s="17"/>
      <c r="B486" s="16"/>
      <c r="C486" s="17"/>
      <c r="D486" s="16"/>
    </row>
    <row r="487" spans="1:4" x14ac:dyDescent="0.25">
      <c r="A487" s="17"/>
      <c r="B487" s="16"/>
      <c r="C487" s="17"/>
      <c r="D487" s="16"/>
    </row>
    <row r="488" spans="1:4" x14ac:dyDescent="0.25">
      <c r="A488" s="17"/>
      <c r="B488" s="16"/>
      <c r="C488" s="17"/>
      <c r="D488" s="16"/>
    </row>
    <row r="489" spans="1:4" x14ac:dyDescent="0.25">
      <c r="A489" s="17"/>
      <c r="B489" s="16"/>
      <c r="C489" s="17"/>
      <c r="D489" s="16"/>
    </row>
    <row r="490" spans="1:4" x14ac:dyDescent="0.25">
      <c r="A490" s="17"/>
      <c r="B490" s="16"/>
      <c r="C490" s="17"/>
      <c r="D490" s="16"/>
    </row>
    <row r="491" spans="1:4" x14ac:dyDescent="0.25">
      <c r="A491" s="17"/>
      <c r="B491" s="16"/>
      <c r="C491" s="17"/>
      <c r="D491" s="16"/>
    </row>
    <row r="492" spans="1:4" x14ac:dyDescent="0.25">
      <c r="A492" s="17"/>
      <c r="B492" s="16"/>
      <c r="C492" s="17"/>
      <c r="D492" s="16"/>
    </row>
    <row r="493" spans="1:4" x14ac:dyDescent="0.25">
      <c r="A493" s="17"/>
      <c r="B493" s="16"/>
      <c r="C493" s="17"/>
      <c r="D493" s="16"/>
    </row>
    <row r="494" spans="1:4" x14ac:dyDescent="0.25">
      <c r="A494" s="17"/>
      <c r="B494" s="16"/>
      <c r="C494" s="17"/>
      <c r="D494" s="16"/>
    </row>
    <row r="495" spans="1:4" x14ac:dyDescent="0.25">
      <c r="A495" s="17"/>
      <c r="B495" s="16"/>
      <c r="C495" s="17"/>
      <c r="D495" s="16"/>
    </row>
    <row r="496" spans="1:4" x14ac:dyDescent="0.25">
      <c r="A496" s="17"/>
      <c r="B496" s="16"/>
      <c r="C496" s="17"/>
      <c r="D496" s="16"/>
    </row>
    <row r="497" spans="1:4" x14ac:dyDescent="0.25">
      <c r="A497" s="17"/>
      <c r="B497" s="16"/>
      <c r="C497" s="17"/>
      <c r="D497" s="16"/>
    </row>
    <row r="498" spans="1:4" x14ac:dyDescent="0.25">
      <c r="A498" s="17"/>
      <c r="B498" s="16"/>
      <c r="C498" s="17"/>
      <c r="D498" s="16"/>
    </row>
    <row r="499" spans="1:4" x14ac:dyDescent="0.25">
      <c r="A499" s="17"/>
      <c r="B499" s="16"/>
      <c r="C499" s="17"/>
      <c r="D499" s="16"/>
    </row>
    <row r="500" spans="1:4" x14ac:dyDescent="0.25">
      <c r="A500" s="17"/>
      <c r="B500" s="16"/>
      <c r="C500" s="17"/>
      <c r="D500" s="16"/>
    </row>
    <row r="501" spans="1:4" x14ac:dyDescent="0.25">
      <c r="A501" s="17"/>
      <c r="B501" s="16"/>
      <c r="C501" s="17"/>
      <c r="D501" s="16"/>
    </row>
    <row r="502" spans="1:4" x14ac:dyDescent="0.25">
      <c r="A502" s="17"/>
      <c r="B502" s="16"/>
      <c r="C502" s="17"/>
      <c r="D502" s="16"/>
    </row>
    <row r="503" spans="1:4" x14ac:dyDescent="0.25">
      <c r="A503" s="17"/>
      <c r="B503" s="16"/>
      <c r="C503" s="17"/>
      <c r="D503" s="16"/>
    </row>
    <row r="504" spans="1:4" x14ac:dyDescent="0.25">
      <c r="A504" s="17"/>
      <c r="B504" s="16"/>
      <c r="C504" s="17"/>
      <c r="D504" s="16"/>
    </row>
    <row r="505" spans="1:4" x14ac:dyDescent="0.25">
      <c r="A505" s="17"/>
      <c r="B505" s="16"/>
      <c r="C505" s="17"/>
      <c r="D505" s="16"/>
    </row>
    <row r="506" spans="1:4" x14ac:dyDescent="0.25">
      <c r="A506" s="17"/>
      <c r="B506" s="16"/>
      <c r="C506" s="17"/>
      <c r="D506" s="16"/>
    </row>
    <row r="507" spans="1:4" x14ac:dyDescent="0.25">
      <c r="A507" s="17"/>
      <c r="B507" s="16"/>
      <c r="C507" s="17"/>
      <c r="D507" s="16"/>
    </row>
    <row r="508" spans="1:4" x14ac:dyDescent="0.25">
      <c r="A508" s="17"/>
      <c r="B508" s="16"/>
      <c r="C508" s="17"/>
      <c r="D508" s="16"/>
    </row>
    <row r="509" spans="1:4" x14ac:dyDescent="0.25">
      <c r="A509" s="17"/>
      <c r="B509" s="16"/>
      <c r="C509" s="17"/>
      <c r="D509" s="16"/>
    </row>
    <row r="510" spans="1:4" x14ac:dyDescent="0.25">
      <c r="A510" s="17"/>
      <c r="B510" s="16"/>
      <c r="C510" s="17"/>
      <c r="D510" s="16"/>
    </row>
    <row r="511" spans="1:4" x14ac:dyDescent="0.25">
      <c r="A511" s="17"/>
      <c r="B511" s="16"/>
      <c r="C511" s="17"/>
      <c r="D511" s="16"/>
    </row>
    <row r="512" spans="1:4" x14ac:dyDescent="0.25">
      <c r="A512" s="17"/>
      <c r="B512" s="16"/>
      <c r="C512" s="17"/>
      <c r="D512" s="16"/>
    </row>
    <row r="513" spans="1:4" x14ac:dyDescent="0.25">
      <c r="A513" s="17"/>
      <c r="B513" s="16"/>
      <c r="C513" s="17"/>
      <c r="D513" s="16"/>
    </row>
    <row r="514" spans="1:4" x14ac:dyDescent="0.25">
      <c r="A514" s="17"/>
      <c r="B514" s="16"/>
      <c r="C514" s="17"/>
      <c r="D514" s="16"/>
    </row>
    <row r="515" spans="1:4" x14ac:dyDescent="0.25">
      <c r="A515" s="17"/>
      <c r="B515" s="16"/>
      <c r="C515" s="17"/>
      <c r="D515" s="16"/>
    </row>
    <row r="516" spans="1:4" x14ac:dyDescent="0.25">
      <c r="A516" s="17"/>
      <c r="B516" s="16"/>
      <c r="C516" s="17"/>
      <c r="D516" s="16"/>
    </row>
    <row r="517" spans="1:4" x14ac:dyDescent="0.25">
      <c r="A517" s="17"/>
      <c r="B517" s="16"/>
      <c r="C517" s="17"/>
      <c r="D517" s="16"/>
    </row>
    <row r="518" spans="1:4" x14ac:dyDescent="0.25">
      <c r="A518" s="17"/>
      <c r="B518" s="16"/>
      <c r="C518" s="17"/>
      <c r="D518" s="16"/>
    </row>
    <row r="519" spans="1:4" x14ac:dyDescent="0.25">
      <c r="A519" s="17"/>
      <c r="B519" s="16"/>
      <c r="C519" s="17"/>
      <c r="D519" s="16"/>
    </row>
    <row r="520" spans="1:4" x14ac:dyDescent="0.25">
      <c r="A520" s="17"/>
      <c r="B520" s="16"/>
      <c r="C520" s="17"/>
      <c r="D520" s="16"/>
    </row>
    <row r="521" spans="1:4" x14ac:dyDescent="0.25">
      <c r="A521" s="17"/>
      <c r="B521" s="16"/>
      <c r="C521" s="17"/>
      <c r="D521" s="16"/>
    </row>
    <row r="522" spans="1:4" x14ac:dyDescent="0.25">
      <c r="A522" s="17"/>
      <c r="B522" s="16"/>
      <c r="C522" s="17"/>
      <c r="D522" s="16"/>
    </row>
    <row r="523" spans="1:4" x14ac:dyDescent="0.25">
      <c r="A523" s="17"/>
      <c r="B523" s="16"/>
      <c r="C523" s="17"/>
      <c r="D523" s="16"/>
    </row>
    <row r="524" spans="1:4" x14ac:dyDescent="0.25">
      <c r="A524" s="17"/>
      <c r="B524" s="16"/>
      <c r="C524" s="17"/>
      <c r="D524" s="16"/>
    </row>
    <row r="525" spans="1:4" x14ac:dyDescent="0.25">
      <c r="A525" s="17"/>
      <c r="B525" s="16"/>
      <c r="C525" s="17"/>
      <c r="D525" s="16"/>
    </row>
    <row r="526" spans="1:4" x14ac:dyDescent="0.25">
      <c r="A526" s="17"/>
      <c r="B526" s="16"/>
      <c r="C526" s="17"/>
      <c r="D526" s="16"/>
    </row>
    <row r="527" spans="1:4" x14ac:dyDescent="0.25">
      <c r="A527" s="17"/>
      <c r="B527" s="16"/>
      <c r="C527" s="17"/>
      <c r="D527" s="16"/>
    </row>
    <row r="528" spans="1:4" x14ac:dyDescent="0.25">
      <c r="A528" s="17"/>
      <c r="B528" s="16"/>
      <c r="C528" s="17"/>
      <c r="D528" s="16"/>
    </row>
    <row r="529" spans="1:4" x14ac:dyDescent="0.25">
      <c r="A529" s="17"/>
      <c r="B529" s="16"/>
      <c r="C529" s="17"/>
      <c r="D529" s="16"/>
    </row>
    <row r="530" spans="1:4" x14ac:dyDescent="0.25">
      <c r="A530" s="17"/>
      <c r="B530" s="16"/>
      <c r="C530" s="17"/>
      <c r="D530" s="16"/>
    </row>
    <row r="531" spans="1:4" x14ac:dyDescent="0.25">
      <c r="A531" s="17"/>
      <c r="B531" s="16"/>
      <c r="C531" s="17"/>
      <c r="D531" s="16"/>
    </row>
    <row r="532" spans="1:4" x14ac:dyDescent="0.25">
      <c r="A532" s="17"/>
      <c r="B532" s="16"/>
      <c r="C532" s="17"/>
      <c r="D532" s="16"/>
    </row>
    <row r="533" spans="1:4" x14ac:dyDescent="0.25">
      <c r="A533" s="17"/>
      <c r="B533" s="16"/>
      <c r="C533" s="17"/>
      <c r="D533" s="16"/>
    </row>
    <row r="534" spans="1:4" x14ac:dyDescent="0.25">
      <c r="A534" s="17"/>
      <c r="B534" s="16"/>
      <c r="C534" s="17"/>
      <c r="D534" s="16"/>
    </row>
    <row r="535" spans="1:4" x14ac:dyDescent="0.25">
      <c r="A535" s="17"/>
      <c r="B535" s="16"/>
      <c r="C535" s="17"/>
      <c r="D535" s="16"/>
    </row>
    <row r="536" spans="1:4" x14ac:dyDescent="0.25">
      <c r="A536" s="17"/>
      <c r="B536" s="16"/>
      <c r="C536" s="17"/>
      <c r="D536" s="16"/>
    </row>
    <row r="537" spans="1:4" x14ac:dyDescent="0.25">
      <c r="A537" s="17"/>
      <c r="B537" s="16"/>
      <c r="C537" s="17"/>
      <c r="D537" s="16"/>
    </row>
    <row r="538" spans="1:4" x14ac:dyDescent="0.25">
      <c r="A538" s="17"/>
      <c r="B538" s="16"/>
      <c r="C538" s="17"/>
      <c r="D538" s="16"/>
    </row>
    <row r="539" spans="1:4" x14ac:dyDescent="0.25">
      <c r="A539" s="17"/>
      <c r="B539" s="16"/>
      <c r="C539" s="17"/>
      <c r="D539" s="16"/>
    </row>
    <row r="540" spans="1:4" x14ac:dyDescent="0.25">
      <c r="A540" s="17"/>
      <c r="B540" s="16"/>
      <c r="C540" s="17"/>
      <c r="D540" s="16"/>
    </row>
    <row r="541" spans="1:4" x14ac:dyDescent="0.25">
      <c r="A541" s="17"/>
      <c r="B541" s="16"/>
      <c r="C541" s="17"/>
      <c r="D541" s="16"/>
    </row>
    <row r="542" spans="1:4" x14ac:dyDescent="0.25">
      <c r="A542" s="17"/>
      <c r="B542" s="16"/>
      <c r="C542" s="17"/>
      <c r="D542" s="16"/>
    </row>
    <row r="543" spans="1:4" x14ac:dyDescent="0.25">
      <c r="A543" s="17"/>
      <c r="B543" s="16"/>
      <c r="C543" s="17"/>
      <c r="D543" s="16"/>
    </row>
    <row r="544" spans="1:4" x14ac:dyDescent="0.25">
      <c r="A544" s="17"/>
      <c r="B544" s="16"/>
      <c r="C544" s="17"/>
      <c r="D544" s="16"/>
    </row>
    <row r="545" spans="1:4" x14ac:dyDescent="0.25">
      <c r="A545" s="17"/>
      <c r="B545" s="16"/>
      <c r="C545" s="17"/>
      <c r="D545" s="16"/>
    </row>
    <row r="546" spans="1:4" x14ac:dyDescent="0.25">
      <c r="A546" s="17"/>
      <c r="B546" s="16"/>
      <c r="C546" s="17"/>
      <c r="D546" s="16"/>
    </row>
    <row r="547" spans="1:4" x14ac:dyDescent="0.25">
      <c r="A547" s="17"/>
      <c r="B547" s="16"/>
      <c r="C547" s="17"/>
      <c r="D547" s="16"/>
    </row>
    <row r="548" spans="1:4" x14ac:dyDescent="0.25">
      <c r="A548" s="17"/>
      <c r="B548" s="16"/>
      <c r="C548" s="17"/>
      <c r="D548" s="16"/>
    </row>
    <row r="549" spans="1:4" x14ac:dyDescent="0.25">
      <c r="A549" s="17"/>
      <c r="B549" s="16"/>
      <c r="C549" s="17"/>
      <c r="D549" s="16"/>
    </row>
    <row r="550" spans="1:4" x14ac:dyDescent="0.25">
      <c r="A550" s="17"/>
      <c r="B550" s="16"/>
      <c r="C550" s="17"/>
      <c r="D550" s="16"/>
    </row>
    <row r="551" spans="1:4" x14ac:dyDescent="0.25">
      <c r="A551" s="17"/>
      <c r="B551" s="16"/>
      <c r="C551" s="17"/>
      <c r="D551" s="16"/>
    </row>
    <row r="552" spans="1:4" x14ac:dyDescent="0.25">
      <c r="A552" s="17"/>
      <c r="B552" s="16"/>
      <c r="C552" s="17"/>
      <c r="D552" s="16"/>
    </row>
    <row r="553" spans="1:4" x14ac:dyDescent="0.25">
      <c r="A553" s="17"/>
      <c r="B553" s="16"/>
      <c r="C553" s="17"/>
      <c r="D553" s="16"/>
    </row>
    <row r="554" spans="1:4" x14ac:dyDescent="0.25">
      <c r="A554" s="17"/>
      <c r="B554" s="16"/>
      <c r="C554" s="17"/>
      <c r="D554" s="16"/>
    </row>
    <row r="555" spans="1:4" x14ac:dyDescent="0.25">
      <c r="A555" s="17"/>
      <c r="B555" s="16"/>
      <c r="C555" s="17"/>
      <c r="D555" s="16"/>
    </row>
    <row r="556" spans="1:4" x14ac:dyDescent="0.25">
      <c r="A556" s="17"/>
      <c r="B556" s="16"/>
      <c r="C556" s="17"/>
      <c r="D556" s="16"/>
    </row>
    <row r="557" spans="1:4" x14ac:dyDescent="0.25">
      <c r="A557" s="17"/>
      <c r="B557" s="16"/>
      <c r="C557" s="17"/>
      <c r="D557" s="16"/>
    </row>
    <row r="558" spans="1:4" x14ac:dyDescent="0.25">
      <c r="A558" s="17"/>
      <c r="B558" s="16"/>
      <c r="C558" s="17"/>
      <c r="D558" s="16"/>
    </row>
    <row r="559" spans="1:4" x14ac:dyDescent="0.25">
      <c r="A559" s="17"/>
      <c r="B559" s="16"/>
      <c r="C559" s="17"/>
      <c r="D559" s="16"/>
    </row>
    <row r="560" spans="1:4" x14ac:dyDescent="0.25">
      <c r="A560" s="17"/>
      <c r="B560" s="16"/>
      <c r="C560" s="17"/>
      <c r="D560" s="16"/>
    </row>
    <row r="561" spans="1:4" x14ac:dyDescent="0.25">
      <c r="A561" s="17"/>
      <c r="B561" s="16"/>
      <c r="C561" s="17"/>
      <c r="D561" s="16"/>
    </row>
    <row r="562" spans="1:4" x14ac:dyDescent="0.25">
      <c r="A562" s="17"/>
      <c r="B562" s="16"/>
      <c r="C562" s="17"/>
      <c r="D562" s="16"/>
    </row>
    <row r="563" spans="1:4" x14ac:dyDescent="0.25">
      <c r="A563" s="17"/>
      <c r="B563" s="16"/>
      <c r="C563" s="17"/>
      <c r="D563" s="16"/>
    </row>
    <row r="564" spans="1:4" x14ac:dyDescent="0.25">
      <c r="A564" s="17"/>
      <c r="B564" s="16"/>
      <c r="C564" s="17"/>
      <c r="D564" s="16"/>
    </row>
    <row r="565" spans="1:4" x14ac:dyDescent="0.25">
      <c r="A565" s="17"/>
      <c r="B565" s="16"/>
      <c r="C565" s="17"/>
      <c r="D565" s="16"/>
    </row>
    <row r="566" spans="1:4" x14ac:dyDescent="0.25">
      <c r="A566" s="17"/>
      <c r="B566" s="16"/>
      <c r="C566" s="17"/>
      <c r="D566" s="16"/>
    </row>
    <row r="567" spans="1:4" x14ac:dyDescent="0.25">
      <c r="A567" s="17"/>
      <c r="B567" s="16"/>
      <c r="C567" s="17"/>
      <c r="D567" s="16"/>
    </row>
    <row r="568" spans="1:4" x14ac:dyDescent="0.25">
      <c r="A568" s="17"/>
      <c r="B568" s="16"/>
      <c r="C568" s="17"/>
      <c r="D568" s="16"/>
    </row>
    <row r="569" spans="1:4" x14ac:dyDescent="0.25">
      <c r="A569" s="17"/>
      <c r="B569" s="16"/>
      <c r="C569" s="17"/>
      <c r="D569" s="16"/>
    </row>
    <row r="570" spans="1:4" x14ac:dyDescent="0.25">
      <c r="A570" s="17"/>
      <c r="B570" s="16"/>
      <c r="C570" s="17"/>
      <c r="D570" s="16"/>
    </row>
    <row r="571" spans="1:4" x14ac:dyDescent="0.25">
      <c r="A571" s="17"/>
      <c r="B571" s="16"/>
      <c r="C571" s="17"/>
      <c r="D571" s="16"/>
    </row>
    <row r="572" spans="1:4" x14ac:dyDescent="0.25">
      <c r="A572" s="17"/>
      <c r="B572" s="16"/>
      <c r="C572" s="17"/>
      <c r="D572" s="16"/>
    </row>
    <row r="573" spans="1:4" x14ac:dyDescent="0.25">
      <c r="A573" s="17"/>
      <c r="B573" s="16"/>
      <c r="C573" s="17"/>
      <c r="D573" s="16"/>
    </row>
    <row r="574" spans="1:4" x14ac:dyDescent="0.25">
      <c r="A574" s="17"/>
      <c r="B574" s="16"/>
      <c r="C574" s="17"/>
      <c r="D574" s="16"/>
    </row>
    <row r="575" spans="1:4" x14ac:dyDescent="0.25">
      <c r="A575" s="17"/>
      <c r="B575" s="16"/>
      <c r="C575" s="17"/>
      <c r="D575" s="16"/>
    </row>
    <row r="576" spans="1:4" x14ac:dyDescent="0.25">
      <c r="A576" s="17"/>
      <c r="B576" s="16"/>
      <c r="C576" s="17"/>
      <c r="D576" s="16"/>
    </row>
    <row r="577" spans="1:4" x14ac:dyDescent="0.25">
      <c r="A577" s="17"/>
      <c r="B577" s="16"/>
      <c r="C577" s="17"/>
      <c r="D577" s="16"/>
    </row>
    <row r="578" spans="1:4" x14ac:dyDescent="0.25">
      <c r="A578" s="17"/>
      <c r="B578" s="16"/>
      <c r="C578" s="17"/>
      <c r="D578" s="16"/>
    </row>
    <row r="579" spans="1:4" x14ac:dyDescent="0.25">
      <c r="A579" s="17"/>
      <c r="B579" s="16"/>
      <c r="C579" s="17"/>
      <c r="D579" s="16"/>
    </row>
    <row r="580" spans="1:4" x14ac:dyDescent="0.25">
      <c r="A580" s="17"/>
      <c r="B580" s="16"/>
      <c r="C580" s="17"/>
      <c r="D580" s="16"/>
    </row>
    <row r="581" spans="1:4" x14ac:dyDescent="0.25">
      <c r="A581" s="17"/>
      <c r="B581" s="16"/>
      <c r="C581" s="17"/>
      <c r="D581" s="16"/>
    </row>
    <row r="582" spans="1:4" x14ac:dyDescent="0.25">
      <c r="A582" s="17"/>
      <c r="B582" s="16"/>
      <c r="C582" s="17"/>
      <c r="D582" s="16"/>
    </row>
    <row r="583" spans="1:4" x14ac:dyDescent="0.25">
      <c r="A583" s="17"/>
      <c r="B583" s="16"/>
      <c r="C583" s="17"/>
      <c r="D583" s="16"/>
    </row>
    <row r="584" spans="1:4" x14ac:dyDescent="0.25">
      <c r="A584" s="17"/>
      <c r="B584" s="16"/>
      <c r="C584" s="17"/>
      <c r="D584" s="16"/>
    </row>
    <row r="585" spans="1:4" x14ac:dyDescent="0.25">
      <c r="A585" s="17"/>
      <c r="B585" s="16"/>
      <c r="C585" s="17"/>
      <c r="D585" s="16"/>
    </row>
    <row r="586" spans="1:4" x14ac:dyDescent="0.25">
      <c r="A586" s="17"/>
      <c r="B586" s="16"/>
      <c r="C586" s="17"/>
      <c r="D586" s="16"/>
    </row>
    <row r="587" spans="1:4" x14ac:dyDescent="0.25">
      <c r="A587" s="17"/>
      <c r="B587" s="16"/>
      <c r="C587" s="17"/>
      <c r="D587" s="16"/>
    </row>
    <row r="588" spans="1:4" x14ac:dyDescent="0.25">
      <c r="A588" s="17"/>
      <c r="B588" s="16"/>
      <c r="C588" s="17"/>
      <c r="D588" s="16"/>
    </row>
    <row r="589" spans="1:4" x14ac:dyDescent="0.25">
      <c r="A589" s="17"/>
      <c r="B589" s="16"/>
      <c r="C589" s="17"/>
      <c r="D589" s="16"/>
    </row>
    <row r="590" spans="1:4" x14ac:dyDescent="0.25">
      <c r="A590" s="17"/>
      <c r="B590" s="16"/>
      <c r="C590" s="17"/>
      <c r="D590" s="16"/>
    </row>
    <row r="591" spans="1:4" x14ac:dyDescent="0.25">
      <c r="A591" s="17"/>
      <c r="B591" s="16"/>
      <c r="C591" s="17"/>
      <c r="D591" s="16"/>
    </row>
    <row r="592" spans="1:4" x14ac:dyDescent="0.25">
      <c r="A592" s="17"/>
      <c r="B592" s="16"/>
      <c r="C592" s="17"/>
      <c r="D592" s="16"/>
    </row>
    <row r="593" spans="1:4" x14ac:dyDescent="0.25">
      <c r="A593" s="17"/>
      <c r="B593" s="16"/>
      <c r="C593" s="17"/>
      <c r="D593" s="16"/>
    </row>
    <row r="594" spans="1:4" x14ac:dyDescent="0.25">
      <c r="A594" s="17"/>
      <c r="B594" s="16"/>
      <c r="C594" s="17"/>
      <c r="D594" s="16"/>
    </row>
    <row r="595" spans="1:4" x14ac:dyDescent="0.25">
      <c r="A595" s="17"/>
      <c r="B595" s="16"/>
      <c r="C595" s="17"/>
      <c r="D595" s="16"/>
    </row>
    <row r="596" spans="1:4" x14ac:dyDescent="0.25">
      <c r="A596" s="17"/>
      <c r="B596" s="16"/>
      <c r="C596" s="17"/>
      <c r="D596" s="16"/>
    </row>
    <row r="597" spans="1:4" x14ac:dyDescent="0.25">
      <c r="A597" s="17"/>
      <c r="B597" s="16"/>
      <c r="C597" s="17"/>
      <c r="D597" s="16"/>
    </row>
    <row r="598" spans="1:4" x14ac:dyDescent="0.25">
      <c r="A598" s="17"/>
      <c r="B598" s="16"/>
      <c r="C598" s="17"/>
      <c r="D598" s="16"/>
    </row>
    <row r="599" spans="1:4" x14ac:dyDescent="0.25">
      <c r="A599" s="17"/>
      <c r="B599" s="16"/>
      <c r="C599" s="17"/>
      <c r="D599" s="16"/>
    </row>
    <row r="600" spans="1:4" x14ac:dyDescent="0.25">
      <c r="A600" s="17"/>
      <c r="B600" s="16"/>
      <c r="C600" s="17"/>
      <c r="D600" s="16"/>
    </row>
    <row r="601" spans="1:4" x14ac:dyDescent="0.25">
      <c r="A601" s="17"/>
      <c r="B601" s="16"/>
      <c r="C601" s="17"/>
      <c r="D601" s="16"/>
    </row>
    <row r="602" spans="1:4" x14ac:dyDescent="0.25">
      <c r="A602" s="17"/>
      <c r="B602" s="16"/>
      <c r="C602" s="17"/>
      <c r="D602" s="16"/>
    </row>
    <row r="603" spans="1:4" x14ac:dyDescent="0.25">
      <c r="A603" s="17"/>
      <c r="B603" s="16"/>
      <c r="C603" s="17"/>
      <c r="D603" s="16"/>
    </row>
    <row r="604" spans="1:4" x14ac:dyDescent="0.25">
      <c r="A604" s="17"/>
      <c r="B604" s="16"/>
      <c r="C604" s="17"/>
      <c r="D604" s="16"/>
    </row>
    <row r="605" spans="1:4" x14ac:dyDescent="0.25">
      <c r="A605" s="17"/>
      <c r="B605" s="16"/>
      <c r="C605" s="17"/>
      <c r="D605" s="16"/>
    </row>
    <row r="606" spans="1:4" x14ac:dyDescent="0.25">
      <c r="A606" s="17"/>
      <c r="B606" s="16"/>
      <c r="C606" s="17"/>
      <c r="D606" s="16"/>
    </row>
    <row r="607" spans="1:4" x14ac:dyDescent="0.25">
      <c r="A607" s="17"/>
      <c r="B607" s="16"/>
      <c r="C607" s="17"/>
      <c r="D607" s="16"/>
    </row>
    <row r="608" spans="1:4" x14ac:dyDescent="0.25">
      <c r="A608" s="17"/>
      <c r="B608" s="16"/>
      <c r="C608" s="17"/>
      <c r="D608" s="16"/>
    </row>
    <row r="609" spans="1:4" x14ac:dyDescent="0.25">
      <c r="A609" s="17"/>
      <c r="B609" s="16"/>
      <c r="C609" s="17"/>
      <c r="D609" s="16"/>
    </row>
    <row r="610" spans="1:4" x14ac:dyDescent="0.25">
      <c r="A610" s="17"/>
      <c r="B610" s="16"/>
      <c r="C610" s="17"/>
      <c r="D610" s="16"/>
    </row>
    <row r="611" spans="1:4" x14ac:dyDescent="0.25">
      <c r="A611" s="17"/>
      <c r="B611" s="16"/>
      <c r="C611" s="17"/>
      <c r="D611" s="16"/>
    </row>
    <row r="612" spans="1:4" x14ac:dyDescent="0.25">
      <c r="A612" s="17"/>
      <c r="B612" s="16"/>
      <c r="C612" s="17"/>
      <c r="D612" s="16"/>
    </row>
    <row r="613" spans="1:4" x14ac:dyDescent="0.25">
      <c r="A613" s="17"/>
      <c r="B613" s="16"/>
      <c r="C613" s="17"/>
      <c r="D613" s="16"/>
    </row>
    <row r="614" spans="1:4" x14ac:dyDescent="0.25">
      <c r="A614" s="17"/>
      <c r="B614" s="16"/>
      <c r="C614" s="17"/>
      <c r="D614" s="16"/>
    </row>
    <row r="615" spans="1:4" x14ac:dyDescent="0.25">
      <c r="A615" s="17"/>
      <c r="B615" s="16"/>
      <c r="C615" s="17"/>
      <c r="D615" s="16"/>
    </row>
    <row r="616" spans="1:4" x14ac:dyDescent="0.25">
      <c r="A616" s="17"/>
      <c r="B616" s="16"/>
      <c r="C616" s="17"/>
      <c r="D616" s="16"/>
    </row>
    <row r="617" spans="1:4" x14ac:dyDescent="0.25">
      <c r="A617" s="17"/>
      <c r="B617" s="16"/>
      <c r="C617" s="17"/>
      <c r="D617" s="16"/>
    </row>
    <row r="618" spans="1:4" x14ac:dyDescent="0.25">
      <c r="A618" s="17"/>
      <c r="B618" s="16"/>
      <c r="C618" s="17"/>
      <c r="D618" s="16"/>
    </row>
    <row r="619" spans="1:4" x14ac:dyDescent="0.25">
      <c r="A619" s="17"/>
      <c r="B619" s="16"/>
      <c r="C619" s="17"/>
      <c r="D619" s="16"/>
    </row>
    <row r="620" spans="1:4" x14ac:dyDescent="0.25">
      <c r="A620" s="17"/>
      <c r="B620" s="16"/>
      <c r="C620" s="17"/>
      <c r="D620" s="16"/>
    </row>
    <row r="621" spans="1:4" x14ac:dyDescent="0.25">
      <c r="A621" s="17"/>
      <c r="B621" s="16"/>
      <c r="C621" s="17"/>
      <c r="D621" s="16"/>
    </row>
    <row r="622" spans="1:4" x14ac:dyDescent="0.25">
      <c r="A622" s="17"/>
      <c r="B622" s="16"/>
      <c r="C622" s="17"/>
      <c r="D622" s="16"/>
    </row>
    <row r="623" spans="1:4" x14ac:dyDescent="0.25">
      <c r="A623" s="17"/>
      <c r="B623" s="16"/>
      <c r="C623" s="17"/>
      <c r="D623" s="16"/>
    </row>
    <row r="624" spans="1:4" x14ac:dyDescent="0.25">
      <c r="A624" s="17"/>
      <c r="B624" s="16"/>
      <c r="C624" s="17"/>
      <c r="D624" s="16"/>
    </row>
    <row r="625" spans="1:4" x14ac:dyDescent="0.25">
      <c r="A625" s="17"/>
      <c r="B625" s="16"/>
      <c r="C625" s="17"/>
      <c r="D625" s="16"/>
    </row>
    <row r="626" spans="1:4" x14ac:dyDescent="0.25">
      <c r="A626" s="17"/>
      <c r="B626" s="16"/>
      <c r="C626" s="17"/>
      <c r="D626" s="16"/>
    </row>
    <row r="627" spans="1:4" x14ac:dyDescent="0.25">
      <c r="A627" s="17"/>
      <c r="B627" s="16"/>
      <c r="C627" s="17"/>
      <c r="D627" s="16"/>
    </row>
    <row r="628" spans="1:4" x14ac:dyDescent="0.25">
      <c r="A628" s="17"/>
      <c r="B628" s="16"/>
      <c r="C628" s="17"/>
      <c r="D628" s="16"/>
    </row>
    <row r="629" spans="1:4" x14ac:dyDescent="0.25">
      <c r="A629" s="17"/>
      <c r="B629" s="16"/>
      <c r="C629" s="17"/>
      <c r="D629" s="16"/>
    </row>
    <row r="630" spans="1:4" x14ac:dyDescent="0.25">
      <c r="A630" s="17"/>
      <c r="B630" s="16"/>
      <c r="C630" s="17"/>
      <c r="D630" s="16"/>
    </row>
    <row r="631" spans="1:4" x14ac:dyDescent="0.25">
      <c r="A631" s="17"/>
      <c r="B631" s="16"/>
      <c r="C631" s="17"/>
      <c r="D631" s="16"/>
    </row>
    <row r="632" spans="1:4" x14ac:dyDescent="0.25">
      <c r="A632" s="17"/>
      <c r="B632" s="16"/>
      <c r="C632" s="17"/>
      <c r="D632" s="16"/>
    </row>
    <row r="633" spans="1:4" x14ac:dyDescent="0.25">
      <c r="A633" s="17"/>
      <c r="B633" s="16"/>
      <c r="C633" s="17"/>
      <c r="D633" s="16"/>
    </row>
    <row r="634" spans="1:4" x14ac:dyDescent="0.25">
      <c r="A634" s="17"/>
      <c r="B634" s="16"/>
      <c r="C634" s="17"/>
      <c r="D634" s="16"/>
    </row>
    <row r="635" spans="1:4" x14ac:dyDescent="0.25">
      <c r="A635" s="17"/>
      <c r="B635" s="16"/>
      <c r="C635" s="17"/>
      <c r="D635" s="16"/>
    </row>
    <row r="636" spans="1:4" x14ac:dyDescent="0.25">
      <c r="A636" s="17"/>
      <c r="B636" s="16"/>
      <c r="C636" s="17"/>
      <c r="D636" s="16"/>
    </row>
    <row r="637" spans="1:4" x14ac:dyDescent="0.25">
      <c r="A637" s="17"/>
      <c r="B637" s="16"/>
      <c r="C637" s="17"/>
      <c r="D637" s="16"/>
    </row>
    <row r="638" spans="1:4" x14ac:dyDescent="0.25">
      <c r="A638" s="17"/>
      <c r="B638" s="16"/>
      <c r="C638" s="17"/>
      <c r="D638" s="16"/>
    </row>
    <row r="639" spans="1:4" x14ac:dyDescent="0.25">
      <c r="A639" s="17"/>
      <c r="B639" s="16"/>
      <c r="C639" s="17"/>
      <c r="D639" s="16"/>
    </row>
    <row r="640" spans="1:4" x14ac:dyDescent="0.25">
      <c r="A640" s="17"/>
      <c r="B640" s="16"/>
      <c r="C640" s="17"/>
      <c r="D640" s="16"/>
    </row>
    <row r="641" spans="1:4" x14ac:dyDescent="0.25">
      <c r="A641" s="17"/>
      <c r="B641" s="16"/>
      <c r="C641" s="17"/>
      <c r="D641" s="16"/>
    </row>
    <row r="642" spans="1:4" x14ac:dyDescent="0.25">
      <c r="A642" s="17"/>
      <c r="B642" s="16"/>
      <c r="C642" s="17"/>
      <c r="D642" s="16"/>
    </row>
    <row r="643" spans="1:4" x14ac:dyDescent="0.25">
      <c r="A643" s="17"/>
      <c r="B643" s="16"/>
      <c r="C643" s="17"/>
      <c r="D643" s="16"/>
    </row>
    <row r="644" spans="1:4" x14ac:dyDescent="0.25">
      <c r="A644" s="17"/>
      <c r="B644" s="16"/>
      <c r="C644" s="17"/>
      <c r="D644" s="16"/>
    </row>
    <row r="645" spans="1:4" x14ac:dyDescent="0.25">
      <c r="A645" s="17"/>
      <c r="B645" s="16"/>
      <c r="C645" s="17"/>
      <c r="D645" s="16"/>
    </row>
    <row r="646" spans="1:4" x14ac:dyDescent="0.25">
      <c r="A646" s="17"/>
      <c r="B646" s="16"/>
      <c r="C646" s="17"/>
      <c r="D646" s="16"/>
    </row>
    <row r="647" spans="1:4" x14ac:dyDescent="0.25">
      <c r="A647" s="17"/>
      <c r="B647" s="16"/>
      <c r="C647" s="17"/>
      <c r="D647" s="16"/>
    </row>
    <row r="648" spans="1:4" x14ac:dyDescent="0.25">
      <c r="A648" s="17"/>
      <c r="B648" s="16"/>
      <c r="C648" s="17"/>
      <c r="D648" s="16"/>
    </row>
    <row r="649" spans="1:4" x14ac:dyDescent="0.25">
      <c r="A649" s="17"/>
      <c r="B649" s="16"/>
      <c r="C649" s="17"/>
      <c r="D649" s="16"/>
    </row>
    <row r="650" spans="1:4" x14ac:dyDescent="0.25">
      <c r="A650" s="17"/>
      <c r="B650" s="16"/>
      <c r="C650" s="17"/>
      <c r="D650" s="16"/>
    </row>
    <row r="651" spans="1:4" x14ac:dyDescent="0.25">
      <c r="A651" s="17"/>
      <c r="B651" s="16"/>
      <c r="C651" s="17"/>
      <c r="D651" s="16"/>
    </row>
    <row r="652" spans="1:4" x14ac:dyDescent="0.25">
      <c r="A652" s="17"/>
      <c r="B652" s="16"/>
      <c r="C652" s="17"/>
      <c r="D652" s="16"/>
    </row>
    <row r="653" spans="1:4" x14ac:dyDescent="0.25">
      <c r="A653" s="17"/>
      <c r="B653" s="16"/>
      <c r="C653" s="17"/>
      <c r="D653" s="16"/>
    </row>
    <row r="654" spans="1:4" x14ac:dyDescent="0.25">
      <c r="A654" s="17"/>
      <c r="B654" s="16"/>
      <c r="C654" s="17"/>
      <c r="D654" s="16"/>
    </row>
    <row r="655" spans="1:4" x14ac:dyDescent="0.25">
      <c r="A655" s="17"/>
      <c r="B655" s="16"/>
      <c r="C655" s="17"/>
      <c r="D655" s="16"/>
    </row>
    <row r="656" spans="1:4" x14ac:dyDescent="0.25">
      <c r="A656" s="17"/>
      <c r="B656" s="16"/>
      <c r="C656" s="17"/>
      <c r="D656" s="16"/>
    </row>
    <row r="657" spans="1:4" x14ac:dyDescent="0.25">
      <c r="A657" s="17"/>
      <c r="B657" s="16"/>
      <c r="C657" s="17"/>
      <c r="D657" s="16"/>
    </row>
    <row r="658" spans="1:4" x14ac:dyDescent="0.25">
      <c r="A658" s="17"/>
      <c r="B658" s="16"/>
      <c r="C658" s="17"/>
      <c r="D658" s="16"/>
    </row>
    <row r="659" spans="1:4" x14ac:dyDescent="0.25">
      <c r="A659" s="17"/>
      <c r="B659" s="16"/>
      <c r="C659" s="17"/>
      <c r="D659" s="16"/>
    </row>
    <row r="660" spans="1:4" x14ac:dyDescent="0.25">
      <c r="A660" s="17"/>
      <c r="B660" s="16"/>
      <c r="C660" s="17"/>
      <c r="D660" s="16"/>
    </row>
    <row r="661" spans="1:4" x14ac:dyDescent="0.25">
      <c r="A661" s="17"/>
      <c r="B661" s="16"/>
      <c r="C661" s="17"/>
      <c r="D661" s="16"/>
    </row>
    <row r="662" spans="1:4" x14ac:dyDescent="0.25">
      <c r="A662" s="17"/>
      <c r="B662" s="16"/>
      <c r="C662" s="17"/>
      <c r="D662" s="16"/>
    </row>
    <row r="663" spans="1:4" x14ac:dyDescent="0.25">
      <c r="A663" s="17"/>
      <c r="B663" s="16"/>
      <c r="C663" s="17"/>
      <c r="D663" s="16"/>
    </row>
    <row r="664" spans="1:4" x14ac:dyDescent="0.25">
      <c r="A664" s="17"/>
      <c r="B664" s="16"/>
      <c r="C664" s="17"/>
      <c r="D664" s="16"/>
    </row>
    <row r="665" spans="1:4" x14ac:dyDescent="0.25">
      <c r="A665" s="17"/>
      <c r="B665" s="16"/>
      <c r="C665" s="17"/>
      <c r="D665" s="16"/>
    </row>
    <row r="666" spans="1:4" x14ac:dyDescent="0.25">
      <c r="A666" s="17"/>
      <c r="B666" s="16"/>
      <c r="C666" s="17"/>
      <c r="D666" s="16"/>
    </row>
    <row r="667" spans="1:4" x14ac:dyDescent="0.25">
      <c r="A667" s="17"/>
      <c r="B667" s="16"/>
      <c r="C667" s="17"/>
      <c r="D667" s="16"/>
    </row>
    <row r="668" spans="1:4" x14ac:dyDescent="0.25">
      <c r="A668" s="17"/>
      <c r="B668" s="16"/>
      <c r="C668" s="17"/>
      <c r="D668" s="16"/>
    </row>
    <row r="669" spans="1:4" x14ac:dyDescent="0.25">
      <c r="A669" s="17"/>
      <c r="B669" s="16"/>
      <c r="C669" s="17"/>
      <c r="D669" s="16"/>
    </row>
    <row r="670" spans="1:4" x14ac:dyDescent="0.25">
      <c r="A670" s="17"/>
      <c r="B670" s="16"/>
      <c r="C670" s="17"/>
      <c r="D670" s="16"/>
    </row>
    <row r="671" spans="1:4" x14ac:dyDescent="0.25">
      <c r="A671" s="17"/>
      <c r="B671" s="16"/>
      <c r="C671" s="17"/>
      <c r="D671" s="16"/>
    </row>
    <row r="672" spans="1:4" x14ac:dyDescent="0.25">
      <c r="A672" s="17"/>
      <c r="B672" s="16"/>
      <c r="C672" s="17"/>
      <c r="D672" s="16"/>
    </row>
    <row r="673" spans="1:4" x14ac:dyDescent="0.25">
      <c r="A673" s="17"/>
      <c r="B673" s="16"/>
      <c r="C673" s="17"/>
      <c r="D673" s="16"/>
    </row>
    <row r="674" spans="1:4" x14ac:dyDescent="0.25">
      <c r="A674" s="17"/>
      <c r="B674" s="16"/>
      <c r="C674" s="17"/>
      <c r="D674" s="16"/>
    </row>
    <row r="675" spans="1:4" x14ac:dyDescent="0.25">
      <c r="A675" s="17"/>
      <c r="B675" s="16"/>
      <c r="C675" s="17"/>
      <c r="D675" s="16"/>
    </row>
    <row r="676" spans="1:4" x14ac:dyDescent="0.25">
      <c r="A676" s="17"/>
      <c r="B676" s="16"/>
      <c r="C676" s="17"/>
      <c r="D676" s="16"/>
    </row>
    <row r="677" spans="1:4" x14ac:dyDescent="0.25">
      <c r="A677" s="17"/>
      <c r="B677" s="16"/>
      <c r="C677" s="17"/>
      <c r="D677" s="16"/>
    </row>
    <row r="678" spans="1:4" x14ac:dyDescent="0.25">
      <c r="A678" s="17"/>
      <c r="B678" s="16"/>
      <c r="C678" s="17"/>
      <c r="D678" s="16"/>
    </row>
    <row r="679" spans="1:4" x14ac:dyDescent="0.25">
      <c r="A679" s="17"/>
      <c r="B679" s="16"/>
      <c r="C679" s="17"/>
      <c r="D679" s="16"/>
    </row>
    <row r="680" spans="1:4" x14ac:dyDescent="0.25">
      <c r="A680" s="17"/>
      <c r="B680" s="16"/>
      <c r="C680" s="17"/>
      <c r="D680" s="16"/>
    </row>
    <row r="681" spans="1:4" x14ac:dyDescent="0.25">
      <c r="A681" s="17"/>
      <c r="B681" s="16"/>
      <c r="C681" s="17"/>
      <c r="D681" s="16"/>
    </row>
    <row r="682" spans="1:4" x14ac:dyDescent="0.25">
      <c r="A682" s="17"/>
      <c r="B682" s="16"/>
      <c r="C682" s="17"/>
      <c r="D682" s="16"/>
    </row>
    <row r="683" spans="1:4" x14ac:dyDescent="0.25">
      <c r="A683" s="17"/>
      <c r="B683" s="16"/>
      <c r="C683" s="17"/>
      <c r="D683" s="16"/>
    </row>
    <row r="684" spans="1:4" x14ac:dyDescent="0.25">
      <c r="A684" s="17"/>
      <c r="B684" s="16"/>
      <c r="C684" s="17"/>
      <c r="D684" s="16"/>
    </row>
    <row r="685" spans="1:4" x14ac:dyDescent="0.25">
      <c r="A685" s="17"/>
      <c r="B685" s="16"/>
      <c r="C685" s="17"/>
      <c r="D685" s="16"/>
    </row>
    <row r="686" spans="1:4" x14ac:dyDescent="0.25">
      <c r="A686" s="17"/>
      <c r="B686" s="16"/>
      <c r="C686" s="17"/>
      <c r="D686" s="16"/>
    </row>
    <row r="687" spans="1:4" x14ac:dyDescent="0.25">
      <c r="A687" s="17"/>
      <c r="B687" s="16"/>
      <c r="C687" s="17"/>
      <c r="D687" s="16"/>
    </row>
    <row r="688" spans="1:4" x14ac:dyDescent="0.25">
      <c r="A688" s="17"/>
      <c r="B688" s="16"/>
      <c r="C688" s="17"/>
      <c r="D688" s="16"/>
    </row>
    <row r="689" spans="1:4" x14ac:dyDescent="0.25">
      <c r="A689" s="17"/>
      <c r="B689" s="16"/>
      <c r="C689" s="17"/>
      <c r="D689" s="16"/>
    </row>
    <row r="690" spans="1:4" x14ac:dyDescent="0.25">
      <c r="A690" s="17"/>
      <c r="B690" s="16"/>
      <c r="C690" s="17"/>
      <c r="D690" s="16"/>
    </row>
    <row r="691" spans="1:4" x14ac:dyDescent="0.25">
      <c r="A691" s="17"/>
      <c r="B691" s="16"/>
      <c r="C691" s="17"/>
      <c r="D691" s="16"/>
    </row>
    <row r="692" spans="1:4" x14ac:dyDescent="0.25">
      <c r="A692" s="17"/>
      <c r="B692" s="16"/>
      <c r="C692" s="17"/>
      <c r="D692" s="16"/>
    </row>
    <row r="693" spans="1:4" x14ac:dyDescent="0.25">
      <c r="A693" s="17"/>
      <c r="B693" s="16"/>
      <c r="C693" s="17"/>
      <c r="D693" s="16"/>
    </row>
    <row r="694" spans="1:4" x14ac:dyDescent="0.25">
      <c r="A694" s="17"/>
      <c r="B694" s="16"/>
      <c r="C694" s="17"/>
      <c r="D694" s="16"/>
    </row>
    <row r="695" spans="1:4" x14ac:dyDescent="0.25">
      <c r="A695" s="17"/>
      <c r="B695" s="16"/>
      <c r="C695" s="17"/>
      <c r="D695" s="16"/>
    </row>
    <row r="696" spans="1:4" x14ac:dyDescent="0.25">
      <c r="A696" s="17"/>
      <c r="B696" s="16"/>
      <c r="C696" s="17"/>
      <c r="D696" s="16"/>
    </row>
    <row r="697" spans="1:4" x14ac:dyDescent="0.25">
      <c r="A697" s="17"/>
      <c r="B697" s="16"/>
      <c r="C697" s="17"/>
      <c r="D697" s="16"/>
    </row>
    <row r="698" spans="1:4" x14ac:dyDescent="0.25">
      <c r="A698" s="17"/>
      <c r="B698" s="16"/>
      <c r="C698" s="17"/>
      <c r="D698" s="16"/>
    </row>
    <row r="699" spans="1:4" x14ac:dyDescent="0.25">
      <c r="A699" s="17"/>
      <c r="B699" s="16"/>
      <c r="C699" s="17"/>
      <c r="D699" s="16"/>
    </row>
    <row r="700" spans="1:4" x14ac:dyDescent="0.25">
      <c r="A700" s="17"/>
      <c r="B700" s="16"/>
      <c r="C700" s="17"/>
      <c r="D700" s="16"/>
    </row>
    <row r="701" spans="1:4" x14ac:dyDescent="0.25">
      <c r="A701" s="17"/>
      <c r="B701" s="16"/>
      <c r="C701" s="17"/>
      <c r="D701" s="16"/>
    </row>
    <row r="702" spans="1:4" x14ac:dyDescent="0.25">
      <c r="A702" s="17"/>
      <c r="B702" s="16"/>
      <c r="C702" s="17"/>
      <c r="D702" s="16"/>
    </row>
    <row r="703" spans="1:4" x14ac:dyDescent="0.25">
      <c r="A703" s="17"/>
      <c r="B703" s="16"/>
      <c r="C703" s="17"/>
      <c r="D703" s="16"/>
    </row>
    <row r="704" spans="1:4" x14ac:dyDescent="0.25">
      <c r="A704" s="17"/>
      <c r="B704" s="16"/>
      <c r="C704" s="17"/>
      <c r="D704" s="16"/>
    </row>
    <row r="705" spans="1:4" x14ac:dyDescent="0.25">
      <c r="A705" s="17"/>
      <c r="B705" s="16"/>
      <c r="C705" s="17"/>
      <c r="D705" s="16"/>
    </row>
    <row r="706" spans="1:4" x14ac:dyDescent="0.25">
      <c r="A706" s="17"/>
      <c r="B706" s="16"/>
      <c r="C706" s="17"/>
      <c r="D706" s="16"/>
    </row>
    <row r="707" spans="1:4" x14ac:dyDescent="0.25">
      <c r="A707" s="17"/>
      <c r="B707" s="16"/>
      <c r="C707" s="17"/>
      <c r="D707" s="16"/>
    </row>
    <row r="708" spans="1:4" x14ac:dyDescent="0.25">
      <c r="A708" s="17"/>
      <c r="B708" s="16"/>
      <c r="C708" s="17"/>
      <c r="D708" s="16"/>
    </row>
    <row r="709" spans="1:4" x14ac:dyDescent="0.25">
      <c r="A709" s="17"/>
      <c r="B709" s="16"/>
      <c r="C709" s="17"/>
      <c r="D709" s="16"/>
    </row>
    <row r="710" spans="1:4" x14ac:dyDescent="0.25">
      <c r="A710" s="17"/>
      <c r="B710" s="16"/>
      <c r="C710" s="17"/>
      <c r="D710" s="16"/>
    </row>
    <row r="711" spans="1:4" x14ac:dyDescent="0.25">
      <c r="A711" s="17"/>
      <c r="B711" s="16"/>
      <c r="C711" s="17"/>
      <c r="D711" s="16"/>
    </row>
    <row r="712" spans="1:4" x14ac:dyDescent="0.25">
      <c r="A712" s="17"/>
      <c r="B712" s="16"/>
      <c r="C712" s="17"/>
      <c r="D712" s="16"/>
    </row>
    <row r="713" spans="1:4" x14ac:dyDescent="0.25">
      <c r="A713" s="17"/>
      <c r="B713" s="16"/>
      <c r="C713" s="17"/>
      <c r="D713" s="16"/>
    </row>
    <row r="714" spans="1:4" x14ac:dyDescent="0.25">
      <c r="A714" s="17"/>
      <c r="B714" s="16"/>
      <c r="C714" s="17"/>
      <c r="D714" s="16"/>
    </row>
    <row r="715" spans="1:4" x14ac:dyDescent="0.25">
      <c r="A715" s="17"/>
      <c r="B715" s="16"/>
      <c r="C715" s="17"/>
      <c r="D715" s="16"/>
    </row>
    <row r="716" spans="1:4" x14ac:dyDescent="0.25">
      <c r="A716" s="17"/>
      <c r="B716" s="16"/>
      <c r="C716" s="17"/>
      <c r="D716" s="16"/>
    </row>
    <row r="717" spans="1:4" x14ac:dyDescent="0.25">
      <c r="A717" s="17"/>
      <c r="B717" s="16"/>
      <c r="C717" s="17"/>
      <c r="D717" s="16"/>
    </row>
    <row r="718" spans="1:4" x14ac:dyDescent="0.25">
      <c r="A718" s="17"/>
      <c r="B718" s="16"/>
      <c r="C718" s="17"/>
      <c r="D718" s="16"/>
    </row>
    <row r="719" spans="1:4" x14ac:dyDescent="0.25">
      <c r="A719" s="17"/>
      <c r="B719" s="16"/>
      <c r="C719" s="17"/>
      <c r="D719" s="16"/>
    </row>
    <row r="720" spans="1:4" x14ac:dyDescent="0.25">
      <c r="A720" s="17"/>
      <c r="B720" s="16"/>
      <c r="C720" s="17"/>
      <c r="D720" s="16"/>
    </row>
    <row r="721" spans="1:4" x14ac:dyDescent="0.25">
      <c r="A721" s="17"/>
      <c r="B721" s="16"/>
      <c r="C721" s="17"/>
      <c r="D721" s="16"/>
    </row>
    <row r="722" spans="1:4" x14ac:dyDescent="0.25">
      <c r="A722" s="17"/>
      <c r="B722" s="16"/>
      <c r="C722" s="17"/>
      <c r="D722" s="16"/>
    </row>
    <row r="723" spans="1:4" x14ac:dyDescent="0.25">
      <c r="A723" s="17"/>
      <c r="B723" s="16"/>
      <c r="C723" s="17"/>
      <c r="D723" s="16"/>
    </row>
    <row r="724" spans="1:4" x14ac:dyDescent="0.25">
      <c r="A724" s="17"/>
      <c r="B724" s="16"/>
      <c r="C724" s="17"/>
      <c r="D724" s="16"/>
    </row>
    <row r="725" spans="1:4" x14ac:dyDescent="0.25">
      <c r="A725" s="17"/>
      <c r="B725" s="16"/>
      <c r="C725" s="17"/>
      <c r="D725" s="16"/>
    </row>
    <row r="726" spans="1:4" x14ac:dyDescent="0.25">
      <c r="A726" s="17"/>
      <c r="B726" s="16"/>
      <c r="C726" s="17"/>
      <c r="D726" s="16"/>
    </row>
    <row r="727" spans="1:4" x14ac:dyDescent="0.25">
      <c r="A727" s="17"/>
      <c r="B727" s="16"/>
      <c r="C727" s="17"/>
      <c r="D727" s="16"/>
    </row>
    <row r="728" spans="1:4" x14ac:dyDescent="0.25">
      <c r="A728" s="17"/>
      <c r="B728" s="16"/>
      <c r="C728" s="17"/>
      <c r="D728" s="16"/>
    </row>
    <row r="729" spans="1:4" x14ac:dyDescent="0.25">
      <c r="A729" s="17"/>
      <c r="B729" s="16"/>
      <c r="C729" s="17"/>
      <c r="D729" s="16"/>
    </row>
    <row r="730" spans="1:4" x14ac:dyDescent="0.25">
      <c r="A730" s="17"/>
      <c r="B730" s="16"/>
      <c r="C730" s="17"/>
      <c r="D730" s="16"/>
    </row>
    <row r="731" spans="1:4" x14ac:dyDescent="0.25">
      <c r="A731" s="17"/>
      <c r="B731" s="16"/>
      <c r="C731" s="17"/>
      <c r="D731" s="16"/>
    </row>
    <row r="732" spans="1:4" x14ac:dyDescent="0.25">
      <c r="A732" s="17"/>
      <c r="B732" s="16"/>
      <c r="C732" s="17"/>
      <c r="D732" s="16"/>
    </row>
    <row r="733" spans="1:4" x14ac:dyDescent="0.25">
      <c r="A733" s="17"/>
      <c r="B733" s="16"/>
      <c r="C733" s="17"/>
      <c r="D733" s="16"/>
    </row>
    <row r="734" spans="1:4" x14ac:dyDescent="0.25">
      <c r="A734" s="17"/>
      <c r="B734" s="16"/>
      <c r="C734" s="17"/>
      <c r="D734" s="16"/>
    </row>
    <row r="735" spans="1:4" x14ac:dyDescent="0.25">
      <c r="A735" s="17"/>
      <c r="B735" s="16"/>
      <c r="C735" s="17"/>
      <c r="D735" s="16"/>
    </row>
    <row r="736" spans="1:4" x14ac:dyDescent="0.25">
      <c r="A736" s="17"/>
      <c r="B736" s="16"/>
      <c r="C736" s="17"/>
      <c r="D736" s="16"/>
    </row>
  </sheetData>
  <hyperlinks>
    <hyperlink ref="A5" r:id="rId1"/>
    <hyperlink ref="C5" r:id="rId2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>
      <selection activeCell="F8" sqref="F8"/>
    </sheetView>
  </sheetViews>
  <sheetFormatPr defaultRowHeight="15" x14ac:dyDescent="0.25"/>
  <sheetData>
    <row r="1" spans="1:10" x14ac:dyDescent="0.25">
      <c r="A1" t="s">
        <v>125</v>
      </c>
      <c r="B1" t="s">
        <v>124</v>
      </c>
      <c r="C1" t="s">
        <v>123</v>
      </c>
      <c r="D1" t="s">
        <v>122</v>
      </c>
      <c r="E1" t="s">
        <v>121</v>
      </c>
      <c r="F1" t="s">
        <v>120</v>
      </c>
      <c r="G1" t="s">
        <v>119</v>
      </c>
      <c r="I1" t="s">
        <v>118</v>
      </c>
      <c r="J1" t="s">
        <v>117</v>
      </c>
    </row>
    <row r="2" spans="1:10" x14ac:dyDescent="0.25">
      <c r="A2" s="2">
        <v>32874</v>
      </c>
      <c r="B2">
        <v>60202.138821993802</v>
      </c>
      <c r="C2">
        <v>1.15299234202436</v>
      </c>
      <c r="D2">
        <v>60202.138821993802</v>
      </c>
      <c r="E2">
        <v>60362.296233811197</v>
      </c>
      <c r="F2">
        <v>0.99734673095938797</v>
      </c>
      <c r="G2">
        <v>1.20364494381597</v>
      </c>
      <c r="I2">
        <f>B2*G2</f>
        <v>72461.999999999956</v>
      </c>
      <c r="J2">
        <f>B2</f>
        <v>60202.138821993802</v>
      </c>
    </row>
    <row r="3" spans="1:10" x14ac:dyDescent="0.25">
      <c r="A3" s="2">
        <v>32905</v>
      </c>
      <c r="B3">
        <v>60300.687770840603</v>
      </c>
      <c r="C3">
        <v>0.95452254690968796</v>
      </c>
      <c r="D3">
        <v>60300.687770840603</v>
      </c>
      <c r="E3">
        <v>60644.353483473104</v>
      </c>
      <c r="F3">
        <v>0.99433309627538102</v>
      </c>
      <c r="G3">
        <v>0.946075444724646</v>
      </c>
      <c r="I3">
        <f>B3*G3</f>
        <v>57049.000000000044</v>
      </c>
      <c r="J3">
        <f>B3</f>
        <v>60300.687770840603</v>
      </c>
    </row>
    <row r="4" spans="1:10" x14ac:dyDescent="0.25">
      <c r="A4" s="2">
        <v>32933</v>
      </c>
      <c r="B4">
        <v>60908.441482942297</v>
      </c>
      <c r="C4">
        <v>1.06481391929015</v>
      </c>
      <c r="D4">
        <v>60908.441482942297</v>
      </c>
      <c r="E4">
        <v>60958.434451808003</v>
      </c>
      <c r="F4">
        <v>0.99917988430452098</v>
      </c>
      <c r="G4">
        <v>1.0453723400200901</v>
      </c>
      <c r="I4">
        <f>B4*G4</f>
        <v>63672.000000000109</v>
      </c>
      <c r="J4">
        <f>B4</f>
        <v>60908.441482942297</v>
      </c>
    </row>
    <row r="5" spans="1:10" x14ac:dyDescent="0.25">
      <c r="A5" s="2">
        <v>32964</v>
      </c>
      <c r="B5">
        <v>61088.778817952101</v>
      </c>
      <c r="C5">
        <v>0.94380951355049003</v>
      </c>
      <c r="D5">
        <v>61088.778817952101</v>
      </c>
      <c r="E5">
        <v>61291.404586905301</v>
      </c>
      <c r="F5">
        <v>0.99669405897419405</v>
      </c>
      <c r="G5">
        <v>0.95223707406809899</v>
      </c>
      <c r="I5">
        <f>B5*G5</f>
        <v>58170.999999999971</v>
      </c>
      <c r="J5">
        <f>B5</f>
        <v>61088.778817952101</v>
      </c>
    </row>
    <row r="6" spans="1:10" x14ac:dyDescent="0.25">
      <c r="A6" s="2">
        <v>32994</v>
      </c>
      <c r="B6">
        <v>62253.484461340799</v>
      </c>
      <c r="C6">
        <v>1.0171174553022799</v>
      </c>
      <c r="D6">
        <v>62253.484461340799</v>
      </c>
      <c r="E6">
        <v>61607.734148872703</v>
      </c>
      <c r="F6">
        <v>1.01048164360188</v>
      </c>
      <c r="G6">
        <v>1.01785467188346</v>
      </c>
      <c r="I6">
        <f>B6*G6</f>
        <v>63365.000000000116</v>
      </c>
      <c r="J6">
        <f>B6</f>
        <v>62253.484461340799</v>
      </c>
    </row>
    <row r="7" spans="1:10" x14ac:dyDescent="0.25">
      <c r="A7" s="2">
        <v>33025</v>
      </c>
      <c r="B7">
        <v>61884.087461441602</v>
      </c>
      <c r="C7">
        <v>0.99660687663778202</v>
      </c>
      <c r="D7">
        <v>61884.087461441602</v>
      </c>
      <c r="E7">
        <v>61868.997076695901</v>
      </c>
      <c r="F7">
        <v>1.0002439086692601</v>
      </c>
      <c r="G7">
        <v>0.98707119238140095</v>
      </c>
      <c r="I7">
        <f>B7*G7</f>
        <v>61084.000000000065</v>
      </c>
      <c r="J7">
        <f>B7</f>
        <v>61884.087461441602</v>
      </c>
    </row>
    <row r="8" spans="1:10" x14ac:dyDescent="0.25">
      <c r="A8" s="2">
        <v>33055</v>
      </c>
      <c r="B8">
        <v>62423.892826137802</v>
      </c>
      <c r="C8">
        <v>0.99847304252534497</v>
      </c>
      <c r="D8">
        <v>62423.892826137802</v>
      </c>
      <c r="E8">
        <v>62073.893318147602</v>
      </c>
      <c r="F8">
        <v>1.0056384333136099</v>
      </c>
      <c r="G8">
        <v>1.00120317991176</v>
      </c>
      <c r="I8">
        <f>B8*G8</f>
        <v>62499.000000000073</v>
      </c>
      <c r="J8">
        <f>B8</f>
        <v>62423.892826137802</v>
      </c>
    </row>
    <row r="9" spans="1:10" x14ac:dyDescent="0.25">
      <c r="A9" s="2">
        <v>33086</v>
      </c>
      <c r="B9">
        <v>62736.613289872497</v>
      </c>
      <c r="C9">
        <v>1.0035961143416301</v>
      </c>
      <c r="D9">
        <v>62736.613289872497</v>
      </c>
      <c r="E9">
        <v>62213.938739763697</v>
      </c>
      <c r="F9">
        <v>1.00840124513407</v>
      </c>
      <c r="G9">
        <v>1.0250314230841799</v>
      </c>
      <c r="I9">
        <f>B9*G9</f>
        <v>64306.999999999884</v>
      </c>
      <c r="J9">
        <f>B9</f>
        <v>62736.613289872497</v>
      </c>
    </row>
    <row r="10" spans="1:10" x14ac:dyDescent="0.25">
      <c r="A10" s="2">
        <v>33117</v>
      </c>
      <c r="B10">
        <v>62480.696275454902</v>
      </c>
      <c r="C10">
        <v>0.93835049736680998</v>
      </c>
      <c r="D10">
        <v>62480.696275454902</v>
      </c>
      <c r="E10">
        <v>62278.663095402197</v>
      </c>
      <c r="F10">
        <v>1.0032440192195999</v>
      </c>
      <c r="G10">
        <v>0.89398811680565404</v>
      </c>
      <c r="I10">
        <f>B10*G10</f>
        <v>55856.999999999971</v>
      </c>
      <c r="J10">
        <f>B10</f>
        <v>62480.696275454902</v>
      </c>
    </row>
    <row r="11" spans="1:10" x14ac:dyDescent="0.25">
      <c r="A11" s="2">
        <v>33147</v>
      </c>
      <c r="B11">
        <v>61948.530943739999</v>
      </c>
      <c r="C11">
        <v>0.96086256778859802</v>
      </c>
      <c r="D11">
        <v>61948.530943739999</v>
      </c>
      <c r="E11">
        <v>62310.569496704498</v>
      </c>
      <c r="F11">
        <v>0.99418977300498601</v>
      </c>
      <c r="G11">
        <v>1.00307463394787</v>
      </c>
      <c r="I11">
        <f>B11*G11</f>
        <v>62139.000000000298</v>
      </c>
      <c r="J11">
        <f>B11</f>
        <v>61948.530943739999</v>
      </c>
    </row>
    <row r="12" spans="1:10" x14ac:dyDescent="0.25">
      <c r="A12" s="2">
        <v>33178</v>
      </c>
      <c r="B12">
        <v>62615.8527149683</v>
      </c>
      <c r="C12">
        <v>0.97539221352791805</v>
      </c>
      <c r="D12">
        <v>62615.8527149683</v>
      </c>
      <c r="E12">
        <v>62346.244304703097</v>
      </c>
      <c r="F12">
        <v>1.0043243729156699</v>
      </c>
      <c r="G12">
        <v>0.98071011313274703</v>
      </c>
      <c r="I12">
        <f>B12*G12</f>
        <v>61407.999999999985</v>
      </c>
      <c r="J12">
        <f>B12</f>
        <v>62615.8527149683</v>
      </c>
    </row>
    <row r="13" spans="1:10" x14ac:dyDescent="0.25">
      <c r="A13" s="2">
        <v>33208</v>
      </c>
      <c r="B13">
        <v>61292.752866016999</v>
      </c>
      <c r="C13">
        <v>0.97969980532002299</v>
      </c>
      <c r="D13">
        <v>61292.752866016999</v>
      </c>
      <c r="E13">
        <v>62417.6185688759</v>
      </c>
      <c r="F13">
        <v>0.98197839442372103</v>
      </c>
      <c r="G13">
        <v>0.965138572406956</v>
      </c>
      <c r="I13">
        <f>B13*G13</f>
        <v>59156.000000000007</v>
      </c>
      <c r="J13">
        <f>B13</f>
        <v>61292.752866016999</v>
      </c>
    </row>
    <row r="14" spans="1:10" x14ac:dyDescent="0.25">
      <c r="A14" s="2">
        <v>33239</v>
      </c>
      <c r="B14">
        <v>62531.830882465198</v>
      </c>
      <c r="C14">
        <v>1.1620215158776399</v>
      </c>
      <c r="D14">
        <v>62531.830882465198</v>
      </c>
      <c r="E14">
        <v>62567.217930351297</v>
      </c>
      <c r="F14">
        <v>0.99943441551252099</v>
      </c>
      <c r="G14">
        <v>1.1628637603251499</v>
      </c>
      <c r="I14">
        <f>B14*G14</f>
        <v>72715.999999999825</v>
      </c>
      <c r="J14">
        <f>B14</f>
        <v>62531.830882465198</v>
      </c>
    </row>
    <row r="15" spans="1:10" x14ac:dyDescent="0.25">
      <c r="A15" s="2">
        <v>33270</v>
      </c>
      <c r="B15">
        <v>62946.010647255302</v>
      </c>
      <c r="C15">
        <v>0.96374412914332797</v>
      </c>
      <c r="D15">
        <v>62946.010647255302</v>
      </c>
      <c r="E15">
        <v>62759.051744382603</v>
      </c>
      <c r="F15">
        <v>1.00297899502424</v>
      </c>
      <c r="G15">
        <v>0.95521542003586501</v>
      </c>
      <c r="I15">
        <f>B15*G15</f>
        <v>60127.000000000007</v>
      </c>
      <c r="J15">
        <f>B15</f>
        <v>62946.010647255302</v>
      </c>
    </row>
    <row r="16" spans="1:10" x14ac:dyDescent="0.25">
      <c r="A16" s="2">
        <v>33298</v>
      </c>
      <c r="B16">
        <v>63049.6041206273</v>
      </c>
      <c r="C16">
        <v>1.05030425784402</v>
      </c>
      <c r="D16">
        <v>63049.6041206273</v>
      </c>
      <c r="E16">
        <v>62938.204625203798</v>
      </c>
      <c r="F16">
        <v>1.0017699820973101</v>
      </c>
      <c r="G16">
        <v>1.0150103381705999</v>
      </c>
      <c r="I16">
        <f>B16*G16</f>
        <v>63996.000000000364</v>
      </c>
      <c r="J16">
        <f>B16</f>
        <v>63049.6041206273</v>
      </c>
    </row>
    <row r="17" spans="1:10" x14ac:dyDescent="0.25">
      <c r="A17" s="2">
        <v>33329</v>
      </c>
      <c r="B17">
        <v>63056.706115233399</v>
      </c>
      <c r="C17">
        <v>0.95557674746001897</v>
      </c>
      <c r="D17">
        <v>63056.706115233399</v>
      </c>
      <c r="E17">
        <v>63105.3615464822</v>
      </c>
      <c r="F17">
        <v>0.99922898102385604</v>
      </c>
      <c r="G17">
        <v>0.98202084781971399</v>
      </c>
      <c r="I17">
        <f>B17*G17</f>
        <v>61923.000000000044</v>
      </c>
      <c r="J17">
        <f>B17</f>
        <v>63056.706115233399</v>
      </c>
    </row>
    <row r="18" spans="1:10" x14ac:dyDescent="0.25">
      <c r="A18" s="2">
        <v>33359</v>
      </c>
      <c r="B18">
        <v>63277.352690687403</v>
      </c>
      <c r="C18">
        <v>0.982595050212695</v>
      </c>
      <c r="D18">
        <v>63277.352690687403</v>
      </c>
      <c r="E18">
        <v>63271.088405285504</v>
      </c>
      <c r="F18">
        <v>1.0000990070751099</v>
      </c>
      <c r="G18">
        <v>1.0035818077033101</v>
      </c>
      <c r="I18">
        <f>B18*G18</f>
        <v>63503.999999999978</v>
      </c>
      <c r="J18">
        <f>B18</f>
        <v>63277.352690687403</v>
      </c>
    </row>
    <row r="19" spans="1:10" x14ac:dyDescent="0.25">
      <c r="A19" s="2">
        <v>33390</v>
      </c>
      <c r="B19">
        <v>63640.199853580802</v>
      </c>
      <c r="C19">
        <v>1.0183158441401401</v>
      </c>
      <c r="D19">
        <v>63640.199853580802</v>
      </c>
      <c r="E19">
        <v>63428.718581966401</v>
      </c>
      <c r="F19">
        <v>1.00333415645692</v>
      </c>
      <c r="G19">
        <v>0.97017294323481096</v>
      </c>
      <c r="I19">
        <f>B19*G19</f>
        <v>61742.000000000073</v>
      </c>
      <c r="J19">
        <f>B19</f>
        <v>63640.199853580802</v>
      </c>
    </row>
    <row r="20" spans="1:10" x14ac:dyDescent="0.25">
      <c r="A20" s="2">
        <v>33420</v>
      </c>
      <c r="B20">
        <v>63230.783010961699</v>
      </c>
      <c r="C20">
        <v>0.98134179992326398</v>
      </c>
      <c r="D20">
        <v>63230.783010961699</v>
      </c>
      <c r="E20">
        <v>63580.758985538101</v>
      </c>
      <c r="F20">
        <v>0.99449556783906901</v>
      </c>
      <c r="G20">
        <v>1.0244535480253401</v>
      </c>
      <c r="I20">
        <f>B20*G20</f>
        <v>64777.000000000109</v>
      </c>
      <c r="J20">
        <f>B20</f>
        <v>63230.783010961699</v>
      </c>
    </row>
    <row r="21" spans="1:10" x14ac:dyDescent="0.25">
      <c r="A21" s="2">
        <v>33451</v>
      </c>
      <c r="B21">
        <v>63916.230246507097</v>
      </c>
      <c r="C21">
        <v>1.00031497905044</v>
      </c>
      <c r="D21">
        <v>63916.230246507097</v>
      </c>
      <c r="E21">
        <v>63740.3384609481</v>
      </c>
      <c r="F21">
        <v>1.0027595050450999</v>
      </c>
      <c r="G21">
        <v>0.98205103395362103</v>
      </c>
      <c r="I21">
        <f>B21*G21</f>
        <v>62769</v>
      </c>
      <c r="J21">
        <f>B21</f>
        <v>63916.230246507097</v>
      </c>
    </row>
    <row r="22" spans="1:10" x14ac:dyDescent="0.25">
      <c r="A22" s="2">
        <v>33482</v>
      </c>
      <c r="B22">
        <v>63712.999356073597</v>
      </c>
      <c r="C22">
        <v>0.92604588375866703</v>
      </c>
      <c r="D22">
        <v>63712.999356073597</v>
      </c>
      <c r="E22">
        <v>63901.523932349999</v>
      </c>
      <c r="F22">
        <v>0.99704976400130896</v>
      </c>
      <c r="G22">
        <v>0.93431482745483696</v>
      </c>
      <c r="I22">
        <f>B22*G22</f>
        <v>59528.000000000044</v>
      </c>
      <c r="J22">
        <f>B22</f>
        <v>63712.999356073597</v>
      </c>
    </row>
    <row r="23" spans="1:10" x14ac:dyDescent="0.25">
      <c r="A23" s="2">
        <v>33512</v>
      </c>
      <c r="B23">
        <v>64544.489861072798</v>
      </c>
      <c r="C23">
        <v>0.99946939685311298</v>
      </c>
      <c r="D23">
        <v>64544.489861072798</v>
      </c>
      <c r="E23">
        <v>64045.242045010302</v>
      </c>
      <c r="F23">
        <v>1.0077952366190099</v>
      </c>
      <c r="G23">
        <v>1.0001938219506299</v>
      </c>
      <c r="I23">
        <f>B23*G23</f>
        <v>64557.00000000008</v>
      </c>
      <c r="J23">
        <f>B23</f>
        <v>64544.489861072798</v>
      </c>
    </row>
    <row r="24" spans="1:10" x14ac:dyDescent="0.25">
      <c r="A24" s="2">
        <v>33543</v>
      </c>
      <c r="B24">
        <v>64201.048057810403</v>
      </c>
      <c r="C24">
        <v>0.93533618305817001</v>
      </c>
      <c r="D24">
        <v>64201.048057810403</v>
      </c>
      <c r="E24">
        <v>64150.343752294597</v>
      </c>
      <c r="F24">
        <v>1.00079039803296</v>
      </c>
      <c r="G24">
        <v>0.92638674599899395</v>
      </c>
      <c r="I24">
        <f>B24*G24</f>
        <v>59475.000000000007</v>
      </c>
      <c r="J24">
        <f>B24</f>
        <v>64201.048057810403</v>
      </c>
    </row>
    <row r="25" spans="1:10" x14ac:dyDescent="0.25">
      <c r="A25" s="2">
        <v>33573</v>
      </c>
      <c r="B25">
        <v>64534.925541250101</v>
      </c>
      <c r="C25">
        <v>1.0410532989490899</v>
      </c>
      <c r="D25">
        <v>64534.925541250101</v>
      </c>
      <c r="E25">
        <v>64215.387859525603</v>
      </c>
      <c r="F25">
        <v>1.00497602977068</v>
      </c>
      <c r="G25">
        <v>1.04389986406568</v>
      </c>
      <c r="I25">
        <f>B25*G25</f>
        <v>67367.999999999767</v>
      </c>
      <c r="J25">
        <f>B25</f>
        <v>64534.925541250101</v>
      </c>
    </row>
    <row r="26" spans="1:10" x14ac:dyDescent="0.25">
      <c r="A26" s="2">
        <v>33604</v>
      </c>
      <c r="B26">
        <v>64109.435363274497</v>
      </c>
      <c r="C26">
        <v>1.14279881531661</v>
      </c>
      <c r="D26">
        <v>64109.435363274497</v>
      </c>
      <c r="E26">
        <v>64256.783893555003</v>
      </c>
      <c r="F26">
        <v>0.997706879782147</v>
      </c>
      <c r="G26">
        <v>1.1672072851052799</v>
      </c>
      <c r="I26">
        <f>B26*G26</f>
        <v>74829.000000000058</v>
      </c>
      <c r="J26">
        <f>B26</f>
        <v>64109.435363274497</v>
      </c>
    </row>
    <row r="27" spans="1:10" x14ac:dyDescent="0.25">
      <c r="A27" s="2">
        <v>33635</v>
      </c>
      <c r="B27">
        <v>64352.939062167301</v>
      </c>
      <c r="C27">
        <v>0.97203900698165602</v>
      </c>
      <c r="D27">
        <v>64352.939062167301</v>
      </c>
      <c r="E27">
        <v>64295.310034783099</v>
      </c>
      <c r="F27">
        <v>1.00089631774624</v>
      </c>
      <c r="G27">
        <v>0.97431447442407404</v>
      </c>
      <c r="I27">
        <f>B27*G27</f>
        <v>62700</v>
      </c>
      <c r="J27">
        <f>B27</f>
        <v>64352.939062167301</v>
      </c>
    </row>
    <row r="28" spans="1:10" x14ac:dyDescent="0.25">
      <c r="A28" s="2">
        <v>33664</v>
      </c>
      <c r="B28">
        <v>64176.122158365899</v>
      </c>
      <c r="C28">
        <v>1.0365243486420599</v>
      </c>
      <c r="D28">
        <v>64176.122158365899</v>
      </c>
      <c r="E28">
        <v>64345.862484605597</v>
      </c>
      <c r="F28">
        <v>0.99736206308089803</v>
      </c>
      <c r="G28">
        <v>1.03935853019291</v>
      </c>
      <c r="I28">
        <f>B28*G28</f>
        <v>66701.999999999825</v>
      </c>
      <c r="J28">
        <f>B28</f>
        <v>64176.122158365899</v>
      </c>
    </row>
    <row r="29" spans="1:10" x14ac:dyDescent="0.25">
      <c r="A29" s="2">
        <v>33695</v>
      </c>
      <c r="B29">
        <v>64322.541012996597</v>
      </c>
      <c r="C29">
        <v>0.97511316744313503</v>
      </c>
      <c r="D29">
        <v>64322.541012996597</v>
      </c>
      <c r="E29">
        <v>64419.119770338097</v>
      </c>
      <c r="F29">
        <v>0.99850077496113299</v>
      </c>
      <c r="G29">
        <v>0.98184864909549097</v>
      </c>
      <c r="I29">
        <f>B29*G29</f>
        <v>63155.000000000022</v>
      </c>
      <c r="J29">
        <f>B29</f>
        <v>64322.541012996597</v>
      </c>
    </row>
    <row r="30" spans="1:10" x14ac:dyDescent="0.25">
      <c r="A30" s="2">
        <v>33725</v>
      </c>
      <c r="B30">
        <v>64248.541692960498</v>
      </c>
      <c r="C30">
        <v>0.95966206909409202</v>
      </c>
      <c r="D30">
        <v>64248.541692960498</v>
      </c>
      <c r="E30">
        <v>64527.933247656001</v>
      </c>
      <c r="F30">
        <v>0.99567022310131603</v>
      </c>
      <c r="G30">
        <v>0.92741404598337496</v>
      </c>
      <c r="I30">
        <f>B30*G30</f>
        <v>59585.000000000051</v>
      </c>
      <c r="J30">
        <f>B30</f>
        <v>64248.541692960498</v>
      </c>
    </row>
    <row r="31" spans="1:10" x14ac:dyDescent="0.25">
      <c r="A31" s="2">
        <v>33756</v>
      </c>
      <c r="B31">
        <v>64734.173839325202</v>
      </c>
      <c r="C31">
        <v>1.0142262331666601</v>
      </c>
      <c r="D31">
        <v>64734.173839325202</v>
      </c>
      <c r="E31">
        <v>64672.693918575198</v>
      </c>
      <c r="F31">
        <v>1.0009506318204</v>
      </c>
      <c r="G31">
        <v>1.0422933668307901</v>
      </c>
      <c r="I31">
        <f>B31*G31</f>
        <v>67471.999999999913</v>
      </c>
      <c r="J31">
        <f>B31</f>
        <v>64734.173839325202</v>
      </c>
    </row>
    <row r="32" spans="1:10" x14ac:dyDescent="0.25">
      <c r="A32" s="2">
        <v>33786</v>
      </c>
      <c r="B32">
        <v>64831.997511718102</v>
      </c>
      <c r="C32">
        <v>0.99932476556695304</v>
      </c>
      <c r="D32">
        <v>64831.997511718102</v>
      </c>
      <c r="E32">
        <v>64838.928593676603</v>
      </c>
      <c r="F32">
        <v>0.99989310307698098</v>
      </c>
      <c r="G32">
        <v>1.0206688447018699</v>
      </c>
      <c r="I32">
        <f>B32*G32</f>
        <v>66171.999999999825</v>
      </c>
      <c r="J32">
        <f>B32</f>
        <v>64831.997511718102</v>
      </c>
    </row>
    <row r="33" spans="1:10" x14ac:dyDescent="0.25">
      <c r="A33" s="2">
        <v>33817</v>
      </c>
      <c r="B33">
        <v>64600.3704409118</v>
      </c>
      <c r="C33">
        <v>0.96366734448917102</v>
      </c>
      <c r="D33">
        <v>64600.3704409118</v>
      </c>
      <c r="E33">
        <v>65034.7216095166</v>
      </c>
      <c r="F33">
        <v>0.99332124197881899</v>
      </c>
      <c r="G33">
        <v>0.94934440130022202</v>
      </c>
      <c r="I33">
        <f>B33*G33</f>
        <v>61327.999999999971</v>
      </c>
      <c r="J33">
        <f>B33</f>
        <v>64600.3704409118</v>
      </c>
    </row>
    <row r="34" spans="1:10" x14ac:dyDescent="0.25">
      <c r="A34" s="2">
        <v>33848</v>
      </c>
      <c r="B34">
        <v>65507.379744304701</v>
      </c>
      <c r="C34">
        <v>0.94237360011196303</v>
      </c>
      <c r="D34">
        <v>65507.379744304701</v>
      </c>
      <c r="E34">
        <v>65268.4609216268</v>
      </c>
      <c r="F34">
        <v>1.00366055548582</v>
      </c>
      <c r="G34">
        <v>0.95140425770759796</v>
      </c>
      <c r="I34">
        <f>B34*G34</f>
        <v>62323.999999999949</v>
      </c>
      <c r="J34">
        <f>B34</f>
        <v>65507.379744304701</v>
      </c>
    </row>
    <row r="35" spans="1:10" x14ac:dyDescent="0.25">
      <c r="A35" s="2">
        <v>33878</v>
      </c>
      <c r="B35">
        <v>65862.332839191993</v>
      </c>
      <c r="C35">
        <v>0.99690989514469597</v>
      </c>
      <c r="D35">
        <v>65862.332839191993</v>
      </c>
      <c r="E35">
        <v>65501.6408766444</v>
      </c>
      <c r="F35">
        <v>1.0055066095706999</v>
      </c>
      <c r="G35">
        <v>0.97870812073092195</v>
      </c>
      <c r="I35">
        <f>B35*G35</f>
        <v>64460.00000000008</v>
      </c>
      <c r="J35">
        <f>B35</f>
        <v>65862.332839191993</v>
      </c>
    </row>
    <row r="36" spans="1:10" x14ac:dyDescent="0.25">
      <c r="A36" s="2">
        <v>33909</v>
      </c>
      <c r="B36">
        <v>65614.263932543399</v>
      </c>
      <c r="C36">
        <v>0.91493745507007795</v>
      </c>
      <c r="D36">
        <v>65614.263932543399</v>
      </c>
      <c r="E36">
        <v>65717.091325285801</v>
      </c>
      <c r="F36">
        <v>0.99843530213117004</v>
      </c>
      <c r="G36">
        <v>0.92310720824773296</v>
      </c>
      <c r="I36">
        <f>B36*G36</f>
        <v>60569.000000000051</v>
      </c>
      <c r="J36">
        <f>B36</f>
        <v>65614.263932543399</v>
      </c>
    </row>
    <row r="37" spans="1:10" x14ac:dyDescent="0.25">
      <c r="A37" s="2">
        <v>33939</v>
      </c>
      <c r="B37">
        <v>69200.866572805098</v>
      </c>
      <c r="C37">
        <v>1.07009247930832</v>
      </c>
      <c r="D37">
        <v>69200.866572805098</v>
      </c>
      <c r="E37">
        <v>65916.727278953898</v>
      </c>
      <c r="F37">
        <v>1.04982254777233</v>
      </c>
      <c r="G37">
        <v>1.0708680926998999</v>
      </c>
      <c r="I37">
        <f>B37*G37</f>
        <v>74105.000000000058</v>
      </c>
      <c r="J37">
        <f>B37</f>
        <v>69200.866572805098</v>
      </c>
    </row>
    <row r="38" spans="1:10" x14ac:dyDescent="0.25">
      <c r="A38" s="2">
        <v>33970</v>
      </c>
      <c r="B38">
        <v>67674.533894665103</v>
      </c>
      <c r="C38">
        <v>1.1510168728519901</v>
      </c>
      <c r="D38">
        <v>67674.533894665103</v>
      </c>
      <c r="E38">
        <v>66096.608072381001</v>
      </c>
      <c r="F38">
        <v>1.0238730226603501</v>
      </c>
      <c r="G38">
        <v>1.11233865485011</v>
      </c>
      <c r="I38">
        <f>B38*G38</f>
        <v>75276.999999999956</v>
      </c>
      <c r="J38">
        <f>B38</f>
        <v>67674.533894665103</v>
      </c>
    </row>
    <row r="39" spans="1:10" x14ac:dyDescent="0.25">
      <c r="A39" s="2">
        <v>34001</v>
      </c>
      <c r="B39">
        <v>66935.513560969601</v>
      </c>
      <c r="C39">
        <v>0.96882626992175802</v>
      </c>
      <c r="D39">
        <v>66935.513560969601</v>
      </c>
      <c r="E39">
        <v>66313.067338779205</v>
      </c>
      <c r="F39">
        <v>1.0093864791235001</v>
      </c>
      <c r="G39">
        <v>0.96025258611714104</v>
      </c>
      <c r="I39">
        <f>B39*G39</f>
        <v>64275.000000000022</v>
      </c>
      <c r="J39">
        <f>B39</f>
        <v>66935.513560969601</v>
      </c>
    </row>
    <row r="40" spans="1:10" x14ac:dyDescent="0.25">
      <c r="A40" s="2">
        <v>34029</v>
      </c>
      <c r="B40">
        <v>66421.775074640507</v>
      </c>
      <c r="C40">
        <v>1.0296398609508</v>
      </c>
      <c r="D40">
        <v>66421.775074640507</v>
      </c>
      <c r="E40">
        <v>66649.924435828594</v>
      </c>
      <c r="F40">
        <v>0.996576899927205</v>
      </c>
      <c r="G40">
        <v>1.0748734119160599</v>
      </c>
      <c r="I40">
        <f>B40*G40</f>
        <v>71394.999999999942</v>
      </c>
      <c r="J40">
        <f>B40</f>
        <v>66421.775074640507</v>
      </c>
    </row>
    <row r="41" spans="1:10" x14ac:dyDescent="0.25">
      <c r="A41" s="2">
        <v>34060</v>
      </c>
      <c r="B41">
        <v>68089.736359565097</v>
      </c>
      <c r="C41">
        <v>0.99696227075228305</v>
      </c>
      <c r="D41">
        <v>68089.736359565097</v>
      </c>
      <c r="E41">
        <v>67105.250556415602</v>
      </c>
      <c r="F41">
        <v>1.01467077158622</v>
      </c>
      <c r="G41">
        <v>1.00239777166374</v>
      </c>
      <c r="I41">
        <f>B41*G41</f>
        <v>68252.999999999593</v>
      </c>
      <c r="J41">
        <f>B41</f>
        <v>68089.736359565097</v>
      </c>
    </row>
    <row r="42" spans="1:10" x14ac:dyDescent="0.25">
      <c r="A42" s="2">
        <v>34090</v>
      </c>
      <c r="B42">
        <v>67919.788357086494</v>
      </c>
      <c r="C42">
        <v>0.94986870932129697</v>
      </c>
      <c r="D42">
        <v>67919.788357086494</v>
      </c>
      <c r="E42">
        <v>67604.5384072999</v>
      </c>
      <c r="F42">
        <v>1.0046631477296299</v>
      </c>
      <c r="G42">
        <v>0.93575085460891105</v>
      </c>
      <c r="I42">
        <f>B42*G42</f>
        <v>63556.000000000051</v>
      </c>
      <c r="J42">
        <f>B42</f>
        <v>67919.788357086494</v>
      </c>
    </row>
    <row r="43" spans="1:10" x14ac:dyDescent="0.25">
      <c r="A43" s="2">
        <v>34121</v>
      </c>
      <c r="B43">
        <v>68700.874435718899</v>
      </c>
      <c r="C43">
        <v>1.0044373764829599</v>
      </c>
      <c r="D43">
        <v>68700.874435718899</v>
      </c>
      <c r="E43">
        <v>68108.186100466002</v>
      </c>
      <c r="F43">
        <v>1.0087021600366599</v>
      </c>
      <c r="G43">
        <v>1.0140627840943299</v>
      </c>
      <c r="I43">
        <f>B43*G43</f>
        <v>69667.000000000087</v>
      </c>
      <c r="J43">
        <f>B43</f>
        <v>68700.874435718899</v>
      </c>
    </row>
    <row r="44" spans="1:10" x14ac:dyDescent="0.25">
      <c r="A44" s="2">
        <v>34151</v>
      </c>
      <c r="B44">
        <v>69358.421090178701</v>
      </c>
      <c r="C44">
        <v>1.0054035436642801</v>
      </c>
      <c r="D44">
        <v>69358.421090178701</v>
      </c>
      <c r="E44">
        <v>68588.671090118194</v>
      </c>
      <c r="F44">
        <v>1.0112226988484601</v>
      </c>
      <c r="G44">
        <v>0.98704669056680905</v>
      </c>
      <c r="I44">
        <f>B44*G44</f>
        <v>68460.000000000058</v>
      </c>
      <c r="J44">
        <f>B44</f>
        <v>69358.421090178701</v>
      </c>
    </row>
    <row r="45" spans="1:10" x14ac:dyDescent="0.25">
      <c r="A45" s="2">
        <v>34182</v>
      </c>
      <c r="B45">
        <v>69349.617141707495</v>
      </c>
      <c r="C45">
        <v>0.96089631343373405</v>
      </c>
      <c r="D45">
        <v>69349.617141707495</v>
      </c>
      <c r="E45">
        <v>69021.564592691706</v>
      </c>
      <c r="F45">
        <v>1.00475289934315</v>
      </c>
      <c r="G45">
        <v>0.96352370429762402</v>
      </c>
      <c r="I45">
        <f>B45*G45</f>
        <v>66820.000000000015</v>
      </c>
      <c r="J45">
        <f>B45</f>
        <v>69349.617141707495</v>
      </c>
    </row>
    <row r="46" spans="1:10" x14ac:dyDescent="0.25">
      <c r="A46" s="2">
        <v>34213</v>
      </c>
      <c r="B46">
        <v>69470.353955605198</v>
      </c>
      <c r="C46">
        <v>0.93806720154357004</v>
      </c>
      <c r="D46">
        <v>69470.353955605198</v>
      </c>
      <c r="E46">
        <v>69431.876216337303</v>
      </c>
      <c r="F46">
        <v>1.0005541797422799</v>
      </c>
      <c r="G46">
        <v>0.94454679246247897</v>
      </c>
      <c r="I46">
        <f>B46*G46</f>
        <v>65617.999999999971</v>
      </c>
      <c r="J46">
        <f>B46</f>
        <v>69470.353955605198</v>
      </c>
    </row>
    <row r="47" spans="1:10" x14ac:dyDescent="0.25">
      <c r="A47" s="2">
        <v>34243</v>
      </c>
      <c r="B47">
        <v>69782.267695112096</v>
      </c>
      <c r="C47">
        <v>0.98266037874468704</v>
      </c>
      <c r="D47">
        <v>69782.267695112096</v>
      </c>
      <c r="E47">
        <v>69855.048879336799</v>
      </c>
      <c r="F47">
        <v>0.99895811132634904</v>
      </c>
      <c r="G47">
        <v>0.94963953148575697</v>
      </c>
      <c r="I47">
        <f>B47*G47</f>
        <v>66267.999999999927</v>
      </c>
      <c r="J47">
        <f>B47</f>
        <v>69782.267695112096</v>
      </c>
    </row>
    <row r="48" spans="1:10" x14ac:dyDescent="0.25">
      <c r="A48" s="2">
        <v>34274</v>
      </c>
      <c r="B48">
        <v>69706.944322324096</v>
      </c>
      <c r="C48">
        <v>0.92399104567448098</v>
      </c>
      <c r="D48">
        <v>69706.944322324096</v>
      </c>
      <c r="E48">
        <v>70326.219463823902</v>
      </c>
      <c r="F48">
        <v>0.99119424951005197</v>
      </c>
      <c r="G48">
        <v>0.94956106085978398</v>
      </c>
      <c r="I48">
        <f>B48*G48</f>
        <v>66190.999999999971</v>
      </c>
      <c r="J48">
        <f>B48</f>
        <v>69706.944322324096</v>
      </c>
    </row>
    <row r="49" spans="1:10" x14ac:dyDescent="0.25">
      <c r="A49" s="2">
        <v>34304</v>
      </c>
      <c r="B49">
        <v>70504.690018257505</v>
      </c>
      <c r="C49">
        <v>1.04415234766594</v>
      </c>
      <c r="D49">
        <v>70504.690018257505</v>
      </c>
      <c r="E49">
        <v>70876.258049175798</v>
      </c>
      <c r="F49">
        <v>0.994757510608693</v>
      </c>
      <c r="G49">
        <v>1.0664538767637901</v>
      </c>
      <c r="I49">
        <f>B49*G49</f>
        <v>75190.000000000015</v>
      </c>
      <c r="J49">
        <f>B49</f>
        <v>70504.690018257505</v>
      </c>
    </row>
    <row r="50" spans="1:10" x14ac:dyDescent="0.25">
      <c r="A50" s="2">
        <v>34335</v>
      </c>
      <c r="B50">
        <v>71955.059794043496</v>
      </c>
      <c r="C50">
        <v>1.1838089236713001</v>
      </c>
      <c r="D50">
        <v>71955.059794043496</v>
      </c>
      <c r="E50">
        <v>71470.439465787495</v>
      </c>
      <c r="F50">
        <v>1.0067807100652799</v>
      </c>
      <c r="G50">
        <v>1.1662140263685301</v>
      </c>
      <c r="I50">
        <f>B50*G50</f>
        <v>83914.999999999796</v>
      </c>
      <c r="J50">
        <f>B50</f>
        <v>71955.059794043496</v>
      </c>
    </row>
    <row r="51" spans="1:10" x14ac:dyDescent="0.25">
      <c r="A51" s="2">
        <v>34366</v>
      </c>
      <c r="B51">
        <v>72166.003916562695</v>
      </c>
      <c r="C51">
        <v>0.95785715520852199</v>
      </c>
      <c r="D51">
        <v>72166.003916562695</v>
      </c>
      <c r="E51">
        <v>72042.604194180007</v>
      </c>
      <c r="F51">
        <v>1.00171287148435</v>
      </c>
      <c r="G51">
        <v>0.94938054321552601</v>
      </c>
      <c r="I51">
        <f>B51*G51</f>
        <v>68513.000000000073</v>
      </c>
      <c r="J51">
        <f>B51</f>
        <v>72166.003916562695</v>
      </c>
    </row>
    <row r="52" spans="1:10" x14ac:dyDescent="0.25">
      <c r="A52" s="2">
        <v>34394</v>
      </c>
      <c r="B52">
        <v>73560.942895251603</v>
      </c>
      <c r="C52">
        <v>1.0893948994288101</v>
      </c>
      <c r="D52">
        <v>73560.942895251603</v>
      </c>
      <c r="E52">
        <v>72548.162450974196</v>
      </c>
      <c r="F52">
        <v>1.0139601116012</v>
      </c>
      <c r="G52">
        <v>1.0901845034014199</v>
      </c>
      <c r="I52">
        <f>B52*G52</f>
        <v>80195.000000000073</v>
      </c>
      <c r="J52">
        <f>B52</f>
        <v>73560.942895251603</v>
      </c>
    </row>
    <row r="53" spans="1:10" x14ac:dyDescent="0.25">
      <c r="A53" s="2">
        <v>34425</v>
      </c>
      <c r="B53">
        <v>72955.111459208594</v>
      </c>
      <c r="C53">
        <v>0.96220347505959603</v>
      </c>
      <c r="D53">
        <v>72955.111459208594</v>
      </c>
      <c r="E53">
        <v>72968.867381447504</v>
      </c>
      <c r="F53">
        <v>0.99981148231112105</v>
      </c>
      <c r="G53">
        <v>0.95299696771588205</v>
      </c>
      <c r="I53">
        <f>B53*G53</f>
        <v>69525.999999999985</v>
      </c>
      <c r="J53">
        <f>B53</f>
        <v>72955.111459208594</v>
      </c>
    </row>
    <row r="54" spans="1:10" x14ac:dyDescent="0.25">
      <c r="A54" s="2">
        <v>34455</v>
      </c>
      <c r="B54">
        <v>73224.264306923898</v>
      </c>
      <c r="C54">
        <v>0.96334353001348005</v>
      </c>
      <c r="D54">
        <v>73224.264306923898</v>
      </c>
      <c r="E54">
        <v>73350.325289239103</v>
      </c>
      <c r="F54">
        <v>0.99828138482252005</v>
      </c>
      <c r="G54">
        <v>0.96597761233241497</v>
      </c>
      <c r="I54">
        <f>B54*G54</f>
        <v>70733.000000000029</v>
      </c>
      <c r="J54">
        <f>B54</f>
        <v>73224.264306923898</v>
      </c>
    </row>
    <row r="55" spans="1:10" x14ac:dyDescent="0.25">
      <c r="A55" s="2">
        <v>34486</v>
      </c>
      <c r="B55">
        <v>73577.634077252005</v>
      </c>
      <c r="C55">
        <v>0.99468369435739201</v>
      </c>
      <c r="D55">
        <v>73577.634077252005</v>
      </c>
      <c r="E55">
        <v>73741.944073428996</v>
      </c>
      <c r="F55">
        <v>0.99777182445836599</v>
      </c>
      <c r="G55">
        <v>1.0015543571654899</v>
      </c>
      <c r="I55">
        <f>B55*G55</f>
        <v>73691.999999999782</v>
      </c>
      <c r="J55">
        <f>B55</f>
        <v>73577.634077252005</v>
      </c>
    </row>
    <row r="56" spans="1:10" x14ac:dyDescent="0.25">
      <c r="A56" s="2">
        <v>34516</v>
      </c>
      <c r="B56">
        <v>74166.621850705196</v>
      </c>
      <c r="C56">
        <v>0.99799981028182405</v>
      </c>
      <c r="D56">
        <v>74166.621850705196</v>
      </c>
      <c r="E56">
        <v>74147.445418597999</v>
      </c>
      <c r="F56">
        <v>1.0002586256613299</v>
      </c>
      <c r="G56">
        <v>0.964463504135181</v>
      </c>
      <c r="I56">
        <f>B56*G56</f>
        <v>71531.000000000015</v>
      </c>
      <c r="J56">
        <f>B56</f>
        <v>74166.621850705196</v>
      </c>
    </row>
    <row r="57" spans="1:10" x14ac:dyDescent="0.25">
      <c r="A57" s="2">
        <v>34547</v>
      </c>
      <c r="B57">
        <v>74165.468723057493</v>
      </c>
      <c r="C57">
        <v>0.95506976015029299</v>
      </c>
      <c r="D57">
        <v>74165.468723057493</v>
      </c>
      <c r="E57">
        <v>74572.533158169506</v>
      </c>
      <c r="F57">
        <v>0.99454136237736901</v>
      </c>
      <c r="G57">
        <v>0.99702733998917104</v>
      </c>
      <c r="I57">
        <f>B57*G57</f>
        <v>73945.000000000073</v>
      </c>
      <c r="J57">
        <f>B57</f>
        <v>74165.468723057493</v>
      </c>
    </row>
    <row r="58" spans="1:10" x14ac:dyDescent="0.25">
      <c r="A58" s="2">
        <v>34578</v>
      </c>
      <c r="B58">
        <v>75205.437011987597</v>
      </c>
      <c r="C58">
        <v>0.94496546500140799</v>
      </c>
      <c r="D58">
        <v>75205.437011987597</v>
      </c>
      <c r="E58">
        <v>75020.993970569703</v>
      </c>
      <c r="F58">
        <v>1.0024585523552301</v>
      </c>
      <c r="G58">
        <v>0.95011747606240804</v>
      </c>
      <c r="I58">
        <f>B58*G58</f>
        <v>71454.000000000058</v>
      </c>
      <c r="J58">
        <f>B58</f>
        <v>75205.437011987597</v>
      </c>
    </row>
    <row r="59" spans="1:10" x14ac:dyDescent="0.25">
      <c r="A59" s="2">
        <v>34608</v>
      </c>
      <c r="B59">
        <v>75066.317655631094</v>
      </c>
      <c r="C59">
        <v>0.95832880312741298</v>
      </c>
      <c r="D59">
        <v>75066.317655631094</v>
      </c>
      <c r="E59">
        <v>75486.748196638902</v>
      </c>
      <c r="F59">
        <v>0.99443040598446897</v>
      </c>
      <c r="G59">
        <v>0.94408520643191296</v>
      </c>
      <c r="I59">
        <f>B59*G59</f>
        <v>70869.000000000029</v>
      </c>
      <c r="J59">
        <f>B59</f>
        <v>75066.317655631094</v>
      </c>
    </row>
    <row r="60" spans="1:10" x14ac:dyDescent="0.25">
      <c r="A60" s="2">
        <v>34639</v>
      </c>
      <c r="B60">
        <v>76358.685348951898</v>
      </c>
      <c r="C60">
        <v>0.94431964791519696</v>
      </c>
      <c r="D60">
        <v>76358.685348951898</v>
      </c>
      <c r="E60">
        <v>75960.757209184099</v>
      </c>
      <c r="F60">
        <v>1.00523860154095</v>
      </c>
      <c r="G60">
        <v>0.95336895426263701</v>
      </c>
      <c r="I60">
        <f>B60*G60</f>
        <v>72798.000000000015</v>
      </c>
      <c r="J60">
        <f>B60</f>
        <v>76358.685348951898</v>
      </c>
    </row>
    <row r="61" spans="1:10" x14ac:dyDescent="0.25">
      <c r="A61" s="2">
        <v>34669</v>
      </c>
      <c r="B61">
        <v>76432.459650972</v>
      </c>
      <c r="C61">
        <v>1.0337441665937599</v>
      </c>
      <c r="D61">
        <v>76432.459650972</v>
      </c>
      <c r="E61">
        <v>76417.234426247203</v>
      </c>
      <c r="F61">
        <v>1.00019923810171</v>
      </c>
      <c r="G61">
        <v>1.0148698649005701</v>
      </c>
      <c r="I61">
        <f>B61*G61</f>
        <v>77569.000000000233</v>
      </c>
      <c r="J61">
        <f>B61</f>
        <v>76432.459650972</v>
      </c>
    </row>
    <row r="62" spans="1:10" x14ac:dyDescent="0.25">
      <c r="A62" s="2">
        <v>34700</v>
      </c>
      <c r="B62">
        <v>76862.674201226997</v>
      </c>
      <c r="C62">
        <v>1.1771332039307401</v>
      </c>
      <c r="D62">
        <v>76862.674201226997</v>
      </c>
      <c r="E62">
        <v>76851.879895295802</v>
      </c>
      <c r="F62">
        <v>1.00014045597773</v>
      </c>
      <c r="G62">
        <v>1.18035185404142</v>
      </c>
      <c r="I62">
        <f>B62*G62</f>
        <v>90724.999999999898</v>
      </c>
      <c r="J62">
        <f>B62</f>
        <v>76862.674201226997</v>
      </c>
    </row>
    <row r="63" spans="1:10" x14ac:dyDescent="0.25">
      <c r="A63" s="2">
        <v>34731</v>
      </c>
      <c r="B63">
        <v>77613.6281213482</v>
      </c>
      <c r="C63">
        <v>0.98091975487082905</v>
      </c>
      <c r="D63">
        <v>77613.6281213482</v>
      </c>
      <c r="E63">
        <v>77265.470292416707</v>
      </c>
      <c r="F63">
        <v>1.0045059950792199</v>
      </c>
      <c r="G63">
        <v>0.97223904907551195</v>
      </c>
      <c r="I63">
        <f>B63*G63</f>
        <v>75458.999999999985</v>
      </c>
      <c r="J63">
        <f>B63</f>
        <v>77613.6281213482</v>
      </c>
    </row>
    <row r="64" spans="1:10" x14ac:dyDescent="0.25">
      <c r="A64" s="2">
        <v>34759</v>
      </c>
      <c r="B64">
        <v>78054.758133884607</v>
      </c>
      <c r="C64">
        <v>1.0887097528376499</v>
      </c>
      <c r="D64">
        <v>78054.758133884607</v>
      </c>
      <c r="E64">
        <v>77631.611029885506</v>
      </c>
      <c r="F64">
        <v>1.0054507062057001</v>
      </c>
      <c r="G64">
        <v>1.1119629613242199</v>
      </c>
      <c r="I64">
        <f>B64*G64</f>
        <v>86794.000000000073</v>
      </c>
      <c r="J64">
        <f>B64</f>
        <v>78054.758133884607</v>
      </c>
    </row>
    <row r="65" spans="1:10" x14ac:dyDescent="0.25">
      <c r="A65" s="2">
        <v>34790</v>
      </c>
      <c r="B65">
        <v>77310.725647109997</v>
      </c>
      <c r="C65">
        <v>0.95784837489902996</v>
      </c>
      <c r="D65">
        <v>77310.725647109997</v>
      </c>
      <c r="E65">
        <v>77973.726780216006</v>
      </c>
      <c r="F65">
        <v>0.99149712139609902</v>
      </c>
      <c r="G65">
        <v>0.91256419351222695</v>
      </c>
      <c r="I65">
        <f>B65*G65</f>
        <v>70550.999999999971</v>
      </c>
      <c r="J65">
        <f>B65</f>
        <v>77310.725647109997</v>
      </c>
    </row>
    <row r="66" spans="1:10" x14ac:dyDescent="0.25">
      <c r="A66" s="2">
        <v>34820</v>
      </c>
      <c r="B66">
        <v>78245.548519246106</v>
      </c>
      <c r="C66">
        <v>0.97136506150455004</v>
      </c>
      <c r="D66">
        <v>78245.548519246106</v>
      </c>
      <c r="E66">
        <v>78350.151125272896</v>
      </c>
      <c r="F66">
        <v>0.99866493421487501</v>
      </c>
      <c r="G66">
        <v>1.0140385172261099</v>
      </c>
      <c r="I66">
        <f>B66*G66</f>
        <v>79343.999999999956</v>
      </c>
      <c r="J66">
        <f>B66</f>
        <v>78245.548519246106</v>
      </c>
    </row>
    <row r="67" spans="1:10" x14ac:dyDescent="0.25">
      <c r="A67" s="2">
        <v>34851</v>
      </c>
      <c r="B67">
        <v>78764.739362152293</v>
      </c>
      <c r="C67">
        <v>0.99147450285067495</v>
      </c>
      <c r="D67">
        <v>78764.739362152293</v>
      </c>
      <c r="E67">
        <v>78757.882810841402</v>
      </c>
      <c r="F67">
        <v>1.00008705860374</v>
      </c>
      <c r="G67">
        <v>0.99688008410689399</v>
      </c>
      <c r="I67">
        <f>B67*G67</f>
        <v>78518.999999999956</v>
      </c>
      <c r="J67">
        <f>B67</f>
        <v>78764.739362152293</v>
      </c>
    </row>
    <row r="68" spans="1:10" x14ac:dyDescent="0.25">
      <c r="A68" s="2">
        <v>34881</v>
      </c>
      <c r="B68">
        <v>78960.883072045996</v>
      </c>
      <c r="C68">
        <v>0.97519786214760495</v>
      </c>
      <c r="D68">
        <v>78960.883072045996</v>
      </c>
      <c r="E68">
        <v>79176.561462030906</v>
      </c>
      <c r="F68">
        <v>0.99727598185621802</v>
      </c>
      <c r="G68">
        <v>0.96070354140777603</v>
      </c>
      <c r="I68">
        <f>B68*G68</f>
        <v>75857.999999999898</v>
      </c>
      <c r="J68">
        <f>B68</f>
        <v>78960.883072045996</v>
      </c>
    </row>
    <row r="69" spans="1:10" x14ac:dyDescent="0.25">
      <c r="A69" s="2">
        <v>34912</v>
      </c>
      <c r="B69">
        <v>80175.632524590299</v>
      </c>
      <c r="C69">
        <v>0.97577397628449503</v>
      </c>
      <c r="D69">
        <v>80175.632524590299</v>
      </c>
      <c r="E69">
        <v>79588.318742786607</v>
      </c>
      <c r="F69">
        <v>1.0073793967642599</v>
      </c>
      <c r="G69">
        <v>0.97648122671172</v>
      </c>
      <c r="I69">
        <f>B69*G69</f>
        <v>78290.000000000015</v>
      </c>
      <c r="J69">
        <f>B69</f>
        <v>80175.632524590299</v>
      </c>
    </row>
    <row r="70" spans="1:10" x14ac:dyDescent="0.25">
      <c r="A70" s="2">
        <v>34943</v>
      </c>
      <c r="B70">
        <v>80153.323606018501</v>
      </c>
      <c r="C70">
        <v>0.91933877590417601</v>
      </c>
      <c r="D70">
        <v>80153.323606018501</v>
      </c>
      <c r="E70">
        <v>79956.948122206595</v>
      </c>
      <c r="F70">
        <v>1.0024560152485</v>
      </c>
      <c r="G70">
        <v>0.91054240443898404</v>
      </c>
      <c r="I70">
        <f>B70*G70</f>
        <v>72983.000000000058</v>
      </c>
      <c r="J70">
        <f>B70</f>
        <v>80153.323606018501</v>
      </c>
    </row>
    <row r="71" spans="1:10" x14ac:dyDescent="0.25">
      <c r="A71" s="2">
        <v>34973</v>
      </c>
      <c r="B71">
        <v>80711.962008415605</v>
      </c>
      <c r="C71">
        <v>0.98527598336094802</v>
      </c>
      <c r="D71">
        <v>80711.962008415605</v>
      </c>
      <c r="E71">
        <v>80274.534072676906</v>
      </c>
      <c r="F71">
        <v>1.0054491494817399</v>
      </c>
      <c r="G71">
        <v>0.98797003586266097</v>
      </c>
      <c r="I71">
        <f>B71*G71</f>
        <v>79741.000000000102</v>
      </c>
      <c r="J71">
        <f>B71</f>
        <v>80711.962008415605</v>
      </c>
    </row>
    <row r="72" spans="1:10" x14ac:dyDescent="0.25">
      <c r="A72" s="2">
        <v>35004</v>
      </c>
      <c r="B72">
        <v>79941.037349292106</v>
      </c>
      <c r="C72">
        <v>0.93437682350544604</v>
      </c>
      <c r="D72">
        <v>79941.037349292106</v>
      </c>
      <c r="E72">
        <v>80580.985205659905</v>
      </c>
      <c r="F72">
        <v>0.99205832672888505</v>
      </c>
      <c r="G72">
        <v>0.94083092356401599</v>
      </c>
      <c r="I72">
        <f>B72*G72</f>
        <v>75210.999999999985</v>
      </c>
      <c r="J72">
        <f>B72</f>
        <v>79941.037349292106</v>
      </c>
    </row>
    <row r="73" spans="1:10" x14ac:dyDescent="0.25">
      <c r="A73" s="2">
        <v>35034</v>
      </c>
      <c r="B73">
        <v>80087.835526182695</v>
      </c>
      <c r="C73">
        <v>1.0246573824027101</v>
      </c>
      <c r="D73">
        <v>80087.835526182695</v>
      </c>
      <c r="E73">
        <v>80958.638901444006</v>
      </c>
      <c r="F73">
        <v>0.98924384862347603</v>
      </c>
      <c r="G73">
        <v>0.99022528800985299</v>
      </c>
      <c r="I73">
        <f>B73*G73</f>
        <v>79305</v>
      </c>
      <c r="J73">
        <f>B73</f>
        <v>80087.835526182695</v>
      </c>
    </row>
    <row r="74" spans="1:10" x14ac:dyDescent="0.25">
      <c r="A74" s="2">
        <v>35065</v>
      </c>
      <c r="B74">
        <v>81932.209944610004</v>
      </c>
      <c r="C74">
        <v>1.2037888816050599</v>
      </c>
      <c r="D74">
        <v>81932.209944610004</v>
      </c>
      <c r="E74">
        <v>81416.463674763902</v>
      </c>
      <c r="F74">
        <v>1.0063346680335601</v>
      </c>
      <c r="G74">
        <v>1.25667304799428</v>
      </c>
      <c r="I74">
        <f>B74*G74</f>
        <v>102962.00000000032</v>
      </c>
      <c r="J74">
        <f>B74</f>
        <v>81932.209944610004</v>
      </c>
    </row>
    <row r="75" spans="1:10" x14ac:dyDescent="0.25">
      <c r="A75" s="2">
        <v>35096</v>
      </c>
      <c r="B75">
        <v>81909.483869631702</v>
      </c>
      <c r="C75">
        <v>0.98673824186360404</v>
      </c>
      <c r="D75">
        <v>81909.483869631702</v>
      </c>
      <c r="E75">
        <v>81880.197182555698</v>
      </c>
      <c r="F75">
        <v>1.00035767729053</v>
      </c>
      <c r="G75">
        <v>1.00404734732422</v>
      </c>
      <c r="I75">
        <f>B75*G75</f>
        <v>82240.999999999694</v>
      </c>
      <c r="J75">
        <f>B75</f>
        <v>81909.483869631702</v>
      </c>
    </row>
    <row r="76" spans="1:10" x14ac:dyDescent="0.25">
      <c r="A76" s="2">
        <v>35125</v>
      </c>
      <c r="B76">
        <v>82000.823180822699</v>
      </c>
      <c r="C76">
        <v>1.0504344451493299</v>
      </c>
      <c r="D76">
        <v>82000.823180822699</v>
      </c>
      <c r="E76">
        <v>82345.916292351598</v>
      </c>
      <c r="F76">
        <v>0.99580922616364198</v>
      </c>
      <c r="G76">
        <v>1.01513615072425</v>
      </c>
      <c r="I76">
        <f>B76*G76</f>
        <v>83242.000000000204</v>
      </c>
      <c r="J76">
        <f>B76</f>
        <v>82000.823180822699</v>
      </c>
    </row>
    <row r="77" spans="1:10" x14ac:dyDescent="0.25">
      <c r="A77" s="2">
        <v>35156</v>
      </c>
      <c r="B77">
        <v>83741.315446891895</v>
      </c>
      <c r="C77">
        <v>0.99478581503032104</v>
      </c>
      <c r="D77">
        <v>83741.315446891895</v>
      </c>
      <c r="E77">
        <v>82811.400349208896</v>
      </c>
      <c r="F77">
        <v>1.01122931255554</v>
      </c>
      <c r="G77">
        <v>1.02231496535654</v>
      </c>
      <c r="I77">
        <f>B77*G77</f>
        <v>85610.000000000378</v>
      </c>
      <c r="J77">
        <f>B77</f>
        <v>83741.315446891895</v>
      </c>
    </row>
    <row r="78" spans="1:10" x14ac:dyDescent="0.25">
      <c r="A78" s="2">
        <v>35186</v>
      </c>
      <c r="B78">
        <v>83415.8699781701</v>
      </c>
      <c r="C78">
        <v>0.96454699198692395</v>
      </c>
      <c r="D78">
        <v>83415.8699781701</v>
      </c>
      <c r="E78">
        <v>83225.719709039506</v>
      </c>
      <c r="F78">
        <v>1.0022847536770501</v>
      </c>
      <c r="G78">
        <v>0.98514827000552396</v>
      </c>
      <c r="I78">
        <f>B78*G78</f>
        <v>82177</v>
      </c>
      <c r="J78">
        <f>B78</f>
        <v>83415.8699781701</v>
      </c>
    </row>
    <row r="79" spans="1:10" x14ac:dyDescent="0.25">
      <c r="A79" s="2">
        <v>35217</v>
      </c>
      <c r="B79">
        <v>83136.855327029407</v>
      </c>
      <c r="C79">
        <v>0.97604491895261103</v>
      </c>
      <c r="D79">
        <v>83136.855327029407</v>
      </c>
      <c r="E79">
        <v>83623.0131187199</v>
      </c>
      <c r="F79">
        <v>0.99418631578127403</v>
      </c>
      <c r="G79">
        <v>0.92990045986097603</v>
      </c>
      <c r="I79">
        <f>B79*G79</f>
        <v>77309.000000000073</v>
      </c>
      <c r="J79">
        <f>B79</f>
        <v>83136.855327029407</v>
      </c>
    </row>
    <row r="80" spans="1:10" x14ac:dyDescent="0.25">
      <c r="A80" s="2">
        <v>35247</v>
      </c>
      <c r="B80">
        <v>84020.46308781</v>
      </c>
      <c r="C80">
        <v>0.98681357869891095</v>
      </c>
      <c r="D80">
        <v>84020.46308781</v>
      </c>
      <c r="E80">
        <v>84067.950315240407</v>
      </c>
      <c r="F80">
        <v>0.99943513280325802</v>
      </c>
      <c r="G80">
        <v>1.03016570986453</v>
      </c>
      <c r="I80">
        <f>B80*G80</f>
        <v>86555.000000000335</v>
      </c>
      <c r="J80">
        <f>B80</f>
        <v>84020.46308781</v>
      </c>
    </row>
    <row r="81" spans="1:10" x14ac:dyDescent="0.25">
      <c r="A81" s="2">
        <v>35278</v>
      </c>
      <c r="B81">
        <v>84304.653934472793</v>
      </c>
      <c r="C81">
        <v>0.96512548620670402</v>
      </c>
      <c r="D81">
        <v>84304.653934472793</v>
      </c>
      <c r="E81">
        <v>84566.173262791795</v>
      </c>
      <c r="F81">
        <v>0.99690751847661097</v>
      </c>
      <c r="G81">
        <v>0.94750403770220504</v>
      </c>
      <c r="I81">
        <f>B81*G81</f>
        <v>79879.000000000058</v>
      </c>
      <c r="J81">
        <f>B81</f>
        <v>84304.653934472793</v>
      </c>
    </row>
    <row r="82" spans="1:10" x14ac:dyDescent="0.25">
      <c r="A82" s="2">
        <v>35309</v>
      </c>
      <c r="B82">
        <v>84508.345092741903</v>
      </c>
      <c r="C82">
        <v>0.91165041742396202</v>
      </c>
      <c r="D82">
        <v>84508.345092741903</v>
      </c>
      <c r="E82">
        <v>85133.197448338498</v>
      </c>
      <c r="F82">
        <v>0.99266029734198702</v>
      </c>
      <c r="G82">
        <v>0.91979081964860299</v>
      </c>
      <c r="I82">
        <f>B82*G82</f>
        <v>77730.000000000073</v>
      </c>
      <c r="J82">
        <f>B82</f>
        <v>84508.345092741903</v>
      </c>
    </row>
    <row r="83" spans="1:10" x14ac:dyDescent="0.25">
      <c r="A83" s="2">
        <v>35339</v>
      </c>
      <c r="B83">
        <v>85938.713528915803</v>
      </c>
      <c r="C83">
        <v>0.98101181743636301</v>
      </c>
      <c r="D83">
        <v>85938.713528915803</v>
      </c>
      <c r="E83">
        <v>85775.220100623206</v>
      </c>
      <c r="F83">
        <v>1.0019060683038901</v>
      </c>
      <c r="G83">
        <v>0.98172286430157696</v>
      </c>
      <c r="I83">
        <f>B83*G83</f>
        <v>84367.999999999898</v>
      </c>
      <c r="J83">
        <f>B83</f>
        <v>85938.713528915803</v>
      </c>
    </row>
    <row r="84" spans="1:10" x14ac:dyDescent="0.25">
      <c r="A84" s="2">
        <v>35370</v>
      </c>
      <c r="B84">
        <v>86434.007978103007</v>
      </c>
      <c r="C84">
        <v>0.94902292225033402</v>
      </c>
      <c r="D84">
        <v>86434.007978103007</v>
      </c>
      <c r="E84">
        <v>86453.101423525295</v>
      </c>
      <c r="F84">
        <v>0.99977914678469704</v>
      </c>
      <c r="G84">
        <v>0.93994252841522596</v>
      </c>
      <c r="I84">
        <f>B84*G84</f>
        <v>81242.999999999956</v>
      </c>
      <c r="J84">
        <f>B84</f>
        <v>86434.007978103007</v>
      </c>
    </row>
    <row r="85" spans="1:10" x14ac:dyDescent="0.25">
      <c r="A85" s="2">
        <v>35400</v>
      </c>
      <c r="B85">
        <v>86546.152552086394</v>
      </c>
      <c r="C85">
        <v>1.0350438488754099</v>
      </c>
      <c r="D85">
        <v>86546.152552086394</v>
      </c>
      <c r="E85">
        <v>87168.724125886394</v>
      </c>
      <c r="F85">
        <v>0.99285785607116495</v>
      </c>
      <c r="G85">
        <v>1.0378739822771601</v>
      </c>
      <c r="I85">
        <f>B85*G85</f>
        <v>89824.000000000509</v>
      </c>
      <c r="J85">
        <f>B85</f>
        <v>86546.152552086394</v>
      </c>
    </row>
    <row r="86" spans="1:10" x14ac:dyDescent="0.25">
      <c r="A86" s="2">
        <v>35431</v>
      </c>
      <c r="B86">
        <v>88972.734273118098</v>
      </c>
      <c r="C86">
        <v>1.19077096956941</v>
      </c>
      <c r="D86">
        <v>88972.734273118098</v>
      </c>
      <c r="E86">
        <v>87907.115646622697</v>
      </c>
      <c r="F86">
        <v>1.0121220974964</v>
      </c>
      <c r="G86">
        <v>1.21620405266891</v>
      </c>
      <c r="I86">
        <f>B86*G86</f>
        <v>108209.00000000025</v>
      </c>
      <c r="J86">
        <f>B86</f>
        <v>88972.734273118098</v>
      </c>
    </row>
    <row r="87" spans="1:10" x14ac:dyDescent="0.25">
      <c r="A87" s="2">
        <v>35462</v>
      </c>
      <c r="B87">
        <v>88810.017106735497</v>
      </c>
      <c r="C87">
        <v>0.99011534485580899</v>
      </c>
      <c r="D87">
        <v>88810.017106735497</v>
      </c>
      <c r="E87">
        <v>88594.476928237302</v>
      </c>
      <c r="F87">
        <v>1.00243288505076</v>
      </c>
      <c r="G87">
        <v>0.98135326215797003</v>
      </c>
      <c r="I87">
        <f>B87*G87</f>
        <v>87154</v>
      </c>
      <c r="J87">
        <f>B87</f>
        <v>88810.017106735497</v>
      </c>
    </row>
    <row r="88" spans="1:10" x14ac:dyDescent="0.25">
      <c r="A88" s="2">
        <v>35490</v>
      </c>
      <c r="B88">
        <v>88925.530168296202</v>
      </c>
      <c r="C88">
        <v>1.0576477722220901</v>
      </c>
      <c r="D88">
        <v>88925.530168296202</v>
      </c>
      <c r="E88">
        <v>89246.651162461101</v>
      </c>
      <c r="F88">
        <v>0.99640187065865105</v>
      </c>
      <c r="G88">
        <v>1.0419280022806401</v>
      </c>
      <c r="I88">
        <f>B88*G88</f>
        <v>92653.999999999651</v>
      </c>
      <c r="J88">
        <f>B88</f>
        <v>88925.530168296202</v>
      </c>
    </row>
    <row r="89" spans="1:10" x14ac:dyDescent="0.25">
      <c r="A89" s="2">
        <v>35521</v>
      </c>
      <c r="B89">
        <v>89563.386083875695</v>
      </c>
      <c r="C89">
        <v>0.98191073179339405</v>
      </c>
      <c r="D89">
        <v>89563.386083875695</v>
      </c>
      <c r="E89">
        <v>89934.153482444701</v>
      </c>
      <c r="F89">
        <v>0.99587734598912603</v>
      </c>
      <c r="G89">
        <v>0.99132026916504001</v>
      </c>
      <c r="I89">
        <f>B89*G89</f>
        <v>88786.000000000058</v>
      </c>
      <c r="J89">
        <f>B89</f>
        <v>89563.386083875695</v>
      </c>
    </row>
    <row r="90" spans="1:10" x14ac:dyDescent="0.25">
      <c r="A90" s="2">
        <v>35551</v>
      </c>
      <c r="B90">
        <v>90513.419350333395</v>
      </c>
      <c r="C90">
        <v>0.96396827974799604</v>
      </c>
      <c r="D90">
        <v>90513.419350333395</v>
      </c>
      <c r="E90">
        <v>90672.042462008103</v>
      </c>
      <c r="F90">
        <v>0.99825058411206302</v>
      </c>
      <c r="G90">
        <v>0.94636795974368904</v>
      </c>
      <c r="I90">
        <f>B90*G90</f>
        <v>85658.999999999956</v>
      </c>
      <c r="J90">
        <f>B90</f>
        <v>90513.419350333395</v>
      </c>
    </row>
    <row r="91" spans="1:10" x14ac:dyDescent="0.25">
      <c r="A91" s="2">
        <v>35582</v>
      </c>
      <c r="B91">
        <v>91603.145277721895</v>
      </c>
      <c r="C91">
        <v>0.98448300768390495</v>
      </c>
      <c r="D91">
        <v>91603.145277721895</v>
      </c>
      <c r="E91">
        <v>91432.380107219898</v>
      </c>
      <c r="F91">
        <v>1.0018676662502</v>
      </c>
      <c r="G91">
        <v>0.993273754128706</v>
      </c>
      <c r="I91">
        <f>B91*G91</f>
        <v>90987.000000000073</v>
      </c>
      <c r="J91">
        <f>B91</f>
        <v>91603.145277721895</v>
      </c>
    </row>
    <row r="92" spans="1:10" x14ac:dyDescent="0.25">
      <c r="A92" s="2">
        <v>35612</v>
      </c>
      <c r="B92">
        <v>92427.649065127</v>
      </c>
      <c r="C92">
        <v>0.981786604147729</v>
      </c>
      <c r="D92">
        <v>92427.649065127</v>
      </c>
      <c r="E92">
        <v>92176.396471780099</v>
      </c>
      <c r="F92">
        <v>1.0027257801667699</v>
      </c>
      <c r="G92">
        <v>0.98249821258585501</v>
      </c>
      <c r="I92">
        <f>B92*G92</f>
        <v>90809.999999999956</v>
      </c>
      <c r="J92">
        <f>B92</f>
        <v>92427.649065127</v>
      </c>
    </row>
    <row r="93" spans="1:10" x14ac:dyDescent="0.25">
      <c r="A93" s="2">
        <v>35643</v>
      </c>
      <c r="B93">
        <v>92762.078253070504</v>
      </c>
      <c r="C93">
        <v>0.95320488067790199</v>
      </c>
      <c r="D93">
        <v>92762.078253070504</v>
      </c>
      <c r="E93">
        <v>92895.402492716297</v>
      </c>
      <c r="F93">
        <v>0.99856479184041103</v>
      </c>
      <c r="G93">
        <v>0.92117384182443696</v>
      </c>
      <c r="I93">
        <f>B93*G93</f>
        <v>85450.000000000015</v>
      </c>
      <c r="J93">
        <f>B93</f>
        <v>92762.078253070504</v>
      </c>
    </row>
    <row r="94" spans="1:10" x14ac:dyDescent="0.25">
      <c r="A94" s="2">
        <v>35674</v>
      </c>
      <c r="B94">
        <v>93738.482028879196</v>
      </c>
      <c r="C94">
        <v>0.92591757584219203</v>
      </c>
      <c r="D94">
        <v>93738.482028879196</v>
      </c>
      <c r="E94">
        <v>93600.601801311204</v>
      </c>
      <c r="F94">
        <v>1.0014730698832499</v>
      </c>
      <c r="G94">
        <v>0.95154090475372</v>
      </c>
      <c r="I94">
        <f>B94*G94</f>
        <v>89196.000000000029</v>
      </c>
      <c r="J94">
        <f>B94</f>
        <v>93738.482028879196</v>
      </c>
    </row>
    <row r="95" spans="1:10" x14ac:dyDescent="0.25">
      <c r="A95" s="2">
        <v>35704</v>
      </c>
      <c r="B95">
        <v>94425.058843103703</v>
      </c>
      <c r="C95">
        <v>0.95753050009371599</v>
      </c>
      <c r="D95">
        <v>94425.058843103703</v>
      </c>
      <c r="E95">
        <v>94283.194139586907</v>
      </c>
      <c r="F95">
        <v>1.00150466586131</v>
      </c>
      <c r="G95">
        <v>0.97798191636228404</v>
      </c>
      <c r="I95">
        <f>B95*G95</f>
        <v>92346</v>
      </c>
      <c r="J95">
        <f>B95</f>
        <v>94425.058843103703</v>
      </c>
    </row>
    <row r="96" spans="1:10" x14ac:dyDescent="0.25">
      <c r="A96" s="2">
        <v>35735</v>
      </c>
      <c r="B96">
        <v>95855.852986503698</v>
      </c>
      <c r="C96">
        <v>0.96036009833879599</v>
      </c>
      <c r="D96">
        <v>95855.852986503698</v>
      </c>
      <c r="E96">
        <v>94902.329153798302</v>
      </c>
      <c r="F96">
        <v>1.01004742287368</v>
      </c>
      <c r="G96">
        <v>0.91495717024549905</v>
      </c>
      <c r="I96">
        <f>B96*G96</f>
        <v>87704</v>
      </c>
      <c r="J96">
        <f>B96</f>
        <v>95855.852986503698</v>
      </c>
    </row>
    <row r="97" spans="1:10" x14ac:dyDescent="0.25">
      <c r="A97" s="2">
        <v>35765</v>
      </c>
      <c r="B97">
        <v>95453.338161115098</v>
      </c>
      <c r="C97">
        <v>1.0951386895916</v>
      </c>
      <c r="D97">
        <v>95453.338161115098</v>
      </c>
      <c r="E97">
        <v>95433.951020264096</v>
      </c>
      <c r="F97">
        <v>1.0002031472096</v>
      </c>
      <c r="G97">
        <v>1.1432496977298501</v>
      </c>
      <c r="I97">
        <f>B97*G97</f>
        <v>109127</v>
      </c>
      <c r="J97">
        <f>B97</f>
        <v>95453.338161115098</v>
      </c>
    </row>
    <row r="98" spans="1:10" x14ac:dyDescent="0.25">
      <c r="A98" s="2">
        <v>35796</v>
      </c>
      <c r="B98">
        <v>94824.356781883806</v>
      </c>
      <c r="C98">
        <v>1.1241442466798801</v>
      </c>
      <c r="D98">
        <v>94824.356781883806</v>
      </c>
      <c r="E98">
        <v>95961.311099463099</v>
      </c>
      <c r="F98">
        <v>0.98815195098365405</v>
      </c>
      <c r="G98">
        <v>1.10361940277346</v>
      </c>
      <c r="I98">
        <f>B98*G98</f>
        <v>104650.0000000001</v>
      </c>
      <c r="J98">
        <f>B98</f>
        <v>94824.356781883806</v>
      </c>
    </row>
    <row r="99" spans="1:10" x14ac:dyDescent="0.25">
      <c r="A99" s="2">
        <v>35827</v>
      </c>
      <c r="B99">
        <v>96662.841244489304</v>
      </c>
      <c r="C99">
        <v>1.0089615412714199</v>
      </c>
      <c r="D99">
        <v>96662.841244489304</v>
      </c>
      <c r="E99">
        <v>96561.867784259506</v>
      </c>
      <c r="F99">
        <v>1.0010456866933799</v>
      </c>
      <c r="G99">
        <v>1.0000326780743201</v>
      </c>
      <c r="I99">
        <f>B99*G99</f>
        <v>96665.999999999476</v>
      </c>
      <c r="J99">
        <f>B99</f>
        <v>96662.841244489304</v>
      </c>
    </row>
    <row r="100" spans="1:10" x14ac:dyDescent="0.25">
      <c r="A100" s="2">
        <v>35855</v>
      </c>
      <c r="B100">
        <v>97315.043713868799</v>
      </c>
      <c r="C100">
        <v>1.0659232610973</v>
      </c>
      <c r="D100">
        <v>97315.043713868799</v>
      </c>
      <c r="E100">
        <v>97189.633460609504</v>
      </c>
      <c r="F100">
        <v>1.00129036656271</v>
      </c>
      <c r="G100">
        <v>1.06883782846389</v>
      </c>
      <c r="I100">
        <f>B100*G100</f>
        <v>104014.00000000006</v>
      </c>
      <c r="J100">
        <f>B100</f>
        <v>97315.043713868799</v>
      </c>
    </row>
    <row r="101" spans="1:10" x14ac:dyDescent="0.25">
      <c r="A101" s="2">
        <v>35886</v>
      </c>
      <c r="B101">
        <v>98201.302484538799</v>
      </c>
      <c r="C101">
        <v>0.97462958765709196</v>
      </c>
      <c r="D101">
        <v>98201.302484538799</v>
      </c>
      <c r="E101">
        <v>97787.147409167505</v>
      </c>
      <c r="F101">
        <v>1.0042352710590701</v>
      </c>
      <c r="G101">
        <v>0.98136172903789298</v>
      </c>
      <c r="I101">
        <f>B101*G101</f>
        <v>96371.000000000131</v>
      </c>
      <c r="J101">
        <f>B101</f>
        <v>98201.302484538799</v>
      </c>
    </row>
    <row r="102" spans="1:10" x14ac:dyDescent="0.25">
      <c r="A102" s="2">
        <v>35916</v>
      </c>
      <c r="B102">
        <v>99006.914439481698</v>
      </c>
      <c r="C102">
        <v>0.962605182541166</v>
      </c>
      <c r="D102">
        <v>99006.914439481698</v>
      </c>
      <c r="E102">
        <v>98323.669005706295</v>
      </c>
      <c r="F102">
        <v>1.0069489415995601</v>
      </c>
      <c r="G102">
        <v>0.93025826046015903</v>
      </c>
      <c r="I102">
        <f>B102*G102</f>
        <v>92102.000000000044</v>
      </c>
      <c r="J102">
        <f>B102</f>
        <v>99006.914439481698</v>
      </c>
    </row>
    <row r="103" spans="1:10" x14ac:dyDescent="0.25">
      <c r="A103" s="2">
        <v>35947</v>
      </c>
      <c r="B103">
        <v>98376.709295469496</v>
      </c>
      <c r="C103">
        <v>0.98366819081266099</v>
      </c>
      <c r="D103">
        <v>98376.709295469496</v>
      </c>
      <c r="E103">
        <v>98813.257233975193</v>
      </c>
      <c r="F103">
        <v>0.99558209140427401</v>
      </c>
      <c r="G103">
        <v>1.01088967817894</v>
      </c>
      <c r="I103">
        <f>B103*G103</f>
        <v>99448.000000000306</v>
      </c>
      <c r="J103">
        <f>B103</f>
        <v>98376.709295469496</v>
      </c>
    </row>
    <row r="104" spans="1:10" x14ac:dyDescent="0.25">
      <c r="A104" s="2">
        <v>35977</v>
      </c>
      <c r="B104">
        <v>98744.366188874803</v>
      </c>
      <c r="C104">
        <v>0.96949633912742905</v>
      </c>
      <c r="D104">
        <v>98744.366188874803</v>
      </c>
      <c r="E104">
        <v>99338.529407181195</v>
      </c>
      <c r="F104">
        <v>0.99401880396405995</v>
      </c>
      <c r="G104">
        <v>0.99020332778252396</v>
      </c>
      <c r="I104">
        <f>B104*G104</f>
        <v>97776.999999999971</v>
      </c>
      <c r="J104">
        <f>B104</f>
        <v>98744.366188874803</v>
      </c>
    </row>
    <row r="105" spans="1:10" x14ac:dyDescent="0.25">
      <c r="A105" s="2">
        <v>36008</v>
      </c>
      <c r="B105">
        <v>99872.639290038496</v>
      </c>
      <c r="C105">
        <v>0.95672006120793196</v>
      </c>
      <c r="D105">
        <v>99872.639290038496</v>
      </c>
      <c r="E105">
        <v>99938.436061140004</v>
      </c>
      <c r="F105">
        <v>0.99934162696861495</v>
      </c>
      <c r="G105">
        <v>0.94250037516920604</v>
      </c>
      <c r="I105">
        <f>B105*G105</f>
        <v>94130.000000000073</v>
      </c>
      <c r="J105">
        <f>B105</f>
        <v>99872.639290038496</v>
      </c>
    </row>
    <row r="106" spans="1:10" x14ac:dyDescent="0.25">
      <c r="A106" s="2">
        <v>36039</v>
      </c>
      <c r="B106">
        <v>100358.64355511501</v>
      </c>
      <c r="C106">
        <v>0.92772066514279095</v>
      </c>
      <c r="D106">
        <v>100358.64355511501</v>
      </c>
      <c r="E106">
        <v>100589.96695876399</v>
      </c>
      <c r="F106">
        <v>0.99770033323757101</v>
      </c>
      <c r="G106">
        <v>0.93661090535145597</v>
      </c>
      <c r="I106">
        <f>B106*G106</f>
        <v>93997.000000000335</v>
      </c>
      <c r="J106">
        <f>B106</f>
        <v>100358.64355511501</v>
      </c>
    </row>
    <row r="107" spans="1:10" x14ac:dyDescent="0.25">
      <c r="A107" s="2">
        <v>36069</v>
      </c>
      <c r="B107">
        <v>100968.676941468</v>
      </c>
      <c r="C107">
        <v>0.95357212322914497</v>
      </c>
      <c r="D107">
        <v>100968.676941468</v>
      </c>
      <c r="E107">
        <v>101289.35748059201</v>
      </c>
      <c r="F107">
        <v>0.99683401546716999</v>
      </c>
      <c r="G107">
        <v>0.93616161826895306</v>
      </c>
      <c r="I107">
        <f>B107*G107</f>
        <v>94522.999999999811</v>
      </c>
      <c r="J107">
        <f>B107</f>
        <v>100968.676941468</v>
      </c>
    </row>
    <row r="108" spans="1:10" x14ac:dyDescent="0.25">
      <c r="A108" s="2">
        <v>36100</v>
      </c>
      <c r="B108">
        <v>101738.757899387</v>
      </c>
      <c r="C108">
        <v>0.93555388626007396</v>
      </c>
      <c r="D108">
        <v>101738.757899387</v>
      </c>
      <c r="E108">
        <v>102046.36494634399</v>
      </c>
      <c r="F108">
        <v>0.99698561485146198</v>
      </c>
      <c r="G108">
        <v>0.94390772978542703</v>
      </c>
      <c r="I108">
        <f>B108*G108</f>
        <v>96031.999999999563</v>
      </c>
      <c r="J108">
        <f>B108</f>
        <v>101738.757899387</v>
      </c>
    </row>
    <row r="109" spans="1:10" x14ac:dyDescent="0.25">
      <c r="A109" s="2">
        <v>36130</v>
      </c>
      <c r="B109">
        <v>103602.78866080999</v>
      </c>
      <c r="C109">
        <v>1.1473807035062</v>
      </c>
      <c r="D109">
        <v>103602.78866080999</v>
      </c>
      <c r="E109">
        <v>102820.286532756</v>
      </c>
      <c r="F109">
        <v>1.00761038657294</v>
      </c>
      <c r="G109">
        <v>1.1482123361511201</v>
      </c>
      <c r="I109">
        <f>B109*G109</f>
        <v>118957.99999999942</v>
      </c>
      <c r="J109">
        <f>B109</f>
        <v>103602.78866080999</v>
      </c>
    </row>
    <row r="110" spans="1:10" x14ac:dyDescent="0.25">
      <c r="A110" s="2">
        <v>36161</v>
      </c>
      <c r="B110">
        <v>104066.794905092</v>
      </c>
      <c r="C110">
        <v>1.1159315966638199</v>
      </c>
      <c r="D110">
        <v>104066.794905092</v>
      </c>
      <c r="E110">
        <v>103536.84997918</v>
      </c>
      <c r="F110">
        <v>1.0051184184763</v>
      </c>
      <c r="G110">
        <v>1.0784323674266301</v>
      </c>
      <c r="I110">
        <f>B110*G110</f>
        <v>112228.99999999993</v>
      </c>
      <c r="J110">
        <f>B110</f>
        <v>104066.794905092</v>
      </c>
    </row>
    <row r="111" spans="1:10" x14ac:dyDescent="0.25">
      <c r="A111" s="2">
        <v>36192</v>
      </c>
      <c r="B111">
        <v>104400.88998404299</v>
      </c>
      <c r="C111">
        <v>0.99737150928694995</v>
      </c>
      <c r="D111">
        <v>104400.88998404299</v>
      </c>
      <c r="E111">
        <v>104183.96753043401</v>
      </c>
      <c r="F111">
        <v>1.0020821097405901</v>
      </c>
      <c r="G111">
        <v>0.98854521274458795</v>
      </c>
      <c r="I111">
        <f>B111*G111</f>
        <v>103205.0000000001</v>
      </c>
      <c r="J111">
        <f>B111</f>
        <v>104400.88998404299</v>
      </c>
    </row>
    <row r="112" spans="1:10" x14ac:dyDescent="0.25">
      <c r="A112" s="2">
        <v>36220</v>
      </c>
      <c r="B112">
        <v>104737.76851648399</v>
      </c>
      <c r="C112">
        <v>1.07982465291658</v>
      </c>
      <c r="D112">
        <v>104737.76851648399</v>
      </c>
      <c r="E112">
        <v>104806.02945247</v>
      </c>
      <c r="F112">
        <v>0.99934869266260695</v>
      </c>
      <c r="G112">
        <v>1.12726289353222</v>
      </c>
      <c r="I112">
        <f>B112*G112</f>
        <v>118066.99999999959</v>
      </c>
      <c r="J112">
        <f>B112</f>
        <v>104737.76851648399</v>
      </c>
    </row>
    <row r="113" spans="1:10" x14ac:dyDescent="0.25">
      <c r="A113" s="2">
        <v>36251</v>
      </c>
      <c r="B113">
        <v>104781.04419507401</v>
      </c>
      <c r="C113">
        <v>0.979370961267921</v>
      </c>
      <c r="D113">
        <v>104781.04419507401</v>
      </c>
      <c r="E113">
        <v>105462.45041288</v>
      </c>
      <c r="F113">
        <v>0.993538873645189</v>
      </c>
      <c r="G113">
        <v>0.98471055325530299</v>
      </c>
      <c r="I113">
        <f>B113*G113</f>
        <v>103178.99999999968</v>
      </c>
      <c r="J113">
        <f>B113</f>
        <v>104781.04419507401</v>
      </c>
    </row>
    <row r="114" spans="1:10" x14ac:dyDescent="0.25">
      <c r="A114" s="2">
        <v>36281</v>
      </c>
      <c r="B114">
        <v>104923.377691349</v>
      </c>
      <c r="C114">
        <v>0.93146634422347896</v>
      </c>
      <c r="D114">
        <v>104923.377691349</v>
      </c>
      <c r="E114">
        <v>106235.004607818</v>
      </c>
      <c r="F114">
        <v>0.98765353358517105</v>
      </c>
      <c r="G114">
        <v>0.91762200301276498</v>
      </c>
      <c r="I114">
        <f>B114*G114</f>
        <v>96280.000000000524</v>
      </c>
      <c r="J114">
        <f>B114</f>
        <v>104923.377691349</v>
      </c>
    </row>
    <row r="115" spans="1:10" x14ac:dyDescent="0.25">
      <c r="A115" s="2">
        <v>36312</v>
      </c>
      <c r="B115">
        <v>107984.337906688</v>
      </c>
      <c r="C115">
        <v>1.0074561277376399</v>
      </c>
      <c r="D115">
        <v>107984.337906688</v>
      </c>
      <c r="E115">
        <v>107113.984796605</v>
      </c>
      <c r="F115">
        <v>1.0081254853111501</v>
      </c>
      <c r="G115">
        <v>1.01711046369436</v>
      </c>
      <c r="I115">
        <f>B115*G115</f>
        <v>109831.99999999988</v>
      </c>
      <c r="J115">
        <f>B115</f>
        <v>107984.337906688</v>
      </c>
    </row>
    <row r="116" spans="1:10" x14ac:dyDescent="0.25">
      <c r="A116" s="2">
        <v>36342</v>
      </c>
      <c r="B116">
        <v>108607.79420161599</v>
      </c>
      <c r="C116">
        <v>0.97196888835945106</v>
      </c>
      <c r="D116">
        <v>108607.79420161599</v>
      </c>
      <c r="E116">
        <v>107969.307656865</v>
      </c>
      <c r="F116">
        <v>1.0059135930257099</v>
      </c>
      <c r="G116">
        <v>0.95422249168981299</v>
      </c>
      <c r="I116">
        <f>B116*G116</f>
        <v>103636.00000000044</v>
      </c>
      <c r="J116">
        <f>B116</f>
        <v>108607.79420161599</v>
      </c>
    </row>
    <row r="117" spans="1:10" x14ac:dyDescent="0.25">
      <c r="A117" s="2">
        <v>36373</v>
      </c>
      <c r="B117">
        <v>108453.46609781</v>
      </c>
      <c r="C117">
        <v>0.94415621962776697</v>
      </c>
      <c r="D117">
        <v>108453.46609781</v>
      </c>
      <c r="E117">
        <v>108766.951023025</v>
      </c>
      <c r="F117">
        <v>0.99711782924623205</v>
      </c>
      <c r="G117">
        <v>0.94673783784281695</v>
      </c>
      <c r="I117">
        <f>B117*G117</f>
        <v>102676.99999999988</v>
      </c>
      <c r="J117">
        <f>B117</f>
        <v>108453.46609781</v>
      </c>
    </row>
    <row r="118" spans="1:10" x14ac:dyDescent="0.25">
      <c r="A118" s="2">
        <v>36404</v>
      </c>
      <c r="B118">
        <v>109309.899764235</v>
      </c>
      <c r="C118">
        <v>0.93701041451289802</v>
      </c>
      <c r="D118">
        <v>109309.899764235</v>
      </c>
      <c r="E118">
        <v>109579.328127923</v>
      </c>
      <c r="F118">
        <v>0.99754124826013502</v>
      </c>
      <c r="G118">
        <v>0.94348270579737203</v>
      </c>
      <c r="I118">
        <f>B118*G118</f>
        <v>103131.99999999996</v>
      </c>
      <c r="J118">
        <f>B118</f>
        <v>109309.899764235</v>
      </c>
    </row>
    <row r="119" spans="1:10" x14ac:dyDescent="0.25">
      <c r="A119" s="2">
        <v>36434</v>
      </c>
      <c r="B119">
        <v>109882.861242641</v>
      </c>
      <c r="C119">
        <v>0.94544318695519303</v>
      </c>
      <c r="D119">
        <v>109882.861242641</v>
      </c>
      <c r="E119">
        <v>110446.66691640401</v>
      </c>
      <c r="F119">
        <v>0.994895222377426</v>
      </c>
      <c r="G119">
        <v>0.91367296832856504</v>
      </c>
      <c r="I119">
        <f>B119*G119</f>
        <v>100396.99999999964</v>
      </c>
      <c r="J119">
        <f>B119</f>
        <v>109882.861242641</v>
      </c>
    </row>
    <row r="120" spans="1:10" x14ac:dyDescent="0.25">
      <c r="A120" s="2">
        <v>36465</v>
      </c>
      <c r="B120">
        <v>111428.657457165</v>
      </c>
      <c r="C120">
        <v>0.925123551494483</v>
      </c>
      <c r="D120">
        <v>111428.657457165</v>
      </c>
      <c r="E120">
        <v>111362.157472087</v>
      </c>
      <c r="F120">
        <v>1.0005971506532201</v>
      </c>
      <c r="G120">
        <v>0.95072490701706602</v>
      </c>
      <c r="I120">
        <f>B120*G120</f>
        <v>105937.99999999969</v>
      </c>
      <c r="J120">
        <f>B120</f>
        <v>111428.657457165</v>
      </c>
    </row>
    <row r="121" spans="1:10" x14ac:dyDescent="0.25">
      <c r="A121" s="2">
        <v>36495</v>
      </c>
      <c r="B121">
        <v>114166.242254622</v>
      </c>
      <c r="C121">
        <v>1.18792848881288</v>
      </c>
      <c r="D121">
        <v>114166.242254622</v>
      </c>
      <c r="E121">
        <v>112218.705078057</v>
      </c>
      <c r="F121">
        <v>1.0173548355883399</v>
      </c>
      <c r="G121">
        <v>1.21330086078393</v>
      </c>
      <c r="I121">
        <f>B121*G121</f>
        <v>138517.99999999956</v>
      </c>
      <c r="J121">
        <f>B121</f>
        <v>114166.242254622</v>
      </c>
    </row>
    <row r="122" spans="1:10" x14ac:dyDescent="0.25">
      <c r="A122" s="2">
        <v>36526</v>
      </c>
      <c r="B122">
        <v>111904.522844508</v>
      </c>
      <c r="C122">
        <v>1.09458986557024</v>
      </c>
      <c r="D122">
        <v>111904.522844508</v>
      </c>
      <c r="E122">
        <v>112961.604366068</v>
      </c>
      <c r="F122">
        <v>0.99064211660685297</v>
      </c>
      <c r="G122">
        <v>1.0783210270032599</v>
      </c>
      <c r="I122">
        <f>B122*G122</f>
        <v>120668.99999999962</v>
      </c>
      <c r="J122">
        <f>B122</f>
        <v>111904.522844508</v>
      </c>
    </row>
    <row r="123" spans="1:10" x14ac:dyDescent="0.25">
      <c r="A123" s="2">
        <v>36557</v>
      </c>
      <c r="B123">
        <v>112757.745697363</v>
      </c>
      <c r="C123">
        <v>0.99386666615552199</v>
      </c>
      <c r="D123">
        <v>112757.745697363</v>
      </c>
      <c r="E123">
        <v>113734.1724182</v>
      </c>
      <c r="F123">
        <v>0.99141483425713495</v>
      </c>
      <c r="G123">
        <v>1.0139879907396401</v>
      </c>
      <c r="I123">
        <f>B123*G123</f>
        <v>114335.00000000041</v>
      </c>
      <c r="J123">
        <f>B123</f>
        <v>112757.745697363</v>
      </c>
    </row>
    <row r="124" spans="1:10" x14ac:dyDescent="0.25">
      <c r="A124" s="2">
        <v>36586</v>
      </c>
      <c r="B124">
        <v>114775.599924686</v>
      </c>
      <c r="C124">
        <v>1.0828901397959001</v>
      </c>
      <c r="D124">
        <v>114775.599924686</v>
      </c>
      <c r="E124">
        <v>114596.498789431</v>
      </c>
      <c r="F124">
        <v>1.00156288487997</v>
      </c>
      <c r="G124">
        <v>1.1060190500707401</v>
      </c>
      <c r="I124">
        <f>B124*G124</f>
        <v>126944.00000000052</v>
      </c>
      <c r="J124">
        <f>B124</f>
        <v>114775.599924686</v>
      </c>
    </row>
    <row r="125" spans="1:10" x14ac:dyDescent="0.25">
      <c r="A125" s="2">
        <v>36617</v>
      </c>
      <c r="B125">
        <v>116004.16298066299</v>
      </c>
      <c r="C125">
        <v>0.98086464649772598</v>
      </c>
      <c r="D125">
        <v>116004.16298066299</v>
      </c>
      <c r="E125">
        <v>115443.867365504</v>
      </c>
      <c r="F125">
        <v>1.00485340302561</v>
      </c>
      <c r="G125">
        <v>0.93449232522862302</v>
      </c>
      <c r="I125">
        <f>B125*G125</f>
        <v>108404.99999999991</v>
      </c>
      <c r="J125">
        <f>B125</f>
        <v>116004.16298066299</v>
      </c>
    </row>
    <row r="126" spans="1:10" x14ac:dyDescent="0.25">
      <c r="A126" s="2">
        <v>36647</v>
      </c>
      <c r="B126">
        <v>116261.211341927</v>
      </c>
      <c r="C126">
        <v>0.947451601266043</v>
      </c>
      <c r="D126">
        <v>116261.211341927</v>
      </c>
      <c r="E126">
        <v>116217.458749584</v>
      </c>
      <c r="F126">
        <v>1.0003764717695101</v>
      </c>
      <c r="G126">
        <v>0.98907450449495304</v>
      </c>
      <c r="I126">
        <f>B126*G126</f>
        <v>114990.99999999946</v>
      </c>
      <c r="J126">
        <f>B126</f>
        <v>116261.211341927</v>
      </c>
    </row>
    <row r="127" spans="1:10" x14ac:dyDescent="0.25">
      <c r="A127" s="2">
        <v>36678</v>
      </c>
      <c r="B127">
        <v>116678.15289001699</v>
      </c>
      <c r="C127">
        <v>0.98755233046766999</v>
      </c>
      <c r="D127">
        <v>116678.15289001699</v>
      </c>
      <c r="E127">
        <v>116944.58684898799</v>
      </c>
      <c r="F127">
        <v>0.997721707638203</v>
      </c>
      <c r="G127">
        <v>0.99293652779373598</v>
      </c>
      <c r="I127">
        <f>B127*G127</f>
        <v>115854.00000000013</v>
      </c>
      <c r="J127">
        <f>B127</f>
        <v>116678.15289001699</v>
      </c>
    </row>
    <row r="128" spans="1:10" x14ac:dyDescent="0.25">
      <c r="A128" s="2">
        <v>36708</v>
      </c>
      <c r="B128">
        <v>117337.485694335</v>
      </c>
      <c r="C128">
        <v>0.96439675306725003</v>
      </c>
      <c r="D128">
        <v>117337.485694335</v>
      </c>
      <c r="E128">
        <v>117662.144697285</v>
      </c>
      <c r="F128">
        <v>0.99724075229305298</v>
      </c>
      <c r="G128">
        <v>0.95006296871232698</v>
      </c>
      <c r="I128">
        <f>B128*G128</f>
        <v>111478.00000000012</v>
      </c>
      <c r="J128">
        <f>B128</f>
        <v>117337.485694335</v>
      </c>
    </row>
    <row r="129" spans="1:10" x14ac:dyDescent="0.25">
      <c r="A129" s="2">
        <v>36739</v>
      </c>
      <c r="B129">
        <v>118479.295728463</v>
      </c>
      <c r="C129">
        <v>0.94735240851846103</v>
      </c>
      <c r="D129">
        <v>118479.295728463</v>
      </c>
      <c r="E129">
        <v>118362.311011934</v>
      </c>
      <c r="F129">
        <v>1.0009883612066099</v>
      </c>
      <c r="G129">
        <v>0.94803905871813898</v>
      </c>
      <c r="I129">
        <f>B129*G129</f>
        <v>112323.00000000009</v>
      </c>
      <c r="J129">
        <f>B129</f>
        <v>118479.295728463</v>
      </c>
    </row>
    <row r="130" spans="1:10" x14ac:dyDescent="0.25">
      <c r="A130" s="2">
        <v>36770</v>
      </c>
      <c r="B130">
        <v>120016.72887022101</v>
      </c>
      <c r="C130">
        <v>0.94029202600834005</v>
      </c>
      <c r="D130">
        <v>120016.72887022101</v>
      </c>
      <c r="E130">
        <v>118973.51242591</v>
      </c>
      <c r="F130">
        <v>1.0087684764704401</v>
      </c>
      <c r="G130">
        <v>0.931295170699597</v>
      </c>
      <c r="I130">
        <f>B130*G130</f>
        <v>111770.99999999972</v>
      </c>
      <c r="J130">
        <f>B130</f>
        <v>120016.72887022101</v>
      </c>
    </row>
    <row r="131" spans="1:10" x14ac:dyDescent="0.25">
      <c r="A131" s="2">
        <v>36800</v>
      </c>
      <c r="B131">
        <v>119517.132089266</v>
      </c>
      <c r="C131">
        <v>0.94855034108034297</v>
      </c>
      <c r="D131">
        <v>119517.132089266</v>
      </c>
      <c r="E131">
        <v>119439.955420135</v>
      </c>
      <c r="F131">
        <v>1.00064615453731</v>
      </c>
      <c r="G131">
        <v>0.951143974196895</v>
      </c>
      <c r="I131">
        <f>B131*G131</f>
        <v>113677.99999999971</v>
      </c>
      <c r="J131">
        <f>B131</f>
        <v>119517.132089266</v>
      </c>
    </row>
    <row r="132" spans="1:10" x14ac:dyDescent="0.25">
      <c r="A132" s="2">
        <v>36831</v>
      </c>
      <c r="B132">
        <v>119334.921463964</v>
      </c>
      <c r="C132">
        <v>0.93399412813835703</v>
      </c>
      <c r="D132">
        <v>119334.921463964</v>
      </c>
      <c r="E132">
        <v>119812.424824784</v>
      </c>
      <c r="F132">
        <v>0.99601457560417195</v>
      </c>
      <c r="G132">
        <v>0.94044558477285101</v>
      </c>
      <c r="I132">
        <f>B132*G132</f>
        <v>112227.99999999987</v>
      </c>
      <c r="J132">
        <f>B132</f>
        <v>119334.921463964</v>
      </c>
    </row>
    <row r="133" spans="1:10" x14ac:dyDescent="0.25">
      <c r="A133" s="2">
        <v>36861</v>
      </c>
      <c r="B133">
        <v>119720.614784896</v>
      </c>
      <c r="C133">
        <v>1.14770766271008</v>
      </c>
      <c r="D133">
        <v>119720.614784896</v>
      </c>
      <c r="E133">
        <v>120160.662796711</v>
      </c>
      <c r="F133">
        <v>0.99633783634699302</v>
      </c>
      <c r="G133">
        <v>1.1091406458159301</v>
      </c>
      <c r="I133">
        <f>B133*G133</f>
        <v>132786.99999999974</v>
      </c>
      <c r="J133">
        <f>B133</f>
        <v>119720.614784896</v>
      </c>
    </row>
    <row r="134" spans="1:10" x14ac:dyDescent="0.25">
      <c r="A134" s="2">
        <v>36892</v>
      </c>
      <c r="B134">
        <v>121647.69160200701</v>
      </c>
      <c r="C134">
        <v>1.1223082550777601</v>
      </c>
      <c r="D134">
        <v>121647.69160200701</v>
      </c>
      <c r="E134">
        <v>120438.448319531</v>
      </c>
      <c r="F134">
        <v>1.0100403425928199</v>
      </c>
      <c r="G134">
        <v>1.1716128610668</v>
      </c>
      <c r="I134">
        <f>B134*G134</f>
        <v>142523.99999999916</v>
      </c>
      <c r="J134">
        <f>B134</f>
        <v>121647.69160200701</v>
      </c>
    </row>
    <row r="135" spans="1:10" x14ac:dyDescent="0.25">
      <c r="A135" s="2">
        <v>36923</v>
      </c>
      <c r="B135">
        <v>121473.11194757601</v>
      </c>
      <c r="C135">
        <v>1.0066103298521301</v>
      </c>
      <c r="D135">
        <v>121473.11194757601</v>
      </c>
      <c r="E135">
        <v>120531.55808558701</v>
      </c>
      <c r="F135">
        <v>1.0078116791730201</v>
      </c>
      <c r="G135">
        <v>0.99770227383573795</v>
      </c>
      <c r="I135">
        <f>B135*G135</f>
        <v>121193.99999999972</v>
      </c>
      <c r="J135">
        <f>B135</f>
        <v>121473.11194757601</v>
      </c>
    </row>
    <row r="136" spans="1:10" x14ac:dyDescent="0.25">
      <c r="A136" s="2">
        <v>36951</v>
      </c>
      <c r="B136">
        <v>120100.526690721</v>
      </c>
      <c r="C136">
        <v>1.07062551030102</v>
      </c>
      <c r="D136">
        <v>120100.526690721</v>
      </c>
      <c r="E136">
        <v>120446.144486113</v>
      </c>
      <c r="F136">
        <v>0.99713052006050795</v>
      </c>
      <c r="G136">
        <v>1.05107782187397</v>
      </c>
      <c r="I136">
        <f>B136*G136</f>
        <v>126234.99999999964</v>
      </c>
      <c r="J136">
        <f>B136</f>
        <v>120100.526690721</v>
      </c>
    </row>
    <row r="137" spans="1:10" x14ac:dyDescent="0.25">
      <c r="A137" s="2">
        <v>36982</v>
      </c>
      <c r="B137">
        <v>120638.302473359</v>
      </c>
      <c r="C137">
        <v>0.97556171642930101</v>
      </c>
      <c r="D137">
        <v>120638.302473359</v>
      </c>
      <c r="E137">
        <v>120263.568864457</v>
      </c>
      <c r="F137">
        <v>1.00311593620944</v>
      </c>
      <c r="G137">
        <v>0.98427280196704003</v>
      </c>
      <c r="I137">
        <f>B137*G137</f>
        <v>118741.00000000036</v>
      </c>
      <c r="J137">
        <f>B137</f>
        <v>120638.302473359</v>
      </c>
    </row>
    <row r="138" spans="1:10" x14ac:dyDescent="0.25">
      <c r="A138" s="2">
        <v>37012</v>
      </c>
      <c r="B138">
        <v>120554.579370505</v>
      </c>
      <c r="C138">
        <v>0.96654597996136804</v>
      </c>
      <c r="D138">
        <v>120554.579370505</v>
      </c>
      <c r="E138">
        <v>119979.98938305701</v>
      </c>
      <c r="F138">
        <v>1.00478904849385</v>
      </c>
      <c r="G138">
        <v>0.96724654184749603</v>
      </c>
      <c r="I138">
        <f>B138*G138</f>
        <v>116606.00000000045</v>
      </c>
      <c r="J138">
        <f>B138</f>
        <v>120554.579370505</v>
      </c>
    </row>
    <row r="139" spans="1:10" x14ac:dyDescent="0.25">
      <c r="A139" s="2">
        <v>37043</v>
      </c>
      <c r="B139">
        <v>119515.822094502</v>
      </c>
      <c r="C139">
        <v>0.97545644266987497</v>
      </c>
      <c r="D139">
        <v>119515.822094502</v>
      </c>
      <c r="E139">
        <v>119589.931092158</v>
      </c>
      <c r="F139">
        <v>0.99938030738057804</v>
      </c>
      <c r="G139">
        <v>0.96612312894186503</v>
      </c>
      <c r="I139">
        <f>B139*G139</f>
        <v>115466.99999999956</v>
      </c>
      <c r="J139">
        <f>B139</f>
        <v>119515.822094502</v>
      </c>
    </row>
    <row r="140" spans="1:10" x14ac:dyDescent="0.25">
      <c r="A140" s="2">
        <v>37073</v>
      </c>
      <c r="B140">
        <v>119145.946879959</v>
      </c>
      <c r="C140">
        <v>0.96337435499474799</v>
      </c>
      <c r="D140">
        <v>119145.946879959</v>
      </c>
      <c r="E140">
        <v>119143.328467071</v>
      </c>
      <c r="F140">
        <v>1.0000219769996399</v>
      </c>
      <c r="G140">
        <v>0.96600852159881601</v>
      </c>
      <c r="I140">
        <f>B140*G140</f>
        <v>115096.00000000025</v>
      </c>
      <c r="J140">
        <f>B140</f>
        <v>119145.946879959</v>
      </c>
    </row>
    <row r="141" spans="1:10" x14ac:dyDescent="0.25">
      <c r="A141" s="2">
        <v>37104</v>
      </c>
      <c r="B141">
        <v>118669.66203892299</v>
      </c>
      <c r="C141">
        <v>0.96077474644833605</v>
      </c>
      <c r="D141">
        <v>118669.66203892299</v>
      </c>
      <c r="E141">
        <v>118672.334212634</v>
      </c>
      <c r="F141">
        <v>0.99997748275764198</v>
      </c>
      <c r="G141">
        <v>0.98129545495633597</v>
      </c>
      <c r="I141">
        <f>B141*G141</f>
        <v>116449.99999999958</v>
      </c>
      <c r="J141">
        <f>B141</f>
        <v>118669.66203892299</v>
      </c>
    </row>
    <row r="142" spans="1:10" x14ac:dyDescent="0.25">
      <c r="A142" s="2">
        <v>37135</v>
      </c>
      <c r="B142">
        <v>117125.152920455</v>
      </c>
      <c r="C142">
        <v>0.91856791974424701</v>
      </c>
      <c r="D142">
        <v>117125.152920455</v>
      </c>
      <c r="E142">
        <v>118227.34035879</v>
      </c>
      <c r="F142">
        <v>0.99067738955312401</v>
      </c>
      <c r="G142">
        <v>0.87514079977008397</v>
      </c>
      <c r="I142">
        <f>B142*G142</f>
        <v>102501.00000000038</v>
      </c>
      <c r="J142">
        <f>B142</f>
        <v>117125.152920455</v>
      </c>
    </row>
    <row r="143" spans="1:10" x14ac:dyDescent="0.25">
      <c r="A143" s="2">
        <v>37165</v>
      </c>
      <c r="B143">
        <v>117809.97125377</v>
      </c>
      <c r="C143">
        <v>0.95964133640709504</v>
      </c>
      <c r="D143">
        <v>117809.97125377</v>
      </c>
      <c r="E143">
        <v>117858.937374947</v>
      </c>
      <c r="F143">
        <v>0.99958453620686105</v>
      </c>
      <c r="G143">
        <v>1.00179975212602</v>
      </c>
      <c r="I143">
        <f>B143*G143</f>
        <v>118022.00000000032</v>
      </c>
      <c r="J143">
        <f>B143</f>
        <v>117809.97125377</v>
      </c>
    </row>
    <row r="144" spans="1:10" x14ac:dyDescent="0.25">
      <c r="A144" s="2">
        <v>37196</v>
      </c>
      <c r="B144">
        <v>117604.227814689</v>
      </c>
      <c r="C144">
        <v>0.93805752598098802</v>
      </c>
      <c r="D144">
        <v>117604.227814689</v>
      </c>
      <c r="E144">
        <v>117531.36927209501</v>
      </c>
      <c r="F144">
        <v>1.0006199072047399</v>
      </c>
      <c r="G144">
        <v>0.94317187452461504</v>
      </c>
      <c r="I144">
        <f>B144*G144</f>
        <v>110921.0000000001</v>
      </c>
      <c r="J144">
        <f>B144</f>
        <v>117604.227814689</v>
      </c>
    </row>
    <row r="145" spans="1:10" x14ac:dyDescent="0.25">
      <c r="A145" s="2">
        <v>37226</v>
      </c>
      <c r="B145">
        <v>118776.590781583</v>
      </c>
      <c r="C145">
        <v>1.1618714874321401</v>
      </c>
      <c r="D145">
        <v>118776.590781583</v>
      </c>
      <c r="E145">
        <v>117146.40847782799</v>
      </c>
      <c r="F145">
        <v>1.0139157685236599</v>
      </c>
      <c r="G145">
        <v>1.14460264522999</v>
      </c>
      <c r="I145">
        <f>B145*G145</f>
        <v>135951.99999999994</v>
      </c>
      <c r="J145">
        <f>B145</f>
        <v>118776.590781583</v>
      </c>
    </row>
    <row r="146" spans="1:10" x14ac:dyDescent="0.25">
      <c r="A146" s="2">
        <v>37257</v>
      </c>
      <c r="B146">
        <v>116163.714575459</v>
      </c>
      <c r="C146">
        <v>1.0915809044051801</v>
      </c>
      <c r="D146">
        <v>116163.714575459</v>
      </c>
      <c r="E146">
        <v>116673.05519505699</v>
      </c>
      <c r="F146">
        <v>0.99563446231225405</v>
      </c>
      <c r="G146">
        <v>1.09237209281536</v>
      </c>
      <c r="I146">
        <f>B146*G146</f>
        <v>126894.00000000029</v>
      </c>
      <c r="J146">
        <f>B146</f>
        <v>116163.714575459</v>
      </c>
    </row>
    <row r="147" spans="1:10" x14ac:dyDescent="0.25">
      <c r="A147" s="2">
        <v>37288</v>
      </c>
      <c r="B147">
        <v>115575.26111174699</v>
      </c>
      <c r="C147">
        <v>1.0005022048760599</v>
      </c>
      <c r="D147">
        <v>115575.26111174699</v>
      </c>
      <c r="E147">
        <v>116225.46515752201</v>
      </c>
      <c r="F147">
        <v>0.99440566622044801</v>
      </c>
      <c r="G147">
        <v>0.99164820306299395</v>
      </c>
      <c r="I147">
        <f>B147*G147</f>
        <v>114610.00000000023</v>
      </c>
      <c r="J147">
        <f>B147</f>
        <v>115575.26111174699</v>
      </c>
    </row>
    <row r="148" spans="1:10" x14ac:dyDescent="0.25">
      <c r="A148" s="2">
        <v>37316</v>
      </c>
      <c r="B148">
        <v>115671.99186415601</v>
      </c>
      <c r="C148">
        <v>1.09527211721024</v>
      </c>
      <c r="D148">
        <v>115671.99186415601</v>
      </c>
      <c r="E148">
        <v>115885.77928789399</v>
      </c>
      <c r="F148">
        <v>0.99815518845322104</v>
      </c>
      <c r="G148">
        <v>1.0584671191949899</v>
      </c>
      <c r="I148">
        <f>B148*G148</f>
        <v>122434.99999999952</v>
      </c>
      <c r="J148">
        <f>B148</f>
        <v>115671.99186415601</v>
      </c>
    </row>
    <row r="149" spans="1:10" x14ac:dyDescent="0.25">
      <c r="A149" s="2">
        <v>37347</v>
      </c>
      <c r="B149">
        <v>114462.234564689</v>
      </c>
      <c r="C149">
        <v>0.95487708945388905</v>
      </c>
      <c r="D149">
        <v>114462.234564689</v>
      </c>
      <c r="E149">
        <v>115671.50110741799</v>
      </c>
      <c r="F149">
        <v>0.98954568298023204</v>
      </c>
      <c r="G149">
        <v>0.98130182786638198</v>
      </c>
      <c r="I149">
        <f>B149*G149</f>
        <v>112321.99999999988</v>
      </c>
      <c r="J149">
        <f>B149</f>
        <v>114462.234564689</v>
      </c>
    </row>
    <row r="150" spans="1:10" x14ac:dyDescent="0.25">
      <c r="A150" s="2">
        <v>37377</v>
      </c>
      <c r="B150">
        <v>115330.57793150299</v>
      </c>
      <c r="C150">
        <v>0.97285201417113099</v>
      </c>
      <c r="D150">
        <v>115330.57793150299</v>
      </c>
      <c r="E150">
        <v>115607.03491710201</v>
      </c>
      <c r="F150">
        <v>0.99760864911207703</v>
      </c>
      <c r="G150">
        <v>0.99363067501544</v>
      </c>
      <c r="I150">
        <f>B150*G150</f>
        <v>114596.00000000013</v>
      </c>
      <c r="J150">
        <f>B150</f>
        <v>115330.57793150299</v>
      </c>
    </row>
    <row r="151" spans="1:10" x14ac:dyDescent="0.25">
      <c r="A151" s="2">
        <v>37408</v>
      </c>
      <c r="B151">
        <v>115276.773455345</v>
      </c>
      <c r="C151">
        <v>0.97527165941988203</v>
      </c>
      <c r="D151">
        <v>115276.773455345</v>
      </c>
      <c r="E151">
        <v>115660.920829353</v>
      </c>
      <c r="F151">
        <v>0.99667867615740302</v>
      </c>
      <c r="G151">
        <v>0.92916375770607096</v>
      </c>
      <c r="I151">
        <f>B151*G151</f>
        <v>107110.99999999981</v>
      </c>
      <c r="J151">
        <f>B151</f>
        <v>115276.773455345</v>
      </c>
    </row>
    <row r="152" spans="1:10" x14ac:dyDescent="0.25">
      <c r="A152" s="2">
        <v>37438</v>
      </c>
      <c r="B152">
        <v>115790.84954097201</v>
      </c>
      <c r="C152">
        <v>0.960954693809567</v>
      </c>
      <c r="D152">
        <v>115790.84954097201</v>
      </c>
      <c r="E152">
        <v>115784.532498474</v>
      </c>
      <c r="F152">
        <v>1.0000545586043399</v>
      </c>
      <c r="G152">
        <v>1.0031708071966301</v>
      </c>
      <c r="I152">
        <f>B152*G152</f>
        <v>116158.00000000044</v>
      </c>
      <c r="J152">
        <f>B152</f>
        <v>115790.84954097201</v>
      </c>
    </row>
    <row r="153" spans="1:10" x14ac:dyDescent="0.25">
      <c r="A153" s="2">
        <v>37469</v>
      </c>
      <c r="B153">
        <v>116092.34282149799</v>
      </c>
      <c r="C153">
        <v>0.95179805353303204</v>
      </c>
      <c r="D153">
        <v>116092.34282149799</v>
      </c>
      <c r="E153">
        <v>115936.978834728</v>
      </c>
      <c r="F153">
        <v>1.0013400727561801</v>
      </c>
      <c r="G153">
        <v>0.93441993988178496</v>
      </c>
      <c r="I153">
        <f>B153*G153</f>
        <v>108478.99999999972</v>
      </c>
      <c r="J153">
        <f>B153</f>
        <v>116092.34282149799</v>
      </c>
    </row>
    <row r="154" spans="1:10" x14ac:dyDescent="0.25">
      <c r="A154" s="2">
        <v>37500</v>
      </c>
      <c r="B154">
        <v>116753.816691635</v>
      </c>
      <c r="C154">
        <v>0.93291517915608602</v>
      </c>
      <c r="D154">
        <v>116753.816691635</v>
      </c>
      <c r="E154">
        <v>116062.957846201</v>
      </c>
      <c r="F154">
        <v>1.00595244906949</v>
      </c>
      <c r="G154">
        <v>0.94124546086786598</v>
      </c>
      <c r="I154">
        <f>B154*G154</f>
        <v>109894.00000000033</v>
      </c>
      <c r="J154">
        <f>B154</f>
        <v>116753.816691635</v>
      </c>
    </row>
    <row r="155" spans="1:10" x14ac:dyDescent="0.25">
      <c r="A155" s="2">
        <v>37530</v>
      </c>
      <c r="B155">
        <v>116598.777197912</v>
      </c>
      <c r="C155">
        <v>0.94764212453401298</v>
      </c>
      <c r="D155">
        <v>116598.777197912</v>
      </c>
      <c r="E155">
        <v>116117.429337004</v>
      </c>
      <c r="F155">
        <v>1.0041453540924601</v>
      </c>
      <c r="G155">
        <v>0.94832898472266602</v>
      </c>
      <c r="I155">
        <f>B155*G155</f>
        <v>110574.00000000023</v>
      </c>
      <c r="J155">
        <f>B155</f>
        <v>116598.777197912</v>
      </c>
    </row>
    <row r="156" spans="1:10" x14ac:dyDescent="0.25">
      <c r="A156" s="2">
        <v>37561</v>
      </c>
      <c r="B156">
        <v>117265.93181515799</v>
      </c>
      <c r="C156">
        <v>0.97822603279315701</v>
      </c>
      <c r="D156">
        <v>117265.93181515799</v>
      </c>
      <c r="E156">
        <v>116067.17193767399</v>
      </c>
      <c r="F156">
        <v>1.01032815616571</v>
      </c>
      <c r="G156">
        <v>0.96886621921093696</v>
      </c>
      <c r="I156">
        <f>B156*G156</f>
        <v>113614.99999999965</v>
      </c>
      <c r="J156">
        <f>B156</f>
        <v>117265.93181515799</v>
      </c>
    </row>
    <row r="157" spans="1:10" x14ac:dyDescent="0.25">
      <c r="A157" s="2">
        <v>37591</v>
      </c>
      <c r="B157">
        <v>114935.06688939</v>
      </c>
      <c r="C157">
        <v>1.1094988069265801</v>
      </c>
      <c r="D157">
        <v>114935.06688939</v>
      </c>
      <c r="E157">
        <v>115950.786236131</v>
      </c>
      <c r="F157">
        <v>0.99124008228220895</v>
      </c>
      <c r="G157">
        <v>1.11253252345568</v>
      </c>
      <c r="I157">
        <f>B157*G157</f>
        <v>127869.00000000042</v>
      </c>
      <c r="J157">
        <f>B157</f>
        <v>114935.06688939</v>
      </c>
    </row>
    <row r="158" spans="1:10" x14ac:dyDescent="0.25">
      <c r="A158" s="2">
        <v>37622</v>
      </c>
      <c r="B158">
        <v>114995.95516637601</v>
      </c>
      <c r="C158">
        <v>1.0988565036353699</v>
      </c>
      <c r="D158">
        <v>114995.95516637601</v>
      </c>
      <c r="E158">
        <v>115902.96454942301</v>
      </c>
      <c r="F158">
        <v>0.99217440738834495</v>
      </c>
      <c r="G158">
        <v>1.1223264315103301</v>
      </c>
      <c r="I158">
        <f>B158*G158</f>
        <v>129063.00000000068</v>
      </c>
      <c r="J158">
        <f>B158</f>
        <v>114995.95516637601</v>
      </c>
    </row>
    <row r="159" spans="1:10" x14ac:dyDescent="0.25">
      <c r="A159" s="2">
        <v>37653</v>
      </c>
      <c r="B159">
        <v>115918.54937532901</v>
      </c>
      <c r="C159">
        <v>1.0093502745968499</v>
      </c>
      <c r="D159">
        <v>115918.54937532901</v>
      </c>
      <c r="E159">
        <v>115967.09588972099</v>
      </c>
      <c r="F159">
        <v>0.99958137682056503</v>
      </c>
      <c r="G159">
        <v>1.00041797128183</v>
      </c>
      <c r="I159">
        <f>B159*G159</f>
        <v>115966.99999999929</v>
      </c>
      <c r="J159">
        <f>B159</f>
        <v>115918.54937532901</v>
      </c>
    </row>
    <row r="160" spans="1:10" x14ac:dyDescent="0.25">
      <c r="A160" s="2">
        <v>37681</v>
      </c>
      <c r="B160">
        <v>116252.760736251</v>
      </c>
      <c r="C160">
        <v>1.0932644215199101</v>
      </c>
      <c r="D160">
        <v>116252.760736251</v>
      </c>
      <c r="E160">
        <v>116067.09574914099</v>
      </c>
      <c r="F160">
        <v>1.0015996349862299</v>
      </c>
      <c r="G160">
        <v>1.07701528296658</v>
      </c>
      <c r="I160">
        <f>B160*G160</f>
        <v>125205.99999999949</v>
      </c>
      <c r="J160">
        <f>B160</f>
        <v>116252.760736251</v>
      </c>
    </row>
    <row r="161" spans="1:10" x14ac:dyDescent="0.25">
      <c r="A161" s="2">
        <v>37712</v>
      </c>
      <c r="B161">
        <v>116879.94534978201</v>
      </c>
      <c r="C161">
        <v>0.97102548631098595</v>
      </c>
      <c r="D161">
        <v>116879.94534978201</v>
      </c>
      <c r="E161">
        <v>116130.776004951</v>
      </c>
      <c r="F161">
        <v>1.0064510836025</v>
      </c>
      <c r="G161">
        <v>0.98033071162976404</v>
      </c>
      <c r="I161">
        <f>B161*G161</f>
        <v>114580.99999999972</v>
      </c>
      <c r="J161">
        <f>B161</f>
        <v>116879.94534978201</v>
      </c>
    </row>
    <row r="162" spans="1:10" x14ac:dyDescent="0.25">
      <c r="A162" s="2">
        <v>37742</v>
      </c>
      <c r="B162">
        <v>117167.57447142201</v>
      </c>
      <c r="C162">
        <v>0.96757053742905497</v>
      </c>
      <c r="D162">
        <v>117167.57447142201</v>
      </c>
      <c r="E162">
        <v>116096.371709919</v>
      </c>
      <c r="F162">
        <v>1.0092268409918901</v>
      </c>
      <c r="G162">
        <v>0.94990444670463503</v>
      </c>
      <c r="I162">
        <f>B162*G162</f>
        <v>111298.00000000025</v>
      </c>
      <c r="J162">
        <f>B162</f>
        <v>117167.57447142201</v>
      </c>
    </row>
    <row r="163" spans="1:10" x14ac:dyDescent="0.25">
      <c r="A163" s="2">
        <v>37773</v>
      </c>
      <c r="B163">
        <v>115814.893944201</v>
      </c>
      <c r="C163">
        <v>0.98625542710437997</v>
      </c>
      <c r="D163">
        <v>115814.893944201</v>
      </c>
      <c r="E163">
        <v>115969.115032248</v>
      </c>
      <c r="F163">
        <v>0.99867015379047597</v>
      </c>
      <c r="G163">
        <v>0.99506200001809697</v>
      </c>
      <c r="I163">
        <f>B163*G163</f>
        <v>115243.00000000044</v>
      </c>
      <c r="J163">
        <f>B163</f>
        <v>115814.893944201</v>
      </c>
    </row>
    <row r="164" spans="1:10" x14ac:dyDescent="0.25">
      <c r="A164" s="2">
        <v>37803</v>
      </c>
      <c r="B164">
        <v>115062.145786295</v>
      </c>
      <c r="C164">
        <v>0.95353234037078205</v>
      </c>
      <c r="D164">
        <v>115062.145786295</v>
      </c>
      <c r="E164">
        <v>115857.750519354</v>
      </c>
      <c r="F164">
        <v>0.99313291748293098</v>
      </c>
      <c r="G164">
        <v>0.95422346984491302</v>
      </c>
      <c r="I164">
        <f>B164*G164</f>
        <v>109794.99999999965</v>
      </c>
      <c r="J164">
        <f>B164</f>
        <v>115062.145786295</v>
      </c>
    </row>
    <row r="165" spans="1:10" x14ac:dyDescent="0.25">
      <c r="A165" s="2">
        <v>37834</v>
      </c>
      <c r="B165">
        <v>115423.081660048</v>
      </c>
      <c r="C165">
        <v>0.95280393232017102</v>
      </c>
      <c r="D165">
        <v>115423.081660048</v>
      </c>
      <c r="E165">
        <v>115848.81889707901</v>
      </c>
      <c r="F165">
        <v>0.99632506191185699</v>
      </c>
      <c r="G165">
        <v>0.92078636674268799</v>
      </c>
      <c r="I165">
        <f>B165*G165</f>
        <v>106280.00000000019</v>
      </c>
      <c r="J165">
        <f>B165</f>
        <v>115423.081660048</v>
      </c>
    </row>
    <row r="166" spans="1:10" x14ac:dyDescent="0.25">
      <c r="A166" s="2">
        <v>37865</v>
      </c>
      <c r="B166">
        <v>115827.519529907</v>
      </c>
      <c r="C166">
        <v>0.93025568252231705</v>
      </c>
      <c r="D166">
        <v>115827.519529907</v>
      </c>
      <c r="E166">
        <v>115933.919932328</v>
      </c>
      <c r="F166">
        <v>0.999082232339909</v>
      </c>
      <c r="G166">
        <v>0.95599906178953298</v>
      </c>
      <c r="I166">
        <f>B166*G166</f>
        <v>110730.9999999999</v>
      </c>
      <c r="J166">
        <f>B166</f>
        <v>115827.519529907</v>
      </c>
    </row>
    <row r="167" spans="1:10" x14ac:dyDescent="0.25">
      <c r="A167" s="2">
        <v>37895</v>
      </c>
      <c r="B167">
        <v>116617.957242205</v>
      </c>
      <c r="C167">
        <v>0.94793210045774301</v>
      </c>
      <c r="D167">
        <v>116617.957242205</v>
      </c>
      <c r="E167">
        <v>116056.317107278</v>
      </c>
      <c r="F167">
        <v>1.0048393758213701</v>
      </c>
      <c r="G167">
        <v>0.96817850929683702</v>
      </c>
      <c r="I167">
        <f>B167*G167</f>
        <v>112907.00000000031</v>
      </c>
      <c r="J167">
        <f>B167</f>
        <v>116617.957242205</v>
      </c>
    </row>
    <row r="168" spans="1:10" x14ac:dyDescent="0.25">
      <c r="A168" s="2">
        <v>37926</v>
      </c>
      <c r="B168">
        <v>116951.050243644</v>
      </c>
      <c r="C168">
        <v>0.96768179713768498</v>
      </c>
      <c r="D168">
        <v>116951.050243644</v>
      </c>
      <c r="E168">
        <v>116151.98853475301</v>
      </c>
      <c r="F168">
        <v>1.00687944923691</v>
      </c>
      <c r="G168">
        <v>0.92193272121435899</v>
      </c>
      <c r="I168">
        <f>B168*G168</f>
        <v>107820.99999999993</v>
      </c>
      <c r="J168">
        <f>B168</f>
        <v>116951.050243644</v>
      </c>
    </row>
    <row r="169" spans="1:10" x14ac:dyDescent="0.25">
      <c r="A169" s="2">
        <v>37956</v>
      </c>
      <c r="B169">
        <v>114929.229354418</v>
      </c>
      <c r="C169">
        <v>1.09623216525887</v>
      </c>
      <c r="D169">
        <v>114929.229354418</v>
      </c>
      <c r="E169">
        <v>116263.187305884</v>
      </c>
      <c r="F169">
        <v>0.98852639444713697</v>
      </c>
      <c r="G169">
        <v>1.1443912113463099</v>
      </c>
      <c r="I169">
        <f>B169*G169</f>
        <v>131524.00000000029</v>
      </c>
      <c r="J169">
        <f>B169</f>
        <v>114929.229354418</v>
      </c>
    </row>
    <row r="170" spans="1:10" x14ac:dyDescent="0.25">
      <c r="A170" s="2">
        <v>37987</v>
      </c>
      <c r="B170">
        <v>116012.553201652</v>
      </c>
      <c r="C170">
        <v>1.1115650065046601</v>
      </c>
      <c r="D170">
        <v>116012.553201652</v>
      </c>
      <c r="E170">
        <v>116512.14047636501</v>
      </c>
      <c r="F170">
        <v>0.995712144050651</v>
      </c>
      <c r="G170">
        <v>1.0912698368075999</v>
      </c>
      <c r="I170">
        <f>B170*G170</f>
        <v>126600.99999999978</v>
      </c>
      <c r="J170">
        <f>B170</f>
        <v>116012.553201652</v>
      </c>
    </row>
    <row r="171" spans="1:10" x14ac:dyDescent="0.25">
      <c r="A171" s="2">
        <v>38018</v>
      </c>
      <c r="B171">
        <v>116420.886999697</v>
      </c>
      <c r="C171">
        <v>1.00516716949354</v>
      </c>
      <c r="D171">
        <v>116420.886999697</v>
      </c>
      <c r="E171">
        <v>116919.82590300401</v>
      </c>
      <c r="F171">
        <v>0.99573264072664303</v>
      </c>
      <c r="G171">
        <v>1.00681246313048</v>
      </c>
      <c r="I171">
        <f>B171*G171</f>
        <v>117214.00000000022</v>
      </c>
      <c r="J171">
        <f>B171</f>
        <v>116420.886999697</v>
      </c>
    </row>
    <row r="172" spans="1:10" x14ac:dyDescent="0.25">
      <c r="A172" s="2">
        <v>38047</v>
      </c>
      <c r="B172">
        <v>117449.70328404001</v>
      </c>
      <c r="C172">
        <v>1.1001926417099801</v>
      </c>
      <c r="D172">
        <v>117449.70328404001</v>
      </c>
      <c r="E172">
        <v>117436.970579231</v>
      </c>
      <c r="F172">
        <v>1.00010842160477</v>
      </c>
      <c r="G172">
        <v>1.1485256771894301</v>
      </c>
      <c r="I172">
        <f>B172*G172</f>
        <v>134893.99999999968</v>
      </c>
      <c r="J172">
        <f>B172</f>
        <v>117449.70328404001</v>
      </c>
    </row>
    <row r="173" spans="1:10" x14ac:dyDescent="0.25">
      <c r="A173" s="2">
        <v>38078</v>
      </c>
      <c r="B173">
        <v>117877.641252988</v>
      </c>
      <c r="C173">
        <v>0.98158697511901105</v>
      </c>
      <c r="D173">
        <v>117877.641252988</v>
      </c>
      <c r="E173">
        <v>118027.89097922501</v>
      </c>
      <c r="F173">
        <v>0.99872699812739096</v>
      </c>
      <c r="G173">
        <v>0.98693864895307903</v>
      </c>
      <c r="I173">
        <f>B173*G173</f>
        <v>116337.99999999971</v>
      </c>
      <c r="J173">
        <f>B173</f>
        <v>117877.641252988</v>
      </c>
    </row>
    <row r="174" spans="1:10" x14ac:dyDescent="0.25">
      <c r="A174" s="2">
        <v>38108</v>
      </c>
      <c r="B174">
        <v>117575.613775427</v>
      </c>
      <c r="C174">
        <v>0.93542937055490905</v>
      </c>
      <c r="D174">
        <v>117575.613775427</v>
      </c>
      <c r="E174">
        <v>118713.867741617</v>
      </c>
      <c r="F174">
        <v>0.99041178602092295</v>
      </c>
      <c r="G174">
        <v>0.92152612706704895</v>
      </c>
      <c r="I174">
        <f>B174*G174</f>
        <v>108349.00000000041</v>
      </c>
      <c r="J174">
        <f>B174</f>
        <v>117575.613775427</v>
      </c>
    </row>
    <row r="175" spans="1:10" x14ac:dyDescent="0.25">
      <c r="A175" s="2">
        <v>38139</v>
      </c>
      <c r="B175">
        <v>120799.315597825</v>
      </c>
      <c r="C175">
        <v>1.0088808283300701</v>
      </c>
      <c r="D175">
        <v>120799.315597825</v>
      </c>
      <c r="E175">
        <v>119474.50599833</v>
      </c>
      <c r="F175">
        <v>1.0110886384373301</v>
      </c>
      <c r="G175">
        <v>1.0185488170283601</v>
      </c>
      <c r="I175">
        <f>B175*G175</f>
        <v>123040.00000000017</v>
      </c>
      <c r="J175">
        <f>B175</f>
        <v>120799.315597825</v>
      </c>
    </row>
    <row r="176" spans="1:10" x14ac:dyDescent="0.25">
      <c r="A176" s="2">
        <v>38169</v>
      </c>
      <c r="B176">
        <v>120782.962689311</v>
      </c>
      <c r="C176">
        <v>0.95507852969257501</v>
      </c>
      <c r="D176">
        <v>120782.962689311</v>
      </c>
      <c r="E176">
        <v>120183.878620533</v>
      </c>
      <c r="F176">
        <v>1.0049847290306699</v>
      </c>
      <c r="G176">
        <v>0.93764052047070801</v>
      </c>
      <c r="I176">
        <f>B176*G176</f>
        <v>113250.99999999967</v>
      </c>
      <c r="J176">
        <f>B176</f>
        <v>120782.962689311</v>
      </c>
    </row>
    <row r="177" spans="1:10" x14ac:dyDescent="0.25">
      <c r="A177" s="2">
        <v>38200</v>
      </c>
      <c r="B177">
        <v>120938.852624857</v>
      </c>
      <c r="C177">
        <v>0.94951298250067495</v>
      </c>
      <c r="D177">
        <v>120938.852624857</v>
      </c>
      <c r="E177">
        <v>120813.217013142</v>
      </c>
      <c r="F177">
        <v>1.0010399161186301</v>
      </c>
      <c r="G177">
        <v>0.95210924777975803</v>
      </c>
      <c r="I177">
        <f>B177*G177</f>
        <v>115146.99999999961</v>
      </c>
      <c r="J177">
        <f>B177</f>
        <v>120938.852624857</v>
      </c>
    </row>
    <row r="178" spans="1:10" x14ac:dyDescent="0.25">
      <c r="A178" s="2">
        <v>38231</v>
      </c>
      <c r="B178">
        <v>121724.33334481801</v>
      </c>
      <c r="C178">
        <v>0.93627771520880598</v>
      </c>
      <c r="D178">
        <v>121724.33334481801</v>
      </c>
      <c r="E178">
        <v>121412.964823235</v>
      </c>
      <c r="F178">
        <v>1.0025645409618</v>
      </c>
      <c r="G178">
        <v>0.94274494545740795</v>
      </c>
      <c r="I178">
        <f>B178*G178</f>
        <v>114754.9999999998</v>
      </c>
      <c r="J178">
        <f>B178</f>
        <v>121724.33334481801</v>
      </c>
    </row>
    <row r="179" spans="1:10" x14ac:dyDescent="0.25">
      <c r="A179" s="2">
        <v>38261</v>
      </c>
      <c r="B179">
        <v>121401.14762268899</v>
      </c>
      <c r="C179">
        <v>0.94220468039204197</v>
      </c>
      <c r="D179">
        <v>121401.14762268899</v>
      </c>
      <c r="E179">
        <v>122021.549217489</v>
      </c>
      <c r="F179">
        <v>0.99491563909179304</v>
      </c>
      <c r="G179">
        <v>0.91054328698405695</v>
      </c>
      <c r="I179">
        <f>B179*G179</f>
        <v>110540.99999999997</v>
      </c>
      <c r="J179">
        <f>B179</f>
        <v>121401.14762268899</v>
      </c>
    </row>
    <row r="180" spans="1:10" x14ac:dyDescent="0.25">
      <c r="A180" s="2">
        <v>38292</v>
      </c>
      <c r="B180">
        <v>122005.357241377</v>
      </c>
      <c r="C180">
        <v>0.93144399775999798</v>
      </c>
      <c r="D180">
        <v>122005.357241377</v>
      </c>
      <c r="E180">
        <v>122703.781271563</v>
      </c>
      <c r="F180">
        <v>0.99430804802469097</v>
      </c>
      <c r="G180">
        <v>0.95722026180333197</v>
      </c>
      <c r="I180">
        <f>B180*G180</f>
        <v>116785.99999999994</v>
      </c>
      <c r="J180">
        <f>B180</f>
        <v>122005.357241377</v>
      </c>
    </row>
    <row r="181" spans="1:10" x14ac:dyDescent="0.25">
      <c r="A181" s="2">
        <v>38322</v>
      </c>
      <c r="B181">
        <v>123947.939616973</v>
      </c>
      <c r="C181">
        <v>1.1470332693780101</v>
      </c>
      <c r="D181">
        <v>123947.939616973</v>
      </c>
      <c r="E181">
        <v>123455.948820423</v>
      </c>
      <c r="F181">
        <v>1.0039851526090999</v>
      </c>
      <c r="G181">
        <v>1.1715321807585399</v>
      </c>
      <c r="I181">
        <f>B181*G181</f>
        <v>145209.0000000002</v>
      </c>
      <c r="J181">
        <f>B181</f>
        <v>123947.939616973</v>
      </c>
    </row>
    <row r="182" spans="1:10" x14ac:dyDescent="0.25">
      <c r="A182" s="2">
        <v>38353</v>
      </c>
      <c r="B182">
        <v>124403.793697991</v>
      </c>
      <c r="C182">
        <v>1.1115518585420401</v>
      </c>
      <c r="D182">
        <v>124403.793697991</v>
      </c>
      <c r="E182">
        <v>124202.451833047</v>
      </c>
      <c r="F182">
        <v>1.0016210780219901</v>
      </c>
      <c r="G182">
        <v>1.09503091465771</v>
      </c>
      <c r="I182">
        <f>B182*G182</f>
        <v>136226.00000000015</v>
      </c>
      <c r="J182">
        <f>B182</f>
        <v>124403.793697991</v>
      </c>
    </row>
    <row r="183" spans="1:10" x14ac:dyDescent="0.25">
      <c r="A183" s="2">
        <v>38384</v>
      </c>
      <c r="B183">
        <v>125287.357954644</v>
      </c>
      <c r="C183">
        <v>1.01985349588309</v>
      </c>
      <c r="D183">
        <v>125287.357954644</v>
      </c>
      <c r="E183">
        <v>124911.13968438801</v>
      </c>
      <c r="F183">
        <v>1.00301188726006</v>
      </c>
      <c r="G183">
        <v>1.0108282437071401</v>
      </c>
      <c r="I183">
        <f>B183*G183</f>
        <v>126644.00000000058</v>
      </c>
      <c r="J183">
        <f>B183</f>
        <v>125287.357954644</v>
      </c>
    </row>
    <row r="184" spans="1:10" x14ac:dyDescent="0.25">
      <c r="A184" s="2">
        <v>38412</v>
      </c>
      <c r="B184">
        <v>125427.405180305</v>
      </c>
      <c r="C184">
        <v>1.09591176959953</v>
      </c>
      <c r="D184">
        <v>125427.405180305</v>
      </c>
      <c r="E184">
        <v>125597.969750569</v>
      </c>
      <c r="F184">
        <v>0.99864197987751602</v>
      </c>
      <c r="G184">
        <v>1.09670609706275</v>
      </c>
      <c r="I184">
        <f>B184*G184</f>
        <v>137557.00000000044</v>
      </c>
      <c r="J184">
        <f>B184</f>
        <v>125427.405180305</v>
      </c>
    </row>
    <row r="185" spans="1:10" x14ac:dyDescent="0.25">
      <c r="A185" s="2">
        <v>38443</v>
      </c>
      <c r="B185">
        <v>126298.88444038499</v>
      </c>
      <c r="C185">
        <v>0.97244043741636299</v>
      </c>
      <c r="D185">
        <v>126298.88444038499</v>
      </c>
      <c r="E185">
        <v>126290.182727743</v>
      </c>
      <c r="F185">
        <v>1.0000689025263401</v>
      </c>
      <c r="G185">
        <v>0.96313598127953204</v>
      </c>
      <c r="I185">
        <f>B185*G185</f>
        <v>121643.00000000042</v>
      </c>
      <c r="J185">
        <f>B185</f>
        <v>126298.88444038499</v>
      </c>
    </row>
    <row r="186" spans="1:10" x14ac:dyDescent="0.25">
      <c r="A186" s="2">
        <v>38473</v>
      </c>
      <c r="B186">
        <v>127389.904543582</v>
      </c>
      <c r="C186">
        <v>0.95878110705095199</v>
      </c>
      <c r="D186">
        <v>127389.904543582</v>
      </c>
      <c r="E186">
        <v>126982.317883613</v>
      </c>
      <c r="F186">
        <v>1.00320979067608</v>
      </c>
      <c r="G186">
        <v>0.96140271427945101</v>
      </c>
      <c r="I186">
        <f>B186*G186</f>
        <v>122472.9999999999</v>
      </c>
      <c r="J186">
        <f>B186</f>
        <v>127389.904543582</v>
      </c>
    </row>
    <row r="187" spans="1:10" x14ac:dyDescent="0.25">
      <c r="A187" s="2">
        <v>38504</v>
      </c>
      <c r="B187">
        <v>126808.26570775</v>
      </c>
      <c r="C187">
        <v>0.97413791443912401</v>
      </c>
      <c r="D187">
        <v>126808.26570775</v>
      </c>
      <c r="E187">
        <v>127687.592934778</v>
      </c>
      <c r="F187">
        <v>0.99311344816816505</v>
      </c>
      <c r="G187">
        <v>0.98086665964392195</v>
      </c>
      <c r="I187">
        <f>B187*G187</f>
        <v>124381.99999999964</v>
      </c>
      <c r="J187">
        <f>B187</f>
        <v>126808.26570775</v>
      </c>
    </row>
    <row r="188" spans="1:10" x14ac:dyDescent="0.25">
      <c r="A188" s="2">
        <v>38534</v>
      </c>
      <c r="B188">
        <v>128189.540486185</v>
      </c>
      <c r="C188">
        <v>0.95737133616621595</v>
      </c>
      <c r="D188">
        <v>128189.540486185</v>
      </c>
      <c r="E188">
        <v>128463.94165080901</v>
      </c>
      <c r="F188">
        <v>0.99786398298932499</v>
      </c>
      <c r="G188">
        <v>0.92520028974424895</v>
      </c>
      <c r="I188">
        <f>B188*G188</f>
        <v>118601.00000000049</v>
      </c>
      <c r="J188">
        <f>B188</f>
        <v>128189.540486185</v>
      </c>
    </row>
    <row r="189" spans="1:10" x14ac:dyDescent="0.25">
      <c r="A189" s="2">
        <v>38565</v>
      </c>
      <c r="B189">
        <v>129789.091836825</v>
      </c>
      <c r="C189">
        <v>0.956292919723575</v>
      </c>
      <c r="D189">
        <v>129789.091836825</v>
      </c>
      <c r="E189">
        <v>129286.008934522</v>
      </c>
      <c r="F189">
        <v>1.0038912400997599</v>
      </c>
      <c r="G189">
        <v>0.99830423471101903</v>
      </c>
      <c r="I189">
        <f>B189*G189</f>
        <v>129568.99999999975</v>
      </c>
      <c r="J189">
        <f>B189</f>
        <v>129789.091836825</v>
      </c>
    </row>
    <row r="190" spans="1:10" x14ac:dyDescent="0.25">
      <c r="A190" s="2">
        <v>38596</v>
      </c>
      <c r="B190">
        <v>129839.267042354</v>
      </c>
      <c r="C190">
        <v>0.91898591305129496</v>
      </c>
      <c r="D190">
        <v>129839.267042354</v>
      </c>
      <c r="E190">
        <v>130100.43776903801</v>
      </c>
      <c r="F190">
        <v>0.99799254536600901</v>
      </c>
      <c r="G190">
        <v>0.92399628196349204</v>
      </c>
      <c r="I190">
        <f>B190*G190</f>
        <v>119971.00000000006</v>
      </c>
      <c r="J190">
        <f>B190</f>
        <v>129839.267042354</v>
      </c>
    </row>
    <row r="191" spans="1:10" x14ac:dyDescent="0.25">
      <c r="A191" s="2">
        <v>38626</v>
      </c>
      <c r="B191">
        <v>130879.128370012</v>
      </c>
      <c r="C191">
        <v>0.945577701933903</v>
      </c>
      <c r="D191">
        <v>130879.128370012</v>
      </c>
      <c r="E191">
        <v>130922.569455227</v>
      </c>
      <c r="F191">
        <v>0.99966819254009498</v>
      </c>
      <c r="G191">
        <v>0.93152362426593405</v>
      </c>
      <c r="I191">
        <f>B191*G191</f>
        <v>121917</v>
      </c>
      <c r="J191">
        <f>B191</f>
        <v>130879.128370012</v>
      </c>
    </row>
    <row r="192" spans="1:10" x14ac:dyDescent="0.25">
      <c r="A192" s="2">
        <v>38657</v>
      </c>
      <c r="B192">
        <v>131233.62885260599</v>
      </c>
      <c r="C192">
        <v>0.91535873004201096</v>
      </c>
      <c r="D192">
        <v>131233.62885260599</v>
      </c>
      <c r="E192">
        <v>131778.41288444601</v>
      </c>
      <c r="F192">
        <v>0.99586590838427502</v>
      </c>
      <c r="G192">
        <v>0.92413050725139201</v>
      </c>
      <c r="I192">
        <f>B192*G192</f>
        <v>121276.99999999969</v>
      </c>
      <c r="J192">
        <f>B192</f>
        <v>131233.62885260599</v>
      </c>
    </row>
    <row r="193" spans="1:10" x14ac:dyDescent="0.25">
      <c r="A193" s="2">
        <v>38687</v>
      </c>
      <c r="B193">
        <v>133440.32415515001</v>
      </c>
      <c r="C193">
        <v>1.1620184431951901</v>
      </c>
      <c r="D193">
        <v>133440.32415515001</v>
      </c>
      <c r="E193">
        <v>132643.29522129099</v>
      </c>
      <c r="F193">
        <v>1.00600881433569</v>
      </c>
      <c r="G193">
        <v>1.14080208485559</v>
      </c>
      <c r="I193">
        <f>B193*G193</f>
        <v>152229.00000000087</v>
      </c>
      <c r="J193">
        <f>B193</f>
        <v>133440.32415515001</v>
      </c>
    </row>
    <row r="194" spans="1:10" x14ac:dyDescent="0.25">
      <c r="A194" s="2">
        <v>38718</v>
      </c>
      <c r="B194">
        <v>134152.93590091201</v>
      </c>
      <c r="C194">
        <v>1.1271876270330199</v>
      </c>
      <c r="D194">
        <v>134152.93590091201</v>
      </c>
      <c r="E194">
        <v>133436.598190266</v>
      </c>
      <c r="F194">
        <v>1.0053683750961999</v>
      </c>
      <c r="G194">
        <v>1.13026971032521</v>
      </c>
      <c r="I194">
        <f>B194*G194</f>
        <v>151629.00000000026</v>
      </c>
      <c r="J194">
        <f>B194</f>
        <v>134152.93590091201</v>
      </c>
    </row>
    <row r="195" spans="1:10" x14ac:dyDescent="0.25">
      <c r="A195" s="2">
        <v>38749</v>
      </c>
      <c r="B195">
        <v>134264.609707355</v>
      </c>
      <c r="C195">
        <v>1.0228708625615901</v>
      </c>
      <c r="D195">
        <v>134264.609707355</v>
      </c>
      <c r="E195">
        <v>134133.74069675201</v>
      </c>
      <c r="F195">
        <v>1.0009756606348501</v>
      </c>
      <c r="G195">
        <v>1.0138189080256499</v>
      </c>
      <c r="I195">
        <f>B195*G195</f>
        <v>136120.00000000073</v>
      </c>
      <c r="J195">
        <f>B195</f>
        <v>134264.609707355</v>
      </c>
    </row>
    <row r="196" spans="1:10" x14ac:dyDescent="0.25">
      <c r="A196" s="2">
        <v>38777</v>
      </c>
      <c r="B196">
        <v>134608.800018195</v>
      </c>
      <c r="C196">
        <v>1.1063118220866099</v>
      </c>
      <c r="D196">
        <v>134608.800018195</v>
      </c>
      <c r="E196">
        <v>134792.60705964899</v>
      </c>
      <c r="F196">
        <v>0.99863637149349005</v>
      </c>
      <c r="G196">
        <v>1.1299409843891399</v>
      </c>
      <c r="I196">
        <f>B196*G196</f>
        <v>152100.00000000015</v>
      </c>
      <c r="J196">
        <f>B196</f>
        <v>134608.800018195</v>
      </c>
    </row>
    <row r="197" spans="1:10" x14ac:dyDescent="0.25">
      <c r="A197" s="2">
        <v>38808</v>
      </c>
      <c r="B197">
        <v>135090.99506301599</v>
      </c>
      <c r="C197">
        <v>0.97449735269733295</v>
      </c>
      <c r="D197">
        <v>135090.99506301599</v>
      </c>
      <c r="E197">
        <v>135468.51083360001</v>
      </c>
      <c r="F197">
        <v>0.99721325813459705</v>
      </c>
      <c r="G197">
        <v>0.92842605786932098</v>
      </c>
      <c r="I197">
        <f>B197*G197</f>
        <v>125421.99999999984</v>
      </c>
      <c r="J197">
        <f>B197</f>
        <v>135090.99506301599</v>
      </c>
    </row>
    <row r="198" spans="1:10" x14ac:dyDescent="0.25">
      <c r="A198" s="2">
        <v>38838</v>
      </c>
      <c r="B198">
        <v>135773.08468104899</v>
      </c>
      <c r="C198">
        <v>0.95285808843710895</v>
      </c>
      <c r="D198">
        <v>135773.08468104899</v>
      </c>
      <c r="E198">
        <v>136192.332082718</v>
      </c>
      <c r="F198">
        <v>0.99692165193695104</v>
      </c>
      <c r="G198">
        <v>0.99471850637603598</v>
      </c>
      <c r="I198">
        <f>B198*G198</f>
        <v>135056.00000000012</v>
      </c>
      <c r="J198">
        <f>B198</f>
        <v>135773.08468104899</v>
      </c>
    </row>
    <row r="199" spans="1:10" x14ac:dyDescent="0.25">
      <c r="A199" s="2">
        <v>38869</v>
      </c>
      <c r="B199">
        <v>137543.92553471201</v>
      </c>
      <c r="C199">
        <v>0.97822156062230903</v>
      </c>
      <c r="D199">
        <v>137543.92553471201</v>
      </c>
      <c r="E199">
        <v>136939.37282394699</v>
      </c>
      <c r="F199">
        <v>1.00441474718555</v>
      </c>
      <c r="G199">
        <v>0.98355488600518703</v>
      </c>
      <c r="I199">
        <f>B199*G199</f>
        <v>135281.99999999959</v>
      </c>
      <c r="J199">
        <f>B199</f>
        <v>137543.92553471201</v>
      </c>
    </row>
    <row r="200" spans="1:10" x14ac:dyDescent="0.25">
      <c r="A200" s="2">
        <v>38899</v>
      </c>
      <c r="B200">
        <v>137985.00873137399</v>
      </c>
      <c r="C200">
        <v>0.95943518113508997</v>
      </c>
      <c r="D200">
        <v>137985.00873137399</v>
      </c>
      <c r="E200">
        <v>137647.811440044</v>
      </c>
      <c r="F200">
        <v>1.00244971051702</v>
      </c>
      <c r="G200">
        <v>0.94517514039441197</v>
      </c>
      <c r="I200">
        <f>B200*G200</f>
        <v>130420.00000000058</v>
      </c>
      <c r="J200">
        <f>B200</f>
        <v>137985.00873137399</v>
      </c>
    </row>
    <row r="201" spans="1:10" x14ac:dyDescent="0.25">
      <c r="A201" s="2">
        <v>38930</v>
      </c>
      <c r="B201">
        <v>137880.599838069</v>
      </c>
      <c r="C201">
        <v>0.938893287318606</v>
      </c>
      <c r="D201">
        <v>137880.599838069</v>
      </c>
      <c r="E201">
        <v>138329.48512166599</v>
      </c>
      <c r="F201">
        <v>0.99675495587074103</v>
      </c>
      <c r="G201">
        <v>0.93957380626532205</v>
      </c>
      <c r="I201">
        <f>B201*G201</f>
        <v>129549.00000000023</v>
      </c>
      <c r="J201">
        <f>B201</f>
        <v>137880.599838069</v>
      </c>
    </row>
    <row r="202" spans="1:10" x14ac:dyDescent="0.25">
      <c r="A202" s="2">
        <v>38961</v>
      </c>
      <c r="B202">
        <v>138678.61043428699</v>
      </c>
      <c r="C202">
        <v>0.92125534910010298</v>
      </c>
      <c r="D202">
        <v>138678.61043428699</v>
      </c>
      <c r="E202">
        <v>139050.631751176</v>
      </c>
      <c r="F202">
        <v>0.99732456219577104</v>
      </c>
      <c r="G202">
        <v>0.91244063957476096</v>
      </c>
      <c r="I202">
        <f>B202*G202</f>
        <v>126535.99999999994</v>
      </c>
      <c r="J202">
        <f>B202</f>
        <v>138678.61043428699</v>
      </c>
    </row>
    <row r="203" spans="1:10" x14ac:dyDescent="0.25">
      <c r="A203" s="2">
        <v>38991</v>
      </c>
      <c r="B203">
        <v>139273.328936195</v>
      </c>
      <c r="C203">
        <v>0.93866171531422204</v>
      </c>
      <c r="D203">
        <v>139273.328936195</v>
      </c>
      <c r="E203">
        <v>139843.03395626601</v>
      </c>
      <c r="F203">
        <v>0.995926110840472</v>
      </c>
      <c r="G203">
        <v>0.94122830983708605</v>
      </c>
      <c r="I203">
        <f>B203*G203</f>
        <v>131087.99999999936</v>
      </c>
      <c r="J203">
        <f>B203</f>
        <v>139273.328936195</v>
      </c>
    </row>
    <row r="204" spans="1:10" x14ac:dyDescent="0.25">
      <c r="A204" s="2">
        <v>39022</v>
      </c>
      <c r="B204">
        <v>140111.947205598</v>
      </c>
      <c r="C204">
        <v>0.92108184223057998</v>
      </c>
      <c r="D204">
        <v>140111.947205598</v>
      </c>
      <c r="E204">
        <v>140717.269118372</v>
      </c>
      <c r="F204">
        <v>0.99569831111301499</v>
      </c>
      <c r="G204">
        <v>0.92744410874055805</v>
      </c>
      <c r="I204">
        <f>B204*G204</f>
        <v>129945.99999999996</v>
      </c>
      <c r="J204">
        <f>B204</f>
        <v>140111.947205598</v>
      </c>
    </row>
    <row r="205" spans="1:10" x14ac:dyDescent="0.25">
      <c r="A205" s="2">
        <v>39052</v>
      </c>
      <c r="B205">
        <v>141166.68730021699</v>
      </c>
      <c r="C205">
        <v>1.15051722787802</v>
      </c>
      <c r="D205">
        <v>141166.68730021699</v>
      </c>
      <c r="E205">
        <v>141671.797165244</v>
      </c>
      <c r="F205">
        <v>0.99643464772005497</v>
      </c>
      <c r="G205">
        <v>1.1118557997057901</v>
      </c>
      <c r="I205">
        <f>B205*G205</f>
        <v>156956.99999999997</v>
      </c>
      <c r="J205">
        <f>B205</f>
        <v>141166.68730021699</v>
      </c>
    </row>
    <row r="206" spans="1:10" x14ac:dyDescent="0.25">
      <c r="A206" s="2">
        <v>39083</v>
      </c>
      <c r="B206">
        <v>143935.28893036899</v>
      </c>
      <c r="C206">
        <v>1.13365246197345</v>
      </c>
      <c r="D206">
        <v>143935.28893036899</v>
      </c>
      <c r="E206">
        <v>142623.42704659299</v>
      </c>
      <c r="F206">
        <v>1.00919808134569</v>
      </c>
      <c r="G206">
        <v>1.183455435188</v>
      </c>
      <c r="I206">
        <f>B206*G206</f>
        <v>170341.00000000035</v>
      </c>
      <c r="J206">
        <f>B206</f>
        <v>143935.28893036899</v>
      </c>
    </row>
    <row r="207" spans="1:10" x14ac:dyDescent="0.25">
      <c r="A207" s="2">
        <v>39114</v>
      </c>
      <c r="B207">
        <v>144298.893890137</v>
      </c>
      <c r="C207">
        <v>1.02355644259097</v>
      </c>
      <c r="D207">
        <v>144298.893890137</v>
      </c>
      <c r="E207">
        <v>143440.38551711201</v>
      </c>
      <c r="F207">
        <v>1.00598512315712</v>
      </c>
      <c r="G207">
        <v>1.01449842097512</v>
      </c>
      <c r="I207">
        <f>B207*G207</f>
        <v>146391.00000000038</v>
      </c>
      <c r="J207">
        <f>B207</f>
        <v>144298.893890137</v>
      </c>
    </row>
    <row r="208" spans="1:10" x14ac:dyDescent="0.25">
      <c r="A208" s="2">
        <v>39142</v>
      </c>
      <c r="B208">
        <v>144225.44811093199</v>
      </c>
      <c r="C208">
        <v>1.1087267049590701</v>
      </c>
      <c r="D208">
        <v>144225.44811093199</v>
      </c>
      <c r="E208">
        <v>144105.74661216899</v>
      </c>
      <c r="F208">
        <v>1.0008306504187201</v>
      </c>
      <c r="G208">
        <v>1.08848335752268</v>
      </c>
      <c r="I208">
        <f>B208*G208</f>
        <v>156987.00000000032</v>
      </c>
      <c r="J208">
        <f>B208</f>
        <v>144225.44811093199</v>
      </c>
    </row>
    <row r="209" spans="1:10" x14ac:dyDescent="0.25">
      <c r="A209" s="2">
        <v>39173</v>
      </c>
      <c r="B209">
        <v>144772.02907977201</v>
      </c>
      <c r="C209">
        <v>0.97515661723924996</v>
      </c>
      <c r="D209">
        <v>144772.02907977201</v>
      </c>
      <c r="E209">
        <v>144686.456373225</v>
      </c>
      <c r="F209">
        <v>1.0005914354991601</v>
      </c>
      <c r="G209">
        <v>0.98386408552383398</v>
      </c>
      <c r="I209">
        <f>B209*G209</f>
        <v>142435.9999999998</v>
      </c>
      <c r="J209">
        <f>B209</f>
        <v>144772.02907977201</v>
      </c>
    </row>
    <row r="210" spans="1:10" x14ac:dyDescent="0.25">
      <c r="A210" s="2">
        <v>39203</v>
      </c>
      <c r="B210">
        <v>145613.662085371</v>
      </c>
      <c r="C210">
        <v>0.96624875696979295</v>
      </c>
      <c r="D210">
        <v>145613.662085371</v>
      </c>
      <c r="E210">
        <v>145201.20699327899</v>
      </c>
      <c r="F210">
        <v>1.00284057619515</v>
      </c>
      <c r="G210">
        <v>0.96694910342581797</v>
      </c>
      <c r="I210">
        <f>B210*G210</f>
        <v>140800.99999999951</v>
      </c>
      <c r="J210">
        <f>B210</f>
        <v>145613.662085371</v>
      </c>
    </row>
    <row r="211" spans="1:10" x14ac:dyDescent="0.25">
      <c r="A211" s="2">
        <v>39234</v>
      </c>
      <c r="B211">
        <v>145191.560373357</v>
      </c>
      <c r="C211">
        <v>0.96524851041044901</v>
      </c>
      <c r="D211">
        <v>145191.560373357</v>
      </c>
      <c r="E211">
        <v>145662.723193218</v>
      </c>
      <c r="F211">
        <v>0.99676538506535906</v>
      </c>
      <c r="G211">
        <v>0.95601286771122396</v>
      </c>
      <c r="I211">
        <f>B211*G211</f>
        <v>138805.00000000032</v>
      </c>
      <c r="J211">
        <f>B211</f>
        <v>145191.560373357</v>
      </c>
    </row>
    <row r="212" spans="1:10" x14ac:dyDescent="0.25">
      <c r="A212" s="2">
        <v>39264</v>
      </c>
      <c r="B212">
        <v>146103.236257185</v>
      </c>
      <c r="C212">
        <v>0.96258275705624796</v>
      </c>
      <c r="D212">
        <v>146103.236257185</v>
      </c>
      <c r="E212">
        <v>146109.75378175001</v>
      </c>
      <c r="F212">
        <v>0.99995539295360902</v>
      </c>
      <c r="G212">
        <v>0.96521475918412603</v>
      </c>
      <c r="I212">
        <f>B212*G212</f>
        <v>141021.00000000029</v>
      </c>
      <c r="J212">
        <f>B212</f>
        <v>146103.236257185</v>
      </c>
    </row>
    <row r="213" spans="1:10" x14ac:dyDescent="0.25">
      <c r="A213" s="2">
        <v>39295</v>
      </c>
      <c r="B213">
        <v>146341.30952705099</v>
      </c>
      <c r="C213">
        <v>0.93920434499804095</v>
      </c>
      <c r="D213">
        <v>146341.30952705099</v>
      </c>
      <c r="E213">
        <v>146550.82777724901</v>
      </c>
      <c r="F213">
        <v>0.99857033731316802</v>
      </c>
      <c r="G213">
        <v>0.95926434206228395</v>
      </c>
      <c r="I213">
        <f>B213*G213</f>
        <v>140379.99999999962</v>
      </c>
      <c r="J213">
        <f>B213</f>
        <v>146341.30952705099</v>
      </c>
    </row>
    <row r="214" spans="1:10" x14ac:dyDescent="0.25">
      <c r="A214" s="2">
        <v>39326</v>
      </c>
      <c r="B214">
        <v>147016.061179554</v>
      </c>
      <c r="C214">
        <v>0.92293192278442804</v>
      </c>
      <c r="D214">
        <v>147016.061179554</v>
      </c>
      <c r="E214">
        <v>146975.915320439</v>
      </c>
      <c r="F214">
        <v>1.000273145835</v>
      </c>
      <c r="G214">
        <v>0.87929848591249404</v>
      </c>
      <c r="I214">
        <f>B214*G214</f>
        <v>129271.00000000042</v>
      </c>
      <c r="J214">
        <f>B214</f>
        <v>147016.061179554</v>
      </c>
    </row>
    <row r="215" spans="1:10" x14ac:dyDescent="0.25">
      <c r="A215" s="2">
        <v>39356</v>
      </c>
      <c r="B215">
        <v>147639.89009981201</v>
      </c>
      <c r="C215">
        <v>0.93975107216342202</v>
      </c>
      <c r="D215">
        <v>147639.89009981201</v>
      </c>
      <c r="E215">
        <v>147365.895744974</v>
      </c>
      <c r="F215">
        <v>1.00185927926847</v>
      </c>
      <c r="G215">
        <v>0.98103568014092102</v>
      </c>
      <c r="I215">
        <f>B215*G215</f>
        <v>144839.99999999991</v>
      </c>
      <c r="J215">
        <f>B215</f>
        <v>147639.89009981201</v>
      </c>
    </row>
    <row r="216" spans="1:10" x14ac:dyDescent="0.25">
      <c r="A216" s="2">
        <v>39387</v>
      </c>
      <c r="B216">
        <v>147606.65369743601</v>
      </c>
      <c r="C216">
        <v>0.91794826234174098</v>
      </c>
      <c r="D216">
        <v>147606.65369743601</v>
      </c>
      <c r="E216">
        <v>147708.16707631</v>
      </c>
      <c r="F216">
        <v>0.99931274362898703</v>
      </c>
      <c r="G216">
        <v>0.92295297391710396</v>
      </c>
      <c r="I216">
        <f>B216*G216</f>
        <v>136234.00000000064</v>
      </c>
      <c r="J216">
        <f>B216</f>
        <v>147606.65369743601</v>
      </c>
    </row>
    <row r="217" spans="1:10" x14ac:dyDescent="0.25">
      <c r="A217" s="2">
        <v>39417</v>
      </c>
      <c r="B217">
        <v>149478.486502935</v>
      </c>
      <c r="C217">
        <v>1.1804277038017299</v>
      </c>
      <c r="D217">
        <v>149478.486502935</v>
      </c>
      <c r="E217">
        <v>147965.08111879401</v>
      </c>
      <c r="F217">
        <v>1.0102281252623799</v>
      </c>
      <c r="G217">
        <v>1.1628830614135699</v>
      </c>
      <c r="I217">
        <f>B217*G217</f>
        <v>173826.00000000006</v>
      </c>
      <c r="J217">
        <f>B217</f>
        <v>149478.486502935</v>
      </c>
    </row>
    <row r="218" spans="1:10" x14ac:dyDescent="0.25">
      <c r="A218" s="2">
        <v>39448</v>
      </c>
      <c r="B218">
        <v>147590.23679471001</v>
      </c>
      <c r="C218">
        <v>1.10625649732642</v>
      </c>
      <c r="D218">
        <v>147590.23679471001</v>
      </c>
      <c r="E218">
        <v>148112.66880300501</v>
      </c>
      <c r="F218">
        <v>0.99647273921591495</v>
      </c>
      <c r="G218">
        <v>1.1070583227484601</v>
      </c>
      <c r="I218">
        <f>B218*G218</f>
        <v>163390.99999999971</v>
      </c>
      <c r="J218">
        <f>B218</f>
        <v>147590.23679471001</v>
      </c>
    </row>
    <row r="219" spans="1:10" x14ac:dyDescent="0.25">
      <c r="A219" s="2">
        <v>39479</v>
      </c>
      <c r="B219">
        <v>147018.56521199501</v>
      </c>
      <c r="C219">
        <v>1.0198073429885699</v>
      </c>
      <c r="D219">
        <v>147018.56521199501</v>
      </c>
      <c r="E219">
        <v>148273.26471981799</v>
      </c>
      <c r="F219">
        <v>0.99153792485655601</v>
      </c>
      <c r="G219">
        <v>1.0619067039246399</v>
      </c>
      <c r="I219">
        <f>B219*G219</f>
        <v>156119.99999999936</v>
      </c>
      <c r="J219">
        <f>B219</f>
        <v>147018.56521199501</v>
      </c>
    </row>
    <row r="220" spans="1:10" x14ac:dyDescent="0.25">
      <c r="A220" s="2">
        <v>39508</v>
      </c>
      <c r="B220">
        <v>147880.490769853</v>
      </c>
      <c r="C220">
        <v>1.1157684989893299</v>
      </c>
      <c r="D220">
        <v>147880.490769853</v>
      </c>
      <c r="E220">
        <v>148558.11176511299</v>
      </c>
      <c r="F220">
        <v>0.99543868061320395</v>
      </c>
      <c r="G220">
        <v>1.09918488337298</v>
      </c>
      <c r="I220">
        <f>B220*G220</f>
        <v>162547.99999999991</v>
      </c>
      <c r="J220">
        <f>B220</f>
        <v>147880.490769853</v>
      </c>
    </row>
    <row r="221" spans="1:10" x14ac:dyDescent="0.25">
      <c r="A221" s="2">
        <v>39539</v>
      </c>
      <c r="B221">
        <v>149131.63991109101</v>
      </c>
      <c r="C221">
        <v>0.97578551383210599</v>
      </c>
      <c r="D221">
        <v>149131.63991109101</v>
      </c>
      <c r="E221">
        <v>148920.28436511301</v>
      </c>
      <c r="F221">
        <v>1.00141925290352</v>
      </c>
      <c r="G221">
        <v>0.98513635394599697</v>
      </c>
      <c r="I221">
        <f>B221*G221</f>
        <v>146914.99999999953</v>
      </c>
      <c r="J221">
        <f>B221</f>
        <v>149131.63991109101</v>
      </c>
    </row>
    <row r="222" spans="1:10" x14ac:dyDescent="0.25">
      <c r="A222" s="2">
        <v>39569</v>
      </c>
      <c r="B222">
        <v>149623.808470936</v>
      </c>
      <c r="C222">
        <v>0.95873192498126403</v>
      </c>
      <c r="D222">
        <v>149623.808470936</v>
      </c>
      <c r="E222">
        <v>149264.032081307</v>
      </c>
      <c r="F222">
        <v>1.0024103354613501</v>
      </c>
      <c r="G222">
        <v>0.94122721135891696</v>
      </c>
      <c r="I222">
        <f>B222*G222</f>
        <v>140829.9999999998</v>
      </c>
      <c r="J222">
        <f>B222</f>
        <v>149623.808470936</v>
      </c>
    </row>
    <row r="223" spans="1:10" x14ac:dyDescent="0.25">
      <c r="A223" s="2">
        <v>39600</v>
      </c>
      <c r="B223">
        <v>149719.357069588</v>
      </c>
      <c r="C223">
        <v>0.96321736698952698</v>
      </c>
      <c r="D223">
        <v>149719.357069588</v>
      </c>
      <c r="E223">
        <v>149546.103052297</v>
      </c>
      <c r="F223">
        <v>1.00115853247765</v>
      </c>
      <c r="G223">
        <v>0.97181822609866897</v>
      </c>
      <c r="I223">
        <f>B223*G223</f>
        <v>145500.00000000023</v>
      </c>
      <c r="J223">
        <f>B223</f>
        <v>149719.357069588</v>
      </c>
    </row>
    <row r="224" spans="1:10" x14ac:dyDescent="0.25">
      <c r="A224" s="2">
        <v>39630</v>
      </c>
      <c r="B224">
        <v>149780.72427374299</v>
      </c>
      <c r="C224">
        <v>0.95379064814215497</v>
      </c>
      <c r="D224">
        <v>149780.72427374299</v>
      </c>
      <c r="E224">
        <v>149774.73223272001</v>
      </c>
      <c r="F224">
        <v>1.00004000702211</v>
      </c>
      <c r="G224">
        <v>0.95448196484026004</v>
      </c>
      <c r="I224">
        <f>B224*G224</f>
        <v>142962.99999999945</v>
      </c>
      <c r="J224">
        <f>B224</f>
        <v>149780.72427374299</v>
      </c>
    </row>
    <row r="225" spans="1:10" x14ac:dyDescent="0.25">
      <c r="A225" s="2">
        <v>39661</v>
      </c>
      <c r="B225">
        <v>149846.322781347</v>
      </c>
      <c r="C225">
        <v>0.94237342944513003</v>
      </c>
      <c r="D225">
        <v>149846.322781347</v>
      </c>
      <c r="E225">
        <v>149968.95332708</v>
      </c>
      <c r="F225">
        <v>0.999182293781399</v>
      </c>
      <c r="G225">
        <v>0.91070636547503903</v>
      </c>
      <c r="I225">
        <f>B225*G225</f>
        <v>136466.00000000006</v>
      </c>
      <c r="J225">
        <f>B225</f>
        <v>149846.322781347</v>
      </c>
    </row>
    <row r="226" spans="1:10" x14ac:dyDescent="0.25">
      <c r="A226" s="2">
        <v>39692</v>
      </c>
      <c r="B226">
        <v>150061.85035817101</v>
      </c>
      <c r="C226">
        <v>0.92572311394963802</v>
      </c>
      <c r="D226">
        <v>150061.85035817101</v>
      </c>
      <c r="E226">
        <v>150138.241031079</v>
      </c>
      <c r="F226">
        <v>0.99949119776291895</v>
      </c>
      <c r="G226">
        <v>0.95134106143071895</v>
      </c>
      <c r="I226">
        <f>B226*G226</f>
        <v>142760.00000000012</v>
      </c>
      <c r="J226">
        <f>B226</f>
        <v>150061.85035817101</v>
      </c>
    </row>
    <row r="227" spans="1:10" x14ac:dyDescent="0.25">
      <c r="A227" s="2">
        <v>39722</v>
      </c>
      <c r="B227">
        <v>149795.57801096799</v>
      </c>
      <c r="C227">
        <v>0.931474963745347</v>
      </c>
      <c r="D227">
        <v>149795.57801096799</v>
      </c>
      <c r="E227">
        <v>150293.64788512801</v>
      </c>
      <c r="F227">
        <v>0.99668602179022103</v>
      </c>
      <c r="G227">
        <v>0.95136987281136698</v>
      </c>
      <c r="I227">
        <f>B227*G227</f>
        <v>142510.99999999983</v>
      </c>
      <c r="J227">
        <f>B227</f>
        <v>149795.57801096799</v>
      </c>
    </row>
    <row r="228" spans="1:10" x14ac:dyDescent="0.25">
      <c r="A228" s="2">
        <v>39753</v>
      </c>
      <c r="B228">
        <v>151116.672685978</v>
      </c>
      <c r="C228">
        <v>0.94197265420173604</v>
      </c>
      <c r="D228">
        <v>151116.672685978</v>
      </c>
      <c r="E228">
        <v>150413.62760505101</v>
      </c>
      <c r="F228">
        <v>1.0046740783539501</v>
      </c>
      <c r="G228">
        <v>0.89743902899328298</v>
      </c>
      <c r="I228">
        <f>B228*G228</f>
        <v>135617.99999999985</v>
      </c>
      <c r="J228">
        <f>B228</f>
        <v>151116.672685978</v>
      </c>
    </row>
    <row r="229" spans="1:10" x14ac:dyDescent="0.25">
      <c r="A229" s="2">
        <v>39783</v>
      </c>
      <c r="B229">
        <v>138990.76121641099</v>
      </c>
      <c r="C229">
        <v>1.15531818910583</v>
      </c>
      <c r="D229">
        <v>138990.76121641099</v>
      </c>
      <c r="E229">
        <v>138490.20025770599</v>
      </c>
      <c r="F229">
        <v>1.00361441428905</v>
      </c>
      <c r="G229">
        <v>1.20607296868453</v>
      </c>
      <c r="I229">
        <f>B229*G229</f>
        <v>167632.99999999942</v>
      </c>
      <c r="J229">
        <f>B229</f>
        <v>138990.76121641099</v>
      </c>
    </row>
    <row r="230" spans="1:10" x14ac:dyDescent="0.25">
      <c r="A230" s="2">
        <v>39814</v>
      </c>
      <c r="B230">
        <v>139784.11576558201</v>
      </c>
      <c r="C230">
        <v>1.1063461824094301</v>
      </c>
      <c r="D230">
        <v>139784.11576558201</v>
      </c>
      <c r="E230">
        <v>138334.92992308701</v>
      </c>
      <c r="F230">
        <v>1.01047592132588</v>
      </c>
      <c r="G230">
        <v>1.0861462990159201</v>
      </c>
      <c r="I230">
        <f>B230*G230</f>
        <v>151825.99999999983</v>
      </c>
      <c r="J230">
        <f>B230</f>
        <v>139784.11576558201</v>
      </c>
    </row>
    <row r="231" spans="1:10" x14ac:dyDescent="0.25">
      <c r="A231" s="2">
        <v>39845</v>
      </c>
      <c r="B231">
        <v>139252.04287805999</v>
      </c>
      <c r="C231">
        <v>1.03502597997121</v>
      </c>
      <c r="D231">
        <v>139252.04287805999</v>
      </c>
      <c r="E231">
        <v>137961.45297229901</v>
      </c>
      <c r="F231">
        <v>1.0093547137838601</v>
      </c>
      <c r="G231">
        <v>1.02586645802456</v>
      </c>
      <c r="I231">
        <f>B231*G231</f>
        <v>142853.99999999956</v>
      </c>
      <c r="J231">
        <f>B231</f>
        <v>139252.04287805999</v>
      </c>
    </row>
    <row r="232" spans="1:10" x14ac:dyDescent="0.25">
      <c r="A232" s="2">
        <v>39873</v>
      </c>
      <c r="B232">
        <v>137574.00629299099</v>
      </c>
      <c r="C232">
        <v>1.1311547677234</v>
      </c>
      <c r="D232">
        <v>137574.00629299099</v>
      </c>
      <c r="E232">
        <v>137403.06891974999</v>
      </c>
      <c r="F232">
        <v>1.00124405789903</v>
      </c>
      <c r="G232">
        <v>1.1342476984182299</v>
      </c>
      <c r="I232">
        <f>B232*G232</f>
        <v>156043.00000000012</v>
      </c>
      <c r="J232">
        <f>B232</f>
        <v>137574.00629299099</v>
      </c>
    </row>
    <row r="233" spans="1:10" x14ac:dyDescent="0.25">
      <c r="A233" s="2">
        <v>39904</v>
      </c>
      <c r="B233">
        <v>135991.22120355401</v>
      </c>
      <c r="C233">
        <v>0.97290185086929903</v>
      </c>
      <c r="D233">
        <v>135991.22120355401</v>
      </c>
      <c r="E233">
        <v>136804.66191155399</v>
      </c>
      <c r="F233">
        <v>0.99405399862377997</v>
      </c>
      <c r="G233">
        <v>0.97962205810766101</v>
      </c>
      <c r="I233">
        <f>B233*G233</f>
        <v>133219.99999999977</v>
      </c>
      <c r="J233">
        <f>B233</f>
        <v>135991.22120355401</v>
      </c>
    </row>
    <row r="234" spans="1:10" x14ac:dyDescent="0.25">
      <c r="A234" s="2">
        <v>39934</v>
      </c>
      <c r="B234">
        <v>136049.802736482</v>
      </c>
      <c r="C234">
        <v>0.95841853064472604</v>
      </c>
      <c r="D234">
        <v>136049.802736482</v>
      </c>
      <c r="E234">
        <v>136281.230086725</v>
      </c>
      <c r="F234">
        <v>0.99830183987848997</v>
      </c>
      <c r="G234">
        <v>0.92621229480261602</v>
      </c>
      <c r="I234">
        <f>B234*G234</f>
        <v>126011.00000000022</v>
      </c>
      <c r="J234">
        <f>B234</f>
        <v>136049.802736482</v>
      </c>
    </row>
    <row r="235" spans="1:10" x14ac:dyDescent="0.25">
      <c r="A235" s="2">
        <v>39965</v>
      </c>
      <c r="B235">
        <v>134761.079833392</v>
      </c>
      <c r="C235">
        <v>0.96634146696732404</v>
      </c>
      <c r="D235">
        <v>134761.079833392</v>
      </c>
      <c r="E235">
        <v>135880.01359697801</v>
      </c>
      <c r="F235">
        <v>0.99176528075052295</v>
      </c>
      <c r="G235">
        <v>0.99308346419794102</v>
      </c>
      <c r="I235">
        <f>B235*G235</f>
        <v>133829.0000000002</v>
      </c>
      <c r="J235">
        <f>B235</f>
        <v>134761.079833392</v>
      </c>
    </row>
    <row r="236" spans="1:10" x14ac:dyDescent="0.25">
      <c r="A236" s="2">
        <v>39995</v>
      </c>
      <c r="B236">
        <v>135266.26413314001</v>
      </c>
      <c r="C236">
        <v>0.95121905269959195</v>
      </c>
      <c r="D236">
        <v>135266.26413314001</v>
      </c>
      <c r="E236">
        <v>135632.58786789101</v>
      </c>
      <c r="F236">
        <v>0.99729914660989905</v>
      </c>
      <c r="G236">
        <v>0.97153566591185803</v>
      </c>
      <c r="I236">
        <f>B236*G236</f>
        <v>131415.99999999945</v>
      </c>
      <c r="J236">
        <f>B236</f>
        <v>135266.26413314001</v>
      </c>
    </row>
    <row r="237" spans="1:10" x14ac:dyDescent="0.25">
      <c r="A237" s="2">
        <v>40026</v>
      </c>
      <c r="B237">
        <v>135589.691813774</v>
      </c>
      <c r="C237">
        <v>0.94619906988185698</v>
      </c>
      <c r="D237">
        <v>135589.691813774</v>
      </c>
      <c r="E237">
        <v>135510.68021293599</v>
      </c>
      <c r="F237">
        <v>1.00058306548764</v>
      </c>
      <c r="G237">
        <v>0.93213575685080496</v>
      </c>
      <c r="I237">
        <f>B237*G237</f>
        <v>126387.99999999962</v>
      </c>
      <c r="J237">
        <f>B237</f>
        <v>135589.691813774</v>
      </c>
    </row>
    <row r="238" spans="1:10" x14ac:dyDescent="0.25">
      <c r="A238" s="2">
        <v>40057</v>
      </c>
      <c r="B238">
        <v>135428.04002489999</v>
      </c>
      <c r="C238">
        <v>0.91580353754574795</v>
      </c>
      <c r="D238">
        <v>135428.04002489999</v>
      </c>
      <c r="E238">
        <v>135466.12464040599</v>
      </c>
      <c r="F238">
        <v>0.99971886244175601</v>
      </c>
      <c r="G238">
        <v>0.92457957729417195</v>
      </c>
      <c r="I238">
        <f>B238*G238</f>
        <v>125214.00000000023</v>
      </c>
      <c r="J238">
        <f>B238</f>
        <v>135428.04002489999</v>
      </c>
    </row>
    <row r="239" spans="1:10" x14ac:dyDescent="0.25">
      <c r="A239" s="2">
        <v>40087</v>
      </c>
      <c r="B239">
        <v>135674.05484108799</v>
      </c>
      <c r="C239">
        <v>0.93644827964971</v>
      </c>
      <c r="D239">
        <v>135674.05484108799</v>
      </c>
      <c r="E239">
        <v>135489.359103061</v>
      </c>
      <c r="F239">
        <v>1.0013631752283001</v>
      </c>
      <c r="G239">
        <v>0.91935042515015497</v>
      </c>
      <c r="I239">
        <f>B239*G239</f>
        <v>124731.99999999968</v>
      </c>
      <c r="J239">
        <f>B239</f>
        <v>135674.05484108799</v>
      </c>
    </row>
    <row r="240" spans="1:10" x14ac:dyDescent="0.25">
      <c r="A240" s="2">
        <v>40118</v>
      </c>
      <c r="B240">
        <v>135456.51716243499</v>
      </c>
      <c r="C240">
        <v>0.93419690257391497</v>
      </c>
      <c r="D240">
        <v>135456.51716243499</v>
      </c>
      <c r="E240">
        <v>135587.015761024</v>
      </c>
      <c r="F240">
        <v>0.99903752879391405</v>
      </c>
      <c r="G240">
        <v>0.942538629181636</v>
      </c>
      <c r="I240">
        <f>B240*G240</f>
        <v>127673.00000000022</v>
      </c>
      <c r="J240">
        <f>B240</f>
        <v>135456.51716243499</v>
      </c>
    </row>
    <row r="241" spans="1:10" x14ac:dyDescent="0.25">
      <c r="A241" s="2">
        <v>40148</v>
      </c>
      <c r="B241">
        <v>134936.508110642</v>
      </c>
      <c r="C241">
        <v>1.1472861852340399</v>
      </c>
      <c r="D241">
        <v>134936.508110642</v>
      </c>
      <c r="E241">
        <v>135808.07621186599</v>
      </c>
      <c r="F241">
        <v>0.99358235441120601</v>
      </c>
      <c r="G241">
        <v>1.14811774937121</v>
      </c>
      <c r="I241">
        <f>B241*G241</f>
        <v>154923.00000000032</v>
      </c>
      <c r="J241">
        <f>B241</f>
        <v>134936.508110642</v>
      </c>
    </row>
    <row r="242" spans="1:10" x14ac:dyDescent="0.25">
      <c r="A242" s="2">
        <v>40179</v>
      </c>
      <c r="B242">
        <v>134423.71448611101</v>
      </c>
      <c r="C242">
        <v>1.0806532929407999</v>
      </c>
      <c r="D242">
        <v>134423.71448611101</v>
      </c>
      <c r="E242">
        <v>136257.18984340999</v>
      </c>
      <c r="F242">
        <v>0.98654401019567295</v>
      </c>
      <c r="G242">
        <v>1.04433953887284</v>
      </c>
      <c r="I242">
        <f>B242*G242</f>
        <v>140383.99999999948</v>
      </c>
      <c r="J242">
        <f>B242</f>
        <v>134423.71448611101</v>
      </c>
    </row>
    <row r="243" spans="1:10" x14ac:dyDescent="0.25">
      <c r="A243" s="2">
        <v>40210</v>
      </c>
      <c r="B243">
        <v>136333.487621265</v>
      </c>
      <c r="C243">
        <v>1.03303561488526</v>
      </c>
      <c r="D243">
        <v>136333.487621265</v>
      </c>
      <c r="E243">
        <v>136986.732439888</v>
      </c>
      <c r="F243">
        <v>0.99523132783016699</v>
      </c>
      <c r="G243">
        <v>1.02389370678893</v>
      </c>
      <c r="I243">
        <f>B243*G243</f>
        <v>139590.99999999971</v>
      </c>
      <c r="J243">
        <f>B243</f>
        <v>136333.487621265</v>
      </c>
    </row>
    <row r="244" spans="1:10" x14ac:dyDescent="0.25">
      <c r="A244" s="2">
        <v>40238</v>
      </c>
      <c r="B244">
        <v>138327.52359984801</v>
      </c>
      <c r="C244">
        <v>1.14177229736716</v>
      </c>
      <c r="D244">
        <v>138327.52359984801</v>
      </c>
      <c r="E244">
        <v>137897.16200141</v>
      </c>
      <c r="F244">
        <v>1.00312088800227</v>
      </c>
      <c r="G244">
        <v>1.1919319865578899</v>
      </c>
      <c r="I244">
        <f>B244*G244</f>
        <v>164877.00000000023</v>
      </c>
      <c r="J244">
        <f>B244</f>
        <v>138327.52359984801</v>
      </c>
    </row>
    <row r="245" spans="1:10" x14ac:dyDescent="0.25">
      <c r="A245" s="2">
        <v>40269</v>
      </c>
      <c r="B245">
        <v>139536.941917132</v>
      </c>
      <c r="C245">
        <v>0.99358003696002195</v>
      </c>
      <c r="D245">
        <v>139536.941917132</v>
      </c>
      <c r="E245">
        <v>138841.10585822901</v>
      </c>
      <c r="F245">
        <v>1.00501174385354</v>
      </c>
      <c r="G245">
        <v>0.99899709772043699</v>
      </c>
      <c r="I245">
        <f>B245*G245</f>
        <v>139397.00000000006</v>
      </c>
      <c r="J245">
        <f>B245</f>
        <v>139536.941917132</v>
      </c>
    </row>
    <row r="246" spans="1:10" x14ac:dyDescent="0.25">
      <c r="A246" s="2">
        <v>40299</v>
      </c>
      <c r="B246">
        <v>138654.53470332199</v>
      </c>
      <c r="C246">
        <v>0.92800753319219698</v>
      </c>
      <c r="D246">
        <v>138654.53470332199</v>
      </c>
      <c r="E246">
        <v>139807.570055241</v>
      </c>
      <c r="F246">
        <v>0.99175269728625304</v>
      </c>
      <c r="G246">
        <v>0.91421460012993405</v>
      </c>
      <c r="I246">
        <f>B246*G246</f>
        <v>126759.99999999958</v>
      </c>
      <c r="J246">
        <f>B246</f>
        <v>138654.53470332199</v>
      </c>
    </row>
    <row r="247" spans="1:10" x14ac:dyDescent="0.25">
      <c r="A247" s="2">
        <v>40330</v>
      </c>
      <c r="B247">
        <v>142814.97735314199</v>
      </c>
      <c r="C247">
        <v>1.00175084582969</v>
      </c>
      <c r="D247">
        <v>142814.97735314199</v>
      </c>
      <c r="E247">
        <v>140790.03895439699</v>
      </c>
      <c r="F247">
        <v>1.0143826822819499</v>
      </c>
      <c r="G247">
        <v>1.0113505087274499</v>
      </c>
      <c r="I247">
        <f>B247*G247</f>
        <v>144435.99999999939</v>
      </c>
      <c r="J247">
        <f>B247</f>
        <v>142814.97735314199</v>
      </c>
    </row>
    <row r="248" spans="1:10" x14ac:dyDescent="0.25">
      <c r="A248" s="2">
        <v>40360</v>
      </c>
      <c r="B248">
        <v>141833.25038056201</v>
      </c>
      <c r="C248">
        <v>0.94236266836657701</v>
      </c>
      <c r="D248">
        <v>141833.25038056201</v>
      </c>
      <c r="E248">
        <v>141680.294587201</v>
      </c>
      <c r="F248">
        <v>1.00107958410029</v>
      </c>
      <c r="G248">
        <v>0.92515682780956199</v>
      </c>
      <c r="I248">
        <f>B248*G248</f>
        <v>131218.00000000009</v>
      </c>
      <c r="J248">
        <f>B248</f>
        <v>141833.25038056201</v>
      </c>
    </row>
    <row r="249" spans="1:10" x14ac:dyDescent="0.25">
      <c r="A249" s="2">
        <v>40391</v>
      </c>
      <c r="B249">
        <v>142350.6470495</v>
      </c>
      <c r="C249">
        <v>0.94916012047015996</v>
      </c>
      <c r="D249">
        <v>142350.6470495</v>
      </c>
      <c r="E249">
        <v>142498.45419488201</v>
      </c>
      <c r="F249">
        <v>0.99896274562263498</v>
      </c>
      <c r="G249">
        <v>0.95175542091415899</v>
      </c>
      <c r="I249">
        <f>B249*G249</f>
        <v>135482.99999999977</v>
      </c>
      <c r="J249">
        <f>B249</f>
        <v>142350.6470495</v>
      </c>
    </row>
    <row r="250" spans="1:10" x14ac:dyDescent="0.25">
      <c r="A250" s="2">
        <v>40422</v>
      </c>
      <c r="B250">
        <v>142770.42869088799</v>
      </c>
      <c r="C250">
        <v>0.91885868869142195</v>
      </c>
      <c r="D250">
        <v>142770.42869088799</v>
      </c>
      <c r="E250">
        <v>143343.71480266901</v>
      </c>
      <c r="F250">
        <v>0.99600061912327398</v>
      </c>
      <c r="G250">
        <v>0.92520559902493404</v>
      </c>
      <c r="I250">
        <f>B250*G250</f>
        <v>132091.99999999965</v>
      </c>
      <c r="J250">
        <f>B250</f>
        <v>142770.42869088799</v>
      </c>
    </row>
    <row r="251" spans="1:10" x14ac:dyDescent="0.25">
      <c r="A251" s="2">
        <v>40452</v>
      </c>
      <c r="B251">
        <v>143976.09931532</v>
      </c>
      <c r="C251">
        <v>0.94368184183404702</v>
      </c>
      <c r="D251">
        <v>143976.09931532</v>
      </c>
      <c r="E251">
        <v>144242.50754545999</v>
      </c>
      <c r="F251">
        <v>0.99815305325265402</v>
      </c>
      <c r="G251">
        <v>0.91197081060265095</v>
      </c>
      <c r="I251">
        <f>B251*G251</f>
        <v>131302.00000000015</v>
      </c>
      <c r="J251">
        <f>B251</f>
        <v>143976.09931532</v>
      </c>
    </row>
    <row r="252" spans="1:10" x14ac:dyDescent="0.25">
      <c r="A252" s="2">
        <v>40483</v>
      </c>
      <c r="B252">
        <v>145331.353772653</v>
      </c>
      <c r="C252">
        <v>0.92967559538029199</v>
      </c>
      <c r="D252">
        <v>145331.353772653</v>
      </c>
      <c r="E252">
        <v>145165.572837727</v>
      </c>
      <c r="F252">
        <v>1.0011420127491999</v>
      </c>
      <c r="G252">
        <v>0.95540292163801299</v>
      </c>
      <c r="I252">
        <f>B252*G252</f>
        <v>138850.00000000035</v>
      </c>
      <c r="J252">
        <f>B252</f>
        <v>145331.353772653</v>
      </c>
    </row>
    <row r="253" spans="1:10" x14ac:dyDescent="0.25">
      <c r="A253" s="2">
        <v>40513</v>
      </c>
      <c r="B253">
        <v>146343.59512421401</v>
      </c>
      <c r="C253">
        <v>1.1367955055548999</v>
      </c>
      <c r="D253">
        <v>146343.59512421401</v>
      </c>
      <c r="E253">
        <v>146056.49447703999</v>
      </c>
      <c r="F253">
        <v>1.00196568217115</v>
      </c>
      <c r="G253">
        <v>1.1610757536452301</v>
      </c>
      <c r="I253">
        <f>B253*G253</f>
        <v>169915.99999999921</v>
      </c>
      <c r="J253">
        <f>B253</f>
        <v>146343.59512421401</v>
      </c>
    </row>
    <row r="254" spans="1:10" x14ac:dyDescent="0.25">
      <c r="A254" s="2">
        <v>40544</v>
      </c>
      <c r="B254">
        <v>142034.78776372399</v>
      </c>
      <c r="C254">
        <v>1.09285965004957</v>
      </c>
      <c r="D254">
        <v>142034.78776372399</v>
      </c>
      <c r="E254">
        <v>140966.83735488099</v>
      </c>
      <c r="F254">
        <v>1.00757589819622</v>
      </c>
      <c r="G254">
        <v>1.0766165275958901</v>
      </c>
      <c r="I254">
        <f>B254*G254</f>
        <v>152916.99999999974</v>
      </c>
      <c r="J254">
        <f>B254</f>
        <v>142034.78776372399</v>
      </c>
    </row>
    <row r="255" spans="1:10" x14ac:dyDescent="0.25">
      <c r="A255" s="2">
        <v>40575</v>
      </c>
      <c r="B255">
        <v>141932.50560202901</v>
      </c>
      <c r="C255">
        <v>1.0299590571081101</v>
      </c>
      <c r="D255">
        <v>141932.50560202901</v>
      </c>
      <c r="E255">
        <v>141597.554701313</v>
      </c>
      <c r="F255">
        <v>1.0023655133128699</v>
      </c>
      <c r="G255">
        <v>1.0208443751867999</v>
      </c>
      <c r="I255">
        <f>B255*G255</f>
        <v>144891.00000000029</v>
      </c>
      <c r="J255">
        <f>B255</f>
        <v>141932.50560202901</v>
      </c>
    </row>
    <row r="256" spans="1:10" x14ac:dyDescent="0.25">
      <c r="A256" s="2">
        <v>40603</v>
      </c>
      <c r="B256">
        <v>141900.57698088701</v>
      </c>
      <c r="C256">
        <v>1.14138793974661</v>
      </c>
      <c r="D256">
        <v>141900.57698088701</v>
      </c>
      <c r="E256">
        <v>142139.29049249901</v>
      </c>
      <c r="F256">
        <v>0.99832056632065203</v>
      </c>
      <c r="G256">
        <v>1.14221522877832</v>
      </c>
      <c r="I256">
        <f>B256*G256</f>
        <v>162080.99999999948</v>
      </c>
      <c r="J256">
        <f>B256</f>
        <v>141900.57698088701</v>
      </c>
    </row>
    <row r="257" spans="1:10" x14ac:dyDescent="0.25">
      <c r="A257" s="2">
        <v>40634</v>
      </c>
      <c r="B257">
        <v>142457.62061324</v>
      </c>
      <c r="C257">
        <v>0.98102999423198101</v>
      </c>
      <c r="D257">
        <v>142457.62061324</v>
      </c>
      <c r="E257">
        <v>142661.24664213901</v>
      </c>
      <c r="F257">
        <v>0.99857266052490201</v>
      </c>
      <c r="G257">
        <v>0.971643351925643</v>
      </c>
      <c r="I257">
        <f>B257*G257</f>
        <v>138418.00000000009</v>
      </c>
      <c r="J257">
        <f>B257</f>
        <v>142457.62061324</v>
      </c>
    </row>
    <row r="258" spans="1:10" x14ac:dyDescent="0.25">
      <c r="A258" s="2">
        <v>40664</v>
      </c>
      <c r="B258">
        <v>144118.59755348499</v>
      </c>
      <c r="C258">
        <v>0.96963821190969302</v>
      </c>
      <c r="D258">
        <v>144118.59755348499</v>
      </c>
      <c r="E258">
        <v>143143.806530829</v>
      </c>
      <c r="F258">
        <v>1.0068098721578</v>
      </c>
      <c r="G258">
        <v>0.97228950585643203</v>
      </c>
      <c r="I258">
        <f>B258*G258</f>
        <v>140124.99999999991</v>
      </c>
      <c r="J258">
        <f>B258</f>
        <v>144118.59755348499</v>
      </c>
    </row>
    <row r="259" spans="1:10" x14ac:dyDescent="0.25">
      <c r="A259" s="2">
        <v>40695</v>
      </c>
      <c r="B259">
        <v>142768.73026028299</v>
      </c>
      <c r="C259">
        <v>0.95833958179670797</v>
      </c>
      <c r="D259">
        <v>142768.73026028299</v>
      </c>
      <c r="E259">
        <v>143569.54958947899</v>
      </c>
      <c r="F259">
        <v>0.99442208092533702</v>
      </c>
      <c r="G259">
        <v>0.96495920184229</v>
      </c>
      <c r="I259">
        <f>B259*G259</f>
        <v>137765.99999999985</v>
      </c>
      <c r="J259">
        <f>B259</f>
        <v>142768.73026028299</v>
      </c>
    </row>
    <row r="260" spans="1:10" x14ac:dyDescent="0.25">
      <c r="A260" s="2">
        <v>40725</v>
      </c>
      <c r="B260">
        <v>143503.898753883</v>
      </c>
      <c r="C260">
        <v>0.953370456051431</v>
      </c>
      <c r="D260">
        <v>143503.898753883</v>
      </c>
      <c r="E260">
        <v>144017.98998734399</v>
      </c>
      <c r="F260">
        <v>0.99643036794565198</v>
      </c>
      <c r="G260">
        <v>0.92133385328266304</v>
      </c>
      <c r="I260">
        <f>B260*G260</f>
        <v>132215.00000000017</v>
      </c>
      <c r="J260">
        <f>B260</f>
        <v>143503.898753883</v>
      </c>
    </row>
    <row r="261" spans="1:10" x14ac:dyDescent="0.25">
      <c r="A261" s="2">
        <v>40756</v>
      </c>
      <c r="B261">
        <v>144399.27601019901</v>
      </c>
      <c r="C261">
        <v>0.94522501365024103</v>
      </c>
      <c r="D261">
        <v>144399.27601019901</v>
      </c>
      <c r="E261">
        <v>144521.245346732</v>
      </c>
      <c r="F261">
        <v>0.99915604563024196</v>
      </c>
      <c r="G261">
        <v>0.98675009970227401</v>
      </c>
      <c r="I261">
        <f>B261*G261</f>
        <v>142486.00000000006</v>
      </c>
      <c r="J261">
        <f>B261</f>
        <v>144399.27601019901</v>
      </c>
    </row>
    <row r="262" spans="1:10" x14ac:dyDescent="0.25">
      <c r="A262" s="2">
        <v>40787</v>
      </c>
      <c r="B262">
        <v>145702.348619305</v>
      </c>
      <c r="C262">
        <v>0.92090794645251095</v>
      </c>
      <c r="D262">
        <v>145702.348619305</v>
      </c>
      <c r="E262">
        <v>145011.54790103401</v>
      </c>
      <c r="F262">
        <v>1.00476376349518</v>
      </c>
      <c r="G262">
        <v>0.92592879441151899</v>
      </c>
      <c r="I262">
        <f>B262*G262</f>
        <v>134909.99999999994</v>
      </c>
      <c r="J262">
        <f>B262</f>
        <v>145702.348619305</v>
      </c>
    </row>
    <row r="263" spans="1:10" x14ac:dyDescent="0.25">
      <c r="A263" s="2">
        <v>40817</v>
      </c>
      <c r="B263">
        <v>147159.680950451</v>
      </c>
      <c r="C263">
        <v>0.94893199886245205</v>
      </c>
      <c r="D263">
        <v>147159.680950451</v>
      </c>
      <c r="E263">
        <v>145377.76793059401</v>
      </c>
      <c r="F263">
        <v>1.01225712187787</v>
      </c>
      <c r="G263">
        <v>0.93482806643431005</v>
      </c>
      <c r="I263">
        <f>B263*G263</f>
        <v>137569.00000000009</v>
      </c>
      <c r="J263">
        <f>B263</f>
        <v>147159.680950451</v>
      </c>
    </row>
    <row r="264" spans="1:10" x14ac:dyDescent="0.25">
      <c r="A264" s="2">
        <v>40848</v>
      </c>
      <c r="B264">
        <v>144941.969247634</v>
      </c>
      <c r="C264">
        <v>0.91632711338912798</v>
      </c>
      <c r="D264">
        <v>144941.969247634</v>
      </c>
      <c r="E264">
        <v>145605.83149983801</v>
      </c>
      <c r="F264">
        <v>0.995440689116874</v>
      </c>
      <c r="G264">
        <v>0.92510817050451299</v>
      </c>
      <c r="I264">
        <f>B264*G264</f>
        <v>134087.00000000006</v>
      </c>
      <c r="J264">
        <f>B264</f>
        <v>144941.969247634</v>
      </c>
    </row>
    <row r="265" spans="1:10" x14ac:dyDescent="0.25">
      <c r="A265" s="2">
        <v>40878</v>
      </c>
      <c r="B265">
        <v>144443.95094474001</v>
      </c>
      <c r="C265">
        <v>1.14430446354409</v>
      </c>
      <c r="D265">
        <v>144443.95094474001</v>
      </c>
      <c r="E265">
        <v>145870.19658016099</v>
      </c>
      <c r="F265">
        <v>0.99022250145089097</v>
      </c>
      <c r="G265">
        <v>1.1234115304840999</v>
      </c>
      <c r="I265">
        <f>B265*G265</f>
        <v>162270.00000000061</v>
      </c>
      <c r="J265">
        <f>B265</f>
        <v>144443.95094474001</v>
      </c>
    </row>
    <row r="266" spans="1:10" x14ac:dyDescent="0.25">
      <c r="A266" s="2">
        <v>40909</v>
      </c>
      <c r="B266">
        <v>146069.79627151199</v>
      </c>
      <c r="C266">
        <v>1.0838388106271899</v>
      </c>
      <c r="D266">
        <v>146069.79627151199</v>
      </c>
      <c r="E266">
        <v>146280.35330901699</v>
      </c>
      <c r="F266">
        <v>0.99856059250103102</v>
      </c>
      <c r="G266">
        <v>1.0868023647059799</v>
      </c>
      <c r="I266">
        <f>B266*G266</f>
        <v>158748.99999999997</v>
      </c>
      <c r="J266">
        <f>B266</f>
        <v>146069.79627151199</v>
      </c>
    </row>
    <row r="267" spans="1:10" x14ac:dyDescent="0.25">
      <c r="A267" s="2">
        <v>40940</v>
      </c>
      <c r="B267">
        <v>146886.48018723901</v>
      </c>
      <c r="C267">
        <v>1.0333900983411399</v>
      </c>
      <c r="D267">
        <v>146886.48018723901</v>
      </c>
      <c r="E267">
        <v>146769.60195726299</v>
      </c>
      <c r="F267">
        <v>1.0007963381273599</v>
      </c>
      <c r="G267">
        <v>1.0776076858689101</v>
      </c>
      <c r="I267">
        <f>B267*G267</f>
        <v>158286.00000000015</v>
      </c>
      <c r="J267">
        <f>B267</f>
        <v>146886.48018723901</v>
      </c>
    </row>
    <row r="268" spans="1:10" x14ac:dyDescent="0.25">
      <c r="A268" s="2">
        <v>40969</v>
      </c>
      <c r="B268">
        <v>147301.18948734499</v>
      </c>
      <c r="C268">
        <v>1.15034232258254</v>
      </c>
      <c r="D268">
        <v>147301.18948734499</v>
      </c>
      <c r="E268">
        <v>147273.66987700399</v>
      </c>
      <c r="F268">
        <v>1.00018686035572</v>
      </c>
      <c r="G268">
        <v>1.12933914911999</v>
      </c>
      <c r="I268">
        <f>B268*G268</f>
        <v>166353.00000000061</v>
      </c>
      <c r="J268">
        <f>B268</f>
        <v>147301.18948734499</v>
      </c>
    </row>
    <row r="269" spans="1:10" x14ac:dyDescent="0.25">
      <c r="A269" s="2">
        <v>41000</v>
      </c>
      <c r="B269">
        <v>148574.42100070301</v>
      </c>
      <c r="C269">
        <v>0.99096679712829805</v>
      </c>
      <c r="D269">
        <v>148574.42100070301</v>
      </c>
      <c r="E269">
        <v>147758.280691536</v>
      </c>
      <c r="F269">
        <v>1.0055234827134401</v>
      </c>
      <c r="G269">
        <v>0.99981543928949201</v>
      </c>
      <c r="I269">
        <f>B269*G269</f>
        <v>148546.9999999998</v>
      </c>
      <c r="J269">
        <f>B269</f>
        <v>148574.42100070301</v>
      </c>
    </row>
    <row r="270" spans="1:10" x14ac:dyDescent="0.25">
      <c r="A270" s="2">
        <v>41030</v>
      </c>
      <c r="B270">
        <v>148182.657067989</v>
      </c>
      <c r="C270">
        <v>0.964359976341436</v>
      </c>
      <c r="D270">
        <v>148182.657067989</v>
      </c>
      <c r="E270">
        <v>148201.672293718</v>
      </c>
      <c r="F270">
        <v>0.99987169358189598</v>
      </c>
      <c r="G270">
        <v>0.96505895379097195</v>
      </c>
      <c r="I270">
        <f>B270*G270</f>
        <v>143004.99999999983</v>
      </c>
      <c r="J270">
        <f>B270</f>
        <v>148182.657067989</v>
      </c>
    </row>
    <row r="271" spans="1:10" x14ac:dyDescent="0.25">
      <c r="A271" s="2">
        <v>41061</v>
      </c>
      <c r="B271">
        <v>148040.66274412899</v>
      </c>
      <c r="C271">
        <v>0.94819962801709301</v>
      </c>
      <c r="D271">
        <v>148040.66274412899</v>
      </c>
      <c r="E271">
        <v>148661.40469439901</v>
      </c>
      <c r="F271">
        <v>0.99582445792472996</v>
      </c>
      <c r="G271">
        <v>0.93912711158484397</v>
      </c>
      <c r="I271">
        <f>B271*G271</f>
        <v>139028.99999999988</v>
      </c>
      <c r="J271">
        <f>B271</f>
        <v>148040.66274412899</v>
      </c>
    </row>
    <row r="272" spans="1:10" x14ac:dyDescent="0.25">
      <c r="A272" s="2">
        <v>41091</v>
      </c>
      <c r="B272">
        <v>149693.95134062599</v>
      </c>
      <c r="C272">
        <v>0.959432850850509</v>
      </c>
      <c r="D272">
        <v>149693.95134062599</v>
      </c>
      <c r="E272">
        <v>149176.07610893401</v>
      </c>
      <c r="F272">
        <v>1.0034715702758801</v>
      </c>
      <c r="G272">
        <v>0.96205624015026803</v>
      </c>
      <c r="I272">
        <f>B272*G272</f>
        <v>144013.99999999983</v>
      </c>
      <c r="J272">
        <f>B272</f>
        <v>149693.95134062599</v>
      </c>
    </row>
    <row r="273" spans="1:10" x14ac:dyDescent="0.25">
      <c r="A273" s="2">
        <v>41122</v>
      </c>
      <c r="B273">
        <v>150188.79494565199</v>
      </c>
      <c r="C273">
        <v>0.94857381216993597</v>
      </c>
      <c r="D273">
        <v>150188.79494565199</v>
      </c>
      <c r="E273">
        <v>149693.177623194</v>
      </c>
      <c r="F273">
        <v>1.00331088784625</v>
      </c>
      <c r="G273">
        <v>0.96883392700936</v>
      </c>
      <c r="I273">
        <f>B273*G273</f>
        <v>145507.99999999953</v>
      </c>
      <c r="J273">
        <f>B273</f>
        <v>150188.79494565199</v>
      </c>
    </row>
    <row r="274" spans="1:10" x14ac:dyDescent="0.25">
      <c r="A274" s="2">
        <v>41153</v>
      </c>
      <c r="B274">
        <v>149652.51261528299</v>
      </c>
      <c r="C274">
        <v>0.93481860555372998</v>
      </c>
      <c r="D274">
        <v>149652.51261528299</v>
      </c>
      <c r="E274">
        <v>150219.28864602401</v>
      </c>
      <c r="F274">
        <v>0.99622700895571004</v>
      </c>
      <c r="G274">
        <v>0.890623202181963</v>
      </c>
      <c r="I274">
        <f>B274*G274</f>
        <v>133283.99999999994</v>
      </c>
      <c r="J274">
        <f>B274</f>
        <v>149652.51261528299</v>
      </c>
    </row>
    <row r="275" spans="1:10" x14ac:dyDescent="0.25">
      <c r="A275" s="2">
        <v>41183</v>
      </c>
      <c r="B275">
        <v>148282.81001553801</v>
      </c>
      <c r="C275">
        <v>0.91054685715800698</v>
      </c>
      <c r="D275">
        <v>148282.81001553801</v>
      </c>
      <c r="E275">
        <v>150913.82848370899</v>
      </c>
      <c r="F275">
        <v>0.982566087583846</v>
      </c>
      <c r="G275">
        <v>0.95054848222279298</v>
      </c>
      <c r="I275">
        <f>B275*G275</f>
        <v>140950.00000000041</v>
      </c>
      <c r="J275">
        <f>B275</f>
        <v>148282.81001553801</v>
      </c>
    </row>
    <row r="276" spans="1:10" x14ac:dyDescent="0.25">
      <c r="A276" s="2">
        <v>41214</v>
      </c>
      <c r="B276">
        <v>151301.18831164201</v>
      </c>
      <c r="C276">
        <v>0.92237300159721503</v>
      </c>
      <c r="D276">
        <v>151301.18831164201</v>
      </c>
      <c r="E276">
        <v>151893.18162381099</v>
      </c>
      <c r="F276">
        <v>0.99610256822696297</v>
      </c>
      <c r="G276">
        <v>0.92740183712888102</v>
      </c>
      <c r="I276">
        <f>B276*G276</f>
        <v>140316.99999999956</v>
      </c>
      <c r="J276">
        <f>B276</f>
        <v>151301.18831164201</v>
      </c>
    </row>
    <row r="277" spans="1:10" x14ac:dyDescent="0.25">
      <c r="A277" s="2">
        <v>41244</v>
      </c>
      <c r="B277">
        <v>155364.0005998</v>
      </c>
      <c r="C277">
        <v>1.1865682178438099</v>
      </c>
      <c r="D277">
        <v>155364.0005998</v>
      </c>
      <c r="E277">
        <v>152971.470368824</v>
      </c>
      <c r="F277">
        <v>1.01564036892113</v>
      </c>
      <c r="G277">
        <v>1.16893230927933</v>
      </c>
      <c r="I277">
        <f>B277*G277</f>
        <v>181609.99999999942</v>
      </c>
      <c r="J277">
        <f>B277</f>
        <v>155364.0005998</v>
      </c>
    </row>
    <row r="278" spans="1:10" x14ac:dyDescent="0.25">
      <c r="A278" s="2">
        <v>41275</v>
      </c>
      <c r="B278">
        <v>153297.51107715099</v>
      </c>
      <c r="C278">
        <v>1.0488197943211901</v>
      </c>
      <c r="D278">
        <v>153297.51107715099</v>
      </c>
      <c r="E278">
        <v>153955.754027116</v>
      </c>
      <c r="F278">
        <v>0.99572446672016601</v>
      </c>
      <c r="G278">
        <v>1.04957998906469</v>
      </c>
      <c r="I278">
        <f>B278*G278</f>
        <v>160898.00000000032</v>
      </c>
      <c r="J278">
        <f>B278</f>
        <v>153297.51107715099</v>
      </c>
    </row>
    <row r="279" spans="1:10" x14ac:dyDescent="0.25">
      <c r="A279" s="2">
        <v>41306</v>
      </c>
      <c r="B279">
        <v>160897.04651982</v>
      </c>
      <c r="C279">
        <v>1.0281227299837801</v>
      </c>
      <c r="D279">
        <v>160897.04651982</v>
      </c>
      <c r="E279">
        <v>161406.67714487799</v>
      </c>
      <c r="F279">
        <v>0.99684256789079095</v>
      </c>
      <c r="G279">
        <v>1.01902429874499</v>
      </c>
      <c r="I279">
        <f>B279*G279</f>
        <v>163957.99999999959</v>
      </c>
      <c r="J279">
        <f>B279</f>
        <v>160897.04651982</v>
      </c>
    </row>
    <row r="280" spans="1:10" x14ac:dyDescent="0.25">
      <c r="A280" s="2">
        <v>41334</v>
      </c>
      <c r="B280">
        <v>163312.539246589</v>
      </c>
      <c r="C280">
        <v>1.1824070857359901</v>
      </c>
      <c r="D280">
        <v>163312.539246589</v>
      </c>
      <c r="E280">
        <v>162473.971821766</v>
      </c>
      <c r="F280">
        <v>1.0051612416156299</v>
      </c>
      <c r="G280">
        <v>1.14267404610144</v>
      </c>
      <c r="I280">
        <f>B280*G280</f>
        <v>186613.00000000006</v>
      </c>
      <c r="J280">
        <f>B280</f>
        <v>163312.539246589</v>
      </c>
    </row>
    <row r="281" spans="1:10" x14ac:dyDescent="0.25">
      <c r="A281" s="2">
        <v>41365</v>
      </c>
      <c r="B281">
        <v>163537.866648909</v>
      </c>
      <c r="C281">
        <v>0.973191548661268</v>
      </c>
      <c r="D281">
        <v>163537.866648909</v>
      </c>
      <c r="E281">
        <v>163502.53115848699</v>
      </c>
      <c r="F281">
        <v>1.00021611586176</v>
      </c>
      <c r="G281">
        <v>1.00012311124942</v>
      </c>
      <c r="I281">
        <f>B281*G281</f>
        <v>163557.99999999962</v>
      </c>
      <c r="J281">
        <f>B281</f>
        <v>163537.866648909</v>
      </c>
    </row>
    <row r="282" spans="1:10" x14ac:dyDescent="0.25">
      <c r="A282" s="2">
        <v>41395</v>
      </c>
      <c r="B282">
        <v>164715.76489517599</v>
      </c>
      <c r="C282">
        <v>0.96389640453834602</v>
      </c>
      <c r="D282">
        <v>164715.76489517599</v>
      </c>
      <c r="E282">
        <v>164487.22216113101</v>
      </c>
      <c r="F282">
        <v>1.00138942545835</v>
      </c>
      <c r="G282">
        <v>0.98448378698419103</v>
      </c>
      <c r="I282">
        <f>B282*G282</f>
        <v>162160.00000000052</v>
      </c>
      <c r="J282">
        <f>B282</f>
        <v>164715.76489517599</v>
      </c>
    </row>
    <row r="283" spans="1:10" x14ac:dyDescent="0.25">
      <c r="A283" s="2">
        <v>41426</v>
      </c>
      <c r="B283">
        <v>165125.064284875</v>
      </c>
      <c r="C283">
        <v>0.95845719657615602</v>
      </c>
      <c r="D283">
        <v>165125.064284875</v>
      </c>
      <c r="E283">
        <v>165458.382428749</v>
      </c>
      <c r="F283">
        <v>0.99798548650735597</v>
      </c>
      <c r="G283">
        <v>0.91314423193724104</v>
      </c>
      <c r="I283">
        <f>B283*G283</f>
        <v>150782.99999999974</v>
      </c>
      <c r="J283">
        <f>B283</f>
        <v>165125.064284875</v>
      </c>
    </row>
    <row r="284" spans="1:10" x14ac:dyDescent="0.25">
      <c r="A284" s="2">
        <v>41456</v>
      </c>
      <c r="B284">
        <v>165982.158521531</v>
      </c>
      <c r="C284">
        <v>0.95348989237443105</v>
      </c>
      <c r="D284">
        <v>165982.158521531</v>
      </c>
      <c r="E284">
        <v>166449.99920305901</v>
      </c>
      <c r="F284">
        <v>0.99718930198998001</v>
      </c>
      <c r="G284">
        <v>0.99537806636348902</v>
      </c>
      <c r="I284">
        <f>B284*G284</f>
        <v>165214.99999999965</v>
      </c>
      <c r="J284">
        <f>B284</f>
        <v>165982.158521531</v>
      </c>
    </row>
    <row r="285" spans="1:10" x14ac:dyDescent="0.25">
      <c r="A285" s="2">
        <v>41487</v>
      </c>
      <c r="B285">
        <v>167254.12036060001</v>
      </c>
      <c r="C285">
        <v>0.94153872724298704</v>
      </c>
      <c r="D285">
        <v>167254.12036060001</v>
      </c>
      <c r="E285">
        <v>167477.12319932599</v>
      </c>
      <c r="F285">
        <v>0.99866845790955505</v>
      </c>
      <c r="G285">
        <v>0.92434793036297302</v>
      </c>
      <c r="I285">
        <f>B285*G285</f>
        <v>154601.0000000002</v>
      </c>
      <c r="J285">
        <f>B285</f>
        <v>167254.12036060001</v>
      </c>
    </row>
    <row r="286" spans="1:10" x14ac:dyDescent="0.25">
      <c r="A286" s="2">
        <v>41518</v>
      </c>
      <c r="B286">
        <v>169877.361658749</v>
      </c>
      <c r="C286">
        <v>0.93595322996942398</v>
      </c>
      <c r="D286">
        <v>169877.361658749</v>
      </c>
      <c r="E286">
        <v>168460.10188178599</v>
      </c>
      <c r="F286">
        <v>1.0084130293234601</v>
      </c>
      <c r="G286">
        <v>0.94431063935550397</v>
      </c>
      <c r="I286">
        <f>B286*G286</f>
        <v>160416.99999999945</v>
      </c>
      <c r="J286">
        <f>B286</f>
        <v>169877.361658749</v>
      </c>
    </row>
    <row r="287" spans="1:10" x14ac:dyDescent="0.25">
      <c r="A287" s="2">
        <v>41548</v>
      </c>
      <c r="B287">
        <v>169910.24572997799</v>
      </c>
      <c r="C287">
        <v>0.92191299796078896</v>
      </c>
      <c r="D287">
        <v>169910.24572997799</v>
      </c>
      <c r="E287">
        <v>169293.077587512</v>
      </c>
      <c r="F287">
        <v>1.0036455604166501</v>
      </c>
      <c r="G287">
        <v>0.92258120942934496</v>
      </c>
      <c r="I287">
        <f>B287*G287</f>
        <v>156756.00000000029</v>
      </c>
      <c r="J287">
        <f>B287</f>
        <v>169910.24572997799</v>
      </c>
    </row>
    <row r="288" spans="1:10" x14ac:dyDescent="0.25">
      <c r="A288" s="2">
        <v>41579</v>
      </c>
      <c r="B288">
        <v>170194.77749302299</v>
      </c>
      <c r="C288">
        <v>0.94420992378247304</v>
      </c>
      <c r="D288">
        <v>170194.77749302299</v>
      </c>
      <c r="E288">
        <v>169985.83571042001</v>
      </c>
      <c r="F288">
        <v>1.00122917172322</v>
      </c>
      <c r="G288">
        <v>0.93517558143947499</v>
      </c>
      <c r="I288">
        <f>B288*G288</f>
        <v>159161.99999999985</v>
      </c>
      <c r="J288">
        <f>B288</f>
        <v>170194.77749302299</v>
      </c>
    </row>
    <row r="289" spans="1:10" x14ac:dyDescent="0.25">
      <c r="A289" s="2">
        <v>41609</v>
      </c>
      <c r="B289">
        <v>169732.814772399</v>
      </c>
      <c r="C289">
        <v>1.14562591994428</v>
      </c>
      <c r="D289">
        <v>169732.814772399</v>
      </c>
      <c r="E289">
        <v>170639.313862807</v>
      </c>
      <c r="F289">
        <v>0.99468763047689701</v>
      </c>
      <c r="G289">
        <v>1.14875841929246</v>
      </c>
      <c r="I289">
        <f>B289*G289</f>
        <v>194982.00000000099</v>
      </c>
      <c r="J289">
        <f>B289</f>
        <v>169732.814772399</v>
      </c>
    </row>
    <row r="290" spans="1:10" x14ac:dyDescent="0.25">
      <c r="A290" s="2">
        <v>41640</v>
      </c>
      <c r="B290">
        <v>171146.581392013</v>
      </c>
      <c r="C290">
        <v>1.0582429447779</v>
      </c>
      <c r="D290">
        <v>171146.581392013</v>
      </c>
      <c r="E290">
        <v>171326.981861393</v>
      </c>
      <c r="F290">
        <v>0.99894703993836798</v>
      </c>
      <c r="G290">
        <v>1.0808454279100901</v>
      </c>
      <c r="I290">
        <f>B290*G290</f>
        <v>184982.99999999936</v>
      </c>
      <c r="J290">
        <f>B290</f>
        <v>171146.581392013</v>
      </c>
    </row>
    <row r="291" spans="1:10" x14ac:dyDescent="0.25">
      <c r="A291" s="2">
        <v>41671</v>
      </c>
      <c r="B291">
        <v>172604.279201503</v>
      </c>
      <c r="C291">
        <v>1.0351958420119001</v>
      </c>
      <c r="D291">
        <v>172604.279201503</v>
      </c>
      <c r="E291">
        <v>172011.58654755901</v>
      </c>
      <c r="F291">
        <v>1.0034456554110101</v>
      </c>
      <c r="G291">
        <v>1.02603481686135</v>
      </c>
      <c r="I291">
        <f>B291*G291</f>
        <v>177097.99999999945</v>
      </c>
      <c r="J291">
        <f>B291</f>
        <v>172604.279201503</v>
      </c>
    </row>
    <row r="292" spans="1:10" x14ac:dyDescent="0.25">
      <c r="A292" s="2">
        <v>41699</v>
      </c>
      <c r="B292">
        <v>174059.47388310399</v>
      </c>
      <c r="C292">
        <v>1.18955562068195</v>
      </c>
      <c r="D292">
        <v>174059.47388310399</v>
      </c>
      <c r="E292">
        <v>172581.50639924899</v>
      </c>
      <c r="F292">
        <v>1.0085638810014499</v>
      </c>
      <c r="G292">
        <v>1.1718753104872</v>
      </c>
      <c r="I292">
        <f>B292*G292</f>
        <v>203976.00000000116</v>
      </c>
      <c r="J292">
        <f>B292</f>
        <v>174059.47388310399</v>
      </c>
    </row>
    <row r="293" spans="1:10" x14ac:dyDescent="0.25">
      <c r="A293" s="2">
        <v>41730</v>
      </c>
      <c r="B293">
        <v>172322.539876731</v>
      </c>
      <c r="C293">
        <v>0.96325950389166404</v>
      </c>
      <c r="D293">
        <v>172322.539876731</v>
      </c>
      <c r="E293">
        <v>173028.87689004</v>
      </c>
      <c r="F293">
        <v>0.99591780848373701</v>
      </c>
      <c r="G293">
        <v>0.97249030869599395</v>
      </c>
      <c r="I293">
        <f>B293*G293</f>
        <v>167581.99999999985</v>
      </c>
      <c r="J293">
        <f>B293</f>
        <v>172322.539876731</v>
      </c>
    </row>
    <row r="294" spans="1:10" x14ac:dyDescent="0.25">
      <c r="A294" s="2">
        <v>41760</v>
      </c>
      <c r="B294">
        <v>172957.27848983699</v>
      </c>
      <c r="C294">
        <v>0.95552168427154005</v>
      </c>
      <c r="D294">
        <v>172957.27848983699</v>
      </c>
      <c r="E294">
        <v>173481.739970219</v>
      </c>
      <c r="F294">
        <v>0.99697684908814399</v>
      </c>
      <c r="G294">
        <v>0.93807558384733403</v>
      </c>
      <c r="I294">
        <f>B294*G294</f>
        <v>162246.99999999977</v>
      </c>
      <c r="J294">
        <f>B294</f>
        <v>172957.27848983699</v>
      </c>
    </row>
    <row r="295" spans="1:10" x14ac:dyDescent="0.25">
      <c r="A295" s="2">
        <v>41791</v>
      </c>
      <c r="B295">
        <v>174464.41640680499</v>
      </c>
      <c r="C295">
        <v>0.96951373154043297</v>
      </c>
      <c r="D295">
        <v>174464.41640680499</v>
      </c>
      <c r="E295">
        <v>173980.61941027601</v>
      </c>
      <c r="F295">
        <v>1.00278075223647</v>
      </c>
      <c r="G295">
        <v>0.97817081279242402</v>
      </c>
      <c r="I295">
        <f>B295*G295</f>
        <v>170656.00000000035</v>
      </c>
      <c r="J295">
        <f>B295</f>
        <v>174464.41640680499</v>
      </c>
    </row>
    <row r="296" spans="1:10" x14ac:dyDescent="0.25">
      <c r="A296" s="2">
        <v>41821</v>
      </c>
      <c r="B296">
        <v>173935.307045088</v>
      </c>
      <c r="C296">
        <v>0.94737846387434299</v>
      </c>
      <c r="D296">
        <v>173935.307045088</v>
      </c>
      <c r="E296">
        <v>174493.61910210701</v>
      </c>
      <c r="F296">
        <v>0.99680038697178797</v>
      </c>
      <c r="G296">
        <v>0.94806513295919603</v>
      </c>
      <c r="I296">
        <f>B296*G296</f>
        <v>164901.99999999994</v>
      </c>
      <c r="J296">
        <f>B296</f>
        <v>173935.307045088</v>
      </c>
    </row>
    <row r="297" spans="1:10" x14ac:dyDescent="0.25">
      <c r="A297" s="2">
        <v>41852</v>
      </c>
      <c r="B297">
        <v>174404.57704313</v>
      </c>
      <c r="C297">
        <v>0.95452243439500695</v>
      </c>
      <c r="D297">
        <v>174404.57704313</v>
      </c>
      <c r="E297">
        <v>175070.624988867</v>
      </c>
      <c r="F297">
        <v>0.99619554710689096</v>
      </c>
      <c r="G297">
        <v>0.92244712109943705</v>
      </c>
      <c r="I297">
        <f>B297*G297</f>
        <v>160879.00000000023</v>
      </c>
      <c r="J297">
        <f>B297</f>
        <v>174404.57704313</v>
      </c>
    </row>
    <row r="298" spans="1:10" x14ac:dyDescent="0.25">
      <c r="A298" s="2">
        <v>41883</v>
      </c>
      <c r="B298">
        <v>174192.28125959501</v>
      </c>
      <c r="C298">
        <v>0.91178405483706004</v>
      </c>
      <c r="D298">
        <v>174192.28125959501</v>
      </c>
      <c r="E298">
        <v>175794.33839419999</v>
      </c>
      <c r="F298">
        <v>0.99088675352551603</v>
      </c>
      <c r="G298">
        <v>0.93701626053541998</v>
      </c>
      <c r="I298">
        <f>B298*G298</f>
        <v>163220.99999999983</v>
      </c>
      <c r="J298">
        <f>B298</f>
        <v>174192.28125959501</v>
      </c>
    </row>
    <row r="299" spans="1:10" x14ac:dyDescent="0.25">
      <c r="A299" s="2">
        <v>41913</v>
      </c>
      <c r="B299">
        <v>176986.09756005101</v>
      </c>
      <c r="C299">
        <v>0.932524710970423</v>
      </c>
      <c r="D299">
        <v>176986.09756005101</v>
      </c>
      <c r="E299">
        <v>176664.16698050199</v>
      </c>
      <c r="F299">
        <v>1.0018222743471501</v>
      </c>
      <c r="G299">
        <v>0.95244204106373698</v>
      </c>
      <c r="I299">
        <f>B299*G299</f>
        <v>168569.00000000067</v>
      </c>
      <c r="J299">
        <f>B299</f>
        <v>176986.09756005101</v>
      </c>
    </row>
    <row r="300" spans="1:10" x14ac:dyDescent="0.25">
      <c r="A300" s="2">
        <v>41944</v>
      </c>
      <c r="B300">
        <v>179412.01974283499</v>
      </c>
      <c r="C300">
        <v>0.95673689565798403</v>
      </c>
      <c r="D300">
        <v>179412.01974283499</v>
      </c>
      <c r="E300">
        <v>177510.230952307</v>
      </c>
      <c r="F300">
        <v>1.01071368551731</v>
      </c>
      <c r="G300">
        <v>0.91150526165642298</v>
      </c>
      <c r="I300">
        <f>B300*G300</f>
        <v>163535.00000000015</v>
      </c>
      <c r="J300">
        <f>B300</f>
        <v>179412.01974283499</v>
      </c>
    </row>
    <row r="301" spans="1:10" x14ac:dyDescent="0.25">
      <c r="A301" s="2">
        <v>41974</v>
      </c>
      <c r="B301">
        <v>178576.04652853301</v>
      </c>
      <c r="C301">
        <v>1.12798361553305</v>
      </c>
      <c r="D301">
        <v>178576.04652853301</v>
      </c>
      <c r="E301">
        <v>178195.251347821</v>
      </c>
      <c r="F301">
        <v>1.0021369547046399</v>
      </c>
      <c r="G301">
        <v>1.17753754821984</v>
      </c>
      <c r="I301">
        <f>B301*G301</f>
        <v>210280.00000000084</v>
      </c>
      <c r="J301">
        <f>B301</f>
        <v>178576.04652853301</v>
      </c>
    </row>
    <row r="302" spans="1:10" x14ac:dyDescent="0.25">
      <c r="A302" s="2">
        <v>42005</v>
      </c>
      <c r="B302">
        <v>177501.30982227801</v>
      </c>
      <c r="C302">
        <v>1.0468927014233</v>
      </c>
      <c r="D302">
        <v>177501.30982227801</v>
      </c>
      <c r="E302">
        <v>178829.45197949</v>
      </c>
      <c r="F302">
        <v>0.99257313522738699</v>
      </c>
      <c r="G302">
        <v>1.0277783312284201</v>
      </c>
      <c r="I302">
        <f>B302*G302</f>
        <v>182431.99999999968</v>
      </c>
      <c r="J302">
        <f>B302</f>
        <v>177501.30982227801</v>
      </c>
    </row>
    <row r="303" spans="1:10" x14ac:dyDescent="0.25">
      <c r="A303" s="2">
        <v>42036</v>
      </c>
      <c r="B303">
        <v>179642.99538725501</v>
      </c>
      <c r="C303">
        <v>1.04885485885634</v>
      </c>
      <c r="D303">
        <v>179642.99538725501</v>
      </c>
      <c r="E303">
        <v>179540.27903682401</v>
      </c>
      <c r="F303">
        <v>1.00057210755704</v>
      </c>
      <c r="G303">
        <v>1.0395729574505299</v>
      </c>
      <c r="I303">
        <f>B303*G303</f>
        <v>186752.00000000058</v>
      </c>
      <c r="J303">
        <f>B303</f>
        <v>179642.99538725501</v>
      </c>
    </row>
    <row r="304" spans="1:10" x14ac:dyDescent="0.25">
      <c r="A304" s="2">
        <v>42064</v>
      </c>
      <c r="B304">
        <v>180269.311106874</v>
      </c>
      <c r="C304">
        <v>1.1666762868129801</v>
      </c>
      <c r="D304">
        <v>180269.311106874</v>
      </c>
      <c r="E304">
        <v>180290.80962629899</v>
      </c>
      <c r="F304">
        <v>0.99988075643195895</v>
      </c>
      <c r="G304">
        <v>1.1698663444438</v>
      </c>
      <c r="I304">
        <f>B304*G304</f>
        <v>210891.00000000079</v>
      </c>
      <c r="J304">
        <f>B304</f>
        <v>180269.311106874</v>
      </c>
    </row>
    <row r="305" spans="1:10" x14ac:dyDescent="0.25">
      <c r="A305" s="2">
        <v>42095</v>
      </c>
      <c r="B305">
        <v>181049.01032758001</v>
      </c>
      <c r="C305">
        <v>0.97657380592514398</v>
      </c>
      <c r="D305">
        <v>181049.01032758001</v>
      </c>
      <c r="E305">
        <v>181033.532787651</v>
      </c>
      <c r="F305">
        <v>1.0000854954311</v>
      </c>
      <c r="G305">
        <v>0.98331937676922099</v>
      </c>
      <c r="I305">
        <f>B305*G305</f>
        <v>178029.00000000023</v>
      </c>
      <c r="J305">
        <f>B305</f>
        <v>181049.01032758001</v>
      </c>
    </row>
    <row r="306" spans="1:10" x14ac:dyDescent="0.25">
      <c r="A306" s="2">
        <v>42125</v>
      </c>
      <c r="B306">
        <v>181668.44623365099</v>
      </c>
      <c r="C306">
        <v>0.96331391215235596</v>
      </c>
      <c r="D306">
        <v>181668.44623365099</v>
      </c>
      <c r="E306">
        <v>181769.711487625</v>
      </c>
      <c r="F306">
        <v>0.99944289258565</v>
      </c>
      <c r="G306">
        <v>0.93094317426199702</v>
      </c>
      <c r="I306">
        <f>B306*G306</f>
        <v>169123</v>
      </c>
      <c r="J306">
        <f>B306</f>
        <v>181668.44623365099</v>
      </c>
    </row>
    <row r="307" spans="1:10" x14ac:dyDescent="0.25">
      <c r="A307" s="2">
        <v>42156</v>
      </c>
      <c r="B307">
        <v>182508.146036013</v>
      </c>
      <c r="C307">
        <v>0.95991243207467303</v>
      </c>
      <c r="D307">
        <v>182508.146036013</v>
      </c>
      <c r="E307">
        <v>182497.35009868501</v>
      </c>
      <c r="F307">
        <v>1.00005915667993</v>
      </c>
      <c r="G307">
        <v>0.98647651576316098</v>
      </c>
      <c r="I307">
        <f>B307*G307</f>
        <v>180040.00000000026</v>
      </c>
      <c r="J307">
        <f>B307</f>
        <v>182508.146036013</v>
      </c>
    </row>
    <row r="308" spans="1:10" x14ac:dyDescent="0.25">
      <c r="A308" s="2">
        <v>42186</v>
      </c>
      <c r="B308">
        <v>183748.440674855</v>
      </c>
      <c r="C308">
        <v>0.95556616810663897</v>
      </c>
      <c r="D308">
        <v>183748.440674855</v>
      </c>
      <c r="E308">
        <v>183187.844885256</v>
      </c>
      <c r="F308">
        <v>1.003060223728</v>
      </c>
      <c r="G308">
        <v>0.97597562918824099</v>
      </c>
      <c r="I308">
        <f>B308*G308</f>
        <v>179333.99999999977</v>
      </c>
      <c r="J308">
        <f>B308</f>
        <v>183748.440674855</v>
      </c>
    </row>
    <row r="309" spans="1:10" x14ac:dyDescent="0.25">
      <c r="A309" s="2">
        <v>42217</v>
      </c>
      <c r="B309">
        <v>185363.239322501</v>
      </c>
      <c r="C309">
        <v>0.96489098367717896</v>
      </c>
      <c r="D309">
        <v>185363.239322501</v>
      </c>
      <c r="E309">
        <v>183757.61548758799</v>
      </c>
      <c r="F309">
        <v>1.00873772676388</v>
      </c>
      <c r="G309">
        <v>0.95054985359555</v>
      </c>
      <c r="I309">
        <f>B309*G309</f>
        <v>176197.00000000023</v>
      </c>
      <c r="J309">
        <f>B309</f>
        <v>185363.239322501</v>
      </c>
    </row>
    <row r="310" spans="1:10" x14ac:dyDescent="0.25">
      <c r="A310" s="2">
        <v>42248</v>
      </c>
      <c r="B310">
        <v>184640.23231902099</v>
      </c>
      <c r="C310">
        <v>0.91774770788482796</v>
      </c>
      <c r="D310">
        <v>184640.23231902099</v>
      </c>
      <c r="E310">
        <v>184155.509706877</v>
      </c>
      <c r="F310">
        <v>1.00263213744142</v>
      </c>
      <c r="G310">
        <v>0.92654237839353304</v>
      </c>
      <c r="I310">
        <f>B310*G310</f>
        <v>171077.0000000002</v>
      </c>
      <c r="J310">
        <f>B310</f>
        <v>184640.23231902099</v>
      </c>
    </row>
    <row r="311" spans="1:10" x14ac:dyDescent="0.25">
      <c r="A311" s="2">
        <v>42278</v>
      </c>
      <c r="B311">
        <v>184191.88933305501</v>
      </c>
      <c r="C311">
        <v>0.93466818915192595</v>
      </c>
      <c r="D311">
        <v>184191.88933305501</v>
      </c>
      <c r="E311">
        <v>184463.10806145801</v>
      </c>
      <c r="F311">
        <v>0.99852968579325396</v>
      </c>
      <c r="G311">
        <v>0.91760283589028102</v>
      </c>
      <c r="I311">
        <f>B311*G311</f>
        <v>169015.00000000009</v>
      </c>
      <c r="J311">
        <f>B311</f>
        <v>184191.88933305501</v>
      </c>
    </row>
    <row r="312" spans="1:10" x14ac:dyDescent="0.25">
      <c r="A312" s="2">
        <v>42309</v>
      </c>
      <c r="B312">
        <v>184783.69687188201</v>
      </c>
      <c r="C312">
        <v>0.94918468568129</v>
      </c>
      <c r="D312">
        <v>184783.69687188201</v>
      </c>
      <c r="E312">
        <v>184783.29951847001</v>
      </c>
      <c r="F312">
        <v>1.00000215037513</v>
      </c>
      <c r="G312">
        <v>0.95766024273609596</v>
      </c>
      <c r="I312">
        <f>B312*G312</f>
        <v>176959.99999999971</v>
      </c>
      <c r="J312">
        <f>B312</f>
        <v>184783.69687188201</v>
      </c>
    </row>
    <row r="313" spans="1:10" x14ac:dyDescent="0.25">
      <c r="A313" s="2">
        <v>42339</v>
      </c>
      <c r="B313">
        <v>182664.542003112</v>
      </c>
      <c r="C313">
        <v>1.1048379752387101</v>
      </c>
      <c r="D313">
        <v>182664.542003112</v>
      </c>
      <c r="E313">
        <v>185234.839344281</v>
      </c>
      <c r="F313">
        <v>0.98612411493287599</v>
      </c>
      <c r="G313">
        <v>1.1056387725022101</v>
      </c>
      <c r="I313">
        <f>B313*G313</f>
        <v>201960.99999999916</v>
      </c>
      <c r="J313">
        <f>B313</f>
        <v>182664.542003112</v>
      </c>
    </row>
    <row r="314" spans="1:10" x14ac:dyDescent="0.25">
      <c r="A314" s="2">
        <v>42370</v>
      </c>
      <c r="B314">
        <v>184861.67198025199</v>
      </c>
      <c r="C314">
        <v>1.06978647588964</v>
      </c>
      <c r="D314">
        <v>184861.67198025199</v>
      </c>
      <c r="E314">
        <v>185951.47039146599</v>
      </c>
      <c r="F314">
        <v>0.99413933964103496</v>
      </c>
      <c r="G314">
        <v>1.0338378851210299</v>
      </c>
      <c r="I314">
        <f>B314*G314</f>
        <v>191117.00000000128</v>
      </c>
      <c r="J314">
        <f>B314</f>
        <v>184861.67198025199</v>
      </c>
    </row>
    <row r="315" spans="1:10" x14ac:dyDescent="0.25">
      <c r="A315" s="2">
        <v>42401</v>
      </c>
      <c r="B315">
        <v>187281.44346639101</v>
      </c>
      <c r="C315">
        <v>1.0430069088492799</v>
      </c>
      <c r="D315">
        <v>187281.44346639101</v>
      </c>
      <c r="E315">
        <v>186865.41538988901</v>
      </c>
      <c r="F315">
        <v>1.0022263513857499</v>
      </c>
      <c r="G315">
        <v>1.1071251703440099</v>
      </c>
      <c r="I315">
        <f>B315*G315</f>
        <v>207344.0000000002</v>
      </c>
      <c r="J315">
        <f>B315</f>
        <v>187281.44346639101</v>
      </c>
    </row>
    <row r="316" spans="1:10" x14ac:dyDescent="0.25">
      <c r="A316" s="2">
        <v>42430</v>
      </c>
      <c r="B316">
        <v>188746.92406937599</v>
      </c>
      <c r="C316">
        <v>1.14712897919347</v>
      </c>
      <c r="D316">
        <v>188746.92406937599</v>
      </c>
      <c r="E316">
        <v>187785.950850277</v>
      </c>
      <c r="F316">
        <v>1.00511738612366</v>
      </c>
      <c r="G316">
        <v>1.14796042938617</v>
      </c>
      <c r="I316">
        <f>B316*G316</f>
        <v>216673.99999999971</v>
      </c>
      <c r="J316">
        <f>B316</f>
        <v>188746.92406937599</v>
      </c>
    </row>
    <row r="317" spans="1:10" x14ac:dyDescent="0.25">
      <c r="A317" s="2">
        <v>42461</v>
      </c>
      <c r="B317">
        <v>188597.36844749399</v>
      </c>
      <c r="C317">
        <v>0.97622585270142404</v>
      </c>
      <c r="D317">
        <v>188597.36844749399</v>
      </c>
      <c r="E317">
        <v>188644.104434209</v>
      </c>
      <c r="F317">
        <v>0.99975225312841998</v>
      </c>
      <c r="G317">
        <v>0.96688517714268896</v>
      </c>
      <c r="I317">
        <f>B317*G317</f>
        <v>182352.0000000002</v>
      </c>
      <c r="J317">
        <f>B317</f>
        <v>188597.36844749399</v>
      </c>
    </row>
    <row r="318" spans="1:10" x14ac:dyDescent="0.25">
      <c r="A318" s="2">
        <v>42491</v>
      </c>
      <c r="B318">
        <v>190311.70272547699</v>
      </c>
      <c r="C318">
        <v>0.97426494251093099</v>
      </c>
      <c r="D318">
        <v>190311.70272547699</v>
      </c>
      <c r="E318">
        <v>189452.83222042999</v>
      </c>
      <c r="F318">
        <v>1.0045334265789601</v>
      </c>
      <c r="G318">
        <v>0.97692888738528905</v>
      </c>
      <c r="I318">
        <f>B318*G318</f>
        <v>185921.00000000012</v>
      </c>
      <c r="J318">
        <f>B318</f>
        <v>190311.70272547699</v>
      </c>
    </row>
    <row r="319" spans="1:10" x14ac:dyDescent="0.25">
      <c r="A319" s="2">
        <v>42522</v>
      </c>
      <c r="B319">
        <v>188921.09001771</v>
      </c>
      <c r="C319">
        <v>0.94948619753349095</v>
      </c>
      <c r="D319">
        <v>188921.09001771</v>
      </c>
      <c r="E319">
        <v>190259.159974696</v>
      </c>
      <c r="F319">
        <v>0.99296711939039195</v>
      </c>
      <c r="G319">
        <v>0.95604466384917097</v>
      </c>
      <c r="I319">
        <f>B319*G319</f>
        <v>180617.00000000052</v>
      </c>
      <c r="J319">
        <f>B319</f>
        <v>188921.09001771</v>
      </c>
    </row>
    <row r="320" spans="1:10" x14ac:dyDescent="0.25">
      <c r="A320" s="2">
        <v>42552</v>
      </c>
      <c r="B320">
        <v>190600.320347756</v>
      </c>
      <c r="C320">
        <v>0.963655575045127</v>
      </c>
      <c r="D320">
        <v>190600.320347756</v>
      </c>
      <c r="E320">
        <v>191157.831744383</v>
      </c>
      <c r="F320">
        <v>0.99708350219533604</v>
      </c>
      <c r="G320">
        <v>0.93127335607906703</v>
      </c>
      <c r="I320">
        <f>B320*G320</f>
        <v>177501.00000000003</v>
      </c>
      <c r="J320">
        <f>B320</f>
        <v>190600.320347756</v>
      </c>
    </row>
    <row r="321" spans="1:10" x14ac:dyDescent="0.25">
      <c r="A321" s="2">
        <v>42583</v>
      </c>
      <c r="B321">
        <v>193287.681953138</v>
      </c>
      <c r="C321">
        <v>0.95604060709657701</v>
      </c>
      <c r="D321">
        <v>193287.681953138</v>
      </c>
      <c r="E321">
        <v>192104.56060696</v>
      </c>
      <c r="F321">
        <v>1.00615873638002</v>
      </c>
      <c r="G321">
        <v>0.99804083762963502</v>
      </c>
      <c r="I321">
        <f>B321*G321</f>
        <v>192909.00000000035</v>
      </c>
      <c r="J321">
        <f>B321</f>
        <v>193287.681953138</v>
      </c>
    </row>
    <row r="322" spans="1:10" x14ac:dyDescent="0.25">
      <c r="A322" s="2">
        <v>42614</v>
      </c>
      <c r="B322">
        <v>193157.20239480599</v>
      </c>
      <c r="C322">
        <v>0.920007811194545</v>
      </c>
      <c r="D322">
        <v>193157.20239480599</v>
      </c>
      <c r="E322">
        <v>192974.362392076</v>
      </c>
      <c r="F322">
        <v>1.0009474833882801</v>
      </c>
      <c r="G322">
        <v>0.92502375155959704</v>
      </c>
      <c r="I322">
        <f>B322*G322</f>
        <v>178674.99999999983</v>
      </c>
      <c r="J322">
        <f>B322</f>
        <v>193157.20239480599</v>
      </c>
    </row>
    <row r="323" spans="1:10" x14ac:dyDescent="0.25">
      <c r="A323" s="2">
        <v>42644</v>
      </c>
      <c r="B323">
        <v>194629.73209140901</v>
      </c>
      <c r="C323">
        <v>0.95351986695631497</v>
      </c>
      <c r="D323">
        <v>194629.73209140901</v>
      </c>
      <c r="E323">
        <v>193745.59242805</v>
      </c>
      <c r="F323">
        <v>1.00456340530011</v>
      </c>
      <c r="G323">
        <v>0.93934774525679998</v>
      </c>
      <c r="I323">
        <f>B323*G323</f>
        <v>182825.00000000009</v>
      </c>
      <c r="J323">
        <f>B323</f>
        <v>194629.73209140901</v>
      </c>
    </row>
    <row r="324" spans="1:10" x14ac:dyDescent="0.25">
      <c r="A324" s="2">
        <v>42675</v>
      </c>
      <c r="B324">
        <v>193117.541168319</v>
      </c>
      <c r="C324">
        <v>0.91688815266359203</v>
      </c>
      <c r="D324">
        <v>193117.541168319</v>
      </c>
      <c r="E324">
        <v>194483.66463231301</v>
      </c>
      <c r="F324">
        <v>0.99297563902563601</v>
      </c>
      <c r="G324">
        <v>0.92567458615368103</v>
      </c>
      <c r="I324">
        <f>B324*G324</f>
        <v>178764.00000000015</v>
      </c>
      <c r="J324">
        <f>B324</f>
        <v>193117.541168319</v>
      </c>
    </row>
    <row r="325" spans="1:10" x14ac:dyDescent="0.25">
      <c r="A325" s="2">
        <v>42705</v>
      </c>
      <c r="B325">
        <v>194763.619884235</v>
      </c>
      <c r="C325">
        <v>1.12978256968373</v>
      </c>
      <c r="D325">
        <v>194763.619884235</v>
      </c>
      <c r="E325">
        <v>195295.42909995199</v>
      </c>
      <c r="F325">
        <v>0.99727689880829395</v>
      </c>
      <c r="G325">
        <v>1.10915478018123</v>
      </c>
      <c r="I325">
        <f>B325*G325</f>
        <v>216022.9999999993</v>
      </c>
      <c r="J325">
        <f>B325</f>
        <v>194763.619884235</v>
      </c>
    </row>
    <row r="326" spans="1:10" x14ac:dyDescent="0.25">
      <c r="A326" s="2">
        <v>42736</v>
      </c>
      <c r="B326">
        <v>197577.98534912299</v>
      </c>
      <c r="C326">
        <v>1.09986852371212</v>
      </c>
      <c r="D326">
        <v>197577.98534912299</v>
      </c>
      <c r="E326">
        <v>196129.198636363</v>
      </c>
      <c r="F326">
        <v>1.0073868996703801</v>
      </c>
      <c r="G326">
        <v>1.10287590803682</v>
      </c>
      <c r="I326">
        <f>B326*G326</f>
        <v>217903.99999999953</v>
      </c>
      <c r="J326">
        <f>B326</f>
        <v>197577.98534912299</v>
      </c>
    </row>
    <row r="327" spans="1:10" x14ac:dyDescent="0.25">
      <c r="A327" s="2">
        <v>42767</v>
      </c>
      <c r="B327">
        <v>197202.51119510899</v>
      </c>
      <c r="C327">
        <v>1.04269291231716</v>
      </c>
      <c r="D327">
        <v>197202.51119510899</v>
      </c>
      <c r="E327">
        <v>196848.26910369401</v>
      </c>
      <c r="F327">
        <v>1.00179956924706</v>
      </c>
      <c r="G327">
        <v>1.0334655414117</v>
      </c>
      <c r="I327">
        <f>B327*G327</f>
        <v>203802.00000000015</v>
      </c>
      <c r="J327">
        <f>B327</f>
        <v>197202.51119510899</v>
      </c>
    </row>
    <row r="328" spans="1:10" x14ac:dyDescent="0.25">
      <c r="A328" s="2">
        <v>42795</v>
      </c>
      <c r="B328">
        <v>194052.186443554</v>
      </c>
      <c r="C328">
        <v>1.10453823904337</v>
      </c>
      <c r="D328">
        <v>194052.186443554</v>
      </c>
      <c r="E328">
        <v>197596.557482834</v>
      </c>
      <c r="F328">
        <v>0.98206258709952998</v>
      </c>
      <c r="G328">
        <v>1.12812952027046</v>
      </c>
      <c r="I328">
        <f>B328*G328</f>
        <v>218916.00000000044</v>
      </c>
      <c r="J328">
        <f>B328</f>
        <v>194052.186443554</v>
      </c>
    </row>
    <row r="329" spans="1:10" x14ac:dyDescent="0.25">
      <c r="A329" s="2">
        <v>42826</v>
      </c>
      <c r="B329">
        <v>199529.71760853901</v>
      </c>
      <c r="C329">
        <v>1.00216966304463</v>
      </c>
      <c r="D329">
        <v>199529.71760853901</v>
      </c>
      <c r="E329">
        <v>198524.997221108</v>
      </c>
      <c r="F329">
        <v>1.0050609263392201</v>
      </c>
      <c r="G329">
        <v>0.95479010486930704</v>
      </c>
      <c r="I329">
        <f>B329*G329</f>
        <v>190509.00000000017</v>
      </c>
      <c r="J329">
        <f>B329</f>
        <v>199529.71760853901</v>
      </c>
    </row>
    <row r="330" spans="1:10" x14ac:dyDescent="0.25">
      <c r="A330" s="2">
        <v>42856</v>
      </c>
      <c r="B330">
        <v>200149.970992958</v>
      </c>
      <c r="C330">
        <v>0.94547386719297799</v>
      </c>
      <c r="D330">
        <v>200149.970992958</v>
      </c>
      <c r="E330">
        <v>199442.641479952</v>
      </c>
      <c r="F330">
        <v>1.00354653101141</v>
      </c>
      <c r="G330">
        <v>0.98700988573688098</v>
      </c>
      <c r="I330">
        <f>B330*G330</f>
        <v>197549.99999999951</v>
      </c>
      <c r="J330">
        <f>B330</f>
        <v>200149.970992958</v>
      </c>
    </row>
    <row r="331" spans="1:10" x14ac:dyDescent="0.25">
      <c r="A331" s="2">
        <v>42887</v>
      </c>
      <c r="B331">
        <v>202426.529640775</v>
      </c>
      <c r="C331">
        <v>0.96123340473959795</v>
      </c>
      <c r="D331">
        <v>202426.529640775</v>
      </c>
      <c r="E331">
        <v>200130.47261721201</v>
      </c>
      <c r="F331">
        <v>1.01147280068615</v>
      </c>
      <c r="G331">
        <v>0.96647410962971003</v>
      </c>
      <c r="I331">
        <f>B331*G331</f>
        <v>195640.00000000012</v>
      </c>
      <c r="J331">
        <f>B331</f>
        <v>202426.529640775</v>
      </c>
    </row>
    <row r="332" spans="1:10" x14ac:dyDescent="0.25">
      <c r="A332" s="2">
        <v>42917</v>
      </c>
      <c r="B332">
        <v>202015.52197761499</v>
      </c>
      <c r="C332">
        <v>0.978860802306047</v>
      </c>
      <c r="D332">
        <v>202015.52197761499</v>
      </c>
      <c r="E332">
        <v>200503.053673535</v>
      </c>
      <c r="F332">
        <v>1.00754336792567</v>
      </c>
      <c r="G332">
        <v>0.96431203945598798</v>
      </c>
      <c r="I332">
        <f>B332*G332</f>
        <v>194805.99999999988</v>
      </c>
      <c r="J332">
        <f>B332</f>
        <v>202015.52197761499</v>
      </c>
    </row>
    <row r="333" spans="1:10" x14ac:dyDescent="0.25">
      <c r="A333" s="2">
        <v>42948</v>
      </c>
      <c r="B333">
        <v>198110.21889822101</v>
      </c>
      <c r="C333">
        <v>0.91610849238770997</v>
      </c>
      <c r="D333">
        <v>198110.21889822101</v>
      </c>
      <c r="E333">
        <v>200709.45194649301</v>
      </c>
      <c r="F333">
        <v>0.98704977257889903</v>
      </c>
      <c r="G333">
        <v>0.91677249669441696</v>
      </c>
      <c r="I333">
        <f>B333*G333</f>
        <v>181621.99999999953</v>
      </c>
      <c r="J333">
        <f>B333</f>
        <v>198110.21889822101</v>
      </c>
    </row>
    <row r="334" spans="1:10" x14ac:dyDescent="0.25">
      <c r="A334" s="2">
        <v>42979</v>
      </c>
      <c r="B334">
        <v>200486.23769630201</v>
      </c>
      <c r="C334">
        <v>0.93983442468905898</v>
      </c>
      <c r="D334">
        <v>200486.23769630201</v>
      </c>
      <c r="E334">
        <v>201005.66927476099</v>
      </c>
      <c r="F334">
        <v>0.99741583617848495</v>
      </c>
      <c r="G334">
        <v>0.93084194777845697</v>
      </c>
      <c r="I334">
        <f>B334*G334</f>
        <v>186621.00000000047</v>
      </c>
      <c r="J334">
        <f>B334</f>
        <v>200486.23769630201</v>
      </c>
    </row>
    <row r="335" spans="1:10" x14ac:dyDescent="0.25">
      <c r="A335" s="2">
        <v>43009</v>
      </c>
      <c r="B335">
        <v>201086.328296411</v>
      </c>
      <c r="C335">
        <v>0.94568850593549902</v>
      </c>
      <c r="D335">
        <v>201086.328296411</v>
      </c>
      <c r="E335">
        <v>201383.48988996301</v>
      </c>
      <c r="F335">
        <v>0.99852439942462601</v>
      </c>
      <c r="G335">
        <v>0.94827431390025396</v>
      </c>
      <c r="I335">
        <f>B335*G335</f>
        <v>190685.00000000035</v>
      </c>
      <c r="J335">
        <f>B335</f>
        <v>201086.328296411</v>
      </c>
    </row>
    <row r="336" spans="1:10" x14ac:dyDescent="0.25">
      <c r="A336" s="2">
        <v>43040</v>
      </c>
      <c r="B336">
        <v>201862.13460266101</v>
      </c>
      <c r="C336">
        <v>0.91622173865994205</v>
      </c>
      <c r="D336">
        <v>201862.13460266101</v>
      </c>
      <c r="E336">
        <v>201729.02272465601</v>
      </c>
      <c r="F336">
        <v>1.0006598548697001</v>
      </c>
      <c r="G336">
        <v>0.92255043456548003</v>
      </c>
      <c r="I336">
        <f>B336*G336</f>
        <v>186228.00000000035</v>
      </c>
      <c r="J336">
        <f>B336</f>
        <v>201862.13460266101</v>
      </c>
    </row>
    <row r="337" spans="1:10" x14ac:dyDescent="0.25">
      <c r="A337" s="2">
        <v>43070</v>
      </c>
      <c r="B337">
        <v>204781.545752985</v>
      </c>
      <c r="C337">
        <v>1.1641930663029401</v>
      </c>
      <c r="D337">
        <v>204781.545752985</v>
      </c>
      <c r="E337">
        <v>201895.16540029601</v>
      </c>
      <c r="F337">
        <v>1.01429643125414</v>
      </c>
      <c r="G337">
        <v>1.1250720818266999</v>
      </c>
      <c r="I337">
        <f>B337*G337</f>
        <v>230394.00000000044</v>
      </c>
      <c r="J337">
        <f>B337</f>
        <v>204781.545752985</v>
      </c>
    </row>
    <row r="338" spans="1:10" x14ac:dyDescent="0.25">
      <c r="A338" s="2">
        <v>43101</v>
      </c>
      <c r="B338">
        <v>205397.51835786999</v>
      </c>
      <c r="C338">
        <v>1.1071867171963501</v>
      </c>
      <c r="D338">
        <v>205397.51835786999</v>
      </c>
      <c r="E338">
        <v>201638.935489397</v>
      </c>
      <c r="F338">
        <v>1.0186401642091101</v>
      </c>
      <c r="G338">
        <v>1.1558270124099701</v>
      </c>
      <c r="I338">
        <f>B338*G338</f>
        <v>237403.99999999886</v>
      </c>
      <c r="J338">
        <f>B338</f>
        <v>205397.51835786999</v>
      </c>
    </row>
    <row r="339" spans="1:10" x14ac:dyDescent="0.25">
      <c r="A339" s="2">
        <v>43132</v>
      </c>
      <c r="B339">
        <v>200408.386873165</v>
      </c>
      <c r="C339">
        <v>1.0103211423246801</v>
      </c>
      <c r="D339">
        <v>200408.386873165</v>
      </c>
      <c r="E339">
        <v>200975.402758496</v>
      </c>
      <c r="F339">
        <v>0.99717868018897204</v>
      </c>
      <c r="G339">
        <v>1.0013802472598601</v>
      </c>
      <c r="I339">
        <f>B339*G339</f>
        <v>200684.99999999965</v>
      </c>
      <c r="J339">
        <f>B339</f>
        <v>200408.386873165</v>
      </c>
    </row>
    <row r="340" spans="1:10" x14ac:dyDescent="0.25">
      <c r="A340" s="2">
        <v>43160</v>
      </c>
      <c r="B340">
        <v>200415.84855200601</v>
      </c>
      <c r="C340">
        <v>1.1657447836083099</v>
      </c>
      <c r="D340">
        <v>200415.84855200601</v>
      </c>
      <c r="E340">
        <v>200193.84477655101</v>
      </c>
      <c r="F340">
        <v>1.0011089440622101</v>
      </c>
      <c r="G340">
        <v>1.14446038902199</v>
      </c>
      <c r="I340">
        <f>B340*G340</f>
        <v>229368.00000000102</v>
      </c>
      <c r="J340">
        <f>B340</f>
        <v>200415.84855200601</v>
      </c>
    </row>
    <row r="341" spans="1:10" x14ac:dyDescent="0.25">
      <c r="A341" s="2">
        <v>43191</v>
      </c>
      <c r="B341">
        <v>197396.69255737899</v>
      </c>
      <c r="C341">
        <v>0.97876922064364202</v>
      </c>
      <c r="D341">
        <v>197396.69255737899</v>
      </c>
      <c r="E341">
        <v>199523.82150175399</v>
      </c>
      <c r="F341">
        <v>0.98933897251784098</v>
      </c>
      <c r="G341">
        <v>0.98750894695633396</v>
      </c>
      <c r="I341">
        <f>B341*G341</f>
        <v>194931.00000000052</v>
      </c>
      <c r="J341">
        <f>B341</f>
        <v>197396.69255737899</v>
      </c>
    </row>
    <row r="342" spans="1:10" x14ac:dyDescent="0.25">
      <c r="A342" s="2">
        <v>43221</v>
      </c>
      <c r="B342">
        <v>197060.31557496</v>
      </c>
      <c r="C342">
        <v>0.94770292986021898</v>
      </c>
      <c r="D342">
        <v>197060.31557496</v>
      </c>
      <c r="E342">
        <v>199146.33893266201</v>
      </c>
      <c r="F342">
        <v>0.98952517345344204</v>
      </c>
      <c r="G342">
        <v>0.94838983412116096</v>
      </c>
      <c r="I342">
        <f>B342*G342</f>
        <v>186889.99999999994</v>
      </c>
      <c r="J342">
        <f>B342</f>
        <v>197060.31557496</v>
      </c>
    </row>
    <row r="343" spans="1:10" x14ac:dyDescent="0.25">
      <c r="A343" s="2">
        <v>43252</v>
      </c>
      <c r="B343">
        <v>197120.17494332901</v>
      </c>
      <c r="C343">
        <v>0.95132459169869699</v>
      </c>
      <c r="D343">
        <v>197120.17494332901</v>
      </c>
      <c r="E343">
        <v>199168.270347435</v>
      </c>
      <c r="F343">
        <v>0.98971675859546504</v>
      </c>
      <c r="G343">
        <v>0.942222175144665</v>
      </c>
      <c r="I343">
        <f>B343*G343</f>
        <v>185731.00000000035</v>
      </c>
      <c r="J343">
        <f>B343</f>
        <v>197120.17494332901</v>
      </c>
    </row>
    <row r="344" spans="1:10" x14ac:dyDescent="0.25">
      <c r="A344" s="2">
        <v>43282</v>
      </c>
      <c r="B344">
        <v>199178.03445872699</v>
      </c>
      <c r="C344">
        <v>0.96363131832717597</v>
      </c>
      <c r="D344">
        <v>199178.03445872699</v>
      </c>
      <c r="E344">
        <v>199534.42354963199</v>
      </c>
      <c r="F344">
        <v>0.99821389670731997</v>
      </c>
      <c r="G344">
        <v>0.96626618754931204</v>
      </c>
      <c r="I344">
        <f>B344*G344</f>
        <v>192458.99999999962</v>
      </c>
      <c r="J344">
        <f>B344</f>
        <v>199178.03445872699</v>
      </c>
    </row>
    <row r="345" spans="1:10" x14ac:dyDescent="0.25">
      <c r="A345" s="2">
        <v>43313</v>
      </c>
      <c r="B345">
        <v>200962.676718409</v>
      </c>
      <c r="C345">
        <v>0.93143678590908896</v>
      </c>
      <c r="D345">
        <v>200962.676718409</v>
      </c>
      <c r="E345">
        <v>200073.678384945</v>
      </c>
      <c r="F345">
        <v>1.0044433547713001</v>
      </c>
      <c r="G345">
        <v>0.95133087955374995</v>
      </c>
      <c r="I345">
        <f>B345*G345</f>
        <v>191181.99999999994</v>
      </c>
      <c r="J345">
        <f>B345</f>
        <v>200962.676718409</v>
      </c>
    </row>
    <row r="346" spans="1:10" x14ac:dyDescent="0.25">
      <c r="A346" s="2">
        <v>43344</v>
      </c>
      <c r="B346">
        <v>200909.598179394</v>
      </c>
      <c r="C346">
        <v>0.92925075117575895</v>
      </c>
      <c r="D346">
        <v>200909.598179394</v>
      </c>
      <c r="E346">
        <v>200649.650179788</v>
      </c>
      <c r="F346">
        <v>1.0012955317857399</v>
      </c>
      <c r="G346">
        <v>0.88531857916105805</v>
      </c>
      <c r="I346">
        <f>B346*G346</f>
        <v>177869.0000000002</v>
      </c>
      <c r="J346">
        <f>B346</f>
        <v>200909.598179394</v>
      </c>
    </row>
    <row r="347" spans="1:10" x14ac:dyDescent="0.25">
      <c r="A347" s="2">
        <v>43374</v>
      </c>
      <c r="B347">
        <v>201368.35442733701</v>
      </c>
      <c r="C347">
        <v>0.93698941755462795</v>
      </c>
      <c r="D347">
        <v>201368.35442733701</v>
      </c>
      <c r="E347">
        <v>201261.61860805401</v>
      </c>
      <c r="F347">
        <v>1.0005303337020801</v>
      </c>
      <c r="G347">
        <v>0.97815270209736804</v>
      </c>
      <c r="I347">
        <f>B347*G347</f>
        <v>196969.0000000002</v>
      </c>
      <c r="J347">
        <f>B347</f>
        <v>201368.35442733701</v>
      </c>
    </row>
    <row r="348" spans="1:10" x14ac:dyDescent="0.25">
      <c r="A348" s="2">
        <v>43405</v>
      </c>
      <c r="B348">
        <v>201113.47996649801</v>
      </c>
      <c r="C348">
        <v>0.92061240193871596</v>
      </c>
      <c r="D348">
        <v>201113.47996649801</v>
      </c>
      <c r="E348">
        <v>201975.191612608</v>
      </c>
      <c r="F348">
        <v>0.99573357678619101</v>
      </c>
      <c r="G348">
        <v>0.92563163857047503</v>
      </c>
      <c r="I348">
        <f>B348*G348</f>
        <v>186156.99999999997</v>
      </c>
      <c r="J348">
        <f>B348</f>
        <v>201113.47996649801</v>
      </c>
    </row>
    <row r="349" spans="1:10" x14ac:dyDescent="0.25">
      <c r="A349" s="2">
        <v>43435</v>
      </c>
      <c r="B349">
        <v>202714.176810982</v>
      </c>
      <c r="C349">
        <v>1.1719756657649401</v>
      </c>
      <c r="D349">
        <v>202714.176810982</v>
      </c>
      <c r="E349">
        <v>202837.347134112</v>
      </c>
      <c r="F349">
        <v>0.99939276309382796</v>
      </c>
      <c r="G349">
        <v>1.1545566456273699</v>
      </c>
      <c r="I349">
        <f>B349*G349</f>
        <v>234045.00000000096</v>
      </c>
      <c r="J349">
        <f>B349</f>
        <v>202714.176810982</v>
      </c>
    </row>
    <row r="350" spans="1:10" x14ac:dyDescent="0.25">
      <c r="A350" s="2">
        <v>43466</v>
      </c>
      <c r="B350">
        <v>200933.287776379</v>
      </c>
      <c r="C350">
        <v>1.0513632832022901</v>
      </c>
      <c r="D350">
        <v>200933.287776379</v>
      </c>
      <c r="E350">
        <v>203927.52090058799</v>
      </c>
      <c r="F350">
        <v>0.98531716998772001</v>
      </c>
      <c r="G350">
        <v>1.0521253214911701</v>
      </c>
      <c r="I350">
        <f>B350*G350</f>
        <v>211407.00000000055</v>
      </c>
      <c r="J350">
        <f>B350</f>
        <v>200933.287776379</v>
      </c>
    </row>
    <row r="351" spans="1:10" x14ac:dyDescent="0.25">
      <c r="A351" s="2">
        <v>43497</v>
      </c>
      <c r="B351">
        <v>205130.92399942499</v>
      </c>
      <c r="C351">
        <v>1.0318047101080801</v>
      </c>
      <c r="D351">
        <v>205130.92399942499</v>
      </c>
      <c r="E351">
        <v>205310.65785202099</v>
      </c>
      <c r="F351">
        <v>0.99912457612051997</v>
      </c>
      <c r="G351">
        <v>1.02267369497438</v>
      </c>
      <c r="I351">
        <f>B351*G351</f>
        <v>209782.00000000067</v>
      </c>
      <c r="J351">
        <f>B351</f>
        <v>205130.92399942499</v>
      </c>
    </row>
    <row r="352" spans="1:10" x14ac:dyDescent="0.25">
      <c r="A352" s="2">
        <v>43525</v>
      </c>
      <c r="B352">
        <v>208469.47292779101</v>
      </c>
      <c r="C352">
        <v>1.1796390693035701</v>
      </c>
      <c r="D352">
        <v>208469.47292779101</v>
      </c>
      <c r="E352">
        <v>206796.16190431101</v>
      </c>
      <c r="F352">
        <v>1.0080915961305601</v>
      </c>
      <c r="G352">
        <v>1.1399990447633499</v>
      </c>
      <c r="I352">
        <f>B352*G352</f>
        <v>237655.00000000079</v>
      </c>
      <c r="J352">
        <f>B352</f>
        <v>208469.47292779101</v>
      </c>
    </row>
    <row r="353" spans="1:10" x14ac:dyDescent="0.25">
      <c r="A353" s="2">
        <v>43556</v>
      </c>
      <c r="B353">
        <v>209886.135499052</v>
      </c>
      <c r="C353">
        <v>0.99131916353538296</v>
      </c>
      <c r="D353">
        <v>209886.135499052</v>
      </c>
      <c r="E353">
        <v>208113.818863275</v>
      </c>
      <c r="F353">
        <v>1.00851609299881</v>
      </c>
      <c r="G353">
        <v>1.0187523796728599</v>
      </c>
      <c r="I353">
        <f>B353*G353</f>
        <v>213821.99999999956</v>
      </c>
      <c r="J353">
        <f>B353</f>
        <v>209886.135499052</v>
      </c>
    </row>
    <row r="354" spans="1:10" x14ac:dyDescent="0.25">
      <c r="A354" s="2">
        <v>43586</v>
      </c>
      <c r="B354">
        <v>209936.803113895</v>
      </c>
      <c r="C354">
        <v>0.94839706907652099</v>
      </c>
      <c r="D354">
        <v>209936.803113895</v>
      </c>
      <c r="E354">
        <v>209200.73384657101</v>
      </c>
      <c r="F354">
        <v>1.00351848319932</v>
      </c>
      <c r="G354">
        <v>0.96865340894838403</v>
      </c>
      <c r="I354">
        <f>B354*G354</f>
        <v>203356.00000000012</v>
      </c>
      <c r="J354">
        <f>B354</f>
        <v>209936.803113895</v>
      </c>
    </row>
    <row r="355" spans="1:10" x14ac:dyDescent="0.25">
      <c r="A355" s="2">
        <v>43617</v>
      </c>
      <c r="B355">
        <v>210825.19125880799</v>
      </c>
      <c r="C355">
        <v>0.96488558168459704</v>
      </c>
      <c r="D355">
        <v>210825.19125880799</v>
      </c>
      <c r="E355">
        <v>210115.84882571001</v>
      </c>
      <c r="F355">
        <v>1.00337595872497</v>
      </c>
      <c r="G355">
        <v>0.91926870239185698</v>
      </c>
      <c r="I355">
        <f>B355*G355</f>
        <v>193804.99999999948</v>
      </c>
      <c r="J355">
        <f>B355</f>
        <v>210825.19125880799</v>
      </c>
    </row>
    <row r="356" spans="1:10" x14ac:dyDescent="0.25">
      <c r="A356" s="2">
        <v>43647</v>
      </c>
      <c r="B356">
        <v>210545.88999213601</v>
      </c>
      <c r="C356">
        <v>0.95944651708301698</v>
      </c>
      <c r="D356">
        <v>210545.88999213601</v>
      </c>
      <c r="E356">
        <v>210936.335943613</v>
      </c>
      <c r="F356">
        <v>0.99814898675597896</v>
      </c>
      <c r="G356">
        <v>1.00159637411054</v>
      </c>
      <c r="I356">
        <f>B356*G356</f>
        <v>210882.00000000006</v>
      </c>
      <c r="J356">
        <f>B356</f>
        <v>210545.88999213601</v>
      </c>
    </row>
    <row r="357" spans="1:10" x14ac:dyDescent="0.25">
      <c r="A357" s="2">
        <v>43678</v>
      </c>
      <c r="B357">
        <v>211248.11530402699</v>
      </c>
      <c r="C357">
        <v>0.93296189766270099</v>
      </c>
      <c r="D357">
        <v>211248.11530402699</v>
      </c>
      <c r="E357">
        <v>211750.034177555</v>
      </c>
      <c r="F357">
        <v>0.99762966331751801</v>
      </c>
      <c r="G357">
        <v>0.91592769820233899</v>
      </c>
      <c r="I357">
        <f>B357*G357</f>
        <v>193487.99999999974</v>
      </c>
      <c r="J357">
        <f>B357</f>
        <v>211248.11530402699</v>
      </c>
    </row>
    <row r="358" spans="1:10" x14ac:dyDescent="0.25">
      <c r="A358" s="2">
        <v>43709</v>
      </c>
      <c r="B358">
        <v>213025.502009805</v>
      </c>
      <c r="C358">
        <v>0.94018605859181603</v>
      </c>
      <c r="D358">
        <v>213025.502009805</v>
      </c>
      <c r="E358">
        <v>212574.913380299</v>
      </c>
      <c r="F358">
        <v>1.0021196698252901</v>
      </c>
      <c r="G358">
        <v>0.94858126418450806</v>
      </c>
      <c r="I358">
        <f>B358*G358</f>
        <v>202072.00000000029</v>
      </c>
      <c r="J358">
        <f>B358</f>
        <v>213025.502009805</v>
      </c>
    </row>
    <row r="359" spans="1:10" x14ac:dyDescent="0.25">
      <c r="A359" s="2">
        <v>43739</v>
      </c>
      <c r="B359">
        <v>213225.01379750401</v>
      </c>
      <c r="C359">
        <v>0.92638675769700496</v>
      </c>
      <c r="D359">
        <v>213225.01379750401</v>
      </c>
      <c r="E359">
        <v>213370.885558824</v>
      </c>
      <c r="F359">
        <v>0.99931634645965395</v>
      </c>
      <c r="G359">
        <v>0.92705821178994097</v>
      </c>
      <c r="I359">
        <f>B359*G359</f>
        <v>197671.99999999956</v>
      </c>
      <c r="J359">
        <f>B359</f>
        <v>213225.01379750401</v>
      </c>
    </row>
    <row r="360" spans="1:10" x14ac:dyDescent="0.25">
      <c r="A360" s="2">
        <v>43770</v>
      </c>
      <c r="B360">
        <v>215069.23373157799</v>
      </c>
      <c r="C360">
        <v>0.941076309125637</v>
      </c>
      <c r="D360">
        <v>215069.23373157799</v>
      </c>
      <c r="E360">
        <v>214109.831046078</v>
      </c>
      <c r="F360">
        <v>1.0044808903954301</v>
      </c>
      <c r="G360">
        <v>0.93207194967825102</v>
      </c>
      <c r="I360">
        <f>B360*G360</f>
        <v>200459.99999999936</v>
      </c>
      <c r="J360">
        <f>B360</f>
        <v>215069.23373157799</v>
      </c>
    </row>
    <row r="361" spans="1:10" x14ac:dyDescent="0.25">
      <c r="A361" s="2">
        <v>43800</v>
      </c>
      <c r="B361">
        <v>213947.784768735</v>
      </c>
      <c r="C361">
        <v>1.13541154155345</v>
      </c>
      <c r="D361">
        <v>213947.784768735</v>
      </c>
      <c r="E361">
        <v>214803.69149211</v>
      </c>
      <c r="F361">
        <v>0.99601540030606805</v>
      </c>
      <c r="G361">
        <v>1.1385161115984399</v>
      </c>
      <c r="I361">
        <f>B361*G361</f>
        <v>243583.00000000009</v>
      </c>
      <c r="J361">
        <f>B361</f>
        <v>213947.784768735</v>
      </c>
    </row>
    <row r="362" spans="1:10" x14ac:dyDescent="0.25">
      <c r="A362" s="2">
        <v>43831</v>
      </c>
      <c r="B362">
        <v>215122.395752151</v>
      </c>
      <c r="C362">
        <v>1.05792408978799</v>
      </c>
      <c r="D362">
        <v>215122.395752151</v>
      </c>
      <c r="E362">
        <v>215532.757808689</v>
      </c>
      <c r="F362">
        <v>0.99809605713437399</v>
      </c>
      <c r="G362">
        <v>1.0805197626555201</v>
      </c>
      <c r="I362">
        <f>B362*G362</f>
        <v>232444.00000000105</v>
      </c>
      <c r="J362">
        <f>B362</f>
        <v>215122.395752151</v>
      </c>
    </row>
    <row r="363" spans="1:10" x14ac:dyDescent="0.25">
      <c r="A363" s="2">
        <v>43862</v>
      </c>
      <c r="B363">
        <v>216249.84175629</v>
      </c>
      <c r="C363">
        <v>1.0284141263689299</v>
      </c>
      <c r="D363">
        <v>216249.84175629</v>
      </c>
      <c r="E363">
        <v>216322.472635935</v>
      </c>
      <c r="F363">
        <v>0.99966424718264302</v>
      </c>
      <c r="G363">
        <v>1.0308215635654501</v>
      </c>
      <c r="I363">
        <f>B363*G363</f>
        <v>222915</v>
      </c>
      <c r="J363">
        <f>B363</f>
        <v>216249.84175629</v>
      </c>
    </row>
    <row r="364" spans="1:10" x14ac:dyDescent="0.25">
      <c r="A364" s="2">
        <v>43891</v>
      </c>
      <c r="B364">
        <v>217360.43399523801</v>
      </c>
      <c r="C364">
        <v>1.1726332277090601</v>
      </c>
      <c r="D364">
        <v>217360.43399523801</v>
      </c>
      <c r="E364">
        <v>217122.63140839001</v>
      </c>
      <c r="F364">
        <v>1.00109524550852</v>
      </c>
      <c r="G364">
        <v>1.1758395734782101</v>
      </c>
      <c r="I364">
        <f>B364*G364</f>
        <v>255580.9999999993</v>
      </c>
      <c r="J364">
        <f>B364</f>
        <v>217360.43399523801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5"/>
  <sheetViews>
    <sheetView topLeftCell="D1" workbookViewId="0">
      <selection activeCell="F8" sqref="F8"/>
    </sheetView>
  </sheetViews>
  <sheetFormatPr defaultRowHeight="15" x14ac:dyDescent="0.25"/>
  <cols>
    <col min="2" max="2" width="15.7109375" bestFit="1" customWidth="1"/>
    <col min="3" max="3" width="12.85546875" bestFit="1" customWidth="1"/>
    <col min="4" max="4" width="17.7109375" bestFit="1" customWidth="1"/>
    <col min="5" max="5" width="30.140625" bestFit="1" customWidth="1"/>
    <col min="6" max="6" width="30.5703125" bestFit="1" customWidth="1"/>
    <col min="7" max="7" width="16.28515625" bestFit="1" customWidth="1"/>
    <col min="8" max="11" width="16.28515625" customWidth="1"/>
    <col min="12" max="12" width="23.5703125" bestFit="1" customWidth="1"/>
  </cols>
  <sheetData>
    <row r="1" spans="1:14" x14ac:dyDescent="0.25">
      <c r="A1" s="19" t="s">
        <v>137</v>
      </c>
      <c r="B1" s="19" t="s">
        <v>136</v>
      </c>
      <c r="C1" s="19" t="s">
        <v>135</v>
      </c>
      <c r="D1" s="19" t="s">
        <v>134</v>
      </c>
      <c r="E1" s="19" t="s">
        <v>133</v>
      </c>
      <c r="F1" s="19" t="s">
        <v>132</v>
      </c>
      <c r="G1" s="19" t="s">
        <v>131</v>
      </c>
      <c r="H1" s="19" t="s">
        <v>130</v>
      </c>
      <c r="I1" s="19"/>
      <c r="J1" s="19"/>
      <c r="K1" s="19" t="s">
        <v>129</v>
      </c>
      <c r="L1" s="19" t="s">
        <v>128</v>
      </c>
      <c r="M1" s="19" t="s">
        <v>127</v>
      </c>
      <c r="N1" s="19" t="s">
        <v>126</v>
      </c>
    </row>
    <row r="2" spans="1:14" x14ac:dyDescent="0.25">
      <c r="A2" s="2">
        <f>'X-13 output'!A2</f>
        <v>32874</v>
      </c>
      <c r="B2" s="9">
        <f>'X-13 output'!B2</f>
        <v>60202.138821993802</v>
      </c>
      <c r="C2" s="9">
        <f>B2*12</f>
        <v>722425.66586392559</v>
      </c>
      <c r="D2" s="9">
        <f>'FRED Data'!B8*1000</f>
        <v>2658700</v>
      </c>
      <c r="E2" s="9">
        <f>'FRED Data'!D8*1000</f>
        <v>200300</v>
      </c>
      <c r="F2" s="9">
        <f>E2</f>
        <v>200300</v>
      </c>
      <c r="G2" s="9">
        <f>C2-(E2+F2)</f>
        <v>321825.66586392559</v>
      </c>
      <c r="H2" s="9">
        <f>D2-(F2+G2)</f>
        <v>2136574.3341360744</v>
      </c>
      <c r="I2" s="9"/>
      <c r="J2" s="9"/>
      <c r="K2" s="15">
        <f>C2/D2</f>
        <v>0.27172139235864357</v>
      </c>
      <c r="L2">
        <f>G2/D2</f>
        <v>0.12104625037195832</v>
      </c>
    </row>
    <row r="3" spans="1:14" x14ac:dyDescent="0.25">
      <c r="A3" s="2">
        <f>'X-13 output'!A3</f>
        <v>32905</v>
      </c>
      <c r="B3" s="9">
        <f>'X-13 output'!B3</f>
        <v>60300.687770840603</v>
      </c>
      <c r="C3" s="9">
        <f>B3*12</f>
        <v>723608.25325008726</v>
      </c>
      <c r="D3" s="9">
        <f>'FRED Data'!B9*1000</f>
        <v>2687200</v>
      </c>
      <c r="E3" s="9">
        <f>'FRED Data'!D9*1000</f>
        <v>202300</v>
      </c>
      <c r="F3" s="9">
        <f>E3</f>
        <v>202300</v>
      </c>
      <c r="G3" s="9">
        <f>C3-(E3+F3)</f>
        <v>319008.25325008726</v>
      </c>
      <c r="H3" s="9">
        <f>D3-(F3+G3)</f>
        <v>2165891.7467499129</v>
      </c>
      <c r="I3" s="15">
        <f>LN(D3/D2)</f>
        <v>1.0662477790275156E-2</v>
      </c>
      <c r="J3" s="15">
        <f>LN(H3/H2)</f>
        <v>1.3628400935466212E-2</v>
      </c>
      <c r="K3" s="15">
        <f>C3/D3</f>
        <v>0.26927964172748114</v>
      </c>
      <c r="L3">
        <f>G3/D3</f>
        <v>0.11871399719041652</v>
      </c>
      <c r="M3">
        <f>L3-L2</f>
        <v>-2.3322531815418018E-3</v>
      </c>
    </row>
    <row r="4" spans="1:14" x14ac:dyDescent="0.25">
      <c r="A4" s="2">
        <f>'X-13 output'!A4</f>
        <v>32933</v>
      </c>
      <c r="B4" s="9">
        <f>'X-13 output'!B4</f>
        <v>60908.441482942297</v>
      </c>
      <c r="C4" s="9">
        <f>B4*12</f>
        <v>730901.29779530759</v>
      </c>
      <c r="D4" s="9">
        <f>'FRED Data'!B10*1000</f>
        <v>2707400</v>
      </c>
      <c r="E4" s="9">
        <f>'FRED Data'!D10*1000</f>
        <v>203500</v>
      </c>
      <c r="F4" s="9">
        <f>E4</f>
        <v>203500</v>
      </c>
      <c r="G4" s="9">
        <f>C4-(E4+F4)</f>
        <v>323901.29779530759</v>
      </c>
      <c r="H4" s="9">
        <f>D4-(F4+G4)</f>
        <v>2179998.7022046922</v>
      </c>
      <c r="I4" s="15">
        <f>LN(D4/D3)</f>
        <v>7.4890054536027456E-3</v>
      </c>
      <c r="J4" s="15">
        <f>LN(H4/H3)</f>
        <v>6.4921125685117563E-3</v>
      </c>
      <c r="K4" s="15">
        <f>C4/D4</f>
        <v>0.269964282261693</v>
      </c>
      <c r="L4">
        <f>G4/D4</f>
        <v>0.11963555359212071</v>
      </c>
      <c r="M4">
        <f>L4-L3</f>
        <v>9.2155640170418773E-4</v>
      </c>
    </row>
    <row r="5" spans="1:14" x14ac:dyDescent="0.25">
      <c r="A5" s="2">
        <f>'X-13 output'!A5</f>
        <v>32964</v>
      </c>
      <c r="B5" s="9">
        <f>'X-13 output'!B5</f>
        <v>61088.778817952101</v>
      </c>
      <c r="C5" s="9">
        <f>B5*12</f>
        <v>733065.34581542527</v>
      </c>
      <c r="D5" s="9">
        <f>'FRED Data'!B11*1000</f>
        <v>2731900</v>
      </c>
      <c r="E5" s="9">
        <f>'FRED Data'!D11*1000</f>
        <v>205200</v>
      </c>
      <c r="F5" s="9">
        <f>E5</f>
        <v>205200</v>
      </c>
      <c r="G5" s="9">
        <f>C5-(E5+F5)</f>
        <v>322665.34581542527</v>
      </c>
      <c r="H5" s="9">
        <f>D5-(F5+G5)</f>
        <v>2204034.6541845747</v>
      </c>
      <c r="I5" s="15">
        <f>LN(D5/D4)</f>
        <v>9.0085730479971503E-3</v>
      </c>
      <c r="J5" s="15">
        <f>LN(H5/H4)</f>
        <v>1.0965332999421403E-2</v>
      </c>
      <c r="K5" s="15">
        <f>C5/D5</f>
        <v>0.26833535115319934</v>
      </c>
      <c r="L5">
        <f>G5/D5</f>
        <v>0.11811023310349035</v>
      </c>
      <c r="M5">
        <f>L5-L4</f>
        <v>-1.5253204886303551E-3</v>
      </c>
    </row>
    <row r="6" spans="1:14" x14ac:dyDescent="0.25">
      <c r="A6" s="2">
        <f>'X-13 output'!A6</f>
        <v>32994</v>
      </c>
      <c r="B6" s="9">
        <f>'X-13 output'!B6</f>
        <v>62253.484461340799</v>
      </c>
      <c r="C6" s="9">
        <f>B6*12</f>
        <v>747041.81353608961</v>
      </c>
      <c r="D6" s="9">
        <f>'FRED Data'!B12*1000</f>
        <v>2732900</v>
      </c>
      <c r="E6" s="9">
        <f>'FRED Data'!D12*1000</f>
        <v>204900</v>
      </c>
      <c r="F6" s="9">
        <f>E6</f>
        <v>204900</v>
      </c>
      <c r="G6" s="9">
        <f>C6-(E6+F6)</f>
        <v>337241.81353608961</v>
      </c>
      <c r="H6" s="9">
        <f>D6-(F6+G6)</f>
        <v>2190758.1864639102</v>
      </c>
      <c r="I6" s="15">
        <f>LN(D6/D5)</f>
        <v>3.6597863093310121E-4</v>
      </c>
      <c r="J6" s="15">
        <f>LN(H6/H5)</f>
        <v>-6.0419267028147244E-3</v>
      </c>
      <c r="K6" s="15">
        <f>C6/D6</f>
        <v>0.27335131674634622</v>
      </c>
      <c r="L6">
        <f>G6/D6</f>
        <v>0.12340071482165085</v>
      </c>
      <c r="M6">
        <f>L6-L5</f>
        <v>5.2904817181605029E-3</v>
      </c>
    </row>
    <row r="7" spans="1:14" x14ac:dyDescent="0.25">
      <c r="A7" s="2">
        <f>'X-13 output'!A7</f>
        <v>33025</v>
      </c>
      <c r="B7" s="9">
        <f>'X-13 output'!B7</f>
        <v>61884.087461441602</v>
      </c>
      <c r="C7" s="9">
        <f>B7*12</f>
        <v>742609.0495372992</v>
      </c>
      <c r="D7" s="9">
        <f>'FRED Data'!B13*1000</f>
        <v>2751600</v>
      </c>
      <c r="E7" s="9">
        <f>'FRED Data'!D13*1000</f>
        <v>206700</v>
      </c>
      <c r="F7" s="9">
        <f>E7</f>
        <v>206700</v>
      </c>
      <c r="G7" s="9">
        <f>C7-(E7+F7)</f>
        <v>329209.0495372992</v>
      </c>
      <c r="H7" s="9">
        <f>D7-(F7+G7)</f>
        <v>2215690.9504627008</v>
      </c>
      <c r="I7" s="15">
        <f>LN(D7/D6)</f>
        <v>6.8192442212428898E-3</v>
      </c>
      <c r="J7" s="15">
        <f>LN(H7/H6)</f>
        <v>1.1316608593129929E-2</v>
      </c>
      <c r="K7" s="15">
        <f>C7/D7</f>
        <v>0.26988263175508764</v>
      </c>
      <c r="L7">
        <f>G7/D7</f>
        <v>0.11964277131025557</v>
      </c>
      <c r="M7">
        <f>L7-L6</f>
        <v>-3.7579435113952869E-3</v>
      </c>
    </row>
    <row r="8" spans="1:14" x14ac:dyDescent="0.25">
      <c r="A8" s="2">
        <f>'X-13 output'!A8</f>
        <v>33055</v>
      </c>
      <c r="B8" s="9">
        <f>'X-13 output'!B8</f>
        <v>62423.892826137802</v>
      </c>
      <c r="C8" s="9">
        <f>B8*12</f>
        <v>749086.71391365363</v>
      </c>
      <c r="D8" s="9">
        <f>'FRED Data'!B14*1000</f>
        <v>2769300</v>
      </c>
      <c r="E8" s="9">
        <f>'FRED Data'!D14*1000</f>
        <v>208200</v>
      </c>
      <c r="F8" s="9">
        <f>E8</f>
        <v>208200</v>
      </c>
      <c r="G8" s="9">
        <f>C8-(E8+F8)</f>
        <v>332686.71391365363</v>
      </c>
      <c r="H8" s="9">
        <f>D8-(F8+G8)</f>
        <v>2228413.2860863465</v>
      </c>
      <c r="I8" s="15">
        <f>LN(D8/D7)</f>
        <v>6.412020012356536E-3</v>
      </c>
      <c r="J8" s="15">
        <f>LN(H8/H7)</f>
        <v>5.7255049391809042E-3</v>
      </c>
      <c r="K8" s="15">
        <f>C8/D8</f>
        <v>0.27049677316060144</v>
      </c>
      <c r="L8">
        <f>G8/D8</f>
        <v>0.12013386556662464</v>
      </c>
      <c r="M8">
        <f>L8-L7</f>
        <v>4.9109425636907622E-4</v>
      </c>
    </row>
    <row r="9" spans="1:14" x14ac:dyDescent="0.25">
      <c r="A9" s="2">
        <f>'X-13 output'!A9</f>
        <v>33086</v>
      </c>
      <c r="B9" s="9">
        <f>'X-13 output'!B9</f>
        <v>62736.613289872497</v>
      </c>
      <c r="C9" s="9">
        <f>B9*12</f>
        <v>752839.35947846994</v>
      </c>
      <c r="D9" s="9">
        <f>'FRED Data'!B15*1000</f>
        <v>2760200</v>
      </c>
      <c r="E9" s="9">
        <f>'FRED Data'!D15*1000</f>
        <v>207800</v>
      </c>
      <c r="F9" s="9">
        <f>E9</f>
        <v>207800</v>
      </c>
      <c r="G9" s="9">
        <f>C9-(E9+F9)</f>
        <v>337239.35947846994</v>
      </c>
      <c r="H9" s="9">
        <f>D9-(F9+G9)</f>
        <v>2215160.6405215301</v>
      </c>
      <c r="I9" s="15">
        <f>LN(D9/D8)</f>
        <v>-3.2914398102759129E-3</v>
      </c>
      <c r="J9" s="15">
        <f>LN(H9/H8)</f>
        <v>-5.9648765059389271E-3</v>
      </c>
      <c r="K9" s="15">
        <f>C9/D9</f>
        <v>0.27274811951252442</v>
      </c>
      <c r="L9">
        <f>G9/D9</f>
        <v>0.12217932015015939</v>
      </c>
      <c r="M9">
        <f>L9-L8</f>
        <v>2.0454545835347504E-3</v>
      </c>
    </row>
    <row r="10" spans="1:14" x14ac:dyDescent="0.25">
      <c r="A10" s="2">
        <f>'X-13 output'!A10</f>
        <v>33117</v>
      </c>
      <c r="B10" s="9">
        <f>'X-13 output'!B10</f>
        <v>62480.696275454902</v>
      </c>
      <c r="C10" s="9">
        <f>B10*12</f>
        <v>749768.35530545888</v>
      </c>
      <c r="D10" s="9">
        <f>'FRED Data'!B16*1000</f>
        <v>2778500</v>
      </c>
      <c r="E10" s="9">
        <f>'FRED Data'!D16*1000</f>
        <v>209400</v>
      </c>
      <c r="F10" s="9">
        <f>E10</f>
        <v>209400</v>
      </c>
      <c r="G10" s="9">
        <f>C10-(E10+F10)</f>
        <v>330968.35530545888</v>
      </c>
      <c r="H10" s="9">
        <f>D10-(F10+G10)</f>
        <v>2238131.6446945411</v>
      </c>
      <c r="I10" s="15">
        <f>LN(D10/D9)</f>
        <v>6.6080728660362501E-3</v>
      </c>
      <c r="J10" s="15">
        <f>LN(H10/H9)</f>
        <v>1.0316505827894257E-2</v>
      </c>
      <c r="K10" s="15">
        <f>C10/D10</f>
        <v>0.26984644783352846</v>
      </c>
      <c r="L10">
        <f>G10/D10</f>
        <v>0.11911763732426089</v>
      </c>
      <c r="M10">
        <f>L10-L9</f>
        <v>-3.0616828258984985E-3</v>
      </c>
    </row>
    <row r="11" spans="1:14" x14ac:dyDescent="0.25">
      <c r="A11" s="2">
        <f>'X-13 output'!A11</f>
        <v>33147</v>
      </c>
      <c r="B11" s="9">
        <f>'X-13 output'!B11</f>
        <v>61948.530943739999</v>
      </c>
      <c r="C11" s="9">
        <f>B11*12</f>
        <v>743382.37132488005</v>
      </c>
      <c r="D11" s="9">
        <f>'FRED Data'!B17*1000</f>
        <v>2763100</v>
      </c>
      <c r="E11" s="9">
        <f>'FRED Data'!D17*1000</f>
        <v>208600</v>
      </c>
      <c r="F11" s="9">
        <f>E11</f>
        <v>208600</v>
      </c>
      <c r="G11" s="9">
        <f>C11-(E11+F11)</f>
        <v>326182.37132488005</v>
      </c>
      <c r="H11" s="9">
        <f>D11-(F11+G11)</f>
        <v>2228317.62867512</v>
      </c>
      <c r="I11" s="15">
        <f>LN(D11/D10)</f>
        <v>-5.5579759071579197E-3</v>
      </c>
      <c r="J11" s="15">
        <f>LN(H11/H10)</f>
        <v>-4.3945564867632729E-3</v>
      </c>
      <c r="K11" s="15">
        <f>C11/D11</f>
        <v>0.26903925711153415</v>
      </c>
      <c r="L11">
        <f>G11/D11</f>
        <v>0.11804942684842389</v>
      </c>
      <c r="M11">
        <f>L11-L10</f>
        <v>-1.0682104758370087E-3</v>
      </c>
    </row>
    <row r="12" spans="1:14" x14ac:dyDescent="0.25">
      <c r="A12" s="2">
        <f>'X-13 output'!A12</f>
        <v>33178</v>
      </c>
      <c r="B12" s="9">
        <f>'X-13 output'!B12</f>
        <v>62615.8527149683</v>
      </c>
      <c r="C12" s="9">
        <f>B12*12</f>
        <v>751390.23257961962</v>
      </c>
      <c r="D12" s="9">
        <f>'FRED Data'!B18*1000</f>
        <v>2766300</v>
      </c>
      <c r="E12" s="9">
        <f>'FRED Data'!D18*1000</f>
        <v>209200</v>
      </c>
      <c r="F12" s="9">
        <f>E12</f>
        <v>209200</v>
      </c>
      <c r="G12" s="9">
        <f>C12-(E12+F12)</f>
        <v>332990.23257961962</v>
      </c>
      <c r="H12" s="9">
        <f>D12-(F12+G12)</f>
        <v>2224109.7674203804</v>
      </c>
      <c r="I12" s="15">
        <f>LN(D12/D11)</f>
        <v>1.1574494003871462E-3</v>
      </c>
      <c r="J12" s="15">
        <f>LN(H12/H11)</f>
        <v>-1.8901431211182853E-3</v>
      </c>
      <c r="K12" s="15">
        <f>C12/D12</f>
        <v>0.27162282925916192</v>
      </c>
      <c r="L12">
        <f>G12/D12</f>
        <v>0.12037386855352623</v>
      </c>
      <c r="M12">
        <f>L12-L11</f>
        <v>2.324441705102348E-3</v>
      </c>
    </row>
    <row r="13" spans="1:14" x14ac:dyDescent="0.25">
      <c r="A13" s="2">
        <f>'X-13 output'!A13</f>
        <v>33208</v>
      </c>
      <c r="B13" s="9">
        <f>'X-13 output'!B13</f>
        <v>61292.752866016999</v>
      </c>
      <c r="C13" s="9">
        <f>B13*12</f>
        <v>735513.03439220402</v>
      </c>
      <c r="D13" s="9">
        <f>'FRED Data'!B19*1000</f>
        <v>2787300</v>
      </c>
      <c r="E13" s="9">
        <f>'FRED Data'!D19*1000</f>
        <v>211100</v>
      </c>
      <c r="F13" s="9">
        <f>E13</f>
        <v>211100</v>
      </c>
      <c r="G13" s="9">
        <f>C13-(E13+F13)</f>
        <v>313313.03439220402</v>
      </c>
      <c r="H13" s="9">
        <f>D13-(F13+G13)</f>
        <v>2262886.9656077959</v>
      </c>
      <c r="I13" s="15">
        <f>LN(D13/D12)</f>
        <v>7.5626981021711497E-3</v>
      </c>
      <c r="J13" s="15">
        <f>LN(H13/H12)</f>
        <v>1.728468546512707E-2</v>
      </c>
      <c r="K13" s="15">
        <f>C13/D13</f>
        <v>0.26388011135945322</v>
      </c>
      <c r="L13">
        <f>G13/D13</f>
        <v>0.11240735995128046</v>
      </c>
      <c r="M13">
        <f>L13-L12</f>
        <v>-7.9665086022457782E-3</v>
      </c>
    </row>
    <row r="14" spans="1:14" x14ac:dyDescent="0.25">
      <c r="A14" s="2">
        <f>'X-13 output'!A14</f>
        <v>33239</v>
      </c>
      <c r="B14" s="9">
        <f>'X-13 output'!B14</f>
        <v>62531.830882465198</v>
      </c>
      <c r="C14" s="9">
        <f>B14*12</f>
        <v>750381.97058958234</v>
      </c>
      <c r="D14" s="9">
        <f>'FRED Data'!B20*1000</f>
        <v>2771300</v>
      </c>
      <c r="E14" s="9">
        <f>'FRED Data'!D20*1000</f>
        <v>210100</v>
      </c>
      <c r="F14" s="9">
        <f>E14</f>
        <v>210100</v>
      </c>
      <c r="G14" s="9">
        <f>C14-(E14+F14)</f>
        <v>330181.97058958234</v>
      </c>
      <c r="H14" s="9">
        <f>D14-(F14+G14)</f>
        <v>2231018.0294104177</v>
      </c>
      <c r="I14" s="15">
        <f>LN(D14/D13)</f>
        <v>-5.7568611479782185E-3</v>
      </c>
      <c r="J14" s="15">
        <f>LN(H14/H13)</f>
        <v>-1.4183419758748908E-2</v>
      </c>
      <c r="K14" s="15">
        <f>C14/D14</f>
        <v>0.27076894258636103</v>
      </c>
      <c r="L14">
        <f>G14/D14</f>
        <v>0.11914335170843371</v>
      </c>
      <c r="M14">
        <f>L14-L13</f>
        <v>6.7359917571532535E-3</v>
      </c>
    </row>
    <row r="15" spans="1:14" x14ac:dyDescent="0.25">
      <c r="A15" s="2">
        <f>'X-13 output'!A15</f>
        <v>33270</v>
      </c>
      <c r="B15" s="9">
        <f>'X-13 output'!B15</f>
        <v>62946.010647255302</v>
      </c>
      <c r="C15" s="9">
        <f>B15*12</f>
        <v>755352.12776706368</v>
      </c>
      <c r="D15" s="9">
        <f>'FRED Data'!B21*1000</f>
        <v>2769700</v>
      </c>
      <c r="E15" s="9">
        <f>'FRED Data'!D21*1000</f>
        <v>210400</v>
      </c>
      <c r="F15" s="9">
        <f>E15</f>
        <v>210400</v>
      </c>
      <c r="G15" s="9">
        <f>C15-(E15+F15)</f>
        <v>334552.12776706368</v>
      </c>
      <c r="H15" s="9">
        <f>D15-(F15+G15)</f>
        <v>2224747.8722329363</v>
      </c>
      <c r="I15" s="15">
        <f>LN(D15/D14)</f>
        <v>-5.7751310033189664E-4</v>
      </c>
      <c r="J15" s="15">
        <f>LN(H15/H14)</f>
        <v>-2.8144033841296665E-3</v>
      </c>
      <c r="K15" s="15">
        <f>C15/D15</f>
        <v>0.27271983527712884</v>
      </c>
      <c r="L15">
        <f>G15/D15</f>
        <v>0.12079002338414402</v>
      </c>
      <c r="M15">
        <f>L15-L14</f>
        <v>1.6466716757103095E-3</v>
      </c>
    </row>
    <row r="16" spans="1:14" x14ac:dyDescent="0.25">
      <c r="A16" s="2">
        <f>'X-13 output'!A16</f>
        <v>33298</v>
      </c>
      <c r="B16" s="9">
        <f>'X-13 output'!B16</f>
        <v>63049.6041206273</v>
      </c>
      <c r="C16" s="9">
        <f>B16*12</f>
        <v>756595.24944752757</v>
      </c>
      <c r="D16" s="9">
        <f>'FRED Data'!B22*1000</f>
        <v>2774200</v>
      </c>
      <c r="E16" s="9">
        <f>'FRED Data'!D22*1000</f>
        <v>211200</v>
      </c>
      <c r="F16" s="9">
        <f>E16</f>
        <v>211200</v>
      </c>
      <c r="G16" s="9">
        <f>C16-(E16+F16)</f>
        <v>334195.24944752757</v>
      </c>
      <c r="H16" s="9">
        <f>D16-(F16+G16)</f>
        <v>2228804.7505524727</v>
      </c>
      <c r="I16" s="15">
        <f>LN(D16/D15)</f>
        <v>1.6234062621233265E-3</v>
      </c>
      <c r="J16" s="15">
        <f>LN(H16/H15)</f>
        <v>1.8218621335724004E-3</v>
      </c>
      <c r="K16" s="15">
        <f>C16/D16</f>
        <v>0.2727255603228057</v>
      </c>
      <c r="L16">
        <f>G16/D16</f>
        <v>0.12046544929980808</v>
      </c>
      <c r="M16">
        <f>L16-L15</f>
        <v>-3.2457408433593515E-4</v>
      </c>
    </row>
    <row r="17" spans="1:13" x14ac:dyDescent="0.25">
      <c r="A17" s="2">
        <f>'X-13 output'!A17</f>
        <v>33329</v>
      </c>
      <c r="B17" s="9">
        <f>'X-13 output'!B17</f>
        <v>63056.706115233399</v>
      </c>
      <c r="C17" s="9">
        <f>B17*12</f>
        <v>756680.47338280082</v>
      </c>
      <c r="D17" s="9">
        <f>'FRED Data'!B23*1000</f>
        <v>2782600</v>
      </c>
      <c r="E17" s="9">
        <f>'FRED Data'!D23*1000</f>
        <v>212300</v>
      </c>
      <c r="F17" s="9">
        <f>E17</f>
        <v>212300</v>
      </c>
      <c r="G17" s="9">
        <f>C17-(E17+F17)</f>
        <v>332080.47338280082</v>
      </c>
      <c r="H17" s="9">
        <f>D17-(F17+G17)</f>
        <v>2238219.5266171992</v>
      </c>
      <c r="I17" s="15">
        <f>LN(D17/D16)</f>
        <v>3.0233250785867776E-3</v>
      </c>
      <c r="J17" s="15">
        <f>LN(H17/H16)</f>
        <v>4.2152401334287163E-3</v>
      </c>
      <c r="K17" s="15">
        <f>C17/D17</f>
        <v>0.27193289491224065</v>
      </c>
      <c r="L17">
        <f>G17/D17</f>
        <v>0.11934179306504737</v>
      </c>
      <c r="M17">
        <f>L17-L16</f>
        <v>-1.1236562347607115E-3</v>
      </c>
    </row>
    <row r="18" spans="1:13" x14ac:dyDescent="0.25">
      <c r="A18" s="2">
        <f>'X-13 output'!A18</f>
        <v>33359</v>
      </c>
      <c r="B18" s="9">
        <f>'X-13 output'!B18</f>
        <v>63277.352690687403</v>
      </c>
      <c r="C18" s="9">
        <f>B18*12</f>
        <v>759328.23228824884</v>
      </c>
      <c r="D18" s="9">
        <f>'FRED Data'!B24*1000</f>
        <v>2794000</v>
      </c>
      <c r="E18" s="9">
        <f>'FRED Data'!D24*1000</f>
        <v>213400</v>
      </c>
      <c r="F18" s="9">
        <f>E18</f>
        <v>213400</v>
      </c>
      <c r="G18" s="9">
        <f>C18-(E18+F18)</f>
        <v>332528.23228824884</v>
      </c>
      <c r="H18" s="9">
        <f>D18-(F18+G18)</f>
        <v>2248071.7677117512</v>
      </c>
      <c r="I18" s="15">
        <f>LN(D18/D17)</f>
        <v>4.0885184091306332E-3</v>
      </c>
      <c r="J18" s="15">
        <f>LN(H18/H17)</f>
        <v>4.3921610464145531E-3</v>
      </c>
      <c r="K18" s="15">
        <f>C18/D18</f>
        <v>0.27177102086193589</v>
      </c>
      <c r="L18">
        <f>G18/D18</f>
        <v>0.11901511535012485</v>
      </c>
      <c r="M18">
        <f>L18-L17</f>
        <v>-3.266777149225214E-4</v>
      </c>
    </row>
    <row r="19" spans="1:13" x14ac:dyDescent="0.25">
      <c r="A19" s="2">
        <f>'X-13 output'!A19</f>
        <v>33390</v>
      </c>
      <c r="B19" s="9">
        <f>'X-13 output'!B19</f>
        <v>63640.199853580802</v>
      </c>
      <c r="C19" s="9">
        <f>B19*12</f>
        <v>763682.39824296965</v>
      </c>
      <c r="D19" s="9">
        <f>'FRED Data'!B25*1000</f>
        <v>2823800</v>
      </c>
      <c r="E19" s="9">
        <f>'FRED Data'!D25*1000</f>
        <v>215900</v>
      </c>
      <c r="F19" s="9">
        <f>E19</f>
        <v>215900</v>
      </c>
      <c r="G19" s="9">
        <f>C19-(E19+F19)</f>
        <v>331882.39824296965</v>
      </c>
      <c r="H19" s="9">
        <f>D19-(F19+G19)</f>
        <v>2276017.6017570305</v>
      </c>
      <c r="I19" s="15">
        <f>LN(D19/D18)</f>
        <v>1.0609234758517565E-2</v>
      </c>
      <c r="J19" s="15">
        <f>LN(H19/H18)</f>
        <v>1.2354393210309202E-2</v>
      </c>
      <c r="K19" s="15">
        <f>C19/D19</f>
        <v>0.27044493173842682</v>
      </c>
      <c r="L19">
        <f>G19/D19</f>
        <v>0.11753041937919458</v>
      </c>
      <c r="M19">
        <f>L19-L18</f>
        <v>-1.4846959709302748E-3</v>
      </c>
    </row>
    <row r="20" spans="1:13" x14ac:dyDescent="0.25">
      <c r="A20" s="2">
        <f>'X-13 output'!A20</f>
        <v>33420</v>
      </c>
      <c r="B20" s="9">
        <f>'X-13 output'!B20</f>
        <v>63230.783010961699</v>
      </c>
      <c r="C20" s="9">
        <f>B20*12</f>
        <v>758769.39613154042</v>
      </c>
      <c r="D20" s="9">
        <f>'FRED Data'!B26*1000</f>
        <v>2813200</v>
      </c>
      <c r="E20" s="9">
        <f>'FRED Data'!D26*1000</f>
        <v>215400</v>
      </c>
      <c r="F20" s="9">
        <f>E20</f>
        <v>215400</v>
      </c>
      <c r="G20" s="9">
        <f>C20-(E20+F20)</f>
        <v>327969.39613154042</v>
      </c>
      <c r="H20" s="9">
        <f>D20-(F20+G20)</f>
        <v>2269830.6038684594</v>
      </c>
      <c r="I20" s="15">
        <f>LN(D20/D19)</f>
        <v>-3.760870141561466E-3</v>
      </c>
      <c r="J20" s="15">
        <f>LN(H20/H19)</f>
        <v>-2.7220450085167812E-3</v>
      </c>
      <c r="K20" s="15">
        <f>C20/D20</f>
        <v>0.26971754448014373</v>
      </c>
      <c r="L20">
        <f>G20/D20</f>
        <v>0.116582324801486</v>
      </c>
      <c r="M20">
        <f>L20-L19</f>
        <v>-9.4809457770857197E-4</v>
      </c>
    </row>
    <row r="21" spans="1:13" x14ac:dyDescent="0.25">
      <c r="A21" s="2">
        <f>'X-13 output'!A21</f>
        <v>33451</v>
      </c>
      <c r="B21" s="9">
        <f>'X-13 output'!B21</f>
        <v>63916.230246507097</v>
      </c>
      <c r="C21" s="9">
        <f>B21*12</f>
        <v>766994.76295808516</v>
      </c>
      <c r="D21" s="9">
        <f>'FRED Data'!B27*1000</f>
        <v>2825200</v>
      </c>
      <c r="E21" s="9">
        <f>'FRED Data'!D27*1000</f>
        <v>216500</v>
      </c>
      <c r="F21" s="9">
        <f>E21</f>
        <v>216500</v>
      </c>
      <c r="G21" s="9">
        <f>C21-(E21+F21)</f>
        <v>333994.76295808516</v>
      </c>
      <c r="H21" s="9">
        <f>D21-(F21+G21)</f>
        <v>2274705.2370419148</v>
      </c>
      <c r="I21" s="15">
        <f>LN(D21/D20)</f>
        <v>4.2565331009039899E-3</v>
      </c>
      <c r="J21" s="15">
        <f>LN(H21/H20)</f>
        <v>2.1452730107549907E-3</v>
      </c>
      <c r="K21" s="15">
        <f>C21/D21</f>
        <v>0.27148335089837361</v>
      </c>
      <c r="L21">
        <f>G21/D21</f>
        <v>0.11821986512745475</v>
      </c>
      <c r="M21">
        <f>L21-L20</f>
        <v>1.6375403259687449E-3</v>
      </c>
    </row>
    <row r="22" spans="1:13" x14ac:dyDescent="0.25">
      <c r="A22" s="2">
        <f>'X-13 output'!A22</f>
        <v>33482</v>
      </c>
      <c r="B22" s="9">
        <f>'X-13 output'!B22</f>
        <v>63712.999356073597</v>
      </c>
      <c r="C22" s="9">
        <f>B22*12</f>
        <v>764555.99227288319</v>
      </c>
      <c r="D22" s="9">
        <f>'FRED Data'!B28*1000</f>
        <v>2845800</v>
      </c>
      <c r="E22" s="9">
        <f>'FRED Data'!D28*1000</f>
        <v>218400</v>
      </c>
      <c r="F22" s="9">
        <f>E22</f>
        <v>218400</v>
      </c>
      <c r="G22" s="9">
        <f>C22-(E22+F22)</f>
        <v>327755.99227288319</v>
      </c>
      <c r="H22" s="9">
        <f>D22-(F22+G22)</f>
        <v>2299644.0077271168</v>
      </c>
      <c r="I22" s="15">
        <f>LN(D22/D21)</f>
        <v>7.2650645768237683E-3</v>
      </c>
      <c r="J22" s="15">
        <f>LN(H22/H21)</f>
        <v>1.0903853833405409E-2</v>
      </c>
      <c r="K22" s="15">
        <f>C22/D22</f>
        <v>0.26866118218879864</v>
      </c>
      <c r="L22">
        <f>G22/D22</f>
        <v>0.1151718294584592</v>
      </c>
      <c r="M22">
        <f>L22-L21</f>
        <v>-3.048035668995544E-3</v>
      </c>
    </row>
    <row r="23" spans="1:13" x14ac:dyDescent="0.25">
      <c r="A23" s="2">
        <f>'X-13 output'!A23</f>
        <v>33512</v>
      </c>
      <c r="B23" s="9">
        <f>'X-13 output'!B23</f>
        <v>64544.489861072798</v>
      </c>
      <c r="C23" s="9">
        <f>B23*12</f>
        <v>774533.87833287357</v>
      </c>
      <c r="D23" s="9">
        <f>'FRED Data'!B29*1000</f>
        <v>2839500</v>
      </c>
      <c r="E23" s="9">
        <f>'FRED Data'!D29*1000</f>
        <v>217900</v>
      </c>
      <c r="F23" s="9">
        <f>E23</f>
        <v>217900</v>
      </c>
      <c r="G23" s="9">
        <f>C23-(E23+F23)</f>
        <v>338733.87833287357</v>
      </c>
      <c r="H23" s="9">
        <f>D23-(F23+G23)</f>
        <v>2282866.1216671262</v>
      </c>
      <c r="I23" s="15">
        <f>LN(D23/D22)</f>
        <v>-2.2162427941037799E-3</v>
      </c>
      <c r="J23" s="15">
        <f>LN(H23/H22)</f>
        <v>-7.3226072855997314E-3</v>
      </c>
      <c r="K23" s="15">
        <f>C23/D23</f>
        <v>0.27277121969814178</v>
      </c>
      <c r="L23">
        <f>G23/D23</f>
        <v>0.1192934947465658</v>
      </c>
      <c r="M23">
        <f>L23-L22</f>
        <v>4.1216652881065907E-3</v>
      </c>
    </row>
    <row r="24" spans="1:13" x14ac:dyDescent="0.25">
      <c r="A24" s="2">
        <f>'X-13 output'!A24</f>
        <v>33543</v>
      </c>
      <c r="B24" s="9">
        <f>'X-13 output'!B24</f>
        <v>64201.048057810403</v>
      </c>
      <c r="C24" s="9">
        <f>B24*12</f>
        <v>770412.57669372484</v>
      </c>
      <c r="D24" s="9">
        <f>'FRED Data'!B30*1000</f>
        <v>2853000</v>
      </c>
      <c r="E24" s="9">
        <f>'FRED Data'!D30*1000</f>
        <v>218900</v>
      </c>
      <c r="F24" s="9">
        <f>E24</f>
        <v>218900</v>
      </c>
      <c r="G24" s="9">
        <f>C24-(E24+F24)</f>
        <v>332612.57669372484</v>
      </c>
      <c r="H24" s="9">
        <f>D24-(F24+G24)</f>
        <v>2301487.4233062752</v>
      </c>
      <c r="I24" s="15">
        <f>LN(D24/D23)</f>
        <v>4.7430918960128529E-3</v>
      </c>
      <c r="J24" s="15">
        <f>LN(H24/H23)</f>
        <v>8.1238952754872952E-3</v>
      </c>
      <c r="K24" s="15">
        <f>C24/D24</f>
        <v>0.270035953976069</v>
      </c>
      <c r="L24">
        <f>G24/D24</f>
        <v>0.11658344784217485</v>
      </c>
      <c r="M24">
        <f>L24-L23</f>
        <v>-2.7100469043909448E-3</v>
      </c>
    </row>
    <row r="25" spans="1:13" x14ac:dyDescent="0.25">
      <c r="A25" s="2">
        <f>'X-13 output'!A25</f>
        <v>33573</v>
      </c>
      <c r="B25" s="9">
        <f>'X-13 output'!B25</f>
        <v>64534.925541250101</v>
      </c>
      <c r="C25" s="9">
        <f>B25*12</f>
        <v>774419.10649500124</v>
      </c>
      <c r="D25" s="9">
        <f>'FRED Data'!B31*1000</f>
        <v>2881300</v>
      </c>
      <c r="E25" s="9">
        <f>'FRED Data'!D31*1000</f>
        <v>221200</v>
      </c>
      <c r="F25" s="9">
        <f>E25</f>
        <v>221200</v>
      </c>
      <c r="G25" s="9">
        <f>C25-(E25+F25)</f>
        <v>332019.10649500124</v>
      </c>
      <c r="H25" s="9">
        <f>D25-(F25+G25)</f>
        <v>2328080.8935049986</v>
      </c>
      <c r="I25" s="15">
        <f>LN(D25/D24)</f>
        <v>9.8705089600626527E-3</v>
      </c>
      <c r="J25" s="15">
        <f>LN(H25/H24)</f>
        <v>1.1488657638280789E-2</v>
      </c>
      <c r="K25" s="15">
        <f>C25/D25</f>
        <v>0.26877420140040997</v>
      </c>
      <c r="L25">
        <f>G25/D25</f>
        <v>0.11523239735362553</v>
      </c>
      <c r="M25">
        <f>L25-L24</f>
        <v>-1.3510504885493185E-3</v>
      </c>
    </row>
    <row r="26" spans="1:13" x14ac:dyDescent="0.25">
      <c r="A26" s="2">
        <f>'X-13 output'!A26</f>
        <v>33604</v>
      </c>
      <c r="B26" s="9">
        <f>'X-13 output'!B26</f>
        <v>64109.435363274497</v>
      </c>
      <c r="C26" s="9">
        <f>B26*12</f>
        <v>769313.22435929393</v>
      </c>
      <c r="D26" s="9">
        <f>'FRED Data'!B32*1000</f>
        <v>2887500</v>
      </c>
      <c r="E26" s="9">
        <f>'FRED Data'!D32*1000</f>
        <v>224000</v>
      </c>
      <c r="F26" s="9">
        <f>E26</f>
        <v>224000</v>
      </c>
      <c r="G26" s="9">
        <f>C26-(E26+F26)</f>
        <v>321313.22435929393</v>
      </c>
      <c r="H26" s="9">
        <f>D26-(F26+G26)</f>
        <v>2342186.7756407061</v>
      </c>
      <c r="I26" s="15">
        <f>LN(D26/D25)</f>
        <v>2.1494946564862339E-3</v>
      </c>
      <c r="J26" s="15">
        <f>LN(H26/H25)</f>
        <v>6.0407351480408411E-3</v>
      </c>
      <c r="K26" s="15">
        <f>C26/D26</f>
        <v>0.26642882228893294</v>
      </c>
      <c r="L26">
        <f>G26/D26</f>
        <v>0.11127730713741782</v>
      </c>
      <c r="M26">
        <f>L26-L25</f>
        <v>-3.9550902162077128E-3</v>
      </c>
    </row>
    <row r="27" spans="1:13" x14ac:dyDescent="0.25">
      <c r="A27" s="2">
        <f>'X-13 output'!A27</f>
        <v>33635</v>
      </c>
      <c r="B27" s="9">
        <f>'X-13 output'!B27</f>
        <v>64352.939062167301</v>
      </c>
      <c r="C27" s="9">
        <f>B27*12</f>
        <v>772235.26874600758</v>
      </c>
      <c r="D27" s="9">
        <f>'FRED Data'!B33*1000</f>
        <v>2921200</v>
      </c>
      <c r="E27" s="9">
        <f>'FRED Data'!D33*1000</f>
        <v>226700</v>
      </c>
      <c r="F27" s="9">
        <f>E27</f>
        <v>226700</v>
      </c>
      <c r="G27" s="9">
        <f>C27-(E27+F27)</f>
        <v>318835.26874600758</v>
      </c>
      <c r="H27" s="9">
        <f>D27-(F27+G27)</f>
        <v>2375664.7312539923</v>
      </c>
      <c r="I27" s="15">
        <f>LN(D27/D26)</f>
        <v>1.1603414915905764E-2</v>
      </c>
      <c r="J27" s="15">
        <f>LN(H27/H26)</f>
        <v>1.4192272686685615E-2</v>
      </c>
      <c r="K27" s="15">
        <f>C27/D27</f>
        <v>0.26435549388813079</v>
      </c>
      <c r="L27">
        <f>G27/D27</f>
        <v>0.10914530629399137</v>
      </c>
      <c r="M27">
        <f>L27-L26</f>
        <v>-2.1320008434264487E-3</v>
      </c>
    </row>
    <row r="28" spans="1:13" x14ac:dyDescent="0.25">
      <c r="A28" s="2">
        <f>'X-13 output'!A28</f>
        <v>33664</v>
      </c>
      <c r="B28" s="9">
        <f>'X-13 output'!B28</f>
        <v>64176.122158365899</v>
      </c>
      <c r="C28" s="9">
        <f>B28*12</f>
        <v>770113.46590039076</v>
      </c>
      <c r="D28" s="9">
        <f>'FRED Data'!B34*1000</f>
        <v>2929900</v>
      </c>
      <c r="E28" s="9">
        <f>'FRED Data'!D34*1000</f>
        <v>227400</v>
      </c>
      <c r="F28" s="9">
        <f>E28</f>
        <v>227400</v>
      </c>
      <c r="G28" s="9">
        <f>C28-(E28+F28)</f>
        <v>315313.46590039076</v>
      </c>
      <c r="H28" s="9">
        <f>D28-(F28+G28)</f>
        <v>2387186.5340996091</v>
      </c>
      <c r="I28" s="15">
        <f>LN(D28/D27)</f>
        <v>2.9738019898942125E-3</v>
      </c>
      <c r="J28" s="15">
        <f>LN(H28/H27)</f>
        <v>4.8382049655156965E-3</v>
      </c>
      <c r="K28" s="15">
        <f>C28/D28</f>
        <v>0.26284633124010742</v>
      </c>
      <c r="L28">
        <f>G28/D28</f>
        <v>0.10761919038205767</v>
      </c>
      <c r="M28">
        <f>L28-L27</f>
        <v>-1.5261159119337037E-3</v>
      </c>
    </row>
    <row r="29" spans="1:13" x14ac:dyDescent="0.25">
      <c r="A29" s="2">
        <f>'X-13 output'!A29</f>
        <v>33695</v>
      </c>
      <c r="B29" s="9">
        <f>'X-13 output'!B29</f>
        <v>64322.541012996597</v>
      </c>
      <c r="C29" s="9">
        <f>B29*12</f>
        <v>771870.49215595913</v>
      </c>
      <c r="D29" s="9">
        <f>'FRED Data'!B35*1000</f>
        <v>2936200</v>
      </c>
      <c r="E29" s="9">
        <f>'FRED Data'!D35*1000</f>
        <v>227900</v>
      </c>
      <c r="F29" s="9">
        <f>E29</f>
        <v>227900</v>
      </c>
      <c r="G29" s="9">
        <f>C29-(E29+F29)</f>
        <v>316070.49215595913</v>
      </c>
      <c r="H29" s="9">
        <f>D29-(F29+G29)</f>
        <v>2392229.5078440411</v>
      </c>
      <c r="I29" s="15">
        <f>LN(D29/D28)</f>
        <v>2.147935569511024E-3</v>
      </c>
      <c r="J29" s="15">
        <f>LN(H29/H28)</f>
        <v>2.1102894461054542E-3</v>
      </c>
      <c r="K29" s="15">
        <f>C29/D29</f>
        <v>0.26288076158162221</v>
      </c>
      <c r="L29">
        <f>G29/D29</f>
        <v>0.10764610454191102</v>
      </c>
      <c r="M29">
        <f>L29-L28</f>
        <v>2.6914159853355657E-5</v>
      </c>
    </row>
    <row r="30" spans="1:13" x14ac:dyDescent="0.25">
      <c r="A30" s="2">
        <f>'X-13 output'!A30</f>
        <v>33725</v>
      </c>
      <c r="B30" s="9">
        <f>'X-13 output'!B30</f>
        <v>64248.541692960498</v>
      </c>
      <c r="C30" s="9">
        <f>B30*12</f>
        <v>770982.50031552603</v>
      </c>
      <c r="D30" s="9">
        <f>'FRED Data'!B36*1000</f>
        <v>2954000</v>
      </c>
      <c r="E30" s="9">
        <f>'FRED Data'!D36*1000</f>
        <v>229200</v>
      </c>
      <c r="F30" s="9">
        <f>E30</f>
        <v>229200</v>
      </c>
      <c r="G30" s="9">
        <f>C30-(E30+F30)</f>
        <v>312582.50031552603</v>
      </c>
      <c r="H30" s="9">
        <f>D30-(F30+G30)</f>
        <v>2412217.499684474</v>
      </c>
      <c r="I30" s="15">
        <f>LN(D30/D29)</f>
        <v>6.0439557859650866E-3</v>
      </c>
      <c r="J30" s="15">
        <f>LN(H30/H29)</f>
        <v>8.3206692170504724E-3</v>
      </c>
      <c r="K30" s="15">
        <f>C30/D30</f>
        <v>0.26099610708040827</v>
      </c>
      <c r="L30">
        <f>G30/D30</f>
        <v>0.10581668934174883</v>
      </c>
      <c r="M30">
        <f>L30-L29</f>
        <v>-1.8294152001621933E-3</v>
      </c>
    </row>
    <row r="31" spans="1:13" x14ac:dyDescent="0.25">
      <c r="A31" s="2">
        <f>'X-13 output'!A31</f>
        <v>33756</v>
      </c>
      <c r="B31" s="9">
        <f>'X-13 output'!B31</f>
        <v>64734.173839325202</v>
      </c>
      <c r="C31" s="9">
        <f>B31*12</f>
        <v>776810.08607190242</v>
      </c>
      <c r="D31" s="9">
        <f>'FRED Data'!B37*1000</f>
        <v>2965800</v>
      </c>
      <c r="E31" s="9">
        <f>'FRED Data'!D37*1000</f>
        <v>229800</v>
      </c>
      <c r="F31" s="9">
        <f>E31</f>
        <v>229800</v>
      </c>
      <c r="G31" s="9">
        <f>C31-(E31+F31)</f>
        <v>317210.08607190242</v>
      </c>
      <c r="H31" s="9">
        <f>D31-(F31+G31)</f>
        <v>2418789.9139280976</v>
      </c>
      <c r="I31" s="15">
        <f>LN(D31/D30)</f>
        <v>3.9866264496435039E-3</v>
      </c>
      <c r="J31" s="15">
        <f>LN(H31/H30)</f>
        <v>2.7209307441713585E-3</v>
      </c>
      <c r="K31" s="15">
        <f>C31/D31</f>
        <v>0.26192261314717863</v>
      </c>
      <c r="L31">
        <f>G31/D31</f>
        <v>0.10695599368531337</v>
      </c>
      <c r="M31">
        <f>L31-L30</f>
        <v>1.1393043435645456E-3</v>
      </c>
    </row>
    <row r="32" spans="1:13" x14ac:dyDescent="0.25">
      <c r="A32" s="2">
        <f>'X-13 output'!A32</f>
        <v>33786</v>
      </c>
      <c r="B32" s="9">
        <f>'X-13 output'!B32</f>
        <v>64831.997511718102</v>
      </c>
      <c r="C32" s="9">
        <f>B32*12</f>
        <v>777983.97014061722</v>
      </c>
      <c r="D32" s="9">
        <f>'FRED Data'!B38*1000</f>
        <v>2969300</v>
      </c>
      <c r="E32" s="9">
        <f>'FRED Data'!D38*1000</f>
        <v>230000</v>
      </c>
      <c r="F32" s="9">
        <f>E32</f>
        <v>230000</v>
      </c>
      <c r="G32" s="9">
        <f>C32-(E32+F32)</f>
        <v>317983.97014061722</v>
      </c>
      <c r="H32" s="9">
        <f>D32-(F32+G32)</f>
        <v>2421316.0298593827</v>
      </c>
      <c r="I32" s="15">
        <f>LN(D32/D31)</f>
        <v>1.1794242407779821E-3</v>
      </c>
      <c r="J32" s="15">
        <f>LN(H32/H31)</f>
        <v>1.0438268046151548E-3</v>
      </c>
      <c r="K32" s="15">
        <f>C32/D32</f>
        <v>0.26200921770808516</v>
      </c>
      <c r="L32">
        <f>G32/D32</f>
        <v>0.10709055000862736</v>
      </c>
      <c r="M32">
        <f>L32-L31</f>
        <v>1.3455632331398071E-4</v>
      </c>
    </row>
    <row r="33" spans="1:15" x14ac:dyDescent="0.25">
      <c r="A33" s="2">
        <f>'X-13 output'!A33</f>
        <v>33817</v>
      </c>
      <c r="B33" s="9">
        <f>'X-13 output'!B33</f>
        <v>64600.3704409118</v>
      </c>
      <c r="C33" s="9">
        <f>B33*12</f>
        <v>775204.44529094163</v>
      </c>
      <c r="D33" s="9">
        <f>'FRED Data'!B39*1000</f>
        <v>2989000</v>
      </c>
      <c r="E33" s="9">
        <f>'FRED Data'!D39*1000</f>
        <v>231500</v>
      </c>
      <c r="F33" s="9">
        <f>E33</f>
        <v>231500</v>
      </c>
      <c r="G33" s="9">
        <f>C33-(E33+F33)</f>
        <v>312204.44529094163</v>
      </c>
      <c r="H33" s="9">
        <f>D33-(F33+G33)</f>
        <v>2445295.5547090583</v>
      </c>
      <c r="I33" s="15">
        <f>LN(D33/D32)</f>
        <v>6.6126485021912604E-3</v>
      </c>
      <c r="J33" s="15">
        <f>LN(H33/H32)</f>
        <v>9.8547905460485627E-3</v>
      </c>
      <c r="K33" s="15">
        <f>C33/D33</f>
        <v>0.25935244071292796</v>
      </c>
      <c r="L33">
        <f>G33/D33</f>
        <v>0.10445113592871919</v>
      </c>
      <c r="M33">
        <f>L33-L32</f>
        <v>-2.63941407990817E-3</v>
      </c>
    </row>
    <row r="34" spans="1:15" x14ac:dyDescent="0.25">
      <c r="A34" s="2">
        <f>'X-13 output'!A34</f>
        <v>33848</v>
      </c>
      <c r="B34" s="9">
        <f>'X-13 output'!B34</f>
        <v>65507.379744304701</v>
      </c>
      <c r="C34" s="9">
        <f>B34*12</f>
        <v>786088.55693165644</v>
      </c>
      <c r="D34" s="9">
        <f>'FRED Data'!B40*1000</f>
        <v>2971300</v>
      </c>
      <c r="E34" s="9">
        <f>'FRED Data'!D40*1000</f>
        <v>230200</v>
      </c>
      <c r="F34" s="9">
        <f>E34</f>
        <v>230200</v>
      </c>
      <c r="G34" s="9">
        <f>C34-(E34+F34)</f>
        <v>325688.55693165644</v>
      </c>
      <c r="H34" s="9">
        <f>D34-(F34+G34)</f>
        <v>2415411.4430683437</v>
      </c>
      <c r="I34" s="15">
        <f>LN(D34/D33)</f>
        <v>-5.939315816751274E-3</v>
      </c>
      <c r="J34" s="15">
        <f>LN(H34/H33)</f>
        <v>-1.2296354499075554E-2</v>
      </c>
      <c r="K34" s="15">
        <f>C34/D34</f>
        <v>0.26456048091126994</v>
      </c>
      <c r="L34">
        <f>G34/D34</f>
        <v>0.1096114686943952</v>
      </c>
      <c r="M34">
        <f>L34-L33</f>
        <v>5.1603327656760123E-3</v>
      </c>
    </row>
    <row r="35" spans="1:15" x14ac:dyDescent="0.25">
      <c r="A35" s="2">
        <f>'X-13 output'!A35</f>
        <v>33878</v>
      </c>
      <c r="B35" s="9">
        <f>'X-13 output'!B35</f>
        <v>65862.332839191993</v>
      </c>
      <c r="C35" s="9">
        <f>B35*12</f>
        <v>790347.99407030386</v>
      </c>
      <c r="D35" s="9">
        <f>'FRED Data'!B41*1000</f>
        <v>2940500</v>
      </c>
      <c r="E35" s="9">
        <f>'FRED Data'!D41*1000</f>
        <v>228200</v>
      </c>
      <c r="F35" s="9">
        <f>E35</f>
        <v>228200</v>
      </c>
      <c r="G35" s="9">
        <f>C35-(E35+F35)</f>
        <v>333947.99407030386</v>
      </c>
      <c r="H35" s="9">
        <f>D35-(F35+G35)</f>
        <v>2378352.0059296964</v>
      </c>
      <c r="I35" s="15">
        <f>LN(D35/D34)</f>
        <v>-1.0419932567176019E-2</v>
      </c>
      <c r="J35" s="15">
        <f>LN(H35/H34)</f>
        <v>-1.5461829037224161E-2</v>
      </c>
      <c r="K35" s="15">
        <f>C35/D35</f>
        <v>0.26878013741550888</v>
      </c>
      <c r="L35">
        <f>G35/D35</f>
        <v>0.11356843872481003</v>
      </c>
      <c r="M35">
        <f>L35-L34</f>
        <v>3.9569700304148275E-3</v>
      </c>
    </row>
    <row r="36" spans="1:15" x14ac:dyDescent="0.25">
      <c r="A36" s="2">
        <f>'X-13 output'!A36</f>
        <v>33909</v>
      </c>
      <c r="B36" s="9">
        <f>'X-13 output'!B36</f>
        <v>65614.263932543399</v>
      </c>
      <c r="C36" s="9">
        <f>B36*12</f>
        <v>787371.16719052079</v>
      </c>
      <c r="D36" s="9">
        <f>'FRED Data'!B42*1000</f>
        <v>2962200</v>
      </c>
      <c r="E36" s="9">
        <f>'FRED Data'!D42*1000</f>
        <v>229500</v>
      </c>
      <c r="F36" s="9">
        <f>E36</f>
        <v>229500</v>
      </c>
      <c r="G36" s="9">
        <f>C36-(E36+F36)</f>
        <v>328371.16719052079</v>
      </c>
      <c r="H36" s="9">
        <f>D36-(F36+G36)</f>
        <v>2404328.832809479</v>
      </c>
      <c r="I36" s="15">
        <f>LN(D36/D35)</f>
        <v>7.352600592861456E-3</v>
      </c>
      <c r="J36" s="15">
        <f>LN(H36/H35)</f>
        <v>1.0862979656527993E-2</v>
      </c>
      <c r="K36" s="15">
        <f>C36/D36</f>
        <v>0.26580621402691268</v>
      </c>
      <c r="L36">
        <f>G36/D36</f>
        <v>0.11085381378385011</v>
      </c>
      <c r="M36">
        <f>L36-L35</f>
        <v>-2.7146249409599199E-3</v>
      </c>
    </row>
    <row r="37" spans="1:15" x14ac:dyDescent="0.25">
      <c r="A37" s="2">
        <f>'X-13 output'!A37</f>
        <v>33939</v>
      </c>
      <c r="B37" s="9">
        <f>'X-13 output'!B37</f>
        <v>69200.866572805098</v>
      </c>
      <c r="C37" s="9">
        <f>B37*12</f>
        <v>830410.39887366118</v>
      </c>
      <c r="D37" s="9">
        <f>'FRED Data'!B43*1000</f>
        <v>3159700</v>
      </c>
      <c r="E37" s="9">
        <f>'FRED Data'!D43*1000</f>
        <v>226500</v>
      </c>
      <c r="F37" s="9">
        <f>E37</f>
        <v>226500</v>
      </c>
      <c r="G37" s="9">
        <f>C37-(E37+F37)</f>
        <v>377410.39887366118</v>
      </c>
      <c r="H37" s="9">
        <f>D37-(F37+G37)</f>
        <v>2555789.6011263388</v>
      </c>
      <c r="I37" s="15">
        <f>LN(D37/D36)</f>
        <v>6.4544850872450224E-2</v>
      </c>
      <c r="J37" s="15">
        <f>LN(H37/H36)</f>
        <v>6.1090424435786002E-2</v>
      </c>
      <c r="K37" s="15">
        <f>C37/D37</f>
        <v>0.26281305151554296</v>
      </c>
      <c r="L37">
        <f>G37/D37</f>
        <v>0.11944501024580219</v>
      </c>
      <c r="M37">
        <f>L37-L36</f>
        <v>8.5911964619520831E-3</v>
      </c>
    </row>
    <row r="38" spans="1:15" x14ac:dyDescent="0.25">
      <c r="A38" s="2">
        <f>'X-13 output'!A38</f>
        <v>33970</v>
      </c>
      <c r="B38" s="9">
        <f>'X-13 output'!B38</f>
        <v>67674.533894665103</v>
      </c>
      <c r="C38" s="9">
        <f>B38*12</f>
        <v>812094.40673598123</v>
      </c>
      <c r="D38" s="9">
        <f>'FRED Data'!B44*1000</f>
        <v>3000400</v>
      </c>
      <c r="E38" s="9">
        <f>'FRED Data'!D44*1000</f>
        <v>237300</v>
      </c>
      <c r="F38" s="9">
        <f>E38</f>
        <v>237300</v>
      </c>
      <c r="G38" s="9">
        <f>C38-(E38+F38)</f>
        <v>337494.40673598123</v>
      </c>
      <c r="H38" s="9">
        <f>D38-(F38+G38)</f>
        <v>2425605.5932640187</v>
      </c>
      <c r="I38" s="15">
        <f>LN(D38/D37)</f>
        <v>-5.1731473269841191E-2</v>
      </c>
      <c r="J38" s="15">
        <f>LN(H38/H37)</f>
        <v>-5.227999505555208E-2</v>
      </c>
      <c r="K38" s="15">
        <f>C38/D38</f>
        <v>0.27066204730568633</v>
      </c>
      <c r="L38">
        <f>G38/D38</f>
        <v>0.11248313782695014</v>
      </c>
      <c r="M38">
        <f>L38-L37</f>
        <v>-6.9618724188520442E-3</v>
      </c>
      <c r="N38">
        <f>STDEV(M2:M38)</f>
        <v>3.5025313436996722E-3</v>
      </c>
      <c r="O38">
        <f>M38/N38</f>
        <v>-1.9876688416721837</v>
      </c>
    </row>
    <row r="39" spans="1:15" x14ac:dyDescent="0.25">
      <c r="A39" s="2">
        <f>'X-13 output'!A39</f>
        <v>34001</v>
      </c>
      <c r="B39" s="9">
        <f>'X-13 output'!B39</f>
        <v>66935.513560969601</v>
      </c>
      <c r="C39" s="9">
        <f>B39*12</f>
        <v>803226.16273163515</v>
      </c>
      <c r="D39" s="9">
        <f>'FRED Data'!B45*1000</f>
        <v>3029300</v>
      </c>
      <c r="E39" s="9">
        <f>'FRED Data'!D45*1000</f>
        <v>238900</v>
      </c>
      <c r="F39" s="9">
        <f>E39</f>
        <v>238900</v>
      </c>
      <c r="G39" s="9">
        <f>C39-(E39+F39)</f>
        <v>325426.16273163515</v>
      </c>
      <c r="H39" s="9">
        <f>D39-(F39+G39)</f>
        <v>2464973.8372683646</v>
      </c>
      <c r="I39" s="15">
        <f>LN(D39/D38)</f>
        <v>9.5859566156757843E-3</v>
      </c>
      <c r="J39" s="15">
        <f>LN(H39/H38)</f>
        <v>1.6099971360750864E-2</v>
      </c>
      <c r="K39" s="15">
        <f>C39/D39</f>
        <v>0.26515239914555677</v>
      </c>
      <c r="L39">
        <f>G39/D39</f>
        <v>0.10742619177091578</v>
      </c>
      <c r="M39">
        <f>L39-L38</f>
        <v>-5.0569460560343643E-3</v>
      </c>
      <c r="N39">
        <f>STDEV(M3:M39)</f>
        <v>3.5432498012613451E-3</v>
      </c>
      <c r="O39">
        <f>M39/N39</f>
        <v>-1.4272056275101364</v>
      </c>
    </row>
    <row r="40" spans="1:15" x14ac:dyDescent="0.25">
      <c r="A40" s="2">
        <f>'X-13 output'!A40</f>
        <v>34029</v>
      </c>
      <c r="B40" s="9">
        <f>'X-13 output'!B40</f>
        <v>66421.775074640507</v>
      </c>
      <c r="C40" s="9">
        <f>B40*12</f>
        <v>797061.30089568603</v>
      </c>
      <c r="D40" s="9">
        <f>'FRED Data'!B46*1000</f>
        <v>3018100</v>
      </c>
      <c r="E40" s="9">
        <f>'FRED Data'!D46*1000</f>
        <v>237800</v>
      </c>
      <c r="F40" s="9">
        <f>E40</f>
        <v>237800</v>
      </c>
      <c r="G40" s="9">
        <f>C40-(E40+F40)</f>
        <v>321461.30089568603</v>
      </c>
      <c r="H40" s="9">
        <f>D40-(F40+G40)</f>
        <v>2458838.6991043137</v>
      </c>
      <c r="I40" s="15">
        <f>LN(D40/D39)</f>
        <v>-3.7040754061227342E-3</v>
      </c>
      <c r="J40" s="15">
        <f>LN(H40/H39)</f>
        <v>-2.4920288064461875E-3</v>
      </c>
      <c r="K40" s="15">
        <f>C40/D40</f>
        <v>0.26409373476547698</v>
      </c>
      <c r="L40">
        <f>G40/D40</f>
        <v>0.10651114969539976</v>
      </c>
      <c r="M40">
        <f>L40-L39</f>
        <v>-9.1504207551601491E-4</v>
      </c>
      <c r="N40">
        <f>STDEV(M4:M40)</f>
        <v>3.5290590557869022E-3</v>
      </c>
      <c r="O40">
        <f>M40/N40</f>
        <v>-0.2592878331167458</v>
      </c>
    </row>
    <row r="41" spans="1:15" x14ac:dyDescent="0.25">
      <c r="A41" s="2">
        <f>'X-13 output'!A41</f>
        <v>34060</v>
      </c>
      <c r="B41" s="9">
        <f>'X-13 output'!B41</f>
        <v>68089.736359565097</v>
      </c>
      <c r="C41" s="9">
        <f>B41*12</f>
        <v>817076.8363147811</v>
      </c>
      <c r="D41" s="9">
        <f>'FRED Data'!B47*1000</f>
        <v>3063800</v>
      </c>
      <c r="E41" s="9">
        <f>'FRED Data'!D47*1000</f>
        <v>237900</v>
      </c>
      <c r="F41" s="9">
        <f>E41</f>
        <v>237900</v>
      </c>
      <c r="G41" s="9">
        <f>C41-(E41+F41)</f>
        <v>341276.8363147811</v>
      </c>
      <c r="H41" s="9">
        <f>D41-(F41+G41)</f>
        <v>2484623.1636852189</v>
      </c>
      <c r="I41" s="15">
        <f>LN(D41/D40)</f>
        <v>1.5028481273561588E-2</v>
      </c>
      <c r="J41" s="15">
        <f>LN(H41/H40)</f>
        <v>1.0431838709504251E-2</v>
      </c>
      <c r="K41" s="15">
        <f>C41/D41</f>
        <v>0.26668739353573379</v>
      </c>
      <c r="L41">
        <f>G41/D41</f>
        <v>0.11139005036711962</v>
      </c>
      <c r="M41">
        <f>L41-L40</f>
        <v>4.8789006717198519E-3</v>
      </c>
      <c r="N41">
        <f>STDEV(M5:M41)</f>
        <v>3.6266557350085357E-3</v>
      </c>
      <c r="O41">
        <f>M41/N41</f>
        <v>1.3452891667172178</v>
      </c>
    </row>
    <row r="42" spans="1:15" x14ac:dyDescent="0.25">
      <c r="A42" s="2">
        <f>'X-13 output'!A42</f>
        <v>34090</v>
      </c>
      <c r="B42" s="9">
        <f>'X-13 output'!B42</f>
        <v>67919.788357086494</v>
      </c>
      <c r="C42" s="9">
        <f>B42*12</f>
        <v>815037.46028503799</v>
      </c>
      <c r="D42" s="9">
        <f>'FRED Data'!B48*1000</f>
        <v>3074100</v>
      </c>
      <c r="E42" s="9">
        <f>'FRED Data'!D48*1000</f>
        <v>238800</v>
      </c>
      <c r="F42" s="9">
        <f>E42</f>
        <v>238800</v>
      </c>
      <c r="G42" s="9">
        <f>C42-(E42+F42)</f>
        <v>337437.46028503799</v>
      </c>
      <c r="H42" s="9">
        <f>D42-(F42+G42)</f>
        <v>2497862.5397149622</v>
      </c>
      <c r="I42" s="15">
        <f>LN(D42/D41)</f>
        <v>3.356199895186113E-3</v>
      </c>
      <c r="J42" s="15">
        <f>LN(H42/H41)</f>
        <v>5.3143783956054354E-3</v>
      </c>
      <c r="K42" s="15">
        <f>C42/D42</f>
        <v>0.26513043176378059</v>
      </c>
      <c r="L42">
        <f>G42/D42</f>
        <v>0.10976788662861911</v>
      </c>
      <c r="M42">
        <f>L42-L41</f>
        <v>-1.6221637385005067E-3</v>
      </c>
      <c r="N42">
        <f>STDEV(M6:M42)</f>
        <v>3.6276566561626073E-3</v>
      </c>
      <c r="O42">
        <f>M42/N42</f>
        <v>-0.44716573045709823</v>
      </c>
    </row>
    <row r="43" spans="1:15" x14ac:dyDescent="0.25">
      <c r="A43" s="2">
        <f>'X-13 output'!A43</f>
        <v>34121</v>
      </c>
      <c r="B43" s="9">
        <f>'X-13 output'!B43</f>
        <v>68700.874435718899</v>
      </c>
      <c r="C43" s="9">
        <f>B43*12</f>
        <v>824410.49322862679</v>
      </c>
      <c r="D43" s="9">
        <f>'FRED Data'!B49*1000</f>
        <v>3061400</v>
      </c>
      <c r="E43" s="9">
        <f>'FRED Data'!D49*1000</f>
        <v>237900</v>
      </c>
      <c r="F43" s="9">
        <f>E43</f>
        <v>237900</v>
      </c>
      <c r="G43" s="9">
        <f>C43-(E43+F43)</f>
        <v>348610.49322862679</v>
      </c>
      <c r="H43" s="9">
        <f>D43-(F43+G43)</f>
        <v>2474889.5067713731</v>
      </c>
      <c r="I43" s="15">
        <f>LN(D43/D42)</f>
        <v>-4.1398478161751859E-3</v>
      </c>
      <c r="J43" s="15">
        <f>LN(H43/H42)</f>
        <v>-9.2396307574036107E-3</v>
      </c>
      <c r="K43" s="15">
        <f>C43/D43</f>
        <v>0.26929198838068424</v>
      </c>
      <c r="L43">
        <f>G43/D43</f>
        <v>0.11387289907513777</v>
      </c>
      <c r="M43">
        <f>L43-L42</f>
        <v>4.1050124465186605E-3</v>
      </c>
      <c r="N43">
        <f>STDEV(M7:M43)</f>
        <v>3.5825406755072222E-3</v>
      </c>
      <c r="O43">
        <f>M43/N43</f>
        <v>1.1458383360678706</v>
      </c>
    </row>
    <row r="44" spans="1:15" x14ac:dyDescent="0.25">
      <c r="A44" s="2">
        <f>'X-13 output'!A44</f>
        <v>34151</v>
      </c>
      <c r="B44" s="9">
        <f>'X-13 output'!B44</f>
        <v>69358.421090178701</v>
      </c>
      <c r="C44" s="9">
        <f>B44*12</f>
        <v>832301.05308214435</v>
      </c>
      <c r="D44" s="9">
        <f>'FRED Data'!B50*1000</f>
        <v>3084500</v>
      </c>
      <c r="E44" s="9">
        <f>'FRED Data'!D50*1000</f>
        <v>239500</v>
      </c>
      <c r="F44" s="9">
        <f>E44</f>
        <v>239500</v>
      </c>
      <c r="G44" s="9">
        <f>C44-(E44+F44)</f>
        <v>353301.05308214435</v>
      </c>
      <c r="H44" s="9">
        <f>D44-(F44+G44)</f>
        <v>2491698.9469178556</v>
      </c>
      <c r="I44" s="15">
        <f>LN(D44/D43)</f>
        <v>7.5172419920865683E-3</v>
      </c>
      <c r="J44" s="15">
        <f>LN(H44/H43)</f>
        <v>6.7690345141250075E-3</v>
      </c>
      <c r="K44" s="15">
        <f>C44/D44</f>
        <v>0.26983337755945674</v>
      </c>
      <c r="L44">
        <f>G44/D44</f>
        <v>0.1145407855672376</v>
      </c>
      <c r="M44">
        <f>L44-L43</f>
        <v>6.6788649209982565E-4</v>
      </c>
      <c r="N44">
        <f>STDEV(M8:M44)</f>
        <v>3.5360030134199607E-3</v>
      </c>
      <c r="O44">
        <f>M44/N44</f>
        <v>0.18888176553160158</v>
      </c>
    </row>
    <row r="45" spans="1:15" x14ac:dyDescent="0.25">
      <c r="A45" s="2">
        <f>'X-13 output'!A45</f>
        <v>34182</v>
      </c>
      <c r="B45" s="9">
        <f>'X-13 output'!B45</f>
        <v>69349.617141707495</v>
      </c>
      <c r="C45" s="9">
        <f>B45*12</f>
        <v>832195.40570048988</v>
      </c>
      <c r="D45" s="9">
        <f>'FRED Data'!B51*1000</f>
        <v>3104900</v>
      </c>
      <c r="E45" s="9">
        <f>'FRED Data'!D51*1000</f>
        <v>241100</v>
      </c>
      <c r="F45" s="9">
        <f>E45</f>
        <v>241100</v>
      </c>
      <c r="G45" s="9">
        <f>C45-(E45+F45)</f>
        <v>349995.40570048988</v>
      </c>
      <c r="H45" s="9">
        <f>D45-(F45+G45)</f>
        <v>2513804.5942995101</v>
      </c>
      <c r="I45" s="15">
        <f>LN(D45/D44)</f>
        <v>6.5919390800949712E-3</v>
      </c>
      <c r="J45" s="15">
        <f>LN(H45/H44)</f>
        <v>8.8325943287297492E-3</v>
      </c>
      <c r="K45" s="15">
        <f>C45/D45</f>
        <v>0.26802647611855129</v>
      </c>
      <c r="L45">
        <f>G45/D45</f>
        <v>0.11272356781232563</v>
      </c>
      <c r="M45">
        <f>L45-L44</f>
        <v>-1.8172177549119622E-3</v>
      </c>
      <c r="N45">
        <f>STDEV(M9:M45)</f>
        <v>3.5449491789410624E-3</v>
      </c>
      <c r="O45">
        <f>M45/N45</f>
        <v>-0.51262166625892125</v>
      </c>
    </row>
    <row r="46" spans="1:15" x14ac:dyDescent="0.25">
      <c r="A46" s="2">
        <f>'X-13 output'!A46</f>
        <v>34213</v>
      </c>
      <c r="B46" s="9">
        <f>'X-13 output'!B46</f>
        <v>69470.353955605198</v>
      </c>
      <c r="C46" s="9">
        <f>B46*12</f>
        <v>833644.24746726244</v>
      </c>
      <c r="D46" s="9">
        <f>'FRED Data'!B52*1000</f>
        <v>3091500</v>
      </c>
      <c r="E46" s="9">
        <f>'FRED Data'!D52*1000</f>
        <v>240300</v>
      </c>
      <c r="F46" s="9">
        <f>E46</f>
        <v>240300</v>
      </c>
      <c r="G46" s="9">
        <f>C46-(E46+F46)</f>
        <v>353044.24746726244</v>
      </c>
      <c r="H46" s="9">
        <f>D46-(F46+G46)</f>
        <v>2498155.7525327373</v>
      </c>
      <c r="I46" s="15">
        <f>LN(D46/D45)</f>
        <v>-4.3250987311648868E-3</v>
      </c>
      <c r="J46" s="15">
        <f>LN(H46/H45)</f>
        <v>-6.244619484749604E-3</v>
      </c>
      <c r="K46" s="15">
        <f>C46/D46</f>
        <v>0.26965688095334384</v>
      </c>
      <c r="L46">
        <f>G46/D46</f>
        <v>0.11419836566950103</v>
      </c>
      <c r="M46">
        <f>L46-L45</f>
        <v>1.4747978571754E-3</v>
      </c>
      <c r="N46">
        <f>STDEV(M10:M46)</f>
        <v>3.5361376101571813E-3</v>
      </c>
      <c r="O46">
        <f>M46/N46</f>
        <v>0.41706461109974885</v>
      </c>
    </row>
    <row r="47" spans="1:15" x14ac:dyDescent="0.25">
      <c r="A47" s="2">
        <f>'X-13 output'!A47</f>
        <v>34243</v>
      </c>
      <c r="B47" s="9">
        <f>'X-13 output'!B47</f>
        <v>69782.267695112096</v>
      </c>
      <c r="C47" s="9">
        <f>B47*12</f>
        <v>837387.21234134515</v>
      </c>
      <c r="D47" s="9">
        <f>'FRED Data'!B53*1000</f>
        <v>3076000</v>
      </c>
      <c r="E47" s="9">
        <f>'FRED Data'!D53*1000</f>
        <v>239600</v>
      </c>
      <c r="F47" s="9">
        <f>E47</f>
        <v>239600</v>
      </c>
      <c r="G47" s="9">
        <f>C47-(E47+F47)</f>
        <v>358187.21234134515</v>
      </c>
      <c r="H47" s="9">
        <f>D47-(F47+G47)</f>
        <v>2478212.7876586551</v>
      </c>
      <c r="I47" s="15">
        <f>LN(D47/D46)</f>
        <v>-5.026358373088873E-3</v>
      </c>
      <c r="J47" s="15">
        <f>LN(H47/H46)</f>
        <v>-8.015110407339281E-3</v>
      </c>
      <c r="K47" s="15">
        <f>C47/D47</f>
        <v>0.27223251376506669</v>
      </c>
      <c r="L47">
        <f>G47/D47</f>
        <v>0.11644577774426045</v>
      </c>
      <c r="M47">
        <f>L47-L46</f>
        <v>2.2474120747594112E-3</v>
      </c>
      <c r="N47">
        <f>STDEV(M11:M47)</f>
        <v>3.5251446487981225E-3</v>
      </c>
      <c r="O47">
        <f>M47/N47</f>
        <v>0.6375375477218086</v>
      </c>
    </row>
    <row r="48" spans="1:15" x14ac:dyDescent="0.25">
      <c r="A48" s="2">
        <f>'X-13 output'!A48</f>
        <v>34274</v>
      </c>
      <c r="B48" s="9">
        <f>'X-13 output'!B48</f>
        <v>69706.944322324096</v>
      </c>
      <c r="C48" s="9">
        <f>B48*12</f>
        <v>836483.33186788915</v>
      </c>
      <c r="D48" s="9">
        <f>'FRED Data'!B54*1000</f>
        <v>3081500</v>
      </c>
      <c r="E48" s="9">
        <f>'FRED Data'!D54*1000</f>
        <v>240300</v>
      </c>
      <c r="F48" s="9">
        <f>E48</f>
        <v>240300</v>
      </c>
      <c r="G48" s="9">
        <f>C48-(E48+F48)</f>
        <v>355883.33186788915</v>
      </c>
      <c r="H48" s="9">
        <f>D48-(F48+G48)</f>
        <v>2485316.668132111</v>
      </c>
      <c r="I48" s="15">
        <f>LN(D48/D47)</f>
        <v>1.7864397767632535E-3</v>
      </c>
      <c r="J48" s="15">
        <f>LN(H48/H47)</f>
        <v>2.8624330276317703E-3</v>
      </c>
      <c r="K48" s="15">
        <f>C48/D48</f>
        <v>0.27145329607914626</v>
      </c>
      <c r="L48">
        <f>G48/D48</f>
        <v>0.11549029104912839</v>
      </c>
      <c r="M48">
        <f>L48-L47</f>
        <v>-9.5548669513205453E-4</v>
      </c>
      <c r="N48">
        <f>STDEV(M12:M48)</f>
        <v>3.5243085630507058E-3</v>
      </c>
      <c r="O48">
        <f>M48/N48</f>
        <v>-0.27111323484824718</v>
      </c>
    </row>
    <row r="49" spans="1:15" x14ac:dyDescent="0.25">
      <c r="A49" s="2">
        <f>'X-13 output'!A49</f>
        <v>34304</v>
      </c>
      <c r="B49" s="9">
        <f>'X-13 output'!B49</f>
        <v>70504.690018257505</v>
      </c>
      <c r="C49" s="9">
        <f>B49*12</f>
        <v>846056.28021909005</v>
      </c>
      <c r="D49" s="9">
        <f>'FRED Data'!B55*1000</f>
        <v>3266600</v>
      </c>
      <c r="E49" s="9">
        <f>'FRED Data'!D55*1000</f>
        <v>246800</v>
      </c>
      <c r="F49" s="9">
        <f>E49</f>
        <v>246800</v>
      </c>
      <c r="G49" s="9">
        <f>C49-(E49+F49)</f>
        <v>352456.28021909005</v>
      </c>
      <c r="H49" s="9">
        <f>D49-(F49+G49)</f>
        <v>2667343.7197809098</v>
      </c>
      <c r="I49" s="15">
        <f>LN(D49/D48)</f>
        <v>5.8333197216741087E-2</v>
      </c>
      <c r="J49" s="15">
        <f>LN(H49/H48)</f>
        <v>7.0683032429955092E-2</v>
      </c>
      <c r="K49" s="15">
        <f>C49/D49</f>
        <v>0.25900210623250169</v>
      </c>
      <c r="L49">
        <f>G49/D49</f>
        <v>0.10789698163812222</v>
      </c>
      <c r="M49">
        <f>L49-L48</f>
        <v>-7.5933094110061661E-3</v>
      </c>
      <c r="N49">
        <f>STDEV(M13:M49)</f>
        <v>3.7094922660200333E-3</v>
      </c>
      <c r="O49">
        <f>M49/N49</f>
        <v>-2.0469942694214418</v>
      </c>
    </row>
    <row r="50" spans="1:15" x14ac:dyDescent="0.25">
      <c r="A50" s="2">
        <f>'X-13 output'!A50</f>
        <v>34335</v>
      </c>
      <c r="B50" s="9">
        <f>'X-13 output'!B50</f>
        <v>71955.059794043496</v>
      </c>
      <c r="C50" s="9">
        <f>B50*12</f>
        <v>863460.71752852201</v>
      </c>
      <c r="D50" s="9">
        <f>'FRED Data'!B56*1000</f>
        <v>3142600</v>
      </c>
      <c r="E50" s="9">
        <f>'FRED Data'!D56*1000</f>
        <v>248400</v>
      </c>
      <c r="F50" s="9">
        <f>E50</f>
        <v>248400</v>
      </c>
      <c r="G50" s="9">
        <f>C50-(E50+F50)</f>
        <v>366660.71752852201</v>
      </c>
      <c r="H50" s="9">
        <f>D50-(F50+G50)</f>
        <v>2527539.282471478</v>
      </c>
      <c r="I50" s="15">
        <f>LN(D50/D49)</f>
        <v>-3.8699205863007451E-2</v>
      </c>
      <c r="J50" s="15">
        <f>LN(H50/H49)</f>
        <v>-5.3836901885692082E-2</v>
      </c>
      <c r="K50" s="15">
        <f>C50/D50</f>
        <v>0.2747599813939165</v>
      </c>
      <c r="L50">
        <f>G50/D50</f>
        <v>0.11667431983978935</v>
      </c>
      <c r="M50">
        <f>L50-L49</f>
        <v>8.7773382016671231E-3</v>
      </c>
      <c r="N50">
        <f>STDEV(M14:M50)</f>
        <v>3.7736796101363536E-3</v>
      </c>
      <c r="O50">
        <f>M50/N50</f>
        <v>2.3259362501497507</v>
      </c>
    </row>
    <row r="51" spans="1:15" x14ac:dyDescent="0.25">
      <c r="A51" s="2">
        <f>'X-13 output'!A51</f>
        <v>34366</v>
      </c>
      <c r="B51" s="9">
        <f>'X-13 output'!B51</f>
        <v>72166.003916562695</v>
      </c>
      <c r="C51" s="9">
        <f>B51*12</f>
        <v>865992.04699875228</v>
      </c>
      <c r="D51" s="9">
        <f>'FRED Data'!B57*1000</f>
        <v>3147900</v>
      </c>
      <c r="E51" s="9">
        <f>'FRED Data'!D57*1000</f>
        <v>248900</v>
      </c>
      <c r="F51" s="9">
        <f>E51</f>
        <v>248900</v>
      </c>
      <c r="G51" s="9">
        <f>C51-(E51+F51)</f>
        <v>368192.04699875228</v>
      </c>
      <c r="H51" s="9">
        <f>D51-(F51+G51)</f>
        <v>2530807.9530012477</v>
      </c>
      <c r="I51" s="15">
        <f>LN(D51/D50)</f>
        <v>1.6850810759435572E-3</v>
      </c>
      <c r="J51" s="15">
        <f>LN(H51/H50)</f>
        <v>1.2923869527220778E-3</v>
      </c>
      <c r="K51" s="15">
        <f>C51/D51</f>
        <v>0.27510151116577791</v>
      </c>
      <c r="L51">
        <f>G51/D51</f>
        <v>0.11696434035349035</v>
      </c>
      <c r="M51">
        <f>L51-L50</f>
        <v>2.9002051370100035E-4</v>
      </c>
      <c r="N51">
        <f>STDEV(M15:M51)</f>
        <v>3.6045417362253625E-3</v>
      </c>
      <c r="O51">
        <f>M51/N51</f>
        <v>8.0459746321236036E-2</v>
      </c>
    </row>
    <row r="52" spans="1:15" x14ac:dyDescent="0.25">
      <c r="A52" s="2">
        <f>'X-13 output'!A52</f>
        <v>34394</v>
      </c>
      <c r="B52" s="9">
        <f>'X-13 output'!B52</f>
        <v>73560.942895251603</v>
      </c>
      <c r="C52" s="9">
        <f>B52*12</f>
        <v>882731.31474301917</v>
      </c>
      <c r="D52" s="9">
        <f>'FRED Data'!B58*1000</f>
        <v>3167700</v>
      </c>
      <c r="E52" s="9">
        <f>'FRED Data'!D58*1000</f>
        <v>250600</v>
      </c>
      <c r="F52" s="9">
        <f>E52</f>
        <v>250600</v>
      </c>
      <c r="G52" s="9">
        <f>C52-(E52+F52)</f>
        <v>381531.31474301917</v>
      </c>
      <c r="H52" s="9">
        <f>D52-(F52+G52)</f>
        <v>2535568.6852569808</v>
      </c>
      <c r="I52" s="15">
        <f>LN(D52/D51)</f>
        <v>6.2702086486033405E-3</v>
      </c>
      <c r="J52" s="15">
        <f>LN(H52/H51)</f>
        <v>1.8793445481331383E-3</v>
      </c>
      <c r="K52" s="15">
        <f>C52/D52</f>
        <v>0.278666324065732</v>
      </c>
      <c r="L52">
        <f>G52/D52</f>
        <v>0.12044427020962187</v>
      </c>
      <c r="M52">
        <f>L52-L51</f>
        <v>3.4799298561315195E-3</v>
      </c>
      <c r="N52">
        <f>STDEV(M16:M52)</f>
        <v>3.6410523533261271E-3</v>
      </c>
      <c r="O52">
        <f>M52/N52</f>
        <v>0.95574837119619527</v>
      </c>
    </row>
    <row r="53" spans="1:15" x14ac:dyDescent="0.25">
      <c r="A53" s="2">
        <f>'X-13 output'!A53</f>
        <v>34425</v>
      </c>
      <c r="B53" s="9">
        <f>'X-13 output'!B53</f>
        <v>72955.111459208594</v>
      </c>
      <c r="C53" s="9">
        <f>B53*12</f>
        <v>875461.33751050313</v>
      </c>
      <c r="D53" s="9">
        <f>'FRED Data'!B59*1000</f>
        <v>3215700</v>
      </c>
      <c r="E53" s="9">
        <f>'FRED Data'!D59*1000</f>
        <v>252000</v>
      </c>
      <c r="F53" s="9">
        <f>E53</f>
        <v>252000</v>
      </c>
      <c r="G53" s="9">
        <f>C53-(E53+F53)</f>
        <v>371461.33751050313</v>
      </c>
      <c r="H53" s="9">
        <f>D53-(F53+G53)</f>
        <v>2592238.6624894971</v>
      </c>
      <c r="I53" s="15">
        <f>LN(D53/D52)</f>
        <v>1.5039290885005219E-2</v>
      </c>
      <c r="J53" s="15">
        <f>LN(H53/H52)</f>
        <v>2.21039055101078E-2</v>
      </c>
      <c r="K53" s="15">
        <f>C53/D53</f>
        <v>0.27224596122477318</v>
      </c>
      <c r="L53">
        <f>G53/D53</f>
        <v>0.11551492288164417</v>
      </c>
      <c r="M53">
        <f>L53-L52</f>
        <v>-4.9293473279777011E-3</v>
      </c>
      <c r="N53">
        <f>STDEV(M17:M53)</f>
        <v>3.7297431313649482E-3</v>
      </c>
      <c r="O53">
        <f>M53/N53</f>
        <v>-1.3216318535517331</v>
      </c>
    </row>
    <row r="54" spans="1:15" x14ac:dyDescent="0.25">
      <c r="A54" s="2">
        <f>'X-13 output'!A54</f>
        <v>34455</v>
      </c>
      <c r="B54" s="9">
        <f>'X-13 output'!B54</f>
        <v>73224.264306923898</v>
      </c>
      <c r="C54" s="9">
        <f>B54*12</f>
        <v>878691.17168308678</v>
      </c>
      <c r="D54" s="9">
        <f>'FRED Data'!B60*1000</f>
        <v>3228200</v>
      </c>
      <c r="E54" s="9">
        <f>'FRED Data'!D60*1000</f>
        <v>253200</v>
      </c>
      <c r="F54" s="9">
        <f>E54</f>
        <v>253200</v>
      </c>
      <c r="G54" s="9">
        <f>C54-(E54+F54)</f>
        <v>372291.17168308678</v>
      </c>
      <c r="H54" s="9">
        <f>D54-(F54+G54)</f>
        <v>2602708.828316913</v>
      </c>
      <c r="I54" s="15">
        <f>LN(D54/D53)</f>
        <v>3.879642973595832E-3</v>
      </c>
      <c r="J54" s="15">
        <f>LN(H54/H53)</f>
        <v>4.0309088870459633E-3</v>
      </c>
      <c r="K54" s="15">
        <f>C54/D54</f>
        <v>0.27219229653772592</v>
      </c>
      <c r="L54">
        <f>G54/D54</f>
        <v>0.11532469230007025</v>
      </c>
      <c r="M54">
        <f>L54-L53</f>
        <v>-1.9023058157391359E-4</v>
      </c>
      <c r="N54">
        <f>STDEV(M18:M54)</f>
        <v>3.7260167697548241E-3</v>
      </c>
      <c r="O54">
        <f>M54/N54</f>
        <v>-5.1054676704106988E-2</v>
      </c>
    </row>
    <row r="55" spans="1:15" x14ac:dyDescent="0.25">
      <c r="A55" s="2">
        <f>'X-13 output'!A55</f>
        <v>34486</v>
      </c>
      <c r="B55" s="9">
        <f>'X-13 output'!B55</f>
        <v>73577.634077252005</v>
      </c>
      <c r="C55" s="9">
        <f>B55*12</f>
        <v>882931.60892702406</v>
      </c>
      <c r="D55" s="9">
        <f>'FRED Data'!B61*1000</f>
        <v>3226000</v>
      </c>
      <c r="E55" s="9">
        <f>'FRED Data'!D61*1000</f>
        <v>253100</v>
      </c>
      <c r="F55" s="9">
        <f>E55</f>
        <v>253100</v>
      </c>
      <c r="G55" s="9">
        <f>C55-(E55+F55)</f>
        <v>376731.60892702406</v>
      </c>
      <c r="H55" s="9">
        <f>D55-(F55+G55)</f>
        <v>2596168.3910729759</v>
      </c>
      <c r="I55" s="15">
        <f>LN(D55/D54)</f>
        <v>-6.8172665402508616E-4</v>
      </c>
      <c r="J55" s="15">
        <f>LN(H55/H54)</f>
        <v>-2.5160973873476406E-3</v>
      </c>
      <c r="K55" s="15">
        <f>C55/D55</f>
        <v>0.27369237722474399</v>
      </c>
      <c r="L55">
        <f>G55/D55</f>
        <v>0.11677979197985867</v>
      </c>
      <c r="M55">
        <f>L55-L54</f>
        <v>1.4550996797884214E-3</v>
      </c>
      <c r="N55">
        <f>STDEV(M19:M55)</f>
        <v>3.7346237511768862E-3</v>
      </c>
      <c r="O55">
        <f>M55/N55</f>
        <v>0.38962417012687772</v>
      </c>
    </row>
    <row r="56" spans="1:15" x14ac:dyDescent="0.25">
      <c r="A56" s="2">
        <f>'X-13 output'!A56</f>
        <v>34516</v>
      </c>
      <c r="B56" s="9">
        <f>'X-13 output'!B56</f>
        <v>74166.621850705196</v>
      </c>
      <c r="C56" s="9">
        <f>B56*12</f>
        <v>889999.46220846241</v>
      </c>
      <c r="D56" s="9">
        <f>'FRED Data'!B62*1000</f>
        <v>3247400</v>
      </c>
      <c r="E56" s="9">
        <f>'FRED Data'!D62*1000</f>
        <v>254700</v>
      </c>
      <c r="F56" s="9">
        <f>E56</f>
        <v>254700</v>
      </c>
      <c r="G56" s="9">
        <f>C56-(E56+F56)</f>
        <v>380599.46220846241</v>
      </c>
      <c r="H56" s="9">
        <f>D56-(F56+G56)</f>
        <v>2612100.5377915376</v>
      </c>
      <c r="I56" s="15">
        <f>LN(D56/D55)</f>
        <v>6.611696467859975E-3</v>
      </c>
      <c r="J56" s="15">
        <f>LN(H56/H55)</f>
        <v>6.1180390765876768E-3</v>
      </c>
      <c r="K56" s="15">
        <f>C56/D56</f>
        <v>0.27406524056428599</v>
      </c>
      <c r="L56">
        <f>G56/D56</f>
        <v>0.11720128786366397</v>
      </c>
      <c r="M56">
        <f>L56-L55</f>
        <v>4.2149588380530068E-4</v>
      </c>
      <c r="N56">
        <f>STDEV(M20:M56)</f>
        <v>3.7275713656463537E-3</v>
      </c>
      <c r="O56">
        <f>M56/N56</f>
        <v>0.11307520164197155</v>
      </c>
    </row>
    <row r="57" spans="1:15" x14ac:dyDescent="0.25">
      <c r="A57" s="2">
        <f>'X-13 output'!A57</f>
        <v>34547</v>
      </c>
      <c r="B57" s="9">
        <f>'X-13 output'!B57</f>
        <v>74165.468723057493</v>
      </c>
      <c r="C57" s="9">
        <f>B57*12</f>
        <v>889985.62467668997</v>
      </c>
      <c r="D57" s="9">
        <f>'FRED Data'!B63*1000</f>
        <v>3254600</v>
      </c>
      <c r="E57" s="9">
        <f>'FRED Data'!D63*1000</f>
        <v>255200</v>
      </c>
      <c r="F57" s="9">
        <f>E57</f>
        <v>255200</v>
      </c>
      <c r="G57" s="9">
        <f>C57-(E57+F57)</f>
        <v>379585.62467668997</v>
      </c>
      <c r="H57" s="9">
        <f>D57-(F57+G57)</f>
        <v>2619814.37532331</v>
      </c>
      <c r="I57" s="15">
        <f>LN(D57/D56)</f>
        <v>2.2147040734999254E-3</v>
      </c>
      <c r="J57" s="15">
        <f>LN(H57/H56)</f>
        <v>2.9487647445834812E-3</v>
      </c>
      <c r="K57" s="15">
        <f>C57/D57</f>
        <v>0.27345468711260679</v>
      </c>
      <c r="L57">
        <f>G57/D57</f>
        <v>0.11663049980848336</v>
      </c>
      <c r="M57">
        <f>L57-L56</f>
        <v>-5.7078805518061271E-4</v>
      </c>
      <c r="N57">
        <f>STDEV(M21:M57)</f>
        <v>3.7254461292044101E-3</v>
      </c>
      <c r="O57">
        <f>M57/N57</f>
        <v>-0.15321334288156993</v>
      </c>
    </row>
    <row r="58" spans="1:15" x14ac:dyDescent="0.25">
      <c r="A58" s="2">
        <f>'X-13 output'!A58</f>
        <v>34578</v>
      </c>
      <c r="B58" s="9">
        <f>'X-13 output'!B58</f>
        <v>75205.437011987597</v>
      </c>
      <c r="C58" s="9">
        <f>B58*12</f>
        <v>902465.2441438511</v>
      </c>
      <c r="D58" s="9">
        <f>'FRED Data'!B64*1000</f>
        <v>3274200</v>
      </c>
      <c r="E58" s="9">
        <f>'FRED Data'!D64*1000</f>
        <v>256500</v>
      </c>
      <c r="F58" s="9">
        <f>E58</f>
        <v>256500</v>
      </c>
      <c r="G58" s="9">
        <f>C58-(E58+F58)</f>
        <v>389465.2441438511</v>
      </c>
      <c r="H58" s="9">
        <f>D58-(F58+G58)</f>
        <v>2628234.7558561489</v>
      </c>
      <c r="I58" s="15">
        <f>LN(D58/D57)</f>
        <v>6.0041841937273979E-3</v>
      </c>
      <c r="J58" s="15">
        <f>LN(H58/H57)</f>
        <v>3.208959195329705E-3</v>
      </c>
      <c r="K58" s="15">
        <f>C58/D58</f>
        <v>0.27562923588780497</v>
      </c>
      <c r="L58">
        <f>G58/D58</f>
        <v>0.11894974166020741</v>
      </c>
      <c r="M58">
        <f>L58-L57</f>
        <v>2.3192418517240521E-3</v>
      </c>
      <c r="N58">
        <f>STDEV(M22:M58)</f>
        <v>3.7354353024609288E-3</v>
      </c>
      <c r="O58">
        <f>M58/N58</f>
        <v>0.6208759258114096</v>
      </c>
    </row>
    <row r="59" spans="1:15" x14ac:dyDescent="0.25">
      <c r="A59" s="2">
        <f>'X-13 output'!A59</f>
        <v>34608</v>
      </c>
      <c r="B59" s="9">
        <f>'X-13 output'!B59</f>
        <v>75066.317655631094</v>
      </c>
      <c r="C59" s="9">
        <f>B59*12</f>
        <v>900795.81186757307</v>
      </c>
      <c r="D59" s="9">
        <f>'FRED Data'!B65*1000</f>
        <v>3309000</v>
      </c>
      <c r="E59" s="9">
        <f>'FRED Data'!D65*1000</f>
        <v>259100.00000000003</v>
      </c>
      <c r="F59" s="9">
        <f>E59</f>
        <v>259100.00000000003</v>
      </c>
      <c r="G59" s="9">
        <f>C59-(E59+F59)</f>
        <v>382595.81186757301</v>
      </c>
      <c r="H59" s="9">
        <f>D59-(F59+G59)</f>
        <v>2667304.1881324267</v>
      </c>
      <c r="I59" s="15">
        <f>LN(D59/D58)</f>
        <v>1.0572464501370823E-2</v>
      </c>
      <c r="J59" s="15">
        <f>LN(H59/H58)</f>
        <v>1.4755869643398617E-2</v>
      </c>
      <c r="K59" s="15">
        <f>C59/D59</f>
        <v>0.27222599331144548</v>
      </c>
      <c r="L59">
        <f>G59/D59</f>
        <v>0.11562278992673708</v>
      </c>
      <c r="M59">
        <f>L59-L58</f>
        <v>-3.3269517334703347E-3</v>
      </c>
      <c r="N59">
        <f>STDEV(M23:M59)</f>
        <v>3.7420736832346271E-3</v>
      </c>
      <c r="O59">
        <f>M59/N59</f>
        <v>-0.88906633463041185</v>
      </c>
    </row>
    <row r="60" spans="1:15" x14ac:dyDescent="0.25">
      <c r="A60" s="2">
        <f>'X-13 output'!A60</f>
        <v>34639</v>
      </c>
      <c r="B60" s="9">
        <f>'X-13 output'!B60</f>
        <v>76358.685348951898</v>
      </c>
      <c r="C60" s="9">
        <f>B60*12</f>
        <v>916304.22418742278</v>
      </c>
      <c r="D60" s="9">
        <f>'FRED Data'!B66*1000</f>
        <v>3305100</v>
      </c>
      <c r="E60" s="9">
        <f>'FRED Data'!D66*1000</f>
        <v>258600.00000000003</v>
      </c>
      <c r="F60" s="9">
        <f>E60</f>
        <v>258600.00000000003</v>
      </c>
      <c r="G60" s="9">
        <f>C60-(E60+F60)</f>
        <v>399104.22418742272</v>
      </c>
      <c r="H60" s="9">
        <f>D60-(F60+G60)</f>
        <v>2647395.7758125775</v>
      </c>
      <c r="I60" s="15">
        <f>LN(D60/D59)</f>
        <v>-1.1792989074831963E-3</v>
      </c>
      <c r="J60" s="15">
        <f>LN(H60/H59)</f>
        <v>-7.4918642907983056E-3</v>
      </c>
      <c r="K60" s="15">
        <f>C60/D60</f>
        <v>0.27723948570010676</v>
      </c>
      <c r="L60">
        <f>G60/D60</f>
        <v>0.12075405409440644</v>
      </c>
      <c r="M60">
        <f>L60-L59</f>
        <v>5.131264167669361E-3</v>
      </c>
      <c r="N60">
        <f>STDEV(M24:M60)</f>
        <v>3.776395050679714E-3</v>
      </c>
      <c r="O60">
        <f>M60/N60</f>
        <v>1.3587731417945228</v>
      </c>
    </row>
    <row r="61" spans="1:15" x14ac:dyDescent="0.25">
      <c r="A61" s="2">
        <f>'X-13 output'!A61</f>
        <v>34669</v>
      </c>
      <c r="B61" s="9">
        <f>'X-13 output'!B61</f>
        <v>76432.459650972</v>
      </c>
      <c r="C61" s="9">
        <f>B61*12</f>
        <v>917189.51581166405</v>
      </c>
      <c r="D61" s="9">
        <f>'FRED Data'!B67*1000</f>
        <v>3320800</v>
      </c>
      <c r="E61" s="9">
        <f>'FRED Data'!D67*1000</f>
        <v>259399.99999999997</v>
      </c>
      <c r="F61" s="9">
        <f>E61</f>
        <v>259399.99999999997</v>
      </c>
      <c r="G61" s="9">
        <f>C61-(E61+F61)</f>
        <v>398389.51581166411</v>
      </c>
      <c r="H61" s="9">
        <f>D61-(F61+G61)</f>
        <v>2663010.4841883359</v>
      </c>
      <c r="I61" s="15">
        <f>LN(D61/D60)</f>
        <v>4.738987724700063E-3</v>
      </c>
      <c r="J61" s="15">
        <f>LN(H61/H60)</f>
        <v>5.880813110246263E-3</v>
      </c>
      <c r="K61" s="15">
        <f>C61/D61</f>
        <v>0.27619534925670441</v>
      </c>
      <c r="L61">
        <f>G61/D61</f>
        <v>0.119967934176001</v>
      </c>
      <c r="M61">
        <f>L61-L60</f>
        <v>-7.8611991840543682E-4</v>
      </c>
      <c r="N61">
        <f>STDEV(M25:M61)</f>
        <v>3.7506423239685228E-3</v>
      </c>
      <c r="O61">
        <f>M61/N61</f>
        <v>-0.20959607728567678</v>
      </c>
    </row>
    <row r="62" spans="1:15" x14ac:dyDescent="0.25">
      <c r="A62" s="2">
        <f>'X-13 output'!A62</f>
        <v>34700</v>
      </c>
      <c r="B62" s="9">
        <f>'X-13 output'!B62</f>
        <v>76862.674201226997</v>
      </c>
      <c r="C62" s="9">
        <f>B62*12</f>
        <v>922352.09041472396</v>
      </c>
      <c r="D62" s="9">
        <f>'FRED Data'!B68*1000</f>
        <v>3344000</v>
      </c>
      <c r="E62" s="9">
        <f>'FRED Data'!D68*1000</f>
        <v>260000</v>
      </c>
      <c r="F62" s="9">
        <f>E62</f>
        <v>260000</v>
      </c>
      <c r="G62" s="9">
        <f>C62-(E62+F62)</f>
        <v>402352.09041472396</v>
      </c>
      <c r="H62" s="9">
        <f>D62-(F62+G62)</f>
        <v>2681647.9095852762</v>
      </c>
      <c r="I62" s="15">
        <f>LN(D62/D61)</f>
        <v>6.9619774657633388E-3</v>
      </c>
      <c r="J62" s="15">
        <f>LN(H62/H61)</f>
        <v>6.9742533826354083E-3</v>
      </c>
      <c r="K62" s="15">
        <f>C62/D62</f>
        <v>0.27582299354507295</v>
      </c>
      <c r="L62">
        <f>G62/D62</f>
        <v>0.12032060120057535</v>
      </c>
      <c r="M62">
        <f>L62-L61</f>
        <v>3.5266702457434351E-4</v>
      </c>
      <c r="N62">
        <f>STDEV(M26:M62)</f>
        <v>3.7428908238283974E-3</v>
      </c>
      <c r="O62">
        <f>M62/N62</f>
        <v>9.4223166310156967E-2</v>
      </c>
    </row>
    <row r="63" spans="1:15" x14ac:dyDescent="0.25">
      <c r="A63" s="2">
        <f>'X-13 output'!A63</f>
        <v>34731</v>
      </c>
      <c r="B63" s="9">
        <f>'X-13 output'!B63</f>
        <v>77613.6281213482</v>
      </c>
      <c r="C63" s="9">
        <f>B63*12</f>
        <v>931363.53745617834</v>
      </c>
      <c r="D63" s="9">
        <f>'FRED Data'!B69*1000</f>
        <v>3358200</v>
      </c>
      <c r="E63" s="9">
        <f>'FRED Data'!D69*1000</f>
        <v>260899.99999999997</v>
      </c>
      <c r="F63" s="9">
        <f>E63</f>
        <v>260899.99999999997</v>
      </c>
      <c r="G63" s="9">
        <f>C63-(E63+F63)</f>
        <v>409563.5374561784</v>
      </c>
      <c r="H63" s="9">
        <f>D63-(F63+G63)</f>
        <v>2687736.4625438219</v>
      </c>
      <c r="I63" s="15">
        <f>LN(D63/D62)</f>
        <v>4.2374209207767305E-3</v>
      </c>
      <c r="J63" s="15">
        <f>LN(H63/H62)</f>
        <v>2.2678784553925337E-3</v>
      </c>
      <c r="K63" s="15">
        <f>C63/D63</f>
        <v>0.2773401040605617</v>
      </c>
      <c r="L63">
        <f>G63/D63</f>
        <v>0.1219592452671605</v>
      </c>
      <c r="M63">
        <f>L63-L62</f>
        <v>1.6386440665851487E-3</v>
      </c>
      <c r="N63">
        <f>STDEV(M27:M63)</f>
        <v>3.6855219588174336E-3</v>
      </c>
      <c r="O63">
        <f>M63/N63</f>
        <v>0.44461655225381896</v>
      </c>
    </row>
    <row r="64" spans="1:15" x14ac:dyDescent="0.25">
      <c r="A64" s="2">
        <f>'X-13 output'!A64</f>
        <v>34759</v>
      </c>
      <c r="B64" s="9">
        <f>'X-13 output'!B64</f>
        <v>78054.758133884607</v>
      </c>
      <c r="C64" s="9">
        <f>B64*12</f>
        <v>936657.09760661528</v>
      </c>
      <c r="D64" s="9">
        <f>'FRED Data'!B70*1000</f>
        <v>3372100</v>
      </c>
      <c r="E64" s="9">
        <f>'FRED Data'!D70*1000</f>
        <v>261500</v>
      </c>
      <c r="F64" s="9">
        <f>E64</f>
        <v>261500</v>
      </c>
      <c r="G64" s="9">
        <f>C64-(E64+F64)</f>
        <v>413657.09760661528</v>
      </c>
      <c r="H64" s="9">
        <f>D64-(F64+G64)</f>
        <v>2696942.9023933848</v>
      </c>
      <c r="I64" s="15">
        <f>LN(D64/D63)</f>
        <v>4.1305795471569982E-3</v>
      </c>
      <c r="J64" s="15">
        <f>LN(H64/H63)</f>
        <v>3.4194975026330208E-3</v>
      </c>
      <c r="K64" s="15">
        <f>C64/D64</f>
        <v>0.27776670253154273</v>
      </c>
      <c r="L64">
        <f>G64/D64</f>
        <v>0.12267047169615826</v>
      </c>
      <c r="M64">
        <f>L64-L63</f>
        <v>7.1122642899776323E-4</v>
      </c>
      <c r="N64">
        <f>STDEV(M28:M64)</f>
        <v>3.6632212644764927E-3</v>
      </c>
      <c r="O64">
        <f>M64/N64</f>
        <v>0.19415328140147273</v>
      </c>
    </row>
    <row r="65" spans="1:15" x14ac:dyDescent="0.25">
      <c r="A65" s="2">
        <f>'X-13 output'!A65</f>
        <v>34790</v>
      </c>
      <c r="B65" s="9">
        <f>'X-13 output'!B65</f>
        <v>77310.725647109997</v>
      </c>
      <c r="C65" s="9">
        <f>B65*12</f>
        <v>927728.70776531997</v>
      </c>
      <c r="D65" s="9">
        <f>'FRED Data'!B71*1000</f>
        <v>3390800</v>
      </c>
      <c r="E65" s="9">
        <f>'FRED Data'!D71*1000</f>
        <v>262700</v>
      </c>
      <c r="F65" s="9">
        <f>E65</f>
        <v>262700</v>
      </c>
      <c r="G65" s="9">
        <f>C65-(E65+F65)</f>
        <v>402328.70776531997</v>
      </c>
      <c r="H65" s="9">
        <f>D65-(F65+G65)</f>
        <v>2725771.2922346801</v>
      </c>
      <c r="I65" s="15">
        <f>LN(D65/D64)</f>
        <v>5.5301860617244384E-3</v>
      </c>
      <c r="J65" s="15">
        <f>LN(H65/H64)</f>
        <v>1.0632557939303944E-2</v>
      </c>
      <c r="K65" s="15">
        <f>C65/D65</f>
        <v>0.2736017186992214</v>
      </c>
      <c r="L65">
        <f>G65/D65</f>
        <v>0.1186530340230388</v>
      </c>
      <c r="M65">
        <f>L65-L64</f>
        <v>-4.0174376731194616E-3</v>
      </c>
      <c r="N65">
        <f>STDEV(M29:M65)</f>
        <v>3.7213917987478006E-3</v>
      </c>
      <c r="O65">
        <f>M65/N65</f>
        <v>-1.0795524605797424</v>
      </c>
    </row>
    <row r="66" spans="1:15" x14ac:dyDescent="0.25">
      <c r="A66" s="2">
        <f>'X-13 output'!A66</f>
        <v>34820</v>
      </c>
      <c r="B66" s="9">
        <f>'X-13 output'!B66</f>
        <v>78245.548519246106</v>
      </c>
      <c r="C66" s="9">
        <f>B66*12</f>
        <v>938946.58223095327</v>
      </c>
      <c r="D66" s="9">
        <f>'FRED Data'!B72*1000</f>
        <v>3387000</v>
      </c>
      <c r="E66" s="9">
        <f>'FRED Data'!D72*1000</f>
        <v>262300</v>
      </c>
      <c r="F66" s="9">
        <f>E66</f>
        <v>262300</v>
      </c>
      <c r="G66" s="9">
        <f>C66-(E66+F66)</f>
        <v>414346.58223095327</v>
      </c>
      <c r="H66" s="9">
        <f>D66-(F66+G66)</f>
        <v>2710353.4177690465</v>
      </c>
      <c r="I66" s="15">
        <f>LN(D66/D65)</f>
        <v>-1.1213079164787594E-3</v>
      </c>
      <c r="J66" s="15">
        <f>LN(H66/H65)</f>
        <v>-5.6723922384425505E-3</v>
      </c>
      <c r="K66" s="15">
        <f>C66/D66</f>
        <v>0.2772207210602165</v>
      </c>
      <c r="L66">
        <f>G66/D66</f>
        <v>0.122334390974595</v>
      </c>
      <c r="M66">
        <f>L66-L65</f>
        <v>3.6813569515562056E-3</v>
      </c>
      <c r="N66">
        <f>STDEV(M30:M66)</f>
        <v>3.7622628082364228E-3</v>
      </c>
      <c r="O66">
        <f>M66/N66</f>
        <v>0.9784954266078657</v>
      </c>
    </row>
    <row r="67" spans="1:15" x14ac:dyDescent="0.25">
      <c r="A67" s="2">
        <f>'X-13 output'!A67</f>
        <v>34851</v>
      </c>
      <c r="B67" s="9">
        <f>'X-13 output'!B67</f>
        <v>78764.739362152293</v>
      </c>
      <c r="C67" s="9">
        <f>B67*12</f>
        <v>945176.87234582752</v>
      </c>
      <c r="D67" s="9">
        <f>'FRED Data'!B73*1000</f>
        <v>3407800</v>
      </c>
      <c r="E67" s="9">
        <f>'FRED Data'!D73*1000</f>
        <v>263400</v>
      </c>
      <c r="F67" s="9">
        <f>E67</f>
        <v>263400</v>
      </c>
      <c r="G67" s="9">
        <f>C67-(E67+F67)</f>
        <v>418376.87234582752</v>
      </c>
      <c r="H67" s="9">
        <f>D67-(F67+G67)</f>
        <v>2726023.1276541725</v>
      </c>
      <c r="I67" s="15">
        <f>LN(D67/D66)</f>
        <v>6.1223479633670391E-3</v>
      </c>
      <c r="J67" s="15">
        <f>LN(H67/H66)</f>
        <v>5.7647784879140823E-3</v>
      </c>
      <c r="K67" s="15">
        <f>C67/D67</f>
        <v>0.27735690837074578</v>
      </c>
      <c r="L67">
        <f>G67/D67</f>
        <v>0.12277037160215609</v>
      </c>
      <c r="M67">
        <f>L67-L66</f>
        <v>4.3598062756108891E-4</v>
      </c>
      <c r="N67">
        <f>STDEV(M31:M67)</f>
        <v>3.7434103242503609E-3</v>
      </c>
      <c r="O67">
        <f>M67/N67</f>
        <v>0.1164661604785194</v>
      </c>
    </row>
    <row r="68" spans="1:15" x14ac:dyDescent="0.25">
      <c r="A68" s="2">
        <f>'X-13 output'!A68</f>
        <v>34881</v>
      </c>
      <c r="B68" s="9">
        <f>'X-13 output'!B68</f>
        <v>78960.883072045996</v>
      </c>
      <c r="C68" s="9">
        <f>B68*12</f>
        <v>947530.596864552</v>
      </c>
      <c r="D68" s="9">
        <f>'FRED Data'!B74*1000</f>
        <v>3426900</v>
      </c>
      <c r="E68" s="9">
        <f>'FRED Data'!D74*1000</f>
        <v>264600</v>
      </c>
      <c r="F68" s="9">
        <f>E68</f>
        <v>264600</v>
      </c>
      <c r="G68" s="9">
        <f>C68-(E68+F68)</f>
        <v>418330.596864552</v>
      </c>
      <c r="H68" s="9">
        <f>D68-(F68+G68)</f>
        <v>2743969.4031354478</v>
      </c>
      <c r="I68" s="15">
        <f>LN(D68/D67)</f>
        <v>5.5891406268724023E-3</v>
      </c>
      <c r="J68" s="15">
        <f>LN(H68/H67)</f>
        <v>6.5617420031686292E-3</v>
      </c>
      <c r="K68" s="15">
        <f>C68/D68</f>
        <v>0.27649788347035281</v>
      </c>
      <c r="L68">
        <f>G68/D68</f>
        <v>0.1220726011452193</v>
      </c>
      <c r="M68">
        <f>L68-L67</f>
        <v>-6.9777045693679429E-4</v>
      </c>
      <c r="N68">
        <f>STDEV(M32:M68)</f>
        <v>3.7463075577066152E-3</v>
      </c>
      <c r="O68">
        <f>M68/N68</f>
        <v>-0.18625551858426431</v>
      </c>
    </row>
    <row r="69" spans="1:15" x14ac:dyDescent="0.25">
      <c r="A69" s="2">
        <f>'X-13 output'!A69</f>
        <v>34912</v>
      </c>
      <c r="B69" s="9">
        <f>'X-13 output'!B69</f>
        <v>80175.632524590299</v>
      </c>
      <c r="C69" s="9">
        <f>B69*12</f>
        <v>962107.59029508359</v>
      </c>
      <c r="D69" s="9">
        <f>'FRED Data'!B75*1000</f>
        <v>3436200</v>
      </c>
      <c r="E69" s="9">
        <f>'FRED Data'!D75*1000</f>
        <v>265200</v>
      </c>
      <c r="F69" s="9">
        <f>E69</f>
        <v>265200</v>
      </c>
      <c r="G69" s="9">
        <f>C69-(E69+F69)</f>
        <v>431707.59029508359</v>
      </c>
      <c r="H69" s="9">
        <f>D69-(F69+G69)</f>
        <v>2739292.4097049162</v>
      </c>
      <c r="I69" s="15">
        <f>LN(D69/D68)</f>
        <v>2.7101472198554541E-3</v>
      </c>
      <c r="J69" s="15">
        <f>LN(H69/H68)</f>
        <v>-1.70591692477992E-3</v>
      </c>
      <c r="K69" s="15">
        <f>C69/D69</f>
        <v>0.2799917322318502</v>
      </c>
      <c r="L69">
        <f>G69/D69</f>
        <v>0.12563517557042186</v>
      </c>
      <c r="M69">
        <f>L69-L68</f>
        <v>3.5625744252025665E-3</v>
      </c>
      <c r="N69">
        <f>STDEV(M33:M69)</f>
        <v>3.7815659540015654E-3</v>
      </c>
      <c r="O69">
        <f>M69/N69</f>
        <v>0.94208972381738654</v>
      </c>
    </row>
    <row r="70" spans="1:15" x14ac:dyDescent="0.25">
      <c r="A70" s="2">
        <f>'X-13 output'!A70</f>
        <v>34943</v>
      </c>
      <c r="B70" s="9">
        <f>'X-13 output'!B70</f>
        <v>80153.323606018501</v>
      </c>
      <c r="C70" s="9">
        <f>B70*12</f>
        <v>961839.88327222201</v>
      </c>
      <c r="D70" s="9">
        <f>'FRED Data'!B76*1000</f>
        <v>3453600</v>
      </c>
      <c r="E70" s="9">
        <f>'FRED Data'!D76*1000</f>
        <v>266000</v>
      </c>
      <c r="F70" s="9">
        <f>E70</f>
        <v>266000</v>
      </c>
      <c r="G70" s="9">
        <f>C70-(E70+F70)</f>
        <v>429839.88327222201</v>
      </c>
      <c r="H70" s="9">
        <f>D70-(F70+G70)</f>
        <v>2757760.1167277778</v>
      </c>
      <c r="I70" s="15">
        <f>LN(D70/D69)</f>
        <v>5.0509556134010489E-3</v>
      </c>
      <c r="J70" s="15">
        <f>LN(H70/H69)</f>
        <v>6.7191559164566693E-3</v>
      </c>
      <c r="K70" s="15">
        <f>C70/D70</f>
        <v>0.27850355665746523</v>
      </c>
      <c r="L70">
        <f>G70/D70</f>
        <v>0.12446139775081712</v>
      </c>
      <c r="M70">
        <f>L70-L69</f>
        <v>-1.173777819604746E-3</v>
      </c>
      <c r="N70">
        <f>STDEV(M34:M70)</f>
        <v>3.7553395240465162E-3</v>
      </c>
      <c r="O70">
        <f>M70/N70</f>
        <v>-0.31256236941792082</v>
      </c>
    </row>
    <row r="71" spans="1:15" x14ac:dyDescent="0.25">
      <c r="A71" s="2">
        <f>'X-13 output'!A71</f>
        <v>34973</v>
      </c>
      <c r="B71" s="9">
        <f>'X-13 output'!B71</f>
        <v>80711.962008415605</v>
      </c>
      <c r="C71" s="9">
        <f>B71*12</f>
        <v>968543.54410098726</v>
      </c>
      <c r="D71" s="9">
        <f>'FRED Data'!B77*1000</f>
        <v>3470300</v>
      </c>
      <c r="E71" s="9">
        <f>'FRED Data'!D77*1000</f>
        <v>267200</v>
      </c>
      <c r="F71" s="9">
        <f>E71</f>
        <v>267200</v>
      </c>
      <c r="G71" s="9">
        <f>C71-(E71+F71)</f>
        <v>434143.54410098726</v>
      </c>
      <c r="H71" s="9">
        <f>D71-(F71+G71)</f>
        <v>2768956.4558990127</v>
      </c>
      <c r="I71" s="15">
        <f>LN(D71/D70)</f>
        <v>4.8238802940024561E-3</v>
      </c>
      <c r="J71" s="15">
        <f>LN(H71/H70)</f>
        <v>4.0517201637167224E-3</v>
      </c>
      <c r="K71" s="15">
        <f>C71/D71</f>
        <v>0.27909504771950183</v>
      </c>
      <c r="L71">
        <f>G71/D71</f>
        <v>0.1251025974990598</v>
      </c>
      <c r="M71">
        <f>L71-L70</f>
        <v>6.4119974824268511E-4</v>
      </c>
      <c r="N71">
        <f>STDEV(M35:M71)</f>
        <v>3.6735197151268706E-3</v>
      </c>
      <c r="O71">
        <f>M71/N71</f>
        <v>0.17454642902890757</v>
      </c>
    </row>
    <row r="72" spans="1:15" x14ac:dyDescent="0.25">
      <c r="A72" s="2">
        <f>'X-13 output'!A72</f>
        <v>35004</v>
      </c>
      <c r="B72" s="9">
        <f>'X-13 output'!B72</f>
        <v>79941.037349292106</v>
      </c>
      <c r="C72" s="9">
        <f>B72*12</f>
        <v>959292.44819150527</v>
      </c>
      <c r="D72" s="9">
        <f>'FRED Data'!B78*1000</f>
        <v>3481200</v>
      </c>
      <c r="E72" s="9">
        <f>'FRED Data'!D78*1000</f>
        <v>267700</v>
      </c>
      <c r="F72" s="9">
        <f>E72</f>
        <v>267700</v>
      </c>
      <c r="G72" s="9">
        <f>C72-(E72+F72)</f>
        <v>423892.44819150527</v>
      </c>
      <c r="H72" s="9">
        <f>D72-(F72+G72)</f>
        <v>2789607.5518084946</v>
      </c>
      <c r="I72" s="15">
        <f>LN(D72/D71)</f>
        <v>3.1360163800885164E-3</v>
      </c>
      <c r="J72" s="15">
        <f>LN(H72/H71)</f>
        <v>7.4304050091321891E-3</v>
      </c>
      <c r="K72" s="15">
        <f>C72/D72</f>
        <v>0.27556372750531577</v>
      </c>
      <c r="L72">
        <f>G72/D72</f>
        <v>0.12176618642752651</v>
      </c>
      <c r="M72">
        <f>L72-L71</f>
        <v>-3.3364110715332906E-3</v>
      </c>
      <c r="N72">
        <f>STDEV(M36:M72)</f>
        <v>3.6740623752954892E-3</v>
      </c>
      <c r="O72">
        <f>M72/N72</f>
        <v>-0.90809864687312425</v>
      </c>
    </row>
    <row r="73" spans="1:15" x14ac:dyDescent="0.25">
      <c r="A73" s="2">
        <f>'X-13 output'!A73</f>
        <v>35034</v>
      </c>
      <c r="B73" s="9">
        <f>'X-13 output'!B73</f>
        <v>80087.835526182695</v>
      </c>
      <c r="C73" s="9">
        <f>B73*12</f>
        <v>961054.02631419234</v>
      </c>
      <c r="D73" s="9">
        <f>'FRED Data'!B79*1000</f>
        <v>3488100</v>
      </c>
      <c r="E73" s="9">
        <f>'FRED Data'!D79*1000</f>
        <v>268000</v>
      </c>
      <c r="F73" s="9">
        <f>E73</f>
        <v>268000</v>
      </c>
      <c r="G73" s="9">
        <f>C73-(E73+F73)</f>
        <v>425054.02631419234</v>
      </c>
      <c r="H73" s="9">
        <f>D73-(F73+G73)</f>
        <v>2795045.9736858075</v>
      </c>
      <c r="I73" s="15">
        <f>LN(D73/D72)</f>
        <v>1.9801134273135079E-3</v>
      </c>
      <c r="J73" s="15">
        <f>LN(H73/H72)</f>
        <v>1.9476315125378828E-3</v>
      </c>
      <c r="K73" s="15">
        <f>C73/D73</f>
        <v>0.2755236450543827</v>
      </c>
      <c r="L73">
        <f>G73/D73</f>
        <v>0.12185832582614957</v>
      </c>
      <c r="M73">
        <f>L73-L72</f>
        <v>9.2139398623056201E-5</v>
      </c>
      <c r="N73">
        <f>STDEV(M37:M73)</f>
        <v>3.6405779559223247E-3</v>
      </c>
      <c r="O73">
        <f>M73/N73</f>
        <v>2.5309003059024754E-2</v>
      </c>
    </row>
    <row r="74" spans="1:15" x14ac:dyDescent="0.25">
      <c r="A74" s="2">
        <f>'X-13 output'!A74</f>
        <v>35065</v>
      </c>
      <c r="B74" s="9">
        <f>'X-13 output'!B74</f>
        <v>81932.209944610004</v>
      </c>
      <c r="C74" s="9">
        <f>B74*12</f>
        <v>983186.51933531999</v>
      </c>
      <c r="D74" s="9">
        <f>'FRED Data'!B80*1000</f>
        <v>3490800</v>
      </c>
      <c r="E74" s="9">
        <f>'FRED Data'!D80*1000</f>
        <v>266800</v>
      </c>
      <c r="F74" s="9">
        <f>E74</f>
        <v>266800</v>
      </c>
      <c r="G74" s="9">
        <f>C74-(E74+F74)</f>
        <v>449586.51933531999</v>
      </c>
      <c r="H74" s="9">
        <f>D74-(F74+G74)</f>
        <v>2774413.4806646798</v>
      </c>
      <c r="I74" s="15">
        <f>LN(D74/D73)</f>
        <v>7.7376094648415209E-4</v>
      </c>
      <c r="J74" s="15">
        <f>LN(H74/H73)</f>
        <v>-7.409188477646482E-3</v>
      </c>
      <c r="K74" s="15">
        <f>C74/D74</f>
        <v>0.28165077327126159</v>
      </c>
      <c r="L74">
        <f>G74/D74</f>
        <v>0.12879182976261028</v>
      </c>
      <c r="M74">
        <f>L74-L73</f>
        <v>6.9335039364607082E-3</v>
      </c>
      <c r="N74">
        <f>STDEV(M38:M74)</f>
        <v>3.5446112992061972E-3</v>
      </c>
      <c r="O74">
        <f>M74/N74</f>
        <v>1.9560689032429144</v>
      </c>
    </row>
    <row r="75" spans="1:15" x14ac:dyDescent="0.25">
      <c r="A75" s="2">
        <f>'X-13 output'!A75</f>
        <v>35096</v>
      </c>
      <c r="B75" s="9">
        <f>'X-13 output'!B75</f>
        <v>81909.483869631702</v>
      </c>
      <c r="C75" s="9">
        <f>B75*12</f>
        <v>982913.80643558037</v>
      </c>
      <c r="D75" s="9">
        <f>'FRED Data'!B81*1000</f>
        <v>3531900</v>
      </c>
      <c r="E75" s="9">
        <f>'FRED Data'!D81*1000</f>
        <v>269600</v>
      </c>
      <c r="F75" s="9">
        <f>E75</f>
        <v>269600</v>
      </c>
      <c r="G75" s="9">
        <f>C75-(E75+F75)</f>
        <v>443713.80643558037</v>
      </c>
      <c r="H75" s="9">
        <f>D75-(F75+G75)</f>
        <v>2818586.1935644196</v>
      </c>
      <c r="I75" s="15">
        <f>LN(D75/D74)</f>
        <v>1.1705033463104631E-2</v>
      </c>
      <c r="J75" s="15">
        <f>LN(H75/H74)</f>
        <v>1.5796042892292993E-2</v>
      </c>
      <c r="K75" s="15">
        <f>C75/D75</f>
        <v>0.27829604644400474</v>
      </c>
      <c r="L75">
        <f>G75/D75</f>
        <v>0.12563034243199989</v>
      </c>
      <c r="M75">
        <f>L75-L74</f>
        <v>-3.1614873306103908E-3</v>
      </c>
      <c r="N75">
        <f>STDEV(M39:M75)</f>
        <v>3.3810361529367206E-3</v>
      </c>
      <c r="O75">
        <f>M75/N75</f>
        <v>-0.93506463332678869</v>
      </c>
    </row>
    <row r="76" spans="1:15" x14ac:dyDescent="0.25">
      <c r="A76" s="2">
        <f>'X-13 output'!A76</f>
        <v>35125</v>
      </c>
      <c r="B76" s="9">
        <f>'X-13 output'!B76</f>
        <v>82000.823180822699</v>
      </c>
      <c r="C76" s="9">
        <f>B76*12</f>
        <v>984009.87816987233</v>
      </c>
      <c r="D76" s="9">
        <f>'FRED Data'!B82*1000</f>
        <v>3550700</v>
      </c>
      <c r="E76" s="9">
        <f>'FRED Data'!D82*1000</f>
        <v>270700</v>
      </c>
      <c r="F76" s="9">
        <f>E76</f>
        <v>270700</v>
      </c>
      <c r="G76" s="9">
        <f>C76-(E76+F76)</f>
        <v>442609.87816987233</v>
      </c>
      <c r="H76" s="9">
        <f>D76-(F76+G76)</f>
        <v>2837390.1218301277</v>
      </c>
      <c r="I76" s="15">
        <f>LN(D76/D75)</f>
        <v>5.3087973777601301E-3</v>
      </c>
      <c r="J76" s="15">
        <f>LN(H76/H75)</f>
        <v>6.6492490413085541E-3</v>
      </c>
      <c r="K76" s="15">
        <f>C76/D76</f>
        <v>0.27713123557886399</v>
      </c>
      <c r="L76">
        <f>G76/D76</f>
        <v>0.12465425920800753</v>
      </c>
      <c r="M76">
        <f>L76-L75</f>
        <v>-9.7608322399235503E-4</v>
      </c>
      <c r="N76">
        <f>STDEV(M40:M76)</f>
        <v>3.2641164963927239E-3</v>
      </c>
      <c r="O76">
        <f>M76/N76</f>
        <v>-0.29903443246313505</v>
      </c>
    </row>
    <row r="77" spans="1:15" x14ac:dyDescent="0.25">
      <c r="A77" s="2">
        <f>'X-13 output'!A77</f>
        <v>35156</v>
      </c>
      <c r="B77" s="9">
        <f>'X-13 output'!B77</f>
        <v>83741.315446891895</v>
      </c>
      <c r="C77" s="9">
        <f>B77*12</f>
        <v>1004895.7853627028</v>
      </c>
      <c r="D77" s="9">
        <f>'FRED Data'!B83*1000</f>
        <v>3563500</v>
      </c>
      <c r="E77" s="9">
        <f>'FRED Data'!D83*1000</f>
        <v>271500</v>
      </c>
      <c r="F77" s="9">
        <f>E77</f>
        <v>271500</v>
      </c>
      <c r="G77" s="9">
        <f>C77-(E77+F77)</f>
        <v>461895.78536270279</v>
      </c>
      <c r="H77" s="9">
        <f>D77-(F77+G77)</f>
        <v>2830104.2146372972</v>
      </c>
      <c r="I77" s="15">
        <f>LN(D77/D76)</f>
        <v>3.5984408119043693E-3</v>
      </c>
      <c r="J77" s="15">
        <f>LN(H77/H76)</f>
        <v>-2.5711225363479499E-3</v>
      </c>
      <c r="K77" s="15">
        <f>C77/D77</f>
        <v>0.28199685291502813</v>
      </c>
      <c r="L77">
        <f>G77/D77</f>
        <v>0.12961857313391406</v>
      </c>
      <c r="M77">
        <f>L77-L76</f>
        <v>4.96431392590653E-3</v>
      </c>
      <c r="N77">
        <f>STDEV(M41:M77)</f>
        <v>3.3373233381368407E-3</v>
      </c>
      <c r="O77">
        <f>M77/N77</f>
        <v>1.487513621823052</v>
      </c>
    </row>
    <row r="78" spans="1:15" x14ac:dyDescent="0.25">
      <c r="A78" s="2">
        <f>'X-13 output'!A78</f>
        <v>35186</v>
      </c>
      <c r="B78" s="9">
        <f>'X-13 output'!B78</f>
        <v>83415.8699781701</v>
      </c>
      <c r="C78" s="9">
        <f>B78*12</f>
        <v>1000990.4397380413</v>
      </c>
      <c r="D78" s="9">
        <f>'FRED Data'!B84*1000</f>
        <v>3585600</v>
      </c>
      <c r="E78" s="9">
        <f>'FRED Data'!D84*1000</f>
        <v>272800</v>
      </c>
      <c r="F78" s="9">
        <f>E78</f>
        <v>272800</v>
      </c>
      <c r="G78" s="9">
        <f>C78-(E78+F78)</f>
        <v>455390.43973804126</v>
      </c>
      <c r="H78" s="9">
        <f>D78-(F78+G78)</f>
        <v>2857409.5602619587</v>
      </c>
      <c r="I78" s="15">
        <f>LN(D78/D77)</f>
        <v>6.1826161047370898E-3</v>
      </c>
      <c r="J78" s="15">
        <f>LN(H78/H77)</f>
        <v>9.6019302965881775E-3</v>
      </c>
      <c r="K78" s="15">
        <f>C78/D78</f>
        <v>0.27916957824019445</v>
      </c>
      <c r="L78">
        <f>G78/D78</f>
        <v>0.1270053658350182</v>
      </c>
      <c r="M78">
        <f>L78-L77</f>
        <v>-2.6132072988958588E-3</v>
      </c>
      <c r="N78">
        <f>STDEV(M42:M78)</f>
        <v>3.2990920436386387E-3</v>
      </c>
      <c r="O78">
        <f>M78/N78</f>
        <v>-0.79209893641333418</v>
      </c>
    </row>
    <row r="79" spans="1:15" x14ac:dyDescent="0.25">
      <c r="A79" s="2">
        <f>'X-13 output'!A79</f>
        <v>35217</v>
      </c>
      <c r="B79" s="9">
        <f>'X-13 output'!B79</f>
        <v>83136.855327029407</v>
      </c>
      <c r="C79" s="9">
        <f>B79*12</f>
        <v>997642.26392435282</v>
      </c>
      <c r="D79" s="9">
        <f>'FRED Data'!B85*1000</f>
        <v>3620700</v>
      </c>
      <c r="E79" s="9">
        <f>'FRED Data'!D85*1000</f>
        <v>275300</v>
      </c>
      <c r="F79" s="9">
        <f>E79</f>
        <v>275300</v>
      </c>
      <c r="G79" s="9">
        <f>C79-(E79+F79)</f>
        <v>447042.26392435282</v>
      </c>
      <c r="H79" s="9">
        <f>D79-(F79+G79)</f>
        <v>2898357.7360756472</v>
      </c>
      <c r="I79" s="15">
        <f>LN(D79/D78)</f>
        <v>9.7415532452993728E-3</v>
      </c>
      <c r="J79" s="15">
        <f>LN(H79/H78)</f>
        <v>1.4228812446370958E-2</v>
      </c>
      <c r="K79" s="15">
        <f>C79/D79</f>
        <v>0.27553850468814117</v>
      </c>
      <c r="L79">
        <f>G79/D79</f>
        <v>0.12346846298349845</v>
      </c>
      <c r="M79">
        <f>L79-L78</f>
        <v>-3.536902851519752E-3</v>
      </c>
      <c r="N79">
        <f>STDEV(M43:M79)</f>
        <v>3.3467216737213118E-3</v>
      </c>
      <c r="O79">
        <f>M79/N79</f>
        <v>-1.0568261111438564</v>
      </c>
    </row>
    <row r="80" spans="1:15" x14ac:dyDescent="0.25">
      <c r="A80" s="2">
        <f>'X-13 output'!A80</f>
        <v>35247</v>
      </c>
      <c r="B80" s="9">
        <f>'X-13 output'!B80</f>
        <v>84020.46308781</v>
      </c>
      <c r="C80" s="9">
        <f>B80*12</f>
        <v>1008245.55705372</v>
      </c>
      <c r="D80" s="9">
        <f>'FRED Data'!B86*1000</f>
        <v>3622400</v>
      </c>
      <c r="E80" s="9">
        <f>'FRED Data'!D86*1000</f>
        <v>275100</v>
      </c>
      <c r="F80" s="9">
        <f>E80</f>
        <v>275100</v>
      </c>
      <c r="G80" s="9">
        <f>C80-(E80+F80)</f>
        <v>458045.55705372</v>
      </c>
      <c r="H80" s="9">
        <f>D80-(F80+G80)</f>
        <v>2889254.4429462799</v>
      </c>
      <c r="I80" s="15">
        <f>LN(D80/D79)</f>
        <v>4.6941227684726272E-4</v>
      </c>
      <c r="J80" s="15">
        <f>LN(H80/H79)</f>
        <v>-3.1457880573032559E-3</v>
      </c>
      <c r="K80" s="15">
        <f>C80/D80</f>
        <v>0.2783363397343529</v>
      </c>
      <c r="L80">
        <f>G80/D80</f>
        <v>0.12644808885096068</v>
      </c>
      <c r="M80">
        <f>L80-L79</f>
        <v>2.9796258674622267E-3</v>
      </c>
      <c r="N80">
        <f>STDEV(M44:M80)</f>
        <v>3.3168169881584294E-3</v>
      </c>
      <c r="O80">
        <f>M80/N80</f>
        <v>0.89833894305895401</v>
      </c>
    </row>
    <row r="81" spans="1:15" x14ac:dyDescent="0.25">
      <c r="A81" s="2">
        <f>'X-13 output'!A81</f>
        <v>35278</v>
      </c>
      <c r="B81" s="9">
        <f>'X-13 output'!B81</f>
        <v>84304.653934472793</v>
      </c>
      <c r="C81" s="9">
        <f>B81*12</f>
        <v>1011655.8472136735</v>
      </c>
      <c r="D81" s="9">
        <f>'FRED Data'!B87*1000</f>
        <v>3646500</v>
      </c>
      <c r="E81" s="9">
        <f>'FRED Data'!D87*1000</f>
        <v>276600</v>
      </c>
      <c r="F81" s="9">
        <f>E81</f>
        <v>276600</v>
      </c>
      <c r="G81" s="9">
        <f>C81-(E81+F81)</f>
        <v>458455.84721367352</v>
      </c>
      <c r="H81" s="9">
        <f>D81-(F81+G81)</f>
        <v>2911444.1527863266</v>
      </c>
      <c r="I81" s="15">
        <f>LN(D81/D80)</f>
        <v>6.631013855478738E-3</v>
      </c>
      <c r="J81" s="15">
        <f>LN(H81/H80)</f>
        <v>7.6507398931709974E-3</v>
      </c>
      <c r="K81" s="15">
        <f>C81/D81</f>
        <v>0.27743201623849539</v>
      </c>
      <c r="L81">
        <f>G81/D81</f>
        <v>0.12572489982549664</v>
      </c>
      <c r="M81">
        <f>L81-L80</f>
        <v>-7.2318902546403274E-4</v>
      </c>
      <c r="N81">
        <f>STDEV(M45:M81)</f>
        <v>3.3208771326348058E-3</v>
      </c>
      <c r="O81">
        <f>M81/N81</f>
        <v>-0.2177704855012958</v>
      </c>
    </row>
    <row r="82" spans="1:15" x14ac:dyDescent="0.25">
      <c r="A82" s="2">
        <f>'X-13 output'!A82</f>
        <v>35309</v>
      </c>
      <c r="B82" s="9">
        <f>'X-13 output'!B82</f>
        <v>84508.345092741903</v>
      </c>
      <c r="C82" s="9">
        <f>B82*12</f>
        <v>1014100.1411129029</v>
      </c>
      <c r="D82" s="9">
        <f>'FRED Data'!B88*1000</f>
        <v>3672800</v>
      </c>
      <c r="E82" s="9">
        <f>'FRED Data'!D88*1000</f>
        <v>278400</v>
      </c>
      <c r="F82" s="9">
        <f>E82</f>
        <v>278400</v>
      </c>
      <c r="G82" s="9">
        <f>C82-(E82+F82)</f>
        <v>457300.1411129029</v>
      </c>
      <c r="H82" s="9">
        <f>D82-(F82+G82)</f>
        <v>2937099.8588870969</v>
      </c>
      <c r="I82" s="15">
        <f>LN(D82/D81)</f>
        <v>7.1865105107244637E-3</v>
      </c>
      <c r="J82" s="15">
        <f>LN(H82/H81)</f>
        <v>8.7734214244011444E-3</v>
      </c>
      <c r="K82" s="15">
        <f>C82/D82</f>
        <v>0.27611090751277034</v>
      </c>
      <c r="L82">
        <f>G82/D82</f>
        <v>0.1245099491159069</v>
      </c>
      <c r="M82">
        <f>L82-L81</f>
        <v>-1.2149507095897405E-3</v>
      </c>
      <c r="N82">
        <f>STDEV(M46:M82)</f>
        <v>3.3116629776056292E-3</v>
      </c>
      <c r="O82">
        <f>M82/N82</f>
        <v>-0.36687027569096536</v>
      </c>
    </row>
    <row r="83" spans="1:15" x14ac:dyDescent="0.25">
      <c r="A83" s="2">
        <f>'X-13 output'!A83</f>
        <v>35339</v>
      </c>
      <c r="B83" s="9">
        <f>'X-13 output'!B83</f>
        <v>85938.713528915803</v>
      </c>
      <c r="C83" s="9">
        <f>B83*12</f>
        <v>1031264.5623469896</v>
      </c>
      <c r="D83" s="9">
        <f>'FRED Data'!B89*1000</f>
        <v>3678800</v>
      </c>
      <c r="E83" s="9">
        <f>'FRED Data'!D89*1000</f>
        <v>278600</v>
      </c>
      <c r="F83" s="9">
        <f>E83</f>
        <v>278600</v>
      </c>
      <c r="G83" s="9">
        <f>C83-(E83+F83)</f>
        <v>474064.56234698964</v>
      </c>
      <c r="H83" s="9">
        <f>D83-(F83+G83)</f>
        <v>2926135.4376530102</v>
      </c>
      <c r="I83" s="15">
        <f>LN(D83/D82)</f>
        <v>1.6322980935302577E-3</v>
      </c>
      <c r="J83" s="15">
        <f>LN(H83/H82)</f>
        <v>-3.7400627675569171E-3</v>
      </c>
      <c r="K83" s="15">
        <f>C83/D83</f>
        <v>0.28032634618543811</v>
      </c>
      <c r="L83">
        <f>G83/D83</f>
        <v>0.12886391278324172</v>
      </c>
      <c r="M83">
        <f>L83-L82</f>
        <v>4.3539636673348148E-3</v>
      </c>
      <c r="N83">
        <f>STDEV(M47:M83)</f>
        <v>3.3728475718249563E-3</v>
      </c>
      <c r="O83">
        <f>M83/N83</f>
        <v>1.2908865801424294</v>
      </c>
    </row>
    <row r="84" spans="1:15" x14ac:dyDescent="0.25">
      <c r="A84" s="2">
        <f>'X-13 output'!A84</f>
        <v>35370</v>
      </c>
      <c r="B84" s="9">
        <f>'X-13 output'!B84</f>
        <v>86434.007978103007</v>
      </c>
      <c r="C84" s="9">
        <f>B84*12</f>
        <v>1037208.0957372361</v>
      </c>
      <c r="D84" s="9">
        <f>'FRED Data'!B90*1000</f>
        <v>3703600</v>
      </c>
      <c r="E84" s="9">
        <f>'FRED Data'!D90*1000</f>
        <v>280200</v>
      </c>
      <c r="F84" s="9">
        <f>E84</f>
        <v>280200</v>
      </c>
      <c r="G84" s="9">
        <f>C84-(E84+F84)</f>
        <v>476808.09573723609</v>
      </c>
      <c r="H84" s="9">
        <f>D84-(F84+G84)</f>
        <v>2946591.9042627639</v>
      </c>
      <c r="I84" s="15">
        <f>LN(D84/D83)</f>
        <v>6.718707545349447E-3</v>
      </c>
      <c r="J84" s="15">
        <f>LN(H84/H83)</f>
        <v>6.9666266300723919E-3</v>
      </c>
      <c r="K84" s="15">
        <f>C84/D84</f>
        <v>0.28005402736181989</v>
      </c>
      <c r="L84">
        <f>G84/D84</f>
        <v>0.12874179061919108</v>
      </c>
      <c r="M84">
        <f>L84-L83</f>
        <v>-1.2212216405063647E-4</v>
      </c>
      <c r="N84">
        <f>STDEV(M48:M84)</f>
        <v>3.3591927657703269E-3</v>
      </c>
      <c r="O84">
        <f>M84/N84</f>
        <v>-3.6354616292057752E-2</v>
      </c>
    </row>
    <row r="85" spans="1:15" x14ac:dyDescent="0.25">
      <c r="A85" s="2">
        <f>'X-13 output'!A85</f>
        <v>35400</v>
      </c>
      <c r="B85" s="9">
        <f>'X-13 output'!B85</f>
        <v>86546.152552086394</v>
      </c>
      <c r="C85" s="9">
        <f>B85*12</f>
        <v>1038553.8306250367</v>
      </c>
      <c r="D85" s="9">
        <f>'FRED Data'!B91*1000</f>
        <v>3730400</v>
      </c>
      <c r="E85" s="9">
        <f>'FRED Data'!D91*1000</f>
        <v>282000</v>
      </c>
      <c r="F85" s="9">
        <f>E85</f>
        <v>282000</v>
      </c>
      <c r="G85" s="9">
        <f>C85-(E85+F85)</f>
        <v>474553.83062503673</v>
      </c>
      <c r="H85" s="9">
        <f>D85-(F85+G85)</f>
        <v>2973846.1693749633</v>
      </c>
      <c r="I85" s="15">
        <f>LN(D85/D84)</f>
        <v>7.2101469202190847E-3</v>
      </c>
      <c r="J85" s="15">
        <f>LN(H85/H84)</f>
        <v>9.2069057373979045E-3</v>
      </c>
      <c r="K85" s="15">
        <f>C85/D85</f>
        <v>0.27840280683707824</v>
      </c>
      <c r="L85">
        <f>G85/D85</f>
        <v>0.12721258594923782</v>
      </c>
      <c r="M85">
        <f>L85-L84</f>
        <v>-1.5292046699532658E-3</v>
      </c>
      <c r="N85">
        <f>STDEV(M49:M85)</f>
        <v>3.3666182946987307E-3</v>
      </c>
      <c r="O85">
        <f>M85/N85</f>
        <v>-0.45422573517206827</v>
      </c>
    </row>
    <row r="86" spans="1:15" x14ac:dyDescent="0.25">
      <c r="A86" s="2">
        <f>'X-13 output'!A86</f>
        <v>35431</v>
      </c>
      <c r="B86" s="9">
        <f>'X-13 output'!B86</f>
        <v>88972.734273118098</v>
      </c>
      <c r="C86" s="9">
        <f>B86*12</f>
        <v>1067672.8112774172</v>
      </c>
      <c r="D86" s="9">
        <f>'FRED Data'!B92*1000</f>
        <v>3746300</v>
      </c>
      <c r="E86" s="9">
        <f>'FRED Data'!D92*1000</f>
        <v>281300</v>
      </c>
      <c r="F86" s="9">
        <f>E86</f>
        <v>281300</v>
      </c>
      <c r="G86" s="9">
        <f>C86-(E86+F86)</f>
        <v>505072.81127741723</v>
      </c>
      <c r="H86" s="9">
        <f>D86-(F86+G86)</f>
        <v>2959927.1887225825</v>
      </c>
      <c r="I86" s="15">
        <f>LN(D86/D85)</f>
        <v>4.2532197277089729E-3</v>
      </c>
      <c r="J86" s="15">
        <f>LN(H86/H85)</f>
        <v>-4.6914519115508861E-3</v>
      </c>
      <c r="K86" s="15">
        <f>C86/D86</f>
        <v>0.28499394369842707</v>
      </c>
      <c r="L86">
        <f>G86/D86</f>
        <v>0.13481910452377471</v>
      </c>
      <c r="M86">
        <f>L86-L85</f>
        <v>7.6065185745368968E-3</v>
      </c>
      <c r="N86">
        <f>STDEV(M50:M86)</f>
        <v>3.3013199666036205E-3</v>
      </c>
      <c r="O86">
        <f>M86/N86</f>
        <v>2.3040840183577966</v>
      </c>
    </row>
    <row r="87" spans="1:15" x14ac:dyDescent="0.25">
      <c r="A87" s="2">
        <f>'X-13 output'!A87</f>
        <v>35462</v>
      </c>
      <c r="B87" s="9">
        <f>'X-13 output'!B87</f>
        <v>88810.017106735497</v>
      </c>
      <c r="C87" s="9">
        <f>B87*12</f>
        <v>1065720.205280826</v>
      </c>
      <c r="D87" s="9">
        <f>'FRED Data'!B93*1000</f>
        <v>3777900</v>
      </c>
      <c r="E87" s="9">
        <f>'FRED Data'!D93*1000</f>
        <v>283500</v>
      </c>
      <c r="F87" s="9">
        <f>E87</f>
        <v>283500</v>
      </c>
      <c r="G87" s="9">
        <f>C87-(E87+F87)</f>
        <v>498720.20528082596</v>
      </c>
      <c r="H87" s="9">
        <f>D87-(F87+G87)</f>
        <v>2995679.794719174</v>
      </c>
      <c r="I87" s="15">
        <f>LN(D87/D86)</f>
        <v>8.3996134580901563E-3</v>
      </c>
      <c r="J87" s="15">
        <f>LN(H87/H86)</f>
        <v>1.2006512717194016E-2</v>
      </c>
      <c r="K87" s="15">
        <f>C87/D87</f>
        <v>0.2820932807329008</v>
      </c>
      <c r="L87">
        <f>G87/D87</f>
        <v>0.13200990107753671</v>
      </c>
      <c r="M87">
        <f>L87-L86</f>
        <v>-2.8092034462380011E-3</v>
      </c>
      <c r="N87">
        <f>STDEV(M51:M87)</f>
        <v>3.0570348532863549E-3</v>
      </c>
      <c r="O87">
        <f>M87/N87</f>
        <v>-0.918930787857413</v>
      </c>
    </row>
    <row r="88" spans="1:15" x14ac:dyDescent="0.25">
      <c r="A88" s="2">
        <f>'X-13 output'!A88</f>
        <v>35490</v>
      </c>
      <c r="B88" s="9">
        <f>'X-13 output'!B88</f>
        <v>88925.530168296202</v>
      </c>
      <c r="C88" s="9">
        <f>B88*12</f>
        <v>1067106.3620195545</v>
      </c>
      <c r="D88" s="9">
        <f>'FRED Data'!B94*1000</f>
        <v>3804900</v>
      </c>
      <c r="E88" s="9">
        <f>'FRED Data'!D94*1000</f>
        <v>285200</v>
      </c>
      <c r="F88" s="9">
        <f>E88</f>
        <v>285200</v>
      </c>
      <c r="G88" s="9">
        <f>C88-(E88+F88)</f>
        <v>496706.36201955448</v>
      </c>
      <c r="H88" s="9">
        <f>D88-(F88+G88)</f>
        <v>3022993.6379804453</v>
      </c>
      <c r="I88" s="15">
        <f>LN(D88/D87)</f>
        <v>7.1214100615830736E-3</v>
      </c>
      <c r="J88" s="15">
        <f>LN(H88/H87)</f>
        <v>9.0764289106316995E-3</v>
      </c>
      <c r="K88" s="15">
        <f>C88/D88</f>
        <v>0.280455823285646</v>
      </c>
      <c r="L88">
        <f>G88/D88</f>
        <v>0.13054386764949263</v>
      </c>
      <c r="M88">
        <f>L88-L87</f>
        <v>-1.4660334280440779E-3</v>
      </c>
      <c r="N88">
        <f>STDEV(M52:M88)</f>
        <v>3.0726125107389053E-3</v>
      </c>
      <c r="O88">
        <f>M88/N88</f>
        <v>-0.47712929076485616</v>
      </c>
    </row>
    <row r="89" spans="1:15" x14ac:dyDescent="0.25">
      <c r="A89" s="2">
        <f>'X-13 output'!A89</f>
        <v>35521</v>
      </c>
      <c r="B89" s="9">
        <f>'X-13 output'!B89</f>
        <v>89563.386083875695</v>
      </c>
      <c r="C89" s="9">
        <f>B89*12</f>
        <v>1074760.6330065085</v>
      </c>
      <c r="D89" s="9">
        <f>'FRED Data'!B95*1000</f>
        <v>3816500</v>
      </c>
      <c r="E89" s="9">
        <f>'FRED Data'!D95*1000</f>
        <v>285800</v>
      </c>
      <c r="F89" s="9">
        <f>E89</f>
        <v>285800</v>
      </c>
      <c r="G89" s="9">
        <f>C89-(E89+F89)</f>
        <v>503160.63300650846</v>
      </c>
      <c r="H89" s="9">
        <f>D89-(F89+G89)</f>
        <v>3027539.3669934915</v>
      </c>
      <c r="I89" s="15">
        <f>LN(D89/D88)</f>
        <v>3.0440624970315675E-3</v>
      </c>
      <c r="J89" s="15">
        <f>LN(H89/H88)</f>
        <v>1.5025882396072113E-3</v>
      </c>
      <c r="K89" s="15">
        <f>C89/D89</f>
        <v>0.28160896973837507</v>
      </c>
      <c r="L89">
        <f>G89/D89</f>
        <v>0.13183823739198439</v>
      </c>
      <c r="M89">
        <f>L89-L88</f>
        <v>1.2943697424917522E-3</v>
      </c>
      <c r="N89">
        <f>STDEV(M53:M89)</f>
        <v>3.0318437755432622E-3</v>
      </c>
      <c r="O89">
        <f>M89/N89</f>
        <v>0.42692494677098591</v>
      </c>
    </row>
    <row r="90" spans="1:15" x14ac:dyDescent="0.25">
      <c r="A90" s="2">
        <f>'X-13 output'!A90</f>
        <v>35551</v>
      </c>
      <c r="B90" s="9">
        <f>'X-13 output'!B90</f>
        <v>90513.419350333395</v>
      </c>
      <c r="C90" s="9">
        <f>B90*12</f>
        <v>1086161.0322040007</v>
      </c>
      <c r="D90" s="9">
        <f>'FRED Data'!B96*1000</f>
        <v>3834900</v>
      </c>
      <c r="E90" s="9">
        <f>'FRED Data'!D96*1000</f>
        <v>286900</v>
      </c>
      <c r="F90" s="9">
        <f>E90</f>
        <v>286900</v>
      </c>
      <c r="G90" s="9">
        <f>C90-(E90+F90)</f>
        <v>512361.03220400074</v>
      </c>
      <c r="H90" s="9">
        <f>D90-(F90+G90)</f>
        <v>3035638.9677959993</v>
      </c>
      <c r="I90" s="15">
        <f>LN(D90/D89)</f>
        <v>4.8095866035606063E-3</v>
      </c>
      <c r="J90" s="15">
        <f>LN(H90/H89)</f>
        <v>2.6717359026245989E-3</v>
      </c>
      <c r="K90" s="15">
        <f>C90/D90</f>
        <v>0.28323060111189358</v>
      </c>
      <c r="L90">
        <f>G90/D90</f>
        <v>0.13360479600615421</v>
      </c>
      <c r="M90">
        <f>L90-L89</f>
        <v>1.7665586141698275E-3</v>
      </c>
      <c r="N90">
        <f>STDEV(M54:M90)</f>
        <v>2.907850109943144E-3</v>
      </c>
      <c r="O90">
        <f>M90/N90</f>
        <v>0.60751364319956924</v>
      </c>
    </row>
    <row r="91" spans="1:15" x14ac:dyDescent="0.25">
      <c r="A91" s="2">
        <f>'X-13 output'!A91</f>
        <v>35582</v>
      </c>
      <c r="B91" s="9">
        <f>'X-13 output'!B91</f>
        <v>91603.145277721895</v>
      </c>
      <c r="C91" s="9">
        <f>B91*12</f>
        <v>1099237.7433326626</v>
      </c>
      <c r="D91" s="9">
        <f>'FRED Data'!B97*1000</f>
        <v>3855500</v>
      </c>
      <c r="E91" s="9">
        <f>'FRED Data'!D97*1000</f>
        <v>288200</v>
      </c>
      <c r="F91" s="9">
        <f>E91</f>
        <v>288200</v>
      </c>
      <c r="G91" s="9">
        <f>C91-(E91+F91)</f>
        <v>522837.74333266262</v>
      </c>
      <c r="H91" s="9">
        <f>D91-(F91+G91)</f>
        <v>3044462.2566673374</v>
      </c>
      <c r="I91" s="15">
        <f>LN(D91/D90)</f>
        <v>5.357341430929554E-3</v>
      </c>
      <c r="J91" s="15">
        <f>LN(H91/H90)</f>
        <v>2.9023513718894325E-3</v>
      </c>
      <c r="K91" s="15">
        <f>C91/D91</f>
        <v>0.28510899840037934</v>
      </c>
      <c r="L91">
        <f>G91/D91</f>
        <v>0.13560828513361758</v>
      </c>
      <c r="M91">
        <f>L91-L90</f>
        <v>2.0034891274633704E-3</v>
      </c>
      <c r="N91">
        <f>STDEV(M55:M91)</f>
        <v>2.915971109035566E-3</v>
      </c>
      <c r="O91">
        <f>M91/N91</f>
        <v>0.68707440936409292</v>
      </c>
    </row>
    <row r="92" spans="1:15" x14ac:dyDescent="0.25">
      <c r="A92" s="2">
        <f>'X-13 output'!A92</f>
        <v>35612</v>
      </c>
      <c r="B92" s="9">
        <f>'X-13 output'!B92</f>
        <v>92427.649065127</v>
      </c>
      <c r="C92" s="9">
        <f>B92*12</f>
        <v>1109131.7887815239</v>
      </c>
      <c r="D92" s="9">
        <f>'FRED Data'!B98*1000</f>
        <v>3873400</v>
      </c>
      <c r="E92" s="9">
        <f>'FRED Data'!D98*1000</f>
        <v>289200</v>
      </c>
      <c r="F92" s="9">
        <f>E92</f>
        <v>289200</v>
      </c>
      <c r="G92" s="9">
        <f>C92-(E92+F92)</f>
        <v>530731.78878152394</v>
      </c>
      <c r="H92" s="9">
        <f>D92-(F92+G92)</f>
        <v>3053468.2112184763</v>
      </c>
      <c r="I92" s="15">
        <f>LN(D92/D91)</f>
        <v>4.6319740206161187E-3</v>
      </c>
      <c r="J92" s="15">
        <f>LN(H92/H91)</f>
        <v>2.9537762513009587E-3</v>
      </c>
      <c r="K92" s="15">
        <f>C92/D92</f>
        <v>0.2863457914962369</v>
      </c>
      <c r="L92">
        <f>G92/D92</f>
        <v>0.13701961810851551</v>
      </c>
      <c r="M92">
        <f>L92-L91</f>
        <v>1.4113329748979275E-3</v>
      </c>
      <c r="N92">
        <f>STDEV(M56:M92)</f>
        <v>2.9156018556433208E-3</v>
      </c>
      <c r="O92">
        <f>M92/N92</f>
        <v>0.48406231192582366</v>
      </c>
    </row>
    <row r="93" spans="1:15" x14ac:dyDescent="0.25">
      <c r="A93" s="2">
        <f>'X-13 output'!A93</f>
        <v>35643</v>
      </c>
      <c r="B93" s="9">
        <f>'X-13 output'!B93</f>
        <v>92762.078253070504</v>
      </c>
      <c r="C93" s="9">
        <f>B93*12</f>
        <v>1113144.9390368462</v>
      </c>
      <c r="D93" s="9">
        <f>'FRED Data'!B99*1000</f>
        <v>3907800</v>
      </c>
      <c r="E93" s="9">
        <f>'FRED Data'!D99*1000</f>
        <v>291500</v>
      </c>
      <c r="F93" s="9">
        <f>E93</f>
        <v>291500</v>
      </c>
      <c r="G93" s="9">
        <f>C93-(E93+F93)</f>
        <v>530144.93903684616</v>
      </c>
      <c r="H93" s="9">
        <f>D93-(F93+G93)</f>
        <v>3086155.0609631538</v>
      </c>
      <c r="I93" s="15">
        <f>LN(D93/D92)</f>
        <v>8.8418814867793349E-3</v>
      </c>
      <c r="J93" s="15">
        <f>LN(H93/H92)</f>
        <v>1.0647936242111104E-2</v>
      </c>
      <c r="K93" s="15">
        <f>C93/D93</f>
        <v>0.2848520750900369</v>
      </c>
      <c r="L93">
        <f>G93/D93</f>
        <v>0.13566327320662422</v>
      </c>
      <c r="M93">
        <f>L93-L92</f>
        <v>-1.3563449018912932E-3</v>
      </c>
      <c r="N93">
        <f>STDEV(M57:M93)</f>
        <v>2.9323296370833548E-3</v>
      </c>
      <c r="O93">
        <f>M93/N93</f>
        <v>-0.46254857732856502</v>
      </c>
    </row>
    <row r="94" spans="1:15" x14ac:dyDescent="0.25">
      <c r="A94" s="2">
        <f>'X-13 output'!A94</f>
        <v>35674</v>
      </c>
      <c r="B94" s="9">
        <f>'X-13 output'!B94</f>
        <v>93738.482028879196</v>
      </c>
      <c r="C94" s="9">
        <f>B94*12</f>
        <v>1124861.7843465502</v>
      </c>
      <c r="D94" s="9">
        <f>'FRED Data'!B100*1000</f>
        <v>3927700</v>
      </c>
      <c r="E94" s="9">
        <f>'FRED Data'!D100*1000</f>
        <v>292800</v>
      </c>
      <c r="F94" s="9">
        <f>E94</f>
        <v>292800</v>
      </c>
      <c r="G94" s="9">
        <f>C94-(E94+F94)</f>
        <v>539261.78434655024</v>
      </c>
      <c r="H94" s="9">
        <f>D94-(F94+G94)</f>
        <v>3095638.2156534498</v>
      </c>
      <c r="I94" s="15">
        <f>LN(D94/D93)</f>
        <v>5.0794570318288199E-3</v>
      </c>
      <c r="J94" s="15">
        <f>LN(H94/H93)</f>
        <v>3.0680942260137294E-3</v>
      </c>
      <c r="K94" s="15">
        <f>C94/D94</f>
        <v>0.2863919811458488</v>
      </c>
      <c r="L94">
        <f>G94/D94</f>
        <v>0.13729709100658152</v>
      </c>
      <c r="M94">
        <f>L94-L93</f>
        <v>1.6338177999573045E-3</v>
      </c>
      <c r="N94">
        <f>STDEV(M58:M94)</f>
        <v>2.9323870745604852E-3</v>
      </c>
      <c r="O94">
        <f>M94/N94</f>
        <v>0.55716307513808894</v>
      </c>
    </row>
    <row r="95" spans="1:15" x14ac:dyDescent="0.25">
      <c r="A95" s="2">
        <f>'X-13 output'!A95</f>
        <v>35704</v>
      </c>
      <c r="B95" s="9">
        <f>'X-13 output'!B95</f>
        <v>94425.058843103703</v>
      </c>
      <c r="C95" s="9">
        <f>B95*12</f>
        <v>1133100.7061172444</v>
      </c>
      <c r="D95" s="9">
        <f>'FRED Data'!B101*1000</f>
        <v>3958900</v>
      </c>
      <c r="E95" s="9">
        <f>'FRED Data'!D101*1000</f>
        <v>294700</v>
      </c>
      <c r="F95" s="9">
        <f>E95</f>
        <v>294700</v>
      </c>
      <c r="G95" s="9">
        <f>C95-(E95+F95)</f>
        <v>543700.70611724444</v>
      </c>
      <c r="H95" s="9">
        <f>D95-(F95+G95)</f>
        <v>3120499.2938827556</v>
      </c>
      <c r="I95" s="15">
        <f>LN(D95/D94)</f>
        <v>7.912196071115922E-3</v>
      </c>
      <c r="J95" s="15">
        <f>LN(H95/H94)</f>
        <v>7.9989256183058358E-3</v>
      </c>
      <c r="K95" s="15">
        <f>C95/D95</f>
        <v>0.28621604640613413</v>
      </c>
      <c r="L95">
        <f>G95/D95</f>
        <v>0.13733630708460542</v>
      </c>
      <c r="M95">
        <f>L95-L94</f>
        <v>3.9216078023901479E-5</v>
      </c>
      <c r="N95">
        <f>STDEV(M59:M95)</f>
        <v>2.9182823313656254E-3</v>
      </c>
      <c r="O95">
        <f>M95/N95</f>
        <v>1.3438068552315195E-2</v>
      </c>
    </row>
    <row r="96" spans="1:15" x14ac:dyDescent="0.25">
      <c r="A96" s="2">
        <f>'X-13 output'!A96</f>
        <v>35735</v>
      </c>
      <c r="B96" s="9">
        <f>'X-13 output'!B96</f>
        <v>95855.852986503698</v>
      </c>
      <c r="C96" s="9">
        <f>B96*12</f>
        <v>1150270.2358380444</v>
      </c>
      <c r="D96" s="9">
        <f>'FRED Data'!B102*1000</f>
        <v>4000500</v>
      </c>
      <c r="E96" s="9">
        <f>'FRED Data'!D102*1000</f>
        <v>297600</v>
      </c>
      <c r="F96" s="9">
        <f>E96</f>
        <v>297600</v>
      </c>
      <c r="G96" s="9">
        <f>C96-(E96+F96)</f>
        <v>555070.23583804443</v>
      </c>
      <c r="H96" s="9">
        <f>D96-(F96+G96)</f>
        <v>3147829.7641619556</v>
      </c>
      <c r="I96" s="15">
        <f>LN(D96/D95)</f>
        <v>1.0453144406823045E-2</v>
      </c>
      <c r="J96" s="15">
        <f>LN(H96/H95)</f>
        <v>8.720232526266844E-3</v>
      </c>
      <c r="K96" s="15">
        <f>C96/D96</f>
        <v>0.2875316175073227</v>
      </c>
      <c r="L96">
        <f>G96/D96</f>
        <v>0.1387502151826133</v>
      </c>
      <c r="M96">
        <f>L96-L95</f>
        <v>1.4139080980078711E-3</v>
      </c>
      <c r="N96">
        <f>STDEV(M60:M96)</f>
        <v>2.8489796823511597E-3</v>
      </c>
      <c r="O96">
        <f>M96/N96</f>
        <v>0.49628577794595713</v>
      </c>
    </row>
    <row r="97" spans="1:15" x14ac:dyDescent="0.25">
      <c r="A97" s="2">
        <f>'X-13 output'!A97</f>
        <v>35765</v>
      </c>
      <c r="B97" s="9">
        <f>'X-13 output'!B97</f>
        <v>95453.338161115098</v>
      </c>
      <c r="C97" s="9">
        <f>B97*12</f>
        <v>1145440.0579333813</v>
      </c>
      <c r="D97" s="9">
        <f>'FRED Data'!B103*1000</f>
        <v>4017800</v>
      </c>
      <c r="E97" s="9">
        <f>'FRED Data'!D103*1000</f>
        <v>298600</v>
      </c>
      <c r="F97" s="9">
        <f>E97</f>
        <v>298600</v>
      </c>
      <c r="G97" s="9">
        <f>C97-(E97+F97)</f>
        <v>548240.05793338129</v>
      </c>
      <c r="H97" s="9">
        <f>D97-(F97+G97)</f>
        <v>3170959.9420666187</v>
      </c>
      <c r="I97" s="15">
        <f>LN(D97/D96)</f>
        <v>4.3151358378703975E-3</v>
      </c>
      <c r="J97" s="15">
        <f>LN(H97/H96)</f>
        <v>7.3211112545814583E-3</v>
      </c>
      <c r="K97" s="15">
        <f>C97/D97</f>
        <v>0.28509135794051005</v>
      </c>
      <c r="L97">
        <f>G97/D97</f>
        <v>0.13645279952545705</v>
      </c>
      <c r="M97">
        <f>L97-L96</f>
        <v>-2.2974156571562432E-3</v>
      </c>
      <c r="N97">
        <f>STDEV(M61:M97)</f>
        <v>2.7836040014209205E-3</v>
      </c>
      <c r="O97">
        <f>M97/N97</f>
        <v>-0.82533853809072799</v>
      </c>
    </row>
    <row r="98" spans="1:15" x14ac:dyDescent="0.25">
      <c r="A98" s="2">
        <f>'X-13 output'!A98</f>
        <v>35796</v>
      </c>
      <c r="B98" s="9">
        <f>'X-13 output'!B98</f>
        <v>94824.356781883806</v>
      </c>
      <c r="C98" s="9">
        <f>B98*12</f>
        <v>1137892.2813826057</v>
      </c>
      <c r="D98" s="9">
        <f>'FRED Data'!B104*1000</f>
        <v>4049800</v>
      </c>
      <c r="E98" s="9">
        <f>'FRED Data'!D104*1000</f>
        <v>298800</v>
      </c>
      <c r="F98" s="9">
        <f>E98</f>
        <v>298800</v>
      </c>
      <c r="G98" s="9">
        <f>C98-(E98+F98)</f>
        <v>540292.28138260567</v>
      </c>
      <c r="H98" s="9">
        <f>D98-(F98+G98)</f>
        <v>3210707.7186173946</v>
      </c>
      <c r="I98" s="15">
        <f>LN(D98/D97)</f>
        <v>7.9330080371199808E-3</v>
      </c>
      <c r="J98" s="15">
        <f>LN(H98/H97)</f>
        <v>1.2457023041418479E-2</v>
      </c>
      <c r="K98" s="15">
        <f>C98/D98</f>
        <v>0.2809749324368131</v>
      </c>
      <c r="L98">
        <f>G98/D98</f>
        <v>0.13341208982730152</v>
      </c>
      <c r="M98">
        <f>L98-L97</f>
        <v>-3.0407096981555359E-3</v>
      </c>
      <c r="N98">
        <f>STDEV(M62:M98)</f>
        <v>2.8350386732138031E-3</v>
      </c>
      <c r="O98">
        <f>M98/N98</f>
        <v>-1.0725461091183577</v>
      </c>
    </row>
    <row r="99" spans="1:15" x14ac:dyDescent="0.25">
      <c r="A99" s="2">
        <f>'X-13 output'!A99</f>
        <v>35827</v>
      </c>
      <c r="B99" s="9">
        <f>'X-13 output'!B99</f>
        <v>96662.841244489304</v>
      </c>
      <c r="C99" s="9">
        <f>B99*12</f>
        <v>1159954.0949338716</v>
      </c>
      <c r="D99" s="9">
        <f>'FRED Data'!B105*1000</f>
        <v>4076600</v>
      </c>
      <c r="E99" s="9">
        <f>'FRED Data'!D105*1000</f>
        <v>300500</v>
      </c>
      <c r="F99" s="9">
        <f>E99</f>
        <v>300500</v>
      </c>
      <c r="G99" s="9">
        <f>C99-(E99+F99)</f>
        <v>558954.09493387165</v>
      </c>
      <c r="H99" s="9">
        <f>D99-(F99+G99)</f>
        <v>3217145.9050661284</v>
      </c>
      <c r="I99" s="15">
        <f>LN(D99/D98)</f>
        <v>6.5958104844609866E-3</v>
      </c>
      <c r="J99" s="15">
        <f>LN(H99/H98)</f>
        <v>2.0032156855534647E-3</v>
      </c>
      <c r="K99" s="15">
        <f>C99/D99</f>
        <v>0.28453959057397626</v>
      </c>
      <c r="L99">
        <f>G99/D99</f>
        <v>0.13711281335766856</v>
      </c>
      <c r="M99">
        <f>L99-L98</f>
        <v>3.7007235303670449E-3</v>
      </c>
      <c r="N99">
        <f>STDEV(M63:M99)</f>
        <v>2.8876314101153652E-3</v>
      </c>
      <c r="O99">
        <f>M99/N99</f>
        <v>1.2815775300834518</v>
      </c>
    </row>
    <row r="100" spans="1:15" x14ac:dyDescent="0.25">
      <c r="A100" s="2">
        <f>'X-13 output'!A100</f>
        <v>35855</v>
      </c>
      <c r="B100" s="9">
        <f>'X-13 output'!B100</f>
        <v>97315.043713868799</v>
      </c>
      <c r="C100" s="9">
        <f>B100*12</f>
        <v>1167780.5245664255</v>
      </c>
      <c r="D100" s="9">
        <f>'FRED Data'!B106*1000</f>
        <v>4098300</v>
      </c>
      <c r="E100" s="9">
        <f>'FRED Data'!D106*1000</f>
        <v>301900</v>
      </c>
      <c r="F100" s="9">
        <f>E100</f>
        <v>301900</v>
      </c>
      <c r="G100" s="9">
        <f>C100-(E100+F100)</f>
        <v>563980.52456642548</v>
      </c>
      <c r="H100" s="9">
        <f>D100-(F100+G100)</f>
        <v>3232419.4754335745</v>
      </c>
      <c r="I100" s="15">
        <f>LN(D100/D99)</f>
        <v>5.3089459119212146E-3</v>
      </c>
      <c r="J100" s="15">
        <f>LN(H100/H99)</f>
        <v>4.7363188117824579E-3</v>
      </c>
      <c r="K100" s="15">
        <f>C100/D100</f>
        <v>0.28494266514565197</v>
      </c>
      <c r="L100">
        <f>G100/D100</f>
        <v>0.13761328467082096</v>
      </c>
      <c r="M100">
        <f>L100-L99</f>
        <v>5.0047131315239524E-4</v>
      </c>
      <c r="N100">
        <f>STDEV(M64:M100)</f>
        <v>2.880713433537289E-3</v>
      </c>
      <c r="O100">
        <f>M100/N100</f>
        <v>0.17373172469219053</v>
      </c>
    </row>
    <row r="101" spans="1:15" x14ac:dyDescent="0.25">
      <c r="A101" s="2">
        <f>'X-13 output'!A101</f>
        <v>35886</v>
      </c>
      <c r="B101" s="9">
        <f>'X-13 output'!B101</f>
        <v>98201.302484538799</v>
      </c>
      <c r="C101" s="9">
        <f>B101*12</f>
        <v>1178415.6298144655</v>
      </c>
      <c r="D101" s="9">
        <f>'FRED Data'!B107*1000</f>
        <v>4118899.9999999995</v>
      </c>
      <c r="E101" s="9">
        <f>'FRED Data'!D107*1000</f>
        <v>303200</v>
      </c>
      <c r="F101" s="9">
        <f>E101</f>
        <v>303200</v>
      </c>
      <c r="G101" s="9">
        <f>C101-(E101+F101)</f>
        <v>572015.62981446553</v>
      </c>
      <c r="H101" s="9">
        <f>D101-(F101+G101)</f>
        <v>3243684.370185534</v>
      </c>
      <c r="I101" s="15">
        <f>LN(D101/D100)</f>
        <v>5.013883842505582E-3</v>
      </c>
      <c r="J101" s="15">
        <f>LN(H101/H100)</f>
        <v>3.4789146011050985E-3</v>
      </c>
      <c r="K101" s="15">
        <f>C101/D101</f>
        <v>0.28609959693473153</v>
      </c>
      <c r="L101">
        <f>G101/D101</f>
        <v>0.13887582359718992</v>
      </c>
      <c r="M101">
        <f>L101-L100</f>
        <v>1.2625389263689613E-3</v>
      </c>
      <c r="N101">
        <f>STDEV(M65:M101)</f>
        <v>2.8836695455118316E-3</v>
      </c>
      <c r="O101">
        <f>M101/N101</f>
        <v>0.43782371954996985</v>
      </c>
    </row>
    <row r="102" spans="1:15" x14ac:dyDescent="0.25">
      <c r="A102" s="2">
        <f>'X-13 output'!A102</f>
        <v>35916</v>
      </c>
      <c r="B102" s="9">
        <f>'X-13 output'!B102</f>
        <v>99006.914439481698</v>
      </c>
      <c r="C102" s="9">
        <f>B102*12</f>
        <v>1188082.9732737804</v>
      </c>
      <c r="D102" s="9">
        <f>'FRED Data'!B108*1000</f>
        <v>4150600.0000000005</v>
      </c>
      <c r="E102" s="9">
        <f>'FRED Data'!D108*1000</f>
        <v>305200</v>
      </c>
      <c r="F102" s="9">
        <f>E102</f>
        <v>305200</v>
      </c>
      <c r="G102" s="9">
        <f>C102-(E102+F102)</f>
        <v>577682.97327378043</v>
      </c>
      <c r="H102" s="9">
        <f>D102-(F102+G102)</f>
        <v>3267717.0267262198</v>
      </c>
      <c r="I102" s="15">
        <f>LN(D102/D101)</f>
        <v>7.6667646835032691E-3</v>
      </c>
      <c r="J102" s="15">
        <f>LN(H102/H101)</f>
        <v>7.3817490903611352E-3</v>
      </c>
      <c r="K102" s="15">
        <f>C102/D102</f>
        <v>0.28624366917404237</v>
      </c>
      <c r="L102">
        <f>G102/D102</f>
        <v>0.13918059395600163</v>
      </c>
      <c r="M102">
        <f>L102-L101</f>
        <v>3.0477035881171233E-4</v>
      </c>
      <c r="N102">
        <f>STDEV(M66:M102)</f>
        <v>2.7839913068932296E-3</v>
      </c>
      <c r="O102">
        <f>M102/N102</f>
        <v>0.10947245347249956</v>
      </c>
    </row>
    <row r="103" spans="1:15" x14ac:dyDescent="0.25">
      <c r="A103" s="2">
        <f>'X-13 output'!A103</f>
        <v>35947</v>
      </c>
      <c r="B103" s="9">
        <f>'X-13 output'!B103</f>
        <v>98376.709295469496</v>
      </c>
      <c r="C103" s="9">
        <f>B103*12</f>
        <v>1180520.5115456339</v>
      </c>
      <c r="D103" s="9">
        <f>'FRED Data'!B109*1000</f>
        <v>4167000</v>
      </c>
      <c r="E103" s="9">
        <f>'FRED Data'!D109*1000</f>
        <v>306200</v>
      </c>
      <c r="F103" s="9">
        <f>E103</f>
        <v>306200</v>
      </c>
      <c r="G103" s="9">
        <f>C103-(E103+F103)</f>
        <v>568120.5115456339</v>
      </c>
      <c r="H103" s="9">
        <f>D103-(F103+G103)</f>
        <v>3292679.4884543661</v>
      </c>
      <c r="I103" s="15">
        <f>LN(D103/D102)</f>
        <v>3.9434503348935107E-3</v>
      </c>
      <c r="J103" s="15">
        <f>LN(H103/H102)</f>
        <v>7.6100833667461275E-3</v>
      </c>
      <c r="K103" s="15">
        <f>C103/D103</f>
        <v>0.28330225859026492</v>
      </c>
      <c r="L103">
        <f>G103/D103</f>
        <v>0.13633801572969376</v>
      </c>
      <c r="M103">
        <f>L103-L102</f>
        <v>-2.8425782263078736E-3</v>
      </c>
      <c r="N103">
        <f>STDEV(M67:M103)</f>
        <v>2.7870651766793257E-3</v>
      </c>
      <c r="O103">
        <f>M103/N103</f>
        <v>-1.0199181024157782</v>
      </c>
    </row>
    <row r="104" spans="1:15" x14ac:dyDescent="0.25">
      <c r="A104" s="2">
        <f>'X-13 output'!A104</f>
        <v>35977</v>
      </c>
      <c r="B104" s="9">
        <f>'X-13 output'!B104</f>
        <v>98744.366188874803</v>
      </c>
      <c r="C104" s="9">
        <f>B104*12</f>
        <v>1184932.3942664976</v>
      </c>
      <c r="D104" s="9">
        <f>'FRED Data'!B110*1000</f>
        <v>4187200</v>
      </c>
      <c r="E104" s="9">
        <f>'FRED Data'!D110*1000</f>
        <v>307500</v>
      </c>
      <c r="F104" s="9">
        <f>E104</f>
        <v>307500</v>
      </c>
      <c r="G104" s="9">
        <f>C104-(E104+F104)</f>
        <v>569932.39426649758</v>
      </c>
      <c r="H104" s="9">
        <f>D104-(F104+G104)</f>
        <v>3309767.6057335027</v>
      </c>
      <c r="I104" s="15">
        <f>LN(D104/D103)</f>
        <v>4.8359003534280435E-3</v>
      </c>
      <c r="J104" s="15">
        <f>LN(H104/H103)</f>
        <v>5.1763096895813604E-3</v>
      </c>
      <c r="K104" s="15">
        <f>C104/D104</f>
        <v>0.28298920382749754</v>
      </c>
      <c r="L104">
        <f>G104/D104</f>
        <v>0.13611300971209819</v>
      </c>
      <c r="M104">
        <f>L104-L103</f>
        <v>-2.2500601759556371E-4</v>
      </c>
      <c r="N104">
        <f>STDEV(M68:M104)</f>
        <v>2.7888041980723261E-3</v>
      </c>
      <c r="O104">
        <f>M104/N104</f>
        <v>-8.0681898625615991E-2</v>
      </c>
    </row>
    <row r="105" spans="1:15" x14ac:dyDescent="0.25">
      <c r="A105" s="2">
        <f>'X-13 output'!A105</f>
        <v>36008</v>
      </c>
      <c r="B105" s="9">
        <f>'X-13 output'!B105</f>
        <v>99872.639290038496</v>
      </c>
      <c r="C105" s="9">
        <f>B105*12</f>
        <v>1198471.671480462</v>
      </c>
      <c r="D105" s="9">
        <f>'FRED Data'!B111*1000</f>
        <v>4224800</v>
      </c>
      <c r="E105" s="9">
        <f>'FRED Data'!D111*1000</f>
        <v>310100</v>
      </c>
      <c r="F105" s="9">
        <f>E105</f>
        <v>310100</v>
      </c>
      <c r="G105" s="9">
        <f>C105-(E105+F105)</f>
        <v>578271.67148046196</v>
      </c>
      <c r="H105" s="9">
        <f>D105-(F105+G105)</f>
        <v>3336428.328519538</v>
      </c>
      <c r="I105" s="15">
        <f>LN(D105/D104)</f>
        <v>8.9396696168420574E-3</v>
      </c>
      <c r="J105" s="15">
        <f>LN(H105/H104)</f>
        <v>8.0228949176849376E-3</v>
      </c>
      <c r="K105" s="15">
        <f>C105/D105</f>
        <v>0.28367536249774239</v>
      </c>
      <c r="L105">
        <f>G105/D105</f>
        <v>0.13687551398420328</v>
      </c>
      <c r="M105">
        <f>L105-L104</f>
        <v>7.6250427210508565E-4</v>
      </c>
      <c r="N105">
        <f>STDEV(M69:M105)</f>
        <v>2.7837382476460543E-3</v>
      </c>
      <c r="O105">
        <f>M105/N105</f>
        <v>0.27391378221349072</v>
      </c>
    </row>
    <row r="106" spans="1:15" x14ac:dyDescent="0.25">
      <c r="A106" s="2">
        <f>'X-13 output'!A106</f>
        <v>36039</v>
      </c>
      <c r="B106" s="9">
        <f>'X-13 output'!B106</f>
        <v>100358.64355511501</v>
      </c>
      <c r="C106" s="9">
        <f>B106*12</f>
        <v>1204303.7226613802</v>
      </c>
      <c r="D106" s="9">
        <f>'FRED Data'!B112*1000</f>
        <v>4240200</v>
      </c>
      <c r="E106" s="9">
        <f>'FRED Data'!D112*1000</f>
        <v>311000</v>
      </c>
      <c r="F106" s="9">
        <f>E106</f>
        <v>311000</v>
      </c>
      <c r="G106" s="9">
        <f>C106-(E106+F106)</f>
        <v>582303.72266138019</v>
      </c>
      <c r="H106" s="9">
        <f>D106-(F106+G106)</f>
        <v>3346896.2773386198</v>
      </c>
      <c r="I106" s="15">
        <f>LN(D106/D105)</f>
        <v>3.638515532140217E-3</v>
      </c>
      <c r="J106" s="15">
        <f>LN(H106/H105)</f>
        <v>3.1325599148694858E-3</v>
      </c>
      <c r="K106" s="15">
        <f>C106/D106</f>
        <v>0.28402049966071891</v>
      </c>
      <c r="L106">
        <f>G106/D106</f>
        <v>0.13732930584910621</v>
      </c>
      <c r="M106">
        <f>L106-L105</f>
        <v>4.5379186490293599E-4</v>
      </c>
      <c r="N106">
        <f>STDEV(M70:M106)</f>
        <v>2.7320701008471055E-3</v>
      </c>
      <c r="O106">
        <f>M106/N106</f>
        <v>0.16609817762810453</v>
      </c>
    </row>
    <row r="107" spans="1:15" x14ac:dyDescent="0.25">
      <c r="A107" s="2">
        <f>'X-13 output'!A107</f>
        <v>36069</v>
      </c>
      <c r="B107" s="9">
        <f>'X-13 output'!B107</f>
        <v>100968.676941468</v>
      </c>
      <c r="C107" s="9">
        <f>B107*12</f>
        <v>1211624.1232976159</v>
      </c>
      <c r="D107" s="9">
        <f>'FRED Data'!B113*1000</f>
        <v>4262100</v>
      </c>
      <c r="E107" s="9">
        <f>'FRED Data'!D113*1000</f>
        <v>312300</v>
      </c>
      <c r="F107" s="9">
        <f>E107</f>
        <v>312300</v>
      </c>
      <c r="G107" s="9">
        <f>C107-(E107+F107)</f>
        <v>587024.12329761591</v>
      </c>
      <c r="H107" s="9">
        <f>D107-(F107+G107)</f>
        <v>3362775.8767023841</v>
      </c>
      <c r="I107" s="15">
        <f>LN(D107/D106)</f>
        <v>5.1515586212774727E-3</v>
      </c>
      <c r="J107" s="15">
        <f>LN(H107/H106)</f>
        <v>4.7333546698721521E-3</v>
      </c>
      <c r="K107" s="15">
        <f>C107/D107</f>
        <v>0.28427867091284015</v>
      </c>
      <c r="L107">
        <f>G107/D107</f>
        <v>0.13773119431679592</v>
      </c>
      <c r="M107">
        <f>L107-L106</f>
        <v>4.0188846768970943E-4</v>
      </c>
      <c r="N107">
        <f>STDEV(M71:M107)</f>
        <v>2.7204580398516765E-3</v>
      </c>
      <c r="O107">
        <f>M107/N107</f>
        <v>0.14772823612880315</v>
      </c>
    </row>
    <row r="108" spans="1:15" x14ac:dyDescent="0.25">
      <c r="A108" s="2">
        <f>'X-13 output'!A108</f>
        <v>36100</v>
      </c>
      <c r="B108" s="9">
        <f>'X-13 output'!B108</f>
        <v>101738.757899387</v>
      </c>
      <c r="C108" s="9">
        <f>B108*12</f>
        <v>1220865.094792644</v>
      </c>
      <c r="D108" s="9">
        <f>'FRED Data'!B114*1000</f>
        <v>4293500</v>
      </c>
      <c r="E108" s="9">
        <f>'FRED Data'!D114*1000</f>
        <v>314500</v>
      </c>
      <c r="F108" s="9">
        <f>E108</f>
        <v>314500</v>
      </c>
      <c r="G108" s="9">
        <f>C108-(E108+F108)</f>
        <v>591865.09479264403</v>
      </c>
      <c r="H108" s="9">
        <f>D108-(F108+G108)</f>
        <v>3387134.905207356</v>
      </c>
      <c r="I108" s="15">
        <f>LN(D108/D107)</f>
        <v>7.3402545663984152E-3</v>
      </c>
      <c r="J108" s="15">
        <f>LN(H108/H107)</f>
        <v>7.217616658503713E-3</v>
      </c>
      <c r="K108" s="15">
        <f>C108/D108</f>
        <v>0.28435194941018843</v>
      </c>
      <c r="L108">
        <f>G108/D108</f>
        <v>0.13785142536220893</v>
      </c>
      <c r="M108">
        <f>L108-L107</f>
        <v>1.2023104541300511E-4</v>
      </c>
      <c r="N108">
        <f>STDEV(M72:M108)</f>
        <v>2.7203031735469705E-3</v>
      </c>
      <c r="O108">
        <f>M108/N108</f>
        <v>4.4197663915613236E-2</v>
      </c>
    </row>
    <row r="109" spans="1:15" x14ac:dyDescent="0.25">
      <c r="A109" s="2">
        <f>'X-13 output'!A109</f>
        <v>36130</v>
      </c>
      <c r="B109" s="9">
        <f>'X-13 output'!B109</f>
        <v>103602.78866080999</v>
      </c>
      <c r="C109" s="9">
        <f>B109*12</f>
        <v>1243233.46392972</v>
      </c>
      <c r="D109" s="9">
        <f>'FRED Data'!B115*1000</f>
        <v>4310400</v>
      </c>
      <c r="E109" s="9">
        <f>'FRED Data'!D115*1000</f>
        <v>315600</v>
      </c>
      <c r="F109" s="9">
        <f>E109</f>
        <v>315600</v>
      </c>
      <c r="G109" s="9">
        <f>C109-(E109+F109)</f>
        <v>612033.46392971999</v>
      </c>
      <c r="H109" s="9">
        <f>D109-(F109+G109)</f>
        <v>3382766.5360702798</v>
      </c>
      <c r="I109" s="15">
        <f>LN(D109/D108)</f>
        <v>3.9284561035054389E-3</v>
      </c>
      <c r="J109" s="15">
        <f>LN(H109/H108)</f>
        <v>-1.290526835950606E-3</v>
      </c>
      <c r="K109" s="15">
        <f>C109/D109</f>
        <v>0.28842647177285635</v>
      </c>
      <c r="L109">
        <f>G109/D109</f>
        <v>0.14198994616038418</v>
      </c>
      <c r="M109">
        <f>L109-L108</f>
        <v>4.1385207981752548E-3</v>
      </c>
      <c r="N109">
        <f>STDEV(M73:M109)</f>
        <v>2.7169028488540142E-3</v>
      </c>
      <c r="O109">
        <f>M109/N109</f>
        <v>1.523249460289269</v>
      </c>
    </row>
    <row r="110" spans="1:15" x14ac:dyDescent="0.25">
      <c r="A110" s="2">
        <f>'X-13 output'!A110</f>
        <v>36161</v>
      </c>
      <c r="B110" s="9">
        <f>'X-13 output'!B110</f>
        <v>104066.794905092</v>
      </c>
      <c r="C110" s="9">
        <f>B110*12</f>
        <v>1248801.5388611041</v>
      </c>
      <c r="D110" s="9">
        <f>'FRED Data'!B116*1000</f>
        <v>4343300</v>
      </c>
      <c r="E110" s="9">
        <f>'FRED Data'!D116*1000</f>
        <v>316700</v>
      </c>
      <c r="F110" s="9">
        <f>E110</f>
        <v>316700</v>
      </c>
      <c r="G110" s="9">
        <f>C110-(E110+F110)</f>
        <v>615401.53886110405</v>
      </c>
      <c r="H110" s="9">
        <f>D110-(F110+G110)</f>
        <v>3411198.4611388957</v>
      </c>
      <c r="I110" s="15">
        <f>LN(D110/D109)</f>
        <v>7.6037206082026406E-3</v>
      </c>
      <c r="J110" s="15">
        <f>LN(H110/H109)</f>
        <v>8.3698079281228216E-3</v>
      </c>
      <c r="K110" s="15">
        <f>C110/D110</f>
        <v>0.28752366607443741</v>
      </c>
      <c r="L110">
        <f>G110/D110</f>
        <v>0.14168985307510512</v>
      </c>
      <c r="M110">
        <f>L110-L109</f>
        <v>-3.0009308527906287E-4</v>
      </c>
      <c r="N110">
        <f>STDEV(M74:M110)</f>
        <v>2.7194892629322158E-3</v>
      </c>
      <c r="O110">
        <f>M110/N110</f>
        <v>-0.11034906052745198</v>
      </c>
    </row>
    <row r="111" spans="1:15" x14ac:dyDescent="0.25">
      <c r="A111" s="2">
        <f>'X-13 output'!A111</f>
        <v>36192</v>
      </c>
      <c r="B111" s="9">
        <f>'X-13 output'!B111</f>
        <v>104400.88998404299</v>
      </c>
      <c r="C111" s="9">
        <f>B111*12</f>
        <v>1252810.6798085161</v>
      </c>
      <c r="D111" s="9">
        <f>'FRED Data'!B117*1000</f>
        <v>4374100</v>
      </c>
      <c r="E111" s="9">
        <f>'FRED Data'!D117*1000</f>
        <v>318900</v>
      </c>
      <c r="F111" s="9">
        <f>E111</f>
        <v>318900</v>
      </c>
      <c r="G111" s="9">
        <f>C111-(E111+F111)</f>
        <v>615010.67980851606</v>
      </c>
      <c r="H111" s="9">
        <f>D111-(F111+G111)</f>
        <v>3440189.3201914839</v>
      </c>
      <c r="I111" s="15">
        <f>LN(D111/D110)</f>
        <v>7.0663565196670223E-3</v>
      </c>
      <c r="J111" s="15">
        <f>LN(H111/H110)</f>
        <v>8.4628203812575596E-3</v>
      </c>
      <c r="K111" s="15">
        <f>C111/D111</f>
        <v>0.28641564660353352</v>
      </c>
      <c r="L111">
        <f>G111/D111</f>
        <v>0.140602793673788</v>
      </c>
      <c r="M111">
        <f>L111-L110</f>
        <v>-1.0870594013171198E-3</v>
      </c>
      <c r="N111">
        <f>STDEV(M75:M111)</f>
        <v>2.5067121753173686E-3</v>
      </c>
      <c r="O111">
        <f>M111/N111</f>
        <v>-0.43365944124777306</v>
      </c>
    </row>
    <row r="112" spans="1:15" x14ac:dyDescent="0.25">
      <c r="A112" s="2">
        <f>'X-13 output'!A112</f>
        <v>36220</v>
      </c>
      <c r="B112" s="9">
        <f>'X-13 output'!B112</f>
        <v>104737.76851648399</v>
      </c>
      <c r="C112" s="9">
        <f>B112*12</f>
        <v>1256853.2221978079</v>
      </c>
      <c r="D112" s="9">
        <f>'FRED Data'!B118*1000</f>
        <v>4379600</v>
      </c>
      <c r="E112" s="9">
        <f>'FRED Data'!D118*1000</f>
        <v>319000</v>
      </c>
      <c r="F112" s="9">
        <f>E112</f>
        <v>319000</v>
      </c>
      <c r="G112" s="9">
        <f>C112-(E112+F112)</f>
        <v>618853.22219780786</v>
      </c>
      <c r="H112" s="9">
        <f>D112-(F112+G112)</f>
        <v>3441746.7778021921</v>
      </c>
      <c r="I112" s="15">
        <f>LN(D112/D111)</f>
        <v>1.2566116553553444E-3</v>
      </c>
      <c r="J112" s="15">
        <f>LN(H112/H111)</f>
        <v>4.5262194101215579E-4</v>
      </c>
      <c r="K112" s="15">
        <f>C112/D112</f>
        <v>0.28697899858384507</v>
      </c>
      <c r="L112">
        <f>G112/D112</f>
        <v>0.14130359443734766</v>
      </c>
      <c r="M112">
        <f>L112-L111</f>
        <v>7.0080076355966137E-4</v>
      </c>
      <c r="N112">
        <f>STDEV(M76:M112)</f>
        <v>2.4371942039231554E-3</v>
      </c>
      <c r="O112">
        <f>M112/N112</f>
        <v>0.28754407934812137</v>
      </c>
    </row>
    <row r="113" spans="1:15" x14ac:dyDescent="0.25">
      <c r="A113" s="2">
        <f>'X-13 output'!A113</f>
        <v>36251</v>
      </c>
      <c r="B113" s="9">
        <f>'X-13 output'!B113</f>
        <v>104781.04419507401</v>
      </c>
      <c r="C113" s="9">
        <f>B113*12</f>
        <v>1257372.5303408881</v>
      </c>
      <c r="D113" s="9">
        <f>'FRED Data'!B119*1000</f>
        <v>4394500</v>
      </c>
      <c r="E113" s="9">
        <f>'FRED Data'!D119*1000</f>
        <v>319700</v>
      </c>
      <c r="F113" s="9">
        <f>E113</f>
        <v>319700</v>
      </c>
      <c r="G113" s="9">
        <f>C113-(E113+F113)</f>
        <v>617972.53034088807</v>
      </c>
      <c r="H113" s="9">
        <f>D113-(F113+G113)</f>
        <v>3456827.4696591119</v>
      </c>
      <c r="I113" s="15">
        <f>LN(D113/D112)</f>
        <v>3.3963630054301671E-3</v>
      </c>
      <c r="J113" s="15">
        <f>LN(H113/H112)</f>
        <v>4.3721254099284125E-3</v>
      </c>
      <c r="K113" s="15">
        <f>C113/D113</f>
        <v>0.28612413934256187</v>
      </c>
      <c r="L113">
        <f>G113/D113</f>
        <v>0.14062408245326841</v>
      </c>
      <c r="M113">
        <f>L113-L112</f>
        <v>-6.7951198407925628E-4</v>
      </c>
      <c r="N113">
        <f>STDEV(M77:M113)</f>
        <v>2.4329470360864298E-3</v>
      </c>
      <c r="O113">
        <f>M113/N113</f>
        <v>-0.27929583916150519</v>
      </c>
    </row>
    <row r="114" spans="1:15" x14ac:dyDescent="0.25">
      <c r="A114" s="2">
        <f>'X-13 output'!A114</f>
        <v>36281</v>
      </c>
      <c r="B114" s="9">
        <f>'X-13 output'!B114</f>
        <v>104923.377691349</v>
      </c>
      <c r="C114" s="9">
        <f>B114*12</f>
        <v>1259080.5322961879</v>
      </c>
      <c r="D114" s="9">
        <f>'FRED Data'!B120*1000</f>
        <v>4413300</v>
      </c>
      <c r="E114" s="9">
        <f>'FRED Data'!D120*1000</f>
        <v>321000</v>
      </c>
      <c r="F114" s="9">
        <f>E114</f>
        <v>321000</v>
      </c>
      <c r="G114" s="9">
        <f>C114-(E114+F114)</f>
        <v>617080.53229618794</v>
      </c>
      <c r="H114" s="9">
        <f>D114-(F114+G114)</f>
        <v>3475219.4677038118</v>
      </c>
      <c r="I114" s="15">
        <f>LN(D114/D113)</f>
        <v>4.2689499195760145E-3</v>
      </c>
      <c r="J114" s="15">
        <f>LN(H114/H113)</f>
        <v>5.3063810349814923E-3</v>
      </c>
      <c r="K114" s="15">
        <f>C114/D114</f>
        <v>0.28529230559812113</v>
      </c>
      <c r="L114">
        <f>G114/D114</f>
        <v>0.13982292894119774</v>
      </c>
      <c r="M114">
        <f>L114-L113</f>
        <v>-8.0115351207066254E-4</v>
      </c>
      <c r="N114">
        <f>STDEV(M78:M114)</f>
        <v>2.3164167192521639E-3</v>
      </c>
      <c r="O114">
        <f>M114/N114</f>
        <v>-0.34585897494700713</v>
      </c>
    </row>
    <row r="115" spans="1:15" x14ac:dyDescent="0.25">
      <c r="A115" s="2">
        <f>'X-13 output'!A115</f>
        <v>36312</v>
      </c>
      <c r="B115" s="9">
        <f>'X-13 output'!B115</f>
        <v>107984.337906688</v>
      </c>
      <c r="C115" s="9">
        <f>B115*12</f>
        <v>1295812.0548802561</v>
      </c>
      <c r="D115" s="9">
        <f>'FRED Data'!B121*1000</f>
        <v>4421200</v>
      </c>
      <c r="E115" s="9">
        <f>'FRED Data'!D121*1000</f>
        <v>321300</v>
      </c>
      <c r="F115" s="9">
        <f>E115</f>
        <v>321300</v>
      </c>
      <c r="G115" s="9">
        <f>C115-(E115+F115)</f>
        <v>653212.05488025607</v>
      </c>
      <c r="H115" s="9">
        <f>D115-(F115+G115)</f>
        <v>3446687.9451197442</v>
      </c>
      <c r="I115" s="15">
        <f>LN(D115/D114)</f>
        <v>1.7884435125245955E-3</v>
      </c>
      <c r="J115" s="15">
        <f>LN(H115/H114)</f>
        <v>-8.2438791707095862E-3</v>
      </c>
      <c r="K115" s="15">
        <f>C115/D115</f>
        <v>0.29309057606085587</v>
      </c>
      <c r="L115">
        <f>G115/D115</f>
        <v>0.14774542089936127</v>
      </c>
      <c r="M115">
        <f>L115-L114</f>
        <v>7.9224919581635245E-3</v>
      </c>
      <c r="N115">
        <f>STDEV(M79:M115)</f>
        <v>2.5835696607111737E-3</v>
      </c>
      <c r="O115">
        <f>M115/N115</f>
        <v>3.0664905532226747</v>
      </c>
    </row>
    <row r="116" spans="1:15" x14ac:dyDescent="0.25">
      <c r="A116" s="2">
        <f>'X-13 output'!A116</f>
        <v>36342</v>
      </c>
      <c r="B116" s="9">
        <f>'X-13 output'!B116</f>
        <v>108607.79420161599</v>
      </c>
      <c r="C116" s="9">
        <f>B116*12</f>
        <v>1303293.530419392</v>
      </c>
      <c r="D116" s="9">
        <f>'FRED Data'!B122*1000</f>
        <v>4448400</v>
      </c>
      <c r="E116" s="9">
        <f>'FRED Data'!D122*1000</f>
        <v>322600</v>
      </c>
      <c r="F116" s="9">
        <f>E116</f>
        <v>322600</v>
      </c>
      <c r="G116" s="9">
        <f>C116-(E116+F116)</f>
        <v>658093.53041939205</v>
      </c>
      <c r="H116" s="9">
        <f>D116-(F116+G116)</f>
        <v>3467706.469580608</v>
      </c>
      <c r="I116" s="15">
        <f>LN(D116/D115)</f>
        <v>6.1333285078866689E-3</v>
      </c>
      <c r="J116" s="15">
        <f>LN(H116/H115)</f>
        <v>6.0796616279789086E-3</v>
      </c>
      <c r="K116" s="15">
        <f>C116/D116</f>
        <v>0.29298029188458591</v>
      </c>
      <c r="L116">
        <f>G116/D116</f>
        <v>0.14793937829767828</v>
      </c>
      <c r="M116">
        <f>L116-L115</f>
        <v>1.9395739831701286E-4</v>
      </c>
      <c r="N116">
        <f>STDEV(M80:M116)</f>
        <v>2.4903318099865394E-3</v>
      </c>
      <c r="O116">
        <f>M116/N116</f>
        <v>7.7884158865585557E-2</v>
      </c>
    </row>
    <row r="117" spans="1:15" x14ac:dyDescent="0.25">
      <c r="A117" s="2">
        <f>'X-13 output'!A117</f>
        <v>36373</v>
      </c>
      <c r="B117" s="9">
        <f>'X-13 output'!B117</f>
        <v>108453.46609781</v>
      </c>
      <c r="C117" s="9">
        <f>B117*12</f>
        <v>1301441.5931737199</v>
      </c>
      <c r="D117" s="9">
        <f>'FRED Data'!B123*1000</f>
        <v>4474900</v>
      </c>
      <c r="E117" s="9">
        <f>'FRED Data'!D123*1000</f>
        <v>324200</v>
      </c>
      <c r="F117" s="9">
        <f>E117</f>
        <v>324200</v>
      </c>
      <c r="G117" s="9">
        <f>C117-(E117+F117)</f>
        <v>653041.59317371994</v>
      </c>
      <c r="H117" s="9">
        <f>D117-(F117+G117)</f>
        <v>3497658.4068262801</v>
      </c>
      <c r="I117" s="15">
        <f>LN(D117/D116)</f>
        <v>5.9395241458698872E-3</v>
      </c>
      <c r="J117" s="15">
        <f>LN(H117/H116)</f>
        <v>8.6003023226108866E-3</v>
      </c>
      <c r="K117" s="15">
        <f>C117/D117</f>
        <v>0.29083143604856421</v>
      </c>
      <c r="L117">
        <f>G117/D117</f>
        <v>0.14593434337610225</v>
      </c>
      <c r="M117">
        <f>L117-L116</f>
        <v>-2.0050349215760266E-3</v>
      </c>
      <c r="N117">
        <f>STDEV(M81:M117)</f>
        <v>2.4962584234731709E-3</v>
      </c>
      <c r="O117">
        <f>M117/N117</f>
        <v>-0.80321608641236741</v>
      </c>
    </row>
    <row r="118" spans="1:15" x14ac:dyDescent="0.25">
      <c r="A118" s="2">
        <f>'X-13 output'!A118</f>
        <v>36404</v>
      </c>
      <c r="B118" s="9">
        <f>'X-13 output'!B118</f>
        <v>109309.899764235</v>
      </c>
      <c r="C118" s="9">
        <f>B118*12</f>
        <v>1311718.7971708199</v>
      </c>
      <c r="D118" s="9">
        <f>'FRED Data'!B124*1000</f>
        <v>4495800</v>
      </c>
      <c r="E118" s="9">
        <f>'FRED Data'!D124*1000</f>
        <v>325200</v>
      </c>
      <c r="F118" s="9">
        <f>E118</f>
        <v>325200</v>
      </c>
      <c r="G118" s="9">
        <f>C118-(E118+F118)</f>
        <v>661318.79717081995</v>
      </c>
      <c r="H118" s="9">
        <f>D118-(F118+G118)</f>
        <v>3509281.2028291803</v>
      </c>
      <c r="I118" s="15">
        <f>LN(D118/D117)</f>
        <v>4.6596225077630889E-3</v>
      </c>
      <c r="J118" s="15">
        <f>LN(H118/H117)</f>
        <v>3.317513011477743E-3</v>
      </c>
      <c r="K118" s="15">
        <f>C118/D118</f>
        <v>0.29176538039299343</v>
      </c>
      <c r="L118">
        <f>G118/D118</f>
        <v>0.147097023259669</v>
      </c>
      <c r="M118">
        <f>L118-L117</f>
        <v>1.1626798835667473E-3</v>
      </c>
      <c r="N118">
        <f>STDEV(M82:M118)</f>
        <v>2.4892731765754333E-3</v>
      </c>
      <c r="O118">
        <f>M118/N118</f>
        <v>0.46707605035389504</v>
      </c>
    </row>
    <row r="119" spans="1:15" x14ac:dyDescent="0.25">
      <c r="A119" s="2">
        <f>'X-13 output'!A119</f>
        <v>36434</v>
      </c>
      <c r="B119" s="9">
        <f>'X-13 output'!B119</f>
        <v>109882.861242641</v>
      </c>
      <c r="C119" s="9">
        <f>B119*12</f>
        <v>1318594.334911692</v>
      </c>
      <c r="D119" s="9">
        <f>'FRED Data'!B125*1000</f>
        <v>4535100</v>
      </c>
      <c r="E119" s="9">
        <f>'FRED Data'!D125*1000</f>
        <v>327500</v>
      </c>
      <c r="F119" s="9">
        <f>E119</f>
        <v>327500</v>
      </c>
      <c r="G119" s="9">
        <f>C119-(E119+F119)</f>
        <v>663594.33491169196</v>
      </c>
      <c r="H119" s="9">
        <f>D119-(F119+G119)</f>
        <v>3544005.665088308</v>
      </c>
      <c r="I119" s="15">
        <f>LN(D119/D118)</f>
        <v>8.7035064244516749E-3</v>
      </c>
      <c r="J119" s="15">
        <f>LN(H119/H118)</f>
        <v>9.8464002551677081E-3</v>
      </c>
      <c r="K119" s="15">
        <f>C119/D119</f>
        <v>0.2907530892178104</v>
      </c>
      <c r="L119">
        <f>G119/D119</f>
        <v>0.1463240799346634</v>
      </c>
      <c r="M119">
        <f>L119-L118</f>
        <v>-7.7294332500560392E-4</v>
      </c>
      <c r="N119">
        <f>STDEV(M83:M119)</f>
        <v>2.4814799627160969E-3</v>
      </c>
      <c r="O119">
        <f>M119/N119</f>
        <v>-0.31148481415081869</v>
      </c>
    </row>
    <row r="120" spans="1:15" x14ac:dyDescent="0.25">
      <c r="A120" s="2">
        <f>'X-13 output'!A120</f>
        <v>36465</v>
      </c>
      <c r="B120" s="9">
        <f>'X-13 output'!B120</f>
        <v>111428.657457165</v>
      </c>
      <c r="C120" s="9">
        <f>B120*12</f>
        <v>1337143.8894859799</v>
      </c>
      <c r="D120" s="9">
        <f>'FRED Data'!B126*1000</f>
        <v>4576300</v>
      </c>
      <c r="E120" s="9">
        <f>'FRED Data'!D126*1000</f>
        <v>330000</v>
      </c>
      <c r="F120" s="9">
        <f>E120</f>
        <v>330000</v>
      </c>
      <c r="G120" s="9">
        <f>C120-(E120+F120)</f>
        <v>677143.88948597992</v>
      </c>
      <c r="H120" s="9">
        <f>D120-(F120+G120)</f>
        <v>3569156.1105140201</v>
      </c>
      <c r="I120" s="15">
        <f>LN(D120/D119)</f>
        <v>9.0436773284952362E-3</v>
      </c>
      <c r="J120" s="15">
        <f>LN(H120/H119)</f>
        <v>7.0715529962479054E-3</v>
      </c>
      <c r="K120" s="15">
        <f>C120/D120</f>
        <v>0.29218886206891592</v>
      </c>
      <c r="L120">
        <f>G120/D120</f>
        <v>0.1479675479068199</v>
      </c>
      <c r="M120">
        <f>L120-L119</f>
        <v>1.6434679721565038E-3</v>
      </c>
      <c r="N120">
        <f>STDEV(M84:M120)</f>
        <v>2.4061277467822377E-3</v>
      </c>
      <c r="O120">
        <f>M120/N120</f>
        <v>0.68303437934845568</v>
      </c>
    </row>
    <row r="121" spans="1:15" x14ac:dyDescent="0.25">
      <c r="A121" s="2">
        <f>'X-13 output'!A121</f>
        <v>36495</v>
      </c>
      <c r="B121" s="9">
        <f>'X-13 output'!B121</f>
        <v>114166.242254622</v>
      </c>
      <c r="C121" s="9">
        <f>B121*12</f>
        <v>1369994.9070554641</v>
      </c>
      <c r="D121" s="9">
        <f>'FRED Data'!B127*1000</f>
        <v>4639600</v>
      </c>
      <c r="E121" s="9">
        <f>'FRED Data'!D127*1000</f>
        <v>333900</v>
      </c>
      <c r="F121" s="9">
        <f>E121</f>
        <v>333900</v>
      </c>
      <c r="G121" s="9">
        <f>C121-(E121+F121)</f>
        <v>702194.90705546411</v>
      </c>
      <c r="H121" s="9">
        <f>D121-(F121+G121)</f>
        <v>3603505.0929445359</v>
      </c>
      <c r="I121" s="15">
        <f>LN(D121/D120)</f>
        <v>1.3737344256454179E-2</v>
      </c>
      <c r="J121" s="15">
        <f>LN(H121/H120)</f>
        <v>9.5778244750814815E-3</v>
      </c>
      <c r="K121" s="15">
        <f>C121/D121</f>
        <v>0.29528297850147944</v>
      </c>
      <c r="L121">
        <f>G121/D121</f>
        <v>0.15134815653406847</v>
      </c>
      <c r="M121">
        <f>L121-L120</f>
        <v>3.3806086272485658E-3</v>
      </c>
      <c r="N121">
        <f>STDEV(M85:M121)</f>
        <v>2.4488387737481689E-3</v>
      </c>
      <c r="O121">
        <f>M121/N121</f>
        <v>1.380494568890805</v>
      </c>
    </row>
    <row r="122" spans="1:15" x14ac:dyDescent="0.25">
      <c r="A122" s="2">
        <f>'X-13 output'!A122</f>
        <v>36526</v>
      </c>
      <c r="B122" s="9">
        <f>'X-13 output'!B122</f>
        <v>111904.522844508</v>
      </c>
      <c r="C122" s="9">
        <f>B122*12</f>
        <v>1342854.274134096</v>
      </c>
      <c r="D122" s="9">
        <f>'FRED Data'!B128*1000</f>
        <v>4725300</v>
      </c>
      <c r="E122" s="9">
        <f>'FRED Data'!D128*1000</f>
        <v>339100</v>
      </c>
      <c r="F122" s="9">
        <f>E122</f>
        <v>339100</v>
      </c>
      <c r="G122" s="9">
        <f>C122-(E122+F122)</f>
        <v>664654.27413409599</v>
      </c>
      <c r="H122" s="9">
        <f>D122-(F122+G122)</f>
        <v>3721545.7258659042</v>
      </c>
      <c r="I122" s="15">
        <f>LN(D122/D121)</f>
        <v>1.8302895368078394E-2</v>
      </c>
      <c r="J122" s="15">
        <f>LN(H122/H121)</f>
        <v>3.2232090973265778E-2</v>
      </c>
      <c r="K122" s="15">
        <f>C122/D122</f>
        <v>0.28418391935625165</v>
      </c>
      <c r="L122">
        <f>G122/D122</f>
        <v>0.14065864053797558</v>
      </c>
      <c r="M122">
        <f>L122-L121</f>
        <v>-1.0689515996092885E-2</v>
      </c>
      <c r="N122">
        <f>STDEV(M86:M122)</f>
        <v>3.0584046628528727E-3</v>
      </c>
      <c r="O122">
        <f>M122/N122</f>
        <v>-3.4951280731182677</v>
      </c>
    </row>
    <row r="123" spans="1:15" x14ac:dyDescent="0.25">
      <c r="A123" s="2">
        <f>'X-13 output'!A123</f>
        <v>36557</v>
      </c>
      <c r="B123" s="9">
        <f>'X-13 output'!B123</f>
        <v>112757.745697363</v>
      </c>
      <c r="C123" s="9">
        <f>B123*12</f>
        <v>1353092.9483683561</v>
      </c>
      <c r="D123" s="9">
        <f>'FRED Data'!B129*1000</f>
        <v>4757100</v>
      </c>
      <c r="E123" s="9">
        <f>'FRED Data'!D129*1000</f>
        <v>340800</v>
      </c>
      <c r="F123" s="9">
        <f>E123</f>
        <v>340800</v>
      </c>
      <c r="G123" s="9">
        <f>C123-(E123+F123)</f>
        <v>671492.9483683561</v>
      </c>
      <c r="H123" s="9">
        <f>D123-(F123+G123)</f>
        <v>3744807.0516316439</v>
      </c>
      <c r="I123" s="15">
        <f>LN(D123/D122)</f>
        <v>6.7071878878320734E-3</v>
      </c>
      <c r="J123" s="15">
        <f>LN(H123/H122)</f>
        <v>6.230994360845535E-3</v>
      </c>
      <c r="K123" s="15">
        <f>C123/D123</f>
        <v>0.28443651560159677</v>
      </c>
      <c r="L123">
        <f>G123/D123</f>
        <v>0.1411559455063707</v>
      </c>
      <c r="M123">
        <f>L123-L122</f>
        <v>4.9730496839511806E-4</v>
      </c>
      <c r="N123">
        <f>STDEV(M87:M123)</f>
        <v>2.8034081335321431E-3</v>
      </c>
      <c r="O123">
        <f>M123/N123</f>
        <v>0.17739299620585056</v>
      </c>
    </row>
    <row r="124" spans="1:15" x14ac:dyDescent="0.25">
      <c r="A124" s="2">
        <f>'X-13 output'!A124</f>
        <v>36586</v>
      </c>
      <c r="B124" s="9">
        <f>'X-13 output'!B124</f>
        <v>114775.599924686</v>
      </c>
      <c r="C124" s="9">
        <f>B124*12</f>
        <v>1377307.199096232</v>
      </c>
      <c r="D124" s="9">
        <f>'FRED Data'!B130*1000</f>
        <v>4774400</v>
      </c>
      <c r="E124" s="9">
        <f>'FRED Data'!D130*1000</f>
        <v>341700</v>
      </c>
      <c r="F124" s="9">
        <f>E124</f>
        <v>341700</v>
      </c>
      <c r="G124" s="9">
        <f>C124-(E124+F124)</f>
        <v>693907.19909623195</v>
      </c>
      <c r="H124" s="9">
        <f>D124-(F124+G124)</f>
        <v>3738792.8009037683</v>
      </c>
      <c r="I124" s="15">
        <f>LN(D124/D123)</f>
        <v>3.6300727057555745E-3</v>
      </c>
      <c r="J124" s="15">
        <f>LN(H124/H123)</f>
        <v>-1.6073152336270999E-3</v>
      </c>
      <c r="K124" s="15">
        <f>C124/D124</f>
        <v>0.28847754672759551</v>
      </c>
      <c r="L124">
        <f>G124/D124</f>
        <v>0.14533914190185823</v>
      </c>
      <c r="M124">
        <f>L124-L123</f>
        <v>4.1831963954875317E-3</v>
      </c>
      <c r="N124">
        <f>STDEV(M88:M124)</f>
        <v>2.8324431713749416E-3</v>
      </c>
      <c r="O124">
        <f>M124/N124</f>
        <v>1.4768862576885875</v>
      </c>
    </row>
    <row r="125" spans="1:15" x14ac:dyDescent="0.25">
      <c r="A125" s="2">
        <f>'X-13 output'!A125</f>
        <v>36617</v>
      </c>
      <c r="B125" s="9">
        <f>'X-13 output'!B125</f>
        <v>116004.16298066299</v>
      </c>
      <c r="C125" s="9">
        <f>B125*12</f>
        <v>1392049.9557679559</v>
      </c>
      <c r="D125" s="9">
        <f>'FRED Data'!B131*1000</f>
        <v>4780000</v>
      </c>
      <c r="E125" s="9">
        <f>'FRED Data'!D131*1000</f>
        <v>341700</v>
      </c>
      <c r="F125" s="9">
        <f>E125</f>
        <v>341700</v>
      </c>
      <c r="G125" s="9">
        <f>C125-(E125+F125)</f>
        <v>708649.95576795586</v>
      </c>
      <c r="H125" s="9">
        <f>D125-(F125+G125)</f>
        <v>3729650.0442320444</v>
      </c>
      <c r="I125" s="15">
        <f>LN(D125/D124)</f>
        <v>1.1722349161146241E-3</v>
      </c>
      <c r="J125" s="15">
        <f>LN(H125/H124)</f>
        <v>-2.4483714821177975E-3</v>
      </c>
      <c r="K125" s="15">
        <f>C125/D125</f>
        <v>0.29122384011881924</v>
      </c>
      <c r="L125">
        <f>G125/D125</f>
        <v>0.1482531288217481</v>
      </c>
      <c r="M125">
        <f>L125-L124</f>
        <v>2.913986919889866E-3</v>
      </c>
      <c r="N125">
        <f>STDEV(M89:M125)</f>
        <v>2.8454944729466723E-3</v>
      </c>
      <c r="O125">
        <f>M125/N125</f>
        <v>1.0240704902414608</v>
      </c>
    </row>
    <row r="126" spans="1:15" x14ac:dyDescent="0.25">
      <c r="A126" s="2">
        <f>'X-13 output'!A126</f>
        <v>36647</v>
      </c>
      <c r="B126" s="9">
        <f>'X-13 output'!B126</f>
        <v>116261.211341927</v>
      </c>
      <c r="C126" s="9">
        <f>B126*12</f>
        <v>1395134.536103124</v>
      </c>
      <c r="D126" s="9">
        <f>'FRED Data'!B132*1000</f>
        <v>4761800</v>
      </c>
      <c r="E126" s="9">
        <f>'FRED Data'!D132*1000</f>
        <v>340000</v>
      </c>
      <c r="F126" s="9">
        <f>E126</f>
        <v>340000</v>
      </c>
      <c r="G126" s="9">
        <f>C126-(E126+F126)</f>
        <v>715134.53610312403</v>
      </c>
      <c r="H126" s="9">
        <f>D126-(F126+G126)</f>
        <v>3706665.4638968762</v>
      </c>
      <c r="I126" s="15">
        <f>LN(D126/D125)</f>
        <v>-3.8147984806998301E-3</v>
      </c>
      <c r="J126" s="15">
        <f>LN(H126/H125)</f>
        <v>-6.1817316664472804E-3</v>
      </c>
      <c r="K126" s="15">
        <f>C126/D126</f>
        <v>0.29298469824501744</v>
      </c>
      <c r="L126">
        <f>G126/D126</f>
        <v>0.15018155657590071</v>
      </c>
      <c r="M126">
        <f>L126-L125</f>
        <v>1.9284277541526118E-3</v>
      </c>
      <c r="N126">
        <f>STDEV(M90:M126)</f>
        <v>2.8524444431761741E-3</v>
      </c>
      <c r="O126">
        <f>M126/N126</f>
        <v>0.67606145976512788</v>
      </c>
    </row>
    <row r="127" spans="1:15" x14ac:dyDescent="0.25">
      <c r="A127" s="2">
        <f>'X-13 output'!A127</f>
        <v>36678</v>
      </c>
      <c r="B127" s="9">
        <f>'X-13 output'!B127</f>
        <v>116678.15289001699</v>
      </c>
      <c r="C127" s="9">
        <f>B127*12</f>
        <v>1400137.8346802038</v>
      </c>
      <c r="D127" s="9">
        <f>'FRED Data'!B133*1000</f>
        <v>4798200</v>
      </c>
      <c r="E127" s="9">
        <f>'FRED Data'!D133*1000</f>
        <v>342500</v>
      </c>
      <c r="F127" s="9">
        <f>E127</f>
        <v>342500</v>
      </c>
      <c r="G127" s="9">
        <f>C127-(E127+F127)</f>
        <v>715137.83468020381</v>
      </c>
      <c r="H127" s="9">
        <f>D127-(F127+G127)</f>
        <v>3740562.1653197962</v>
      </c>
      <c r="I127" s="15">
        <f>LN(D127/D126)</f>
        <v>7.6150995610974577E-3</v>
      </c>
      <c r="J127" s="15">
        <f>LN(H127/H126)</f>
        <v>9.1032360475985334E-3</v>
      </c>
      <c r="K127" s="15">
        <f>C127/D127</f>
        <v>0.29180480902842815</v>
      </c>
      <c r="L127">
        <f>G127/D127</f>
        <v>0.14904293999420695</v>
      </c>
      <c r="M127">
        <f>L127-L126</f>
        <v>-1.1386165816937577E-3</v>
      </c>
      <c r="N127">
        <f>STDEV(M91:M127)</f>
        <v>2.8564741016131739E-3</v>
      </c>
      <c r="O127">
        <f>M127/N127</f>
        <v>-0.39860910380763886</v>
      </c>
    </row>
    <row r="128" spans="1:15" x14ac:dyDescent="0.25">
      <c r="A128" s="2">
        <f>'X-13 output'!A128</f>
        <v>36708</v>
      </c>
      <c r="B128" s="9">
        <f>'X-13 output'!B128</f>
        <v>117337.485694335</v>
      </c>
      <c r="C128" s="9">
        <f>B128*12</f>
        <v>1408049.82833202</v>
      </c>
      <c r="D128" s="9">
        <f>'FRED Data'!B134*1000</f>
        <v>4858300</v>
      </c>
      <c r="E128" s="9">
        <f>'FRED Data'!D134*1000</f>
        <v>347100</v>
      </c>
      <c r="F128" s="9">
        <f>E128</f>
        <v>347100</v>
      </c>
      <c r="G128" s="9">
        <f>C128-(E128+F128)</f>
        <v>713849.82833201997</v>
      </c>
      <c r="H128" s="9">
        <f>D128-(F128+G128)</f>
        <v>3797350.17166798</v>
      </c>
      <c r="I128" s="15">
        <f>LN(D128/D127)</f>
        <v>1.2447734897682151E-2</v>
      </c>
      <c r="J128" s="15">
        <f>LN(H128/H127)</f>
        <v>1.5067588530511922E-2</v>
      </c>
      <c r="K128" s="15">
        <f>C128/D128</f>
        <v>0.28982356551304367</v>
      </c>
      <c r="L128">
        <f>G128/D128</f>
        <v>0.14693407742050099</v>
      </c>
      <c r="M128">
        <f>L128-L127</f>
        <v>-2.1088625737059608E-3</v>
      </c>
      <c r="N128">
        <f>STDEV(M92:M128)</f>
        <v>2.872996864015826E-3</v>
      </c>
      <c r="O128">
        <f>M128/N128</f>
        <v>-0.73402884636575227</v>
      </c>
    </row>
    <row r="129" spans="1:15" x14ac:dyDescent="0.25">
      <c r="A129" s="2">
        <f>'X-13 output'!A129</f>
        <v>36739</v>
      </c>
      <c r="B129" s="9">
        <f>'X-13 output'!B129</f>
        <v>118479.295728463</v>
      </c>
      <c r="C129" s="9">
        <f>B129*12</f>
        <v>1421751.548741556</v>
      </c>
      <c r="D129" s="9">
        <f>'FRED Data'!B135*1000</f>
        <v>4867800</v>
      </c>
      <c r="E129" s="9">
        <f>'FRED Data'!D135*1000</f>
        <v>347700</v>
      </c>
      <c r="F129" s="9">
        <f>E129</f>
        <v>347700</v>
      </c>
      <c r="G129" s="9">
        <f>C129-(E129+F129)</f>
        <v>726351.54874155601</v>
      </c>
      <c r="H129" s="9">
        <f>D129-(F129+G129)</f>
        <v>3793748.4512584442</v>
      </c>
      <c r="I129" s="15">
        <f>LN(D129/D128)</f>
        <v>1.9535071654928678E-3</v>
      </c>
      <c r="J129" s="15">
        <f>LN(H129/H128)</f>
        <v>-9.489326535500783E-4</v>
      </c>
      <c r="K129" s="15">
        <f>C129/D129</f>
        <v>0.29207271226047826</v>
      </c>
      <c r="L129">
        <f>G129/D129</f>
        <v>0.14921556940333539</v>
      </c>
      <c r="M129">
        <f>L129-L128</f>
        <v>2.2814919828343938E-3</v>
      </c>
      <c r="N129">
        <f>STDEV(M93:M129)</f>
        <v>2.8858282090837885E-3</v>
      </c>
      <c r="O129">
        <f>M129/N129</f>
        <v>0.79058482263527974</v>
      </c>
    </row>
    <row r="130" spans="1:15" x14ac:dyDescent="0.25">
      <c r="A130" s="2">
        <f>'X-13 output'!A130</f>
        <v>36770</v>
      </c>
      <c r="B130" s="9">
        <f>'X-13 output'!B130</f>
        <v>120016.72887022101</v>
      </c>
      <c r="C130" s="9">
        <f>B130*12</f>
        <v>1440200.7464426521</v>
      </c>
      <c r="D130" s="9">
        <f>'FRED Data'!B136*1000</f>
        <v>4890700</v>
      </c>
      <c r="E130" s="9">
        <f>'FRED Data'!D136*1000</f>
        <v>349500</v>
      </c>
      <c r="F130" s="9">
        <f>E130</f>
        <v>349500</v>
      </c>
      <c r="G130" s="9">
        <f>C130-(E130+F130)</f>
        <v>741200.74644265207</v>
      </c>
      <c r="H130" s="9">
        <f>D130-(F130+G130)</f>
        <v>3799999.2535573477</v>
      </c>
      <c r="I130" s="15">
        <f>LN(D130/D129)</f>
        <v>4.693352879215934E-3</v>
      </c>
      <c r="J130" s="15">
        <f>LN(H130/H129)</f>
        <v>1.6463027094622111E-3</v>
      </c>
      <c r="K130" s="15">
        <f>C130/D130</f>
        <v>0.29447742581688757</v>
      </c>
      <c r="L130">
        <f>G130/D130</f>
        <v>0.1515531000557491</v>
      </c>
      <c r="M130">
        <f>L130-L129</f>
        <v>2.3375306524137107E-3</v>
      </c>
      <c r="N130">
        <f>STDEV(M94:M130)</f>
        <v>2.8897741618901444E-3</v>
      </c>
      <c r="O130">
        <f>M130/N130</f>
        <v>0.80889734680331482</v>
      </c>
    </row>
    <row r="131" spans="1:15" x14ac:dyDescent="0.25">
      <c r="A131" s="2">
        <f>'X-13 output'!A131</f>
        <v>36800</v>
      </c>
      <c r="B131" s="9">
        <f>'X-13 output'!B131</f>
        <v>119517.132089266</v>
      </c>
      <c r="C131" s="9">
        <f>B131*12</f>
        <v>1434205.5850711921</v>
      </c>
      <c r="D131" s="9">
        <f>'FRED Data'!B137*1000</f>
        <v>4900500</v>
      </c>
      <c r="E131" s="9">
        <f>'FRED Data'!D137*1000</f>
        <v>350600</v>
      </c>
      <c r="F131" s="9">
        <f>E131</f>
        <v>350600</v>
      </c>
      <c r="G131" s="9">
        <f>C131-(E131+F131)</f>
        <v>733005.58507119212</v>
      </c>
      <c r="H131" s="9">
        <f>D131-(F131+G131)</f>
        <v>3816894.4149288079</v>
      </c>
      <c r="I131" s="15">
        <f>LN(D131/D130)</f>
        <v>2.0017982009442729E-3</v>
      </c>
      <c r="J131" s="15">
        <f>LN(H131/H130)</f>
        <v>4.4362412855389185E-3</v>
      </c>
      <c r="K131" s="15">
        <f>C131/D131</f>
        <v>0.29266515357028716</v>
      </c>
      <c r="L131">
        <f>G131/D131</f>
        <v>0.14957771351315011</v>
      </c>
      <c r="M131">
        <f>L131-L130</f>
        <v>-1.9753865425989892E-3</v>
      </c>
      <c r="N131">
        <f>STDEV(M95:M131)</f>
        <v>2.9088433997219538E-3</v>
      </c>
      <c r="O131">
        <f>M131/N131</f>
        <v>-0.67909690249664501</v>
      </c>
    </row>
    <row r="132" spans="1:15" x14ac:dyDescent="0.25">
      <c r="A132" s="2">
        <f>'X-13 output'!A132</f>
        <v>36831</v>
      </c>
      <c r="B132" s="9">
        <f>'X-13 output'!B132</f>
        <v>119334.921463964</v>
      </c>
      <c r="C132" s="9">
        <f>B132*12</f>
        <v>1432019.057567568</v>
      </c>
      <c r="D132" s="9">
        <f>'FRED Data'!B138*1000</f>
        <v>4898900</v>
      </c>
      <c r="E132" s="9">
        <f>'FRED Data'!D138*1000</f>
        <v>350700</v>
      </c>
      <c r="F132" s="9">
        <f>E132</f>
        <v>350700</v>
      </c>
      <c r="G132" s="9">
        <f>C132-(E132+F132)</f>
        <v>730619.05756756803</v>
      </c>
      <c r="H132" s="9">
        <f>D132-(F132+G132)</f>
        <v>3817580.942432432</v>
      </c>
      <c r="I132" s="15">
        <f>LN(D132/D131)</f>
        <v>-3.2655060804091519E-4</v>
      </c>
      <c r="J132" s="15">
        <f>LN(H132/H131)</f>
        <v>1.7984929503042237E-4</v>
      </c>
      <c r="K132" s="15">
        <f>C132/D132</f>
        <v>0.2923144088606765</v>
      </c>
      <c r="L132">
        <f>G132/D132</f>
        <v>0.14913941039163242</v>
      </c>
      <c r="M132">
        <f>L132-L131</f>
        <v>-4.383031215176858E-4</v>
      </c>
      <c r="N132">
        <f>STDEV(M96:M132)</f>
        <v>2.9112364294606244E-3</v>
      </c>
      <c r="O132">
        <f>M132/N132</f>
        <v>-0.15055565981595381</v>
      </c>
    </row>
    <row r="133" spans="1:15" x14ac:dyDescent="0.25">
      <c r="A133" s="2">
        <f>'X-13 output'!A133</f>
        <v>36861</v>
      </c>
      <c r="B133" s="9">
        <f>'X-13 output'!B133</f>
        <v>119720.614784896</v>
      </c>
      <c r="C133" s="9">
        <f>B133*12</f>
        <v>1436647.3774187518</v>
      </c>
      <c r="D133" s="9">
        <f>'FRED Data'!B139*1000</f>
        <v>4897300</v>
      </c>
      <c r="E133" s="9">
        <f>'FRED Data'!D139*1000</f>
        <v>351200</v>
      </c>
      <c r="F133" s="9">
        <f>E133</f>
        <v>351200</v>
      </c>
      <c r="G133" s="9">
        <f>C133-(E133+F133)</f>
        <v>734247.37741875183</v>
      </c>
      <c r="H133" s="9">
        <f>D133-(F133+G133)</f>
        <v>3811852.6225812482</v>
      </c>
      <c r="I133" s="15">
        <f>LN(D133/D132)</f>
        <v>-3.2665727817470251E-4</v>
      </c>
      <c r="J133" s="15">
        <f>LN(H133/H132)</f>
        <v>-1.5016372785151911E-3</v>
      </c>
      <c r="K133" s="15">
        <f>C133/D133</f>
        <v>0.29335498691498413</v>
      </c>
      <c r="L133">
        <f>G133/D133</f>
        <v>0.14992901750326748</v>
      </c>
      <c r="M133">
        <f>L133-L132</f>
        <v>7.8960711163506003E-4</v>
      </c>
      <c r="N133">
        <f>STDEV(M97:M133)</f>
        <v>2.9065196288411261E-3</v>
      </c>
      <c r="O133">
        <f>M133/N133</f>
        <v>0.27166756549650017</v>
      </c>
    </row>
    <row r="134" spans="1:15" x14ac:dyDescent="0.25">
      <c r="A134" s="2">
        <f>'X-13 output'!A134</f>
        <v>36892</v>
      </c>
      <c r="B134" s="9">
        <f>'X-13 output'!B134</f>
        <v>121647.69160200701</v>
      </c>
      <c r="C134" s="9">
        <f>B134*12</f>
        <v>1459772.299224084</v>
      </c>
      <c r="D134" s="9">
        <f>'FRED Data'!B140*1000</f>
        <v>4957400</v>
      </c>
      <c r="E134" s="9">
        <f>'FRED Data'!D140*1000</f>
        <v>355800</v>
      </c>
      <c r="F134" s="9">
        <f>E134</f>
        <v>355800</v>
      </c>
      <c r="G134" s="9">
        <f>C134-(E134+F134)</f>
        <v>748172.29922408401</v>
      </c>
      <c r="H134" s="9">
        <f>D134-(F134+G134)</f>
        <v>3853427.7007759158</v>
      </c>
      <c r="I134" s="15">
        <f>LN(D134/D133)</f>
        <v>1.2197376910097701E-2</v>
      </c>
      <c r="J134" s="15">
        <f>LN(H134/H133)</f>
        <v>1.0847740494892242E-2</v>
      </c>
      <c r="K134" s="15">
        <f>C134/D134</f>
        <v>0.29446328705048697</v>
      </c>
      <c r="L134">
        <f>G134/D134</f>
        <v>0.15092030080769839</v>
      </c>
      <c r="M134">
        <f>L134-L133</f>
        <v>9.9128330443090662E-4</v>
      </c>
      <c r="N134">
        <f>STDEV(M98:M134)</f>
        <v>2.8749290464943462E-3</v>
      </c>
      <c r="O134">
        <f>M134/N134</f>
        <v>0.34480270239700889</v>
      </c>
    </row>
    <row r="135" spans="1:15" x14ac:dyDescent="0.25">
      <c r="A135" s="2">
        <f>'X-13 output'!A135</f>
        <v>36923</v>
      </c>
      <c r="B135" s="9">
        <f>'X-13 output'!B135</f>
        <v>121473.11194757601</v>
      </c>
      <c r="C135" s="9">
        <f>B135*12</f>
        <v>1457677.3433709121</v>
      </c>
      <c r="D135" s="9">
        <f>'FRED Data'!B141*1000</f>
        <v>4985100</v>
      </c>
      <c r="E135" s="9">
        <f>'FRED Data'!D141*1000</f>
        <v>358200</v>
      </c>
      <c r="F135" s="9">
        <f>E135</f>
        <v>358200</v>
      </c>
      <c r="G135" s="9">
        <f>C135-(E135+F135)</f>
        <v>741277.34337091213</v>
      </c>
      <c r="H135" s="9">
        <f>D135-(F135+G135)</f>
        <v>3885622.6566290879</v>
      </c>
      <c r="I135" s="15">
        <f>LN(D135/D134)</f>
        <v>5.5720536421609056E-3</v>
      </c>
      <c r="J135" s="15">
        <f>LN(H135/H134)</f>
        <v>8.320178857038573E-3</v>
      </c>
      <c r="K135" s="15">
        <f>C135/D135</f>
        <v>0.29240684106054282</v>
      </c>
      <c r="L135">
        <f>G135/D135</f>
        <v>0.14869859047379433</v>
      </c>
      <c r="M135">
        <f>L135-L134</f>
        <v>-2.2217103339040589E-3</v>
      </c>
      <c r="N135">
        <f>STDEV(M99:M135)</f>
        <v>2.850824860177549E-3</v>
      </c>
      <c r="O135">
        <f>M135/N135</f>
        <v>-0.77932193062385846</v>
      </c>
    </row>
    <row r="136" spans="1:15" x14ac:dyDescent="0.25">
      <c r="A136" s="2">
        <f>'X-13 output'!A136</f>
        <v>36951</v>
      </c>
      <c r="B136" s="9">
        <f>'X-13 output'!B136</f>
        <v>120100.526690721</v>
      </c>
      <c r="C136" s="9">
        <f>B136*12</f>
        <v>1441206.3202886521</v>
      </c>
      <c r="D136" s="9">
        <f>'FRED Data'!B142*1000</f>
        <v>4997900</v>
      </c>
      <c r="E136" s="9">
        <f>'FRED Data'!D142*1000</f>
        <v>359500</v>
      </c>
      <c r="F136" s="9">
        <f>E136</f>
        <v>359500</v>
      </c>
      <c r="G136" s="9">
        <f>C136-(E136+F136)</f>
        <v>722206.32028865209</v>
      </c>
      <c r="H136" s="9">
        <f>D136-(F136+G136)</f>
        <v>3916193.6797113479</v>
      </c>
      <c r="I136" s="15">
        <f>LN(D136/D135)</f>
        <v>2.5643608162559529E-3</v>
      </c>
      <c r="J136" s="15">
        <f>LN(H136/H135)</f>
        <v>7.8369390487464646E-3</v>
      </c>
      <c r="K136" s="15">
        <f>C136/D136</f>
        <v>0.28836237625575784</v>
      </c>
      <c r="L136">
        <f>G136/D136</f>
        <v>0.14450195487877951</v>
      </c>
      <c r="M136">
        <f>L136-L135</f>
        <v>-4.1966355950148193E-3</v>
      </c>
      <c r="N136">
        <f>STDEV(M100:M136)</f>
        <v>2.8931702096317187E-3</v>
      </c>
      <c r="O136">
        <f>M136/N136</f>
        <v>-1.4505318702106444</v>
      </c>
    </row>
    <row r="137" spans="1:15" x14ac:dyDescent="0.25">
      <c r="A137" s="2">
        <f>'X-13 output'!A137</f>
        <v>36982</v>
      </c>
      <c r="B137" s="9">
        <f>'X-13 output'!B137</f>
        <v>120638.302473359</v>
      </c>
      <c r="C137" s="9">
        <f>B137*12</f>
        <v>1447659.629680308</v>
      </c>
      <c r="D137" s="9">
        <f>'FRED Data'!B143*1000</f>
        <v>4972800</v>
      </c>
      <c r="E137" s="9">
        <f>'FRED Data'!D143*1000</f>
        <v>358200</v>
      </c>
      <c r="F137" s="9">
        <f>E137</f>
        <v>358200</v>
      </c>
      <c r="G137" s="9">
        <f>C137-(E137+F137)</f>
        <v>731259.62968030805</v>
      </c>
      <c r="H137" s="9">
        <f>D137-(F137+G137)</f>
        <v>3883340.370319692</v>
      </c>
      <c r="I137" s="15">
        <f>LN(D137/D136)</f>
        <v>-5.0347624582600314E-3</v>
      </c>
      <c r="J137" s="15">
        <f>LN(H137/H136)</f>
        <v>-8.4244785613256917E-3</v>
      </c>
      <c r="K137" s="15">
        <f>C137/D137</f>
        <v>0.29111559477161919</v>
      </c>
      <c r="L137">
        <f>G137/D137</f>
        <v>0.14705188820791265</v>
      </c>
      <c r="M137">
        <f>L137-L136</f>
        <v>2.5499333291331416E-3</v>
      </c>
      <c r="N137">
        <f>STDEV(M101:M137)</f>
        <v>2.918595572247721E-3</v>
      </c>
      <c r="O137">
        <f>M137/N137</f>
        <v>0.87368505365385085</v>
      </c>
    </row>
    <row r="138" spans="1:15" x14ac:dyDescent="0.25">
      <c r="A138" s="2">
        <f>'X-13 output'!A138</f>
        <v>37012</v>
      </c>
      <c r="B138" s="9">
        <f>'X-13 output'!B138</f>
        <v>120554.579370505</v>
      </c>
      <c r="C138" s="9">
        <f>B138*12</f>
        <v>1446654.95244606</v>
      </c>
      <c r="D138" s="9">
        <f>'FRED Data'!B144*1000</f>
        <v>4958800</v>
      </c>
      <c r="E138" s="9">
        <f>'FRED Data'!D144*1000</f>
        <v>357900</v>
      </c>
      <c r="F138" s="9">
        <f>E138</f>
        <v>357900</v>
      </c>
      <c r="G138" s="9">
        <f>C138-(E138+F138)</f>
        <v>730854.95244606002</v>
      </c>
      <c r="H138" s="9">
        <f>D138-(F138+G138)</f>
        <v>3870045.0475539397</v>
      </c>
      <c r="I138" s="15">
        <f>LN(D138/D137)</f>
        <v>-2.8192857692818326E-3</v>
      </c>
      <c r="J138" s="15">
        <f>LN(H138/H137)</f>
        <v>-3.4295562726891701E-3</v>
      </c>
      <c r="K138" s="15">
        <f>C138/D138</f>
        <v>0.29173488594943536</v>
      </c>
      <c r="L138">
        <f>G138/D138</f>
        <v>0.14738544656894007</v>
      </c>
      <c r="M138">
        <f>L138-L137</f>
        <v>3.3355836102741399E-4</v>
      </c>
      <c r="N138">
        <f>STDEV(M102:M138)</f>
        <v>2.9136798866154501E-3</v>
      </c>
      <c r="O138">
        <f>M138/N138</f>
        <v>0.11448009870942878</v>
      </c>
    </row>
    <row r="139" spans="1:15" x14ac:dyDescent="0.25">
      <c r="A139" s="2">
        <f>'X-13 output'!A139</f>
        <v>37043</v>
      </c>
      <c r="B139" s="9">
        <f>'X-13 output'!B139</f>
        <v>119515.822094502</v>
      </c>
      <c r="C139" s="9">
        <f>B139*12</f>
        <v>1434189.8651340241</v>
      </c>
      <c r="D139" s="9">
        <f>'FRED Data'!B145*1000</f>
        <v>4955000</v>
      </c>
      <c r="E139" s="9">
        <f>'FRED Data'!D145*1000</f>
        <v>357800</v>
      </c>
      <c r="F139" s="9">
        <f>E139</f>
        <v>357800</v>
      </c>
      <c r="G139" s="9">
        <f>C139-(E139+F139)</f>
        <v>718589.86513402406</v>
      </c>
      <c r="H139" s="9">
        <f>D139-(F139+G139)</f>
        <v>3878610.1348659759</v>
      </c>
      <c r="I139" s="15">
        <f>LN(D139/D138)</f>
        <v>-7.6660819990339744E-4</v>
      </c>
      <c r="J139" s="15">
        <f>LN(H139/H138)</f>
        <v>2.2107296295316129E-3</v>
      </c>
      <c r="K139" s="15">
        <f>C139/D139</f>
        <v>0.28944295966377881</v>
      </c>
      <c r="L139">
        <f>G139/D139</f>
        <v>0.14502318166176065</v>
      </c>
      <c r="M139">
        <f>L139-L138</f>
        <v>-2.3622649071794177E-3</v>
      </c>
      <c r="N139">
        <f>STDEV(M103:M139)</f>
        <v>2.9446045027833887E-3</v>
      </c>
      <c r="O139">
        <f>M139/N139</f>
        <v>-0.80223503867717572</v>
      </c>
    </row>
    <row r="140" spans="1:15" x14ac:dyDescent="0.25">
      <c r="A140" s="2">
        <f>'X-13 output'!A140</f>
        <v>37073</v>
      </c>
      <c r="B140" s="9">
        <f>'X-13 output'!B140</f>
        <v>119145.946879959</v>
      </c>
      <c r="C140" s="9">
        <f>B140*12</f>
        <v>1429751.3625595081</v>
      </c>
      <c r="D140" s="9">
        <f>'FRED Data'!B146*1000</f>
        <v>4944000</v>
      </c>
      <c r="E140" s="9">
        <f>'FRED Data'!D146*1000</f>
        <v>357600</v>
      </c>
      <c r="F140" s="9">
        <f>E140</f>
        <v>357600</v>
      </c>
      <c r="G140" s="9">
        <f>C140-(E140+F140)</f>
        <v>714551.36255950807</v>
      </c>
      <c r="H140" s="9">
        <f>D140-(F140+G140)</f>
        <v>3871848.6374404919</v>
      </c>
      <c r="I140" s="15">
        <f>LN(D140/D139)</f>
        <v>-2.2224476265616799E-3</v>
      </c>
      <c r="J140" s="15">
        <f>LN(H140/H139)</f>
        <v>-1.7447997181777174E-3</v>
      </c>
      <c r="K140" s="15">
        <f>C140/D140</f>
        <v>0.28918919145621119</v>
      </c>
      <c r="L140">
        <f>G140/D140</f>
        <v>0.14452899728145391</v>
      </c>
      <c r="M140">
        <f>L140-L139</f>
        <v>-4.9418438030673917E-4</v>
      </c>
      <c r="N140">
        <f>STDEV(M104:M140)</f>
        <v>2.9031510635992635E-3</v>
      </c>
      <c r="O140">
        <f>M140/N140</f>
        <v>-0.17022344668970141</v>
      </c>
    </row>
    <row r="141" spans="1:15" x14ac:dyDescent="0.25">
      <c r="A141" s="2">
        <f>'X-13 output'!A141</f>
        <v>37104</v>
      </c>
      <c r="B141" s="9">
        <f>'X-13 output'!B141</f>
        <v>118669.66203892299</v>
      </c>
      <c r="C141" s="9">
        <f>B141*12</f>
        <v>1424035.9444670759</v>
      </c>
      <c r="D141" s="9">
        <f>'FRED Data'!B147*1000</f>
        <v>4935300</v>
      </c>
      <c r="E141" s="9">
        <f>'FRED Data'!D147*1000</f>
        <v>357200</v>
      </c>
      <c r="F141" s="9">
        <f>E141</f>
        <v>357200</v>
      </c>
      <c r="G141" s="9">
        <f>C141-(E141+F141)</f>
        <v>709635.94446707587</v>
      </c>
      <c r="H141" s="9">
        <f>D141-(F141+G141)</f>
        <v>3868464.0555329239</v>
      </c>
      <c r="I141" s="15">
        <f>LN(D141/D140)</f>
        <v>-1.7612588440423633E-3</v>
      </c>
      <c r="J141" s="15">
        <f>LN(H141/H140)</f>
        <v>-8.7453369328449788E-4</v>
      </c>
      <c r="K141" s="15">
        <f>C141/D141</f>
        <v>0.28854090824611994</v>
      </c>
      <c r="L141">
        <f>G141/D141</f>
        <v>0.14378780306507727</v>
      </c>
      <c r="M141">
        <f>L141-L140</f>
        <v>-7.411942163766394E-4</v>
      </c>
      <c r="N141">
        <f>STDEV(M105:M141)</f>
        <v>2.9065939623407551E-3</v>
      </c>
      <c r="O141">
        <f>M141/N141</f>
        <v>-0.25500438863491498</v>
      </c>
    </row>
    <row r="142" spans="1:15" x14ac:dyDescent="0.25">
      <c r="A142" s="2">
        <f>'X-13 output'!A142</f>
        <v>37135</v>
      </c>
      <c r="B142" s="9">
        <f>'X-13 output'!B142</f>
        <v>117125.152920455</v>
      </c>
      <c r="C142" s="9">
        <f>B142*12</f>
        <v>1405501.8350454601</v>
      </c>
      <c r="D142" s="9">
        <f>'FRED Data'!B148*1000</f>
        <v>4931000</v>
      </c>
      <c r="E142" s="9">
        <f>'FRED Data'!D148*1000</f>
        <v>357500</v>
      </c>
      <c r="F142" s="9">
        <f>E142</f>
        <v>357500</v>
      </c>
      <c r="G142" s="9">
        <f>C142-(E142+F142)</f>
        <v>690501.83504546015</v>
      </c>
      <c r="H142" s="9">
        <f>D142-(F142+G142)</f>
        <v>3882998.1649545399</v>
      </c>
      <c r="I142" s="15">
        <f>LN(D142/D141)</f>
        <v>-8.7165406935824812E-4</v>
      </c>
      <c r="J142" s="15">
        <f>LN(H142/H141)</f>
        <v>3.7500347781281467E-3</v>
      </c>
      <c r="K142" s="15">
        <f>C142/D142</f>
        <v>0.2850338339171487</v>
      </c>
      <c r="L142">
        <f>G142/D142</f>
        <v>0.14003281992404384</v>
      </c>
      <c r="M142">
        <f>L142-L141</f>
        <v>-3.7549831410334245E-3</v>
      </c>
      <c r="N142">
        <f>STDEV(M106:M142)</f>
        <v>2.9766657677316468E-3</v>
      </c>
      <c r="O142">
        <f>M142/N142</f>
        <v>-1.2614728807443136</v>
      </c>
    </row>
    <row r="143" spans="1:15" x14ac:dyDescent="0.25">
      <c r="A143" s="2">
        <f>'X-13 output'!A143</f>
        <v>37165</v>
      </c>
      <c r="B143" s="9">
        <f>'X-13 output'!B143</f>
        <v>117809.97125377</v>
      </c>
      <c r="C143" s="9">
        <f>B143*12</f>
        <v>1413719.65504524</v>
      </c>
      <c r="D143" s="9">
        <f>'FRED Data'!B149*1000</f>
        <v>4931100</v>
      </c>
      <c r="E143" s="9">
        <f>'FRED Data'!D149*1000</f>
        <v>357900</v>
      </c>
      <c r="F143" s="9">
        <f>E143</f>
        <v>357900</v>
      </c>
      <c r="G143" s="9">
        <f>C143-(E143+F143)</f>
        <v>697919.65504523995</v>
      </c>
      <c r="H143" s="9">
        <f>D143-(F143+G143)</f>
        <v>3875280.3449547598</v>
      </c>
      <c r="I143" s="15">
        <f>LN(D143/D142)</f>
        <v>2.0279656463338116E-5</v>
      </c>
      <c r="J143" s="15">
        <f>LN(H143/H142)</f>
        <v>-1.9895708914726231E-3</v>
      </c>
      <c r="K143" s="15">
        <f>C143/D143</f>
        <v>0.28669458235388451</v>
      </c>
      <c r="L143">
        <f>G143/D143</f>
        <v>0.14153427329505383</v>
      </c>
      <c r="M143">
        <f>L143-L142</f>
        <v>1.5014533710099864E-3</v>
      </c>
      <c r="N143">
        <f>STDEV(M107:M143)</f>
        <v>2.9852385836322231E-3</v>
      </c>
      <c r="O143">
        <f>M143/N143</f>
        <v>0.5029592539913933</v>
      </c>
    </row>
    <row r="144" spans="1:15" x14ac:dyDescent="0.25">
      <c r="A144" s="2">
        <f>'X-13 output'!A144</f>
        <v>37196</v>
      </c>
      <c r="B144" s="9">
        <f>'X-13 output'!B144</f>
        <v>117604.227814689</v>
      </c>
      <c r="C144" s="9">
        <f>B144*12</f>
        <v>1411250.7337762681</v>
      </c>
      <c r="D144" s="9">
        <f>'FRED Data'!B150*1000</f>
        <v>4939700</v>
      </c>
      <c r="E144" s="9">
        <f>'FRED Data'!D150*1000</f>
        <v>358700</v>
      </c>
      <c r="F144" s="9">
        <f>E144</f>
        <v>358700</v>
      </c>
      <c r="G144" s="9">
        <f>C144-(E144+F144)</f>
        <v>693850.73377626808</v>
      </c>
      <c r="H144" s="9">
        <f>D144-(F144+G144)</f>
        <v>3887149.2662237319</v>
      </c>
      <c r="I144" s="15">
        <f>LN(D144/D143)</f>
        <v>1.7425137123745767E-3</v>
      </c>
      <c r="J144" s="15">
        <f>LN(H144/H143)</f>
        <v>3.0580452546376509E-3</v>
      </c>
      <c r="K144" s="15">
        <f>C144/D144</f>
        <v>0.28569563612694454</v>
      </c>
      <c r="L144">
        <f>G144/D144</f>
        <v>0.14046414433594512</v>
      </c>
      <c r="M144">
        <f>L144-L143</f>
        <v>-1.0701289591087126E-3</v>
      </c>
      <c r="N144">
        <f>STDEV(M108:M144)</f>
        <v>2.9910935382684149E-3</v>
      </c>
      <c r="O144">
        <f>M144/N144</f>
        <v>-0.35777181335767422</v>
      </c>
    </row>
    <row r="145" spans="1:15" x14ac:dyDescent="0.25">
      <c r="A145" s="2">
        <f>'X-13 output'!A145</f>
        <v>37226</v>
      </c>
      <c r="B145" s="9">
        <f>'X-13 output'!B145</f>
        <v>118776.590781583</v>
      </c>
      <c r="C145" s="9">
        <f>B145*12</f>
        <v>1425319.0893789961</v>
      </c>
      <c r="D145" s="9">
        <f>'FRED Data'!B151*1000</f>
        <v>4945100</v>
      </c>
      <c r="E145" s="9">
        <f>'FRED Data'!D151*1000</f>
        <v>359600</v>
      </c>
      <c r="F145" s="9">
        <f>E145</f>
        <v>359600</v>
      </c>
      <c r="G145" s="9">
        <f>C145-(E145+F145)</f>
        <v>706119.08937899605</v>
      </c>
      <c r="H145" s="9">
        <f>D145-(F145+G145)</f>
        <v>3879380.9106210042</v>
      </c>
      <c r="I145" s="15">
        <f>LN(D145/D144)</f>
        <v>1.0925867062936267E-3</v>
      </c>
      <c r="J145" s="15">
        <f>LN(H145/H144)</f>
        <v>-2.000470742149269E-3</v>
      </c>
      <c r="K145" s="15">
        <f>C145/D145</f>
        <v>0.28822856754747045</v>
      </c>
      <c r="L145">
        <f>G145/D145</f>
        <v>0.14279167041697763</v>
      </c>
      <c r="M145">
        <f>L145-L144</f>
        <v>2.3275260810325105E-3</v>
      </c>
      <c r="N145">
        <f>STDEV(M109:M145)</f>
        <v>3.0139685227436493E-3</v>
      </c>
      <c r="O145">
        <f>M145/N145</f>
        <v>0.77224631361237228</v>
      </c>
    </row>
    <row r="146" spans="1:15" x14ac:dyDescent="0.25">
      <c r="A146" s="2">
        <f>'X-13 output'!A146</f>
        <v>37257</v>
      </c>
      <c r="B146" s="9">
        <f>'X-13 output'!B146</f>
        <v>116163.714575459</v>
      </c>
      <c r="C146" s="9">
        <f>B146*12</f>
        <v>1393964.574905508</v>
      </c>
      <c r="D146" s="9">
        <f>'FRED Data'!B152*1000</f>
        <v>4938700</v>
      </c>
      <c r="E146" s="9">
        <f>'FRED Data'!D152*1000</f>
        <v>360900</v>
      </c>
      <c r="F146" s="9">
        <f>E146</f>
        <v>360900</v>
      </c>
      <c r="G146" s="9">
        <f>C146-(E146+F146)</f>
        <v>672164.57490550797</v>
      </c>
      <c r="H146" s="9">
        <f>D146-(F146+G146)</f>
        <v>3905635.4250944918</v>
      </c>
      <c r="I146" s="15">
        <f>LN(D146/D145)</f>
        <v>-1.2950486441410736E-3</v>
      </c>
      <c r="J146" s="15">
        <f>LN(H146/H145)</f>
        <v>6.7449091629429615E-3</v>
      </c>
      <c r="K146" s="15">
        <f>C146/D146</f>
        <v>0.28225334094103871</v>
      </c>
      <c r="L146">
        <f>G146/D146</f>
        <v>0.13610151961153907</v>
      </c>
      <c r="M146">
        <f>L146-L145</f>
        <v>-6.690150805438555E-3</v>
      </c>
      <c r="N146">
        <f>STDEV(M110:M146)</f>
        <v>3.1374861105403985E-3</v>
      </c>
      <c r="O146">
        <f>M146/N146</f>
        <v>-2.1323284214591305</v>
      </c>
    </row>
    <row r="147" spans="1:15" x14ac:dyDescent="0.25">
      <c r="A147" s="2">
        <f>'X-13 output'!A147</f>
        <v>37288</v>
      </c>
      <c r="B147" s="9">
        <f>'X-13 output'!B147</f>
        <v>115575.26111174699</v>
      </c>
      <c r="C147" s="9">
        <f>B147*12</f>
        <v>1386903.1333409639</v>
      </c>
      <c r="D147" s="9">
        <f>'FRED Data'!B153*1000</f>
        <v>4939800</v>
      </c>
      <c r="E147" s="9">
        <f>'FRED Data'!D153*1000</f>
        <v>361200</v>
      </c>
      <c r="F147" s="9">
        <f>E147</f>
        <v>361200</v>
      </c>
      <c r="G147" s="9">
        <f>C147-(E147+F147)</f>
        <v>664503.13334096386</v>
      </c>
      <c r="H147" s="9">
        <f>D147-(F147+G147)</f>
        <v>3914096.8666590359</v>
      </c>
      <c r="I147" s="15">
        <f>LN(D147/D146)</f>
        <v>2.227058773187799E-4</v>
      </c>
      <c r="J147" s="15">
        <f>LN(H147/H146)</f>
        <v>2.1641264818893051E-3</v>
      </c>
      <c r="K147" s="15">
        <f>C147/D147</f>
        <v>0.28076098897545726</v>
      </c>
      <c r="L147">
        <f>G147/D147</f>
        <v>0.13452025048402039</v>
      </c>
      <c r="M147">
        <f>L147-L146</f>
        <v>-1.5812691275186863E-3</v>
      </c>
      <c r="N147">
        <f>STDEV(M111:M147)</f>
        <v>3.1461426616089484E-3</v>
      </c>
      <c r="O147">
        <f>M147/N147</f>
        <v>-0.50260566592044487</v>
      </c>
    </row>
    <row r="148" spans="1:15" x14ac:dyDescent="0.25">
      <c r="A148" s="2">
        <f>'X-13 output'!A148</f>
        <v>37316</v>
      </c>
      <c r="B148" s="9">
        <f>'X-13 output'!B148</f>
        <v>115671.99186415601</v>
      </c>
      <c r="C148" s="9">
        <f>B148*12</f>
        <v>1388063.9023698722</v>
      </c>
      <c r="D148" s="9">
        <f>'FRED Data'!B154*1000</f>
        <v>4960100</v>
      </c>
      <c r="E148" s="9">
        <f>'FRED Data'!D154*1000</f>
        <v>362800</v>
      </c>
      <c r="F148" s="9">
        <f>E148</f>
        <v>362800</v>
      </c>
      <c r="G148" s="9">
        <f>C148-(E148+F148)</f>
        <v>662463.9023698722</v>
      </c>
      <c r="H148" s="9">
        <f>D148-(F148+G148)</f>
        <v>3934836.0976301278</v>
      </c>
      <c r="I148" s="15">
        <f>LN(D148/D147)</f>
        <v>4.1010572736243471E-3</v>
      </c>
      <c r="J148" s="15">
        <f>LN(H148/H147)</f>
        <v>5.2846111263790321E-3</v>
      </c>
      <c r="K148" s="15">
        <f>C148/D148</f>
        <v>0.27984595116426525</v>
      </c>
      <c r="L148">
        <f>G148/D148</f>
        <v>0.13355857792582251</v>
      </c>
      <c r="M148">
        <f>L148-L147</f>
        <v>-9.6167255819787356E-4</v>
      </c>
      <c r="N148">
        <f>STDEV(M112:M148)</f>
        <v>3.1452211348302755E-3</v>
      </c>
      <c r="O148">
        <f>M148/N148</f>
        <v>-0.30575673918386281</v>
      </c>
    </row>
    <row r="149" spans="1:15" x14ac:dyDescent="0.25">
      <c r="A149" s="2">
        <f>'X-13 output'!A149</f>
        <v>37347</v>
      </c>
      <c r="B149" s="9">
        <f>'X-13 output'!B149</f>
        <v>114462.234564689</v>
      </c>
      <c r="C149" s="9">
        <f>B149*12</f>
        <v>1373546.8147762681</v>
      </c>
      <c r="D149" s="9">
        <f>'FRED Data'!B155*1000</f>
        <v>4977400</v>
      </c>
      <c r="E149" s="9">
        <f>'FRED Data'!D155*1000</f>
        <v>364400</v>
      </c>
      <c r="F149" s="9">
        <f>E149</f>
        <v>364400</v>
      </c>
      <c r="G149" s="9">
        <f>C149-(E149+F149)</f>
        <v>644746.81477626809</v>
      </c>
      <c r="H149" s="9">
        <f>D149-(F149+G149)</f>
        <v>3968253.1852237321</v>
      </c>
      <c r="I149" s="15">
        <f>LN(D149/D148)</f>
        <v>3.4817645236460016E-3</v>
      </c>
      <c r="J149" s="15">
        <f>LN(H149/H148)</f>
        <v>8.4567655898896629E-3</v>
      </c>
      <c r="K149" s="15">
        <f>C149/D149</f>
        <v>0.27595668718131316</v>
      </c>
      <c r="L149">
        <f>G149/D149</f>
        <v>0.12953486052482582</v>
      </c>
      <c r="M149">
        <f>L149-L148</f>
        <v>-4.0237174009966903E-3</v>
      </c>
      <c r="N149">
        <f>STDEV(M113:M149)</f>
        <v>3.2034006931000811E-3</v>
      </c>
      <c r="O149">
        <f>M149/N149</f>
        <v>-1.2560768341167929</v>
      </c>
    </row>
    <row r="150" spans="1:15" x14ac:dyDescent="0.25">
      <c r="A150" s="2">
        <f>'X-13 output'!A150</f>
        <v>37377</v>
      </c>
      <c r="B150" s="9">
        <f>'X-13 output'!B150</f>
        <v>115330.57793150299</v>
      </c>
      <c r="C150" s="9">
        <f>B150*12</f>
        <v>1383966.9351780359</v>
      </c>
      <c r="D150" s="9">
        <f>'FRED Data'!B156*1000</f>
        <v>4995300</v>
      </c>
      <c r="E150" s="9">
        <f>'FRED Data'!D156*1000</f>
        <v>365700</v>
      </c>
      <c r="F150" s="9">
        <f>E150</f>
        <v>365700</v>
      </c>
      <c r="G150" s="9">
        <f>C150-(E150+F150)</f>
        <v>652566.93517803587</v>
      </c>
      <c r="H150" s="9">
        <f>D150-(F150+G150)</f>
        <v>3977033.0648219641</v>
      </c>
      <c r="I150" s="15">
        <f>LN(D150/D149)</f>
        <v>3.5898040094750252E-3</v>
      </c>
      <c r="J150" s="15">
        <f>LN(H150/H149)</f>
        <v>2.2100860549721258E-3</v>
      </c>
      <c r="K150" s="15">
        <f>C150/D150</f>
        <v>0.27705381762417391</v>
      </c>
      <c r="L150">
        <f>G150/D150</f>
        <v>0.13063618504955377</v>
      </c>
      <c r="M150">
        <f>L150-L149</f>
        <v>1.1013245247279424E-3</v>
      </c>
      <c r="N150">
        <f>STDEV(M114:M150)</f>
        <v>3.2111882425404823E-3</v>
      </c>
      <c r="O150">
        <f>M150/N150</f>
        <v>0.34296479731024626</v>
      </c>
    </row>
    <row r="151" spans="1:15" x14ac:dyDescent="0.25">
      <c r="A151" s="2">
        <f>'X-13 output'!A151</f>
        <v>37408</v>
      </c>
      <c r="B151" s="9">
        <f>'X-13 output'!B151</f>
        <v>115276.773455345</v>
      </c>
      <c r="C151" s="9">
        <f>B151*12</f>
        <v>1383321.2814641399</v>
      </c>
      <c r="D151" s="9">
        <f>'FRED Data'!B157*1000</f>
        <v>5022700</v>
      </c>
      <c r="E151" s="9">
        <f>'FRED Data'!D157*1000</f>
        <v>367900</v>
      </c>
      <c r="F151" s="9">
        <f>E151</f>
        <v>367900</v>
      </c>
      <c r="G151" s="9">
        <f>C151-(E151+F151)</f>
        <v>647521.28146413993</v>
      </c>
      <c r="H151" s="9">
        <f>D151-(F151+G151)</f>
        <v>4007278.7185358601</v>
      </c>
      <c r="I151" s="15">
        <f>LN(D151/D150)</f>
        <v>5.4701673634528838E-3</v>
      </c>
      <c r="J151" s="15">
        <f>LN(H151/H150)</f>
        <v>7.5763069405481026E-3</v>
      </c>
      <c r="K151" s="15">
        <f>C151/D151</f>
        <v>0.27541387728993172</v>
      </c>
      <c r="L151">
        <f>G151/D151</f>
        <v>0.12891896419538096</v>
      </c>
      <c r="M151">
        <f>L151-L150</f>
        <v>-1.7172208541728073E-3</v>
      </c>
      <c r="N151">
        <f>STDEV(M115:M151)</f>
        <v>3.2189198722526271E-3</v>
      </c>
      <c r="O151">
        <f>M151/N151</f>
        <v>-0.5334773533741558</v>
      </c>
    </row>
    <row r="152" spans="1:15" x14ac:dyDescent="0.25">
      <c r="A152" s="2">
        <f>'X-13 output'!A152</f>
        <v>37438</v>
      </c>
      <c r="B152" s="9">
        <f>'X-13 output'!B152</f>
        <v>115790.84954097201</v>
      </c>
      <c r="C152" s="9">
        <f>B152*12</f>
        <v>1389490.1944916639</v>
      </c>
      <c r="D152" s="9">
        <f>'FRED Data'!B158*1000</f>
        <v>5001400</v>
      </c>
      <c r="E152" s="9">
        <f>'FRED Data'!D158*1000</f>
        <v>366500</v>
      </c>
      <c r="F152" s="9">
        <f>E152</f>
        <v>366500</v>
      </c>
      <c r="G152" s="9">
        <f>C152-(E152+F152)</f>
        <v>656490.19449166395</v>
      </c>
      <c r="H152" s="9">
        <f>D152-(F152+G152)</f>
        <v>3978409.8055083361</v>
      </c>
      <c r="I152" s="15">
        <f>LN(D152/D151)</f>
        <v>-4.2497644790802933E-3</v>
      </c>
      <c r="J152" s="15">
        <f>LN(H152/H151)</f>
        <v>-7.2301940408502231E-3</v>
      </c>
      <c r="K152" s="15">
        <f>C152/D152</f>
        <v>0.27782024922854881</v>
      </c>
      <c r="L152">
        <f>G152/D152</f>
        <v>0.13126128573832604</v>
      </c>
      <c r="M152">
        <f>L152-L151</f>
        <v>2.3423215429450861E-3</v>
      </c>
      <c r="N152">
        <f>STDEV(M116:M152)</f>
        <v>2.9420423219474316E-3</v>
      </c>
      <c r="O152">
        <f>M152/N152</f>
        <v>0.79615494497530848</v>
      </c>
    </row>
    <row r="153" spans="1:15" x14ac:dyDescent="0.25">
      <c r="A153" s="2">
        <f>'X-13 output'!A153</f>
        <v>37469</v>
      </c>
      <c r="B153" s="9">
        <f>'X-13 output'!B153</f>
        <v>116092.34282149799</v>
      </c>
      <c r="C153" s="9">
        <f>B153*12</f>
        <v>1393108.1138579759</v>
      </c>
      <c r="D153" s="9">
        <f>'FRED Data'!B159*1000</f>
        <v>5013600</v>
      </c>
      <c r="E153" s="9">
        <f>'FRED Data'!D159*1000</f>
        <v>367500</v>
      </c>
      <c r="F153" s="9">
        <f>E153</f>
        <v>367500</v>
      </c>
      <c r="G153" s="9">
        <f>C153-(E153+F153)</f>
        <v>658108.11385797593</v>
      </c>
      <c r="H153" s="9">
        <f>D153-(F153+G153)</f>
        <v>3987991.8861420238</v>
      </c>
      <c r="I153" s="15">
        <f>LN(D153/D152)</f>
        <v>2.4363466869124924E-3</v>
      </c>
      <c r="J153" s="15">
        <f>LN(H153/H152)</f>
        <v>2.405624427578646E-3</v>
      </c>
      <c r="K153" s="15">
        <f>C153/D153</f>
        <v>0.27786582772019625</v>
      </c>
      <c r="L153">
        <f>G153/D153</f>
        <v>0.13126458310554809</v>
      </c>
      <c r="M153">
        <f>L153-L152</f>
        <v>3.2973672220437678E-6</v>
      </c>
      <c r="N153">
        <f>STDEV(M117:M153)</f>
        <v>2.9410579784282524E-3</v>
      </c>
      <c r="O153">
        <f>M153/N153</f>
        <v>1.1211500236407894E-3</v>
      </c>
    </row>
    <row r="154" spans="1:15" x14ac:dyDescent="0.25">
      <c r="A154" s="2">
        <f>'X-13 output'!A154</f>
        <v>37500</v>
      </c>
      <c r="B154" s="9">
        <f>'X-13 output'!B154</f>
        <v>116753.816691635</v>
      </c>
      <c r="C154" s="9">
        <f>B154*12</f>
        <v>1401045.80029962</v>
      </c>
      <c r="D154" s="9">
        <f>'FRED Data'!B160*1000</f>
        <v>5023900</v>
      </c>
      <c r="E154" s="9">
        <f>'FRED Data'!D160*1000</f>
        <v>368500</v>
      </c>
      <c r="F154" s="9">
        <f>E154</f>
        <v>368500</v>
      </c>
      <c r="G154" s="9">
        <f>C154-(E154+F154)</f>
        <v>664045.80029962002</v>
      </c>
      <c r="H154" s="9">
        <f>D154-(F154+G154)</f>
        <v>3991354.1997003797</v>
      </c>
      <c r="I154" s="15">
        <f>LN(D154/D153)</f>
        <v>2.052304580873794E-3</v>
      </c>
      <c r="J154" s="15">
        <f>LN(H154/H153)</f>
        <v>8.4275421098077845E-4</v>
      </c>
      <c r="K154" s="15">
        <f>C154/D154</f>
        <v>0.27887613214825535</v>
      </c>
      <c r="L154">
        <f>G154/D154</f>
        <v>0.13217735231585423</v>
      </c>
      <c r="M154">
        <f>L154-L153</f>
        <v>9.1276921030614133E-4</v>
      </c>
      <c r="N154">
        <f>STDEV(M118:M154)</f>
        <v>2.9373382384602076E-3</v>
      </c>
      <c r="O154">
        <f>M154/N154</f>
        <v>0.31074705607775949</v>
      </c>
    </row>
    <row r="155" spans="1:15" x14ac:dyDescent="0.25">
      <c r="A155" s="2">
        <f>'X-13 output'!A155</f>
        <v>37530</v>
      </c>
      <c r="B155" s="9">
        <f>'X-13 output'!B155</f>
        <v>116598.777197912</v>
      </c>
      <c r="C155" s="9">
        <f>B155*12</f>
        <v>1399185.3263749441</v>
      </c>
      <c r="D155" s="9">
        <f>'FRED Data'!B161*1000</f>
        <v>5024700</v>
      </c>
      <c r="E155" s="9">
        <f>'FRED Data'!D161*1000</f>
        <v>368700</v>
      </c>
      <c r="F155" s="9">
        <f>E155</f>
        <v>368700</v>
      </c>
      <c r="G155" s="9">
        <f>C155-(E155+F155)</f>
        <v>661785.32637494407</v>
      </c>
      <c r="H155" s="9">
        <f>D155-(F155+G155)</f>
        <v>3994214.6736250557</v>
      </c>
      <c r="I155" s="15">
        <f>LN(D155/D154)</f>
        <v>1.5922616119463053E-4</v>
      </c>
      <c r="J155" s="15">
        <f>LN(H155/H154)</f>
        <v>7.1641083870033402E-4</v>
      </c>
      <c r="K155" s="15">
        <f>C155/D155</f>
        <v>0.27846146563475316</v>
      </c>
      <c r="L155">
        <f>G155/D155</f>
        <v>0.13170643548369934</v>
      </c>
      <c r="M155">
        <f>L155-L154</f>
        <v>-4.7091683215488844E-4</v>
      </c>
      <c r="N155">
        <f>STDEV(M119:M155)</f>
        <v>2.9258875629670968E-3</v>
      </c>
      <c r="O155">
        <f>M155/N155</f>
        <v>-0.16094836934791132</v>
      </c>
    </row>
    <row r="156" spans="1:15" x14ac:dyDescent="0.25">
      <c r="A156" s="2">
        <f>'X-13 output'!A156</f>
        <v>37561</v>
      </c>
      <c r="B156" s="9">
        <f>'X-13 output'!B156</f>
        <v>117265.93181515799</v>
      </c>
      <c r="C156" s="9">
        <f>B156*12</f>
        <v>1407191.1817818959</v>
      </c>
      <c r="D156" s="9">
        <f>'FRED Data'!B162*1000</f>
        <v>5029500</v>
      </c>
      <c r="E156" s="9">
        <f>'FRED Data'!D162*1000</f>
        <v>369100</v>
      </c>
      <c r="F156" s="9">
        <f>E156</f>
        <v>369100</v>
      </c>
      <c r="G156" s="9">
        <f>C156-(E156+F156)</f>
        <v>668991.18178189592</v>
      </c>
      <c r="H156" s="9">
        <f>D156-(F156+G156)</f>
        <v>3991408.8182181041</v>
      </c>
      <c r="I156" s="15">
        <f>LN(D156/D155)</f>
        <v>9.5482492185874738E-4</v>
      </c>
      <c r="J156" s="15">
        <f>LN(H156/H155)</f>
        <v>-7.0272672516667766E-4</v>
      </c>
      <c r="K156" s="15">
        <f>C156/D156</f>
        <v>0.27978749016440918</v>
      </c>
      <c r="L156">
        <f>G156/D156</f>
        <v>0.13301345696031333</v>
      </c>
      <c r="M156">
        <f>L156-L155</f>
        <v>1.3070214766139898E-3</v>
      </c>
      <c r="N156">
        <f>STDEV(M120:M156)</f>
        <v>2.9387911301659146E-3</v>
      </c>
      <c r="O156">
        <f>M156/N156</f>
        <v>0.44474799967842549</v>
      </c>
    </row>
    <row r="157" spans="1:15" x14ac:dyDescent="0.25">
      <c r="A157" s="2">
        <f>'X-13 output'!A157</f>
        <v>37591</v>
      </c>
      <c r="B157" s="9">
        <f>'X-13 output'!B157</f>
        <v>114935.06688939</v>
      </c>
      <c r="C157" s="9">
        <f>B157*12</f>
        <v>1379220.80267268</v>
      </c>
      <c r="D157" s="9">
        <f>'FRED Data'!B163*1000</f>
        <v>5028500</v>
      </c>
      <c r="E157" s="9">
        <f>'FRED Data'!D163*1000</f>
        <v>369300</v>
      </c>
      <c r="F157" s="9">
        <f>E157</f>
        <v>369300</v>
      </c>
      <c r="G157" s="9">
        <f>C157-(E157+F157)</f>
        <v>640620.80267268</v>
      </c>
      <c r="H157" s="9">
        <f>D157-(F157+G157)</f>
        <v>4018579.19732732</v>
      </c>
      <c r="I157" s="15">
        <f>LN(D157/D156)</f>
        <v>-1.9884668985782841E-4</v>
      </c>
      <c r="J157" s="15">
        <f>LN(H157/H156)</f>
        <v>6.7841508040849836E-3</v>
      </c>
      <c r="K157" s="15">
        <f>C157/D157</f>
        <v>0.27428076020138809</v>
      </c>
      <c r="L157">
        <f>G157/D157</f>
        <v>0.12739799198024859</v>
      </c>
      <c r="M157">
        <f>L157-L156</f>
        <v>-5.6154649800647383E-3</v>
      </c>
      <c r="N157">
        <f>STDEV(M121:M157)</f>
        <v>3.0418349523114231E-3</v>
      </c>
      <c r="O157">
        <f>M157/N157</f>
        <v>-1.8460781298464832</v>
      </c>
    </row>
    <row r="158" spans="1:15" x14ac:dyDescent="0.25">
      <c r="A158" s="2">
        <f>'X-13 output'!A158</f>
        <v>37622</v>
      </c>
      <c r="B158" s="9">
        <f>'X-13 output'!B158</f>
        <v>114995.95516637601</v>
      </c>
      <c r="C158" s="9">
        <f>B158*12</f>
        <v>1379951.461996512</v>
      </c>
      <c r="D158" s="9">
        <f>'FRED Data'!B164*1000</f>
        <v>5012800</v>
      </c>
      <c r="E158" s="9">
        <f>'FRED Data'!D164*1000</f>
        <v>372700</v>
      </c>
      <c r="F158" s="9">
        <f>E158</f>
        <v>372700</v>
      </c>
      <c r="G158" s="9">
        <f>C158-(E158+F158)</f>
        <v>634551.46199651202</v>
      </c>
      <c r="H158" s="9">
        <f>D158-(F158+G158)</f>
        <v>4005548.538003488</v>
      </c>
      <c r="I158" s="15">
        <f>LN(D158/D157)</f>
        <v>-3.1270876866078602E-3</v>
      </c>
      <c r="J158" s="15">
        <f>LN(H158/H157)</f>
        <v>-3.2478722194653549E-3</v>
      </c>
      <c r="K158" s="15">
        <f>C158/D158</f>
        <v>0.27528556136221516</v>
      </c>
      <c r="L158">
        <f>G158/D158</f>
        <v>0.12658623164628791</v>
      </c>
      <c r="M158">
        <f>L158-L157</f>
        <v>-8.1176033396068714E-4</v>
      </c>
      <c r="N158">
        <f>STDEV(M122:M158)</f>
        <v>2.9683207440498074E-3</v>
      </c>
      <c r="O158">
        <f>M158/N158</f>
        <v>-0.27347460195732343</v>
      </c>
    </row>
    <row r="159" spans="1:15" x14ac:dyDescent="0.25">
      <c r="A159" s="2">
        <f>'X-13 output'!A159</f>
        <v>37653</v>
      </c>
      <c r="B159" s="9">
        <f>'X-13 output'!B159</f>
        <v>115918.54937532901</v>
      </c>
      <c r="C159" s="9">
        <f>B159*12</f>
        <v>1391022.5925039481</v>
      </c>
      <c r="D159" s="9">
        <f>'FRED Data'!B165*1000</f>
        <v>5021700</v>
      </c>
      <c r="E159" s="9">
        <f>'FRED Data'!D165*1000</f>
        <v>373500</v>
      </c>
      <c r="F159" s="9">
        <f>E159</f>
        <v>373500</v>
      </c>
      <c r="G159" s="9">
        <f>C159-(E159+F159)</f>
        <v>644022.59250394814</v>
      </c>
      <c r="H159" s="9">
        <f>D159-(F159+G159)</f>
        <v>4004177.4074960519</v>
      </c>
      <c r="I159" s="15">
        <f>LN(D159/D158)</f>
        <v>1.7738805787566843E-3</v>
      </c>
      <c r="J159" s="15">
        <f>LN(H159/H158)</f>
        <v>-3.4236640058815421E-4</v>
      </c>
      <c r="K159" s="15">
        <f>C159/D159</f>
        <v>0.27700232839555294</v>
      </c>
      <c r="L159">
        <f>G159/D159</f>
        <v>0.12824792251706557</v>
      </c>
      <c r="M159">
        <f>L159-L158</f>
        <v>1.6616908707776656E-3</v>
      </c>
      <c r="N159">
        <f>STDEV(M123:M159)</f>
        <v>2.4613552705593919E-3</v>
      </c>
      <c r="O159">
        <f>M159/N159</f>
        <v>0.67511215900174104</v>
      </c>
    </row>
    <row r="160" spans="1:15" x14ac:dyDescent="0.25">
      <c r="A160" s="2">
        <f>'X-13 output'!A160</f>
        <v>37681</v>
      </c>
      <c r="B160" s="9">
        <f>'X-13 output'!B160</f>
        <v>116252.760736251</v>
      </c>
      <c r="C160" s="9">
        <f>B160*12</f>
        <v>1395033.128835012</v>
      </c>
      <c r="D160" s="9">
        <f>'FRED Data'!B166*1000</f>
        <v>5047800</v>
      </c>
      <c r="E160" s="9">
        <f>'FRED Data'!D166*1000</f>
        <v>375700</v>
      </c>
      <c r="F160" s="9">
        <f>E160</f>
        <v>375700</v>
      </c>
      <c r="G160" s="9">
        <f>C160-(E160+F160)</f>
        <v>643633.12883501197</v>
      </c>
      <c r="H160" s="9">
        <f>D160-(F160+G160)</f>
        <v>4028466.8711649878</v>
      </c>
      <c r="I160" s="15">
        <f>LN(D160/D159)</f>
        <v>5.1839830081389692E-3</v>
      </c>
      <c r="J160" s="15">
        <f>LN(H160/H159)</f>
        <v>6.0477065479374627E-3</v>
      </c>
      <c r="K160" s="15">
        <f>C160/D160</f>
        <v>0.27636458037858314</v>
      </c>
      <c r="L160">
        <f>G160/D160</f>
        <v>0.12750765260806926</v>
      </c>
      <c r="M160">
        <f>L160-L159</f>
        <v>-7.4026990899631051E-4</v>
      </c>
      <c r="N160">
        <f>STDEV(M124:M160)</f>
        <v>2.4581315055273271E-3</v>
      </c>
      <c r="O160">
        <f>M160/N160</f>
        <v>-0.30115146701132461</v>
      </c>
    </row>
    <row r="161" spans="1:15" x14ac:dyDescent="0.25">
      <c r="A161" s="2">
        <f>'X-13 output'!A161</f>
        <v>37712</v>
      </c>
      <c r="B161" s="9">
        <f>'X-13 output'!B161</f>
        <v>116879.94534978201</v>
      </c>
      <c r="C161" s="9">
        <f>B161*12</f>
        <v>1402559.3441973841</v>
      </c>
      <c r="D161" s="9">
        <f>'FRED Data'!B167*1000</f>
        <v>5066100</v>
      </c>
      <c r="E161" s="9">
        <f>'FRED Data'!D167*1000</f>
        <v>377100</v>
      </c>
      <c r="F161" s="9">
        <f>E161</f>
        <v>377100</v>
      </c>
      <c r="G161" s="9">
        <f>C161-(E161+F161)</f>
        <v>648359.34419738408</v>
      </c>
      <c r="H161" s="9">
        <f>D161-(F161+G161)</f>
        <v>4040640.6558026159</v>
      </c>
      <c r="I161" s="15">
        <f>LN(D161/D160)</f>
        <v>3.618786021377475E-3</v>
      </c>
      <c r="J161" s="15">
        <f>LN(H161/H160)</f>
        <v>3.0173829840275577E-3</v>
      </c>
      <c r="K161" s="15">
        <f>C161/D161</f>
        <v>0.2768518868947285</v>
      </c>
      <c r="L161">
        <f>G161/D161</f>
        <v>0.12797997358863505</v>
      </c>
      <c r="M161">
        <f>L161-L160</f>
        <v>4.7232098056579352E-4</v>
      </c>
      <c r="N161">
        <f>STDEV(M125:M161)</f>
        <v>2.3401143895467147E-3</v>
      </c>
      <c r="O161">
        <f>M161/N161</f>
        <v>0.20183670622070879</v>
      </c>
    </row>
    <row r="162" spans="1:15" x14ac:dyDescent="0.25">
      <c r="A162" s="2">
        <f>'X-13 output'!A162</f>
        <v>37742</v>
      </c>
      <c r="B162" s="9">
        <f>'X-13 output'!B162</f>
        <v>117167.57447142201</v>
      </c>
      <c r="C162" s="9">
        <f>B162*12</f>
        <v>1406010.8936570641</v>
      </c>
      <c r="D162" s="9">
        <f>'FRED Data'!B168*1000</f>
        <v>5108900</v>
      </c>
      <c r="E162" s="9">
        <f>'FRED Data'!D168*1000</f>
        <v>380300</v>
      </c>
      <c r="F162" s="9">
        <f>E162</f>
        <v>380300</v>
      </c>
      <c r="G162" s="9">
        <f>C162-(E162+F162)</f>
        <v>645410.89365706407</v>
      </c>
      <c r="H162" s="9">
        <f>D162-(F162+G162)</f>
        <v>4083189.1063429359</v>
      </c>
      <c r="I162" s="15">
        <f>LN(D162/D161)</f>
        <v>8.4128260310220807E-3</v>
      </c>
      <c r="J162" s="15">
        <f>LN(H162/H161)</f>
        <v>1.0475069233386885E-2</v>
      </c>
      <c r="K162" s="15">
        <f>C162/D162</f>
        <v>0.27520814532620802</v>
      </c>
      <c r="L162">
        <f>G162/D162</f>
        <v>0.12633069616885514</v>
      </c>
      <c r="M162">
        <f>L162-L161</f>
        <v>-1.6492774197799098E-3</v>
      </c>
      <c r="N162">
        <f>STDEV(M126:M162)</f>
        <v>2.2762359983236782E-3</v>
      </c>
      <c r="O162">
        <f>M162/N162</f>
        <v>-0.72456345519291998</v>
      </c>
    </row>
    <row r="163" spans="1:15" x14ac:dyDescent="0.25">
      <c r="A163" s="2">
        <f>'X-13 output'!A163</f>
        <v>37773</v>
      </c>
      <c r="B163" s="9">
        <f>'X-13 output'!B163</f>
        <v>115814.893944201</v>
      </c>
      <c r="C163" s="9">
        <f>B163*12</f>
        <v>1389778.727330412</v>
      </c>
      <c r="D163" s="9">
        <f>'FRED Data'!B169*1000</f>
        <v>5130400</v>
      </c>
      <c r="E163" s="9">
        <f>'FRED Data'!D169*1000</f>
        <v>381900</v>
      </c>
      <c r="F163" s="9">
        <f>E163</f>
        <v>381900</v>
      </c>
      <c r="G163" s="9">
        <f>C163-(E163+F163)</f>
        <v>625978.72733041202</v>
      </c>
      <c r="H163" s="9">
        <f>D163-(F163+G163)</f>
        <v>4122521.2726695882</v>
      </c>
      <c r="I163" s="15">
        <f>LN(D163/D162)</f>
        <v>4.1995119974308935E-3</v>
      </c>
      <c r="J163" s="15">
        <f>LN(H163/H162)</f>
        <v>9.5866087732479083E-3</v>
      </c>
      <c r="K163" s="15">
        <f>C163/D163</f>
        <v>0.27089091051972791</v>
      </c>
      <c r="L163">
        <f>G163/D163</f>
        <v>0.12201362999579214</v>
      </c>
      <c r="M163">
        <f>L163-L162</f>
        <v>-4.3170661730630028E-3</v>
      </c>
      <c r="N163">
        <f>STDEV(M127:M163)</f>
        <v>2.3153361240508823E-3</v>
      </c>
      <c r="O163">
        <f>M163/N163</f>
        <v>-1.8645526790770748</v>
      </c>
    </row>
    <row r="164" spans="1:15" x14ac:dyDescent="0.25">
      <c r="A164" s="2">
        <f>'X-13 output'!A164</f>
        <v>37803</v>
      </c>
      <c r="B164" s="9">
        <f>'X-13 output'!B164</f>
        <v>115062.145786295</v>
      </c>
      <c r="C164" s="9">
        <f>B164*12</f>
        <v>1380745.7494355401</v>
      </c>
      <c r="D164" s="9">
        <f>'FRED Data'!B170*1000</f>
        <v>5142700</v>
      </c>
      <c r="E164" s="9">
        <f>'FRED Data'!D170*1000</f>
        <v>383000</v>
      </c>
      <c r="F164" s="9">
        <f>E164</f>
        <v>383000</v>
      </c>
      <c r="G164" s="9">
        <f>C164-(E164+F164)</f>
        <v>614745.74943554006</v>
      </c>
      <c r="H164" s="9">
        <f>D164-(F164+G164)</f>
        <v>4144954.2505644597</v>
      </c>
      <c r="I164" s="15">
        <f>LN(D164/D163)</f>
        <v>2.3946045258946202E-3</v>
      </c>
      <c r="J164" s="15">
        <f>LN(H164/H163)</f>
        <v>5.4268156916055512E-3</v>
      </c>
      <c r="K164" s="15">
        <f>C164/D164</f>
        <v>0.26848654392353044</v>
      </c>
      <c r="L164">
        <f>G164/D164</f>
        <v>0.11953754825977406</v>
      </c>
      <c r="M164">
        <f>L164-L163</f>
        <v>-2.4760817360180848E-3</v>
      </c>
      <c r="N164">
        <f>STDEV(M128:M164)</f>
        <v>2.3317727165692902E-3</v>
      </c>
      <c r="O164">
        <f>M164/N164</f>
        <v>-1.0618881156055016</v>
      </c>
    </row>
    <row r="165" spans="1:15" x14ac:dyDescent="0.25">
      <c r="A165" s="2">
        <f>'X-13 output'!A165</f>
        <v>37834</v>
      </c>
      <c r="B165" s="9">
        <f>'X-13 output'!B165</f>
        <v>115423.081660048</v>
      </c>
      <c r="C165" s="9">
        <f>B165*12</f>
        <v>1385076.9799205761</v>
      </c>
      <c r="D165" s="9">
        <f>'FRED Data'!B171*1000</f>
        <v>5170000</v>
      </c>
      <c r="E165" s="9">
        <f>'FRED Data'!D171*1000</f>
        <v>385000</v>
      </c>
      <c r="F165" s="9">
        <f>E165</f>
        <v>385000</v>
      </c>
      <c r="G165" s="9">
        <f>C165-(E165+F165)</f>
        <v>615076.97992057609</v>
      </c>
      <c r="H165" s="9">
        <f>D165-(F165+G165)</f>
        <v>4169923.0200794237</v>
      </c>
      <c r="I165" s="15">
        <f>LN(D165/D164)</f>
        <v>5.2944551419271549E-3</v>
      </c>
      <c r="J165" s="15">
        <f>LN(H165/H164)</f>
        <v>6.0058239596317755E-3</v>
      </c>
      <c r="K165" s="15">
        <f>C165/D165</f>
        <v>0.26790657251848665</v>
      </c>
      <c r="L165">
        <f>G165/D165</f>
        <v>0.11897040230572072</v>
      </c>
      <c r="M165">
        <f>L165-L164</f>
        <v>-5.6714595405334134E-4</v>
      </c>
      <c r="N165">
        <f>STDEV(M129:M165)</f>
        <v>2.3214392044644257E-3</v>
      </c>
      <c r="O165">
        <f>M165/N165</f>
        <v>-0.24430790733724445</v>
      </c>
    </row>
    <row r="166" spans="1:15" x14ac:dyDescent="0.25">
      <c r="A166" s="2">
        <f>'X-13 output'!A166</f>
        <v>37865</v>
      </c>
      <c r="B166" s="9">
        <f>'X-13 output'!B166</f>
        <v>115827.519529907</v>
      </c>
      <c r="C166" s="9">
        <f>B166*12</f>
        <v>1389930.2343588839</v>
      </c>
      <c r="D166" s="9">
        <f>'FRED Data'!B172*1000</f>
        <v>5194700</v>
      </c>
      <c r="E166" s="9">
        <f>'FRED Data'!D172*1000</f>
        <v>387100</v>
      </c>
      <c r="F166" s="9">
        <f>E166</f>
        <v>387100</v>
      </c>
      <c r="G166" s="9">
        <f>C166-(E166+F166)</f>
        <v>615730.23435888393</v>
      </c>
      <c r="H166" s="9">
        <f>D166-(F166+G166)</f>
        <v>4191869.7656411161</v>
      </c>
      <c r="I166" s="15">
        <f>LN(D166/D165)</f>
        <v>4.7661865289262825E-3</v>
      </c>
      <c r="J166" s="15">
        <f>LN(H166/H165)</f>
        <v>5.249303951830455E-3</v>
      </c>
      <c r="K166" s="15">
        <f>C166/D166</f>
        <v>0.26756698834559917</v>
      </c>
      <c r="L166">
        <f>G166/D166</f>
        <v>0.11853047035610986</v>
      </c>
      <c r="M166">
        <f>L166-L165</f>
        <v>-4.399319496108528E-4</v>
      </c>
      <c r="N166">
        <f>STDEV(M130:M166)</f>
        <v>2.2649594011773973E-3</v>
      </c>
      <c r="O166">
        <f>M166/N166</f>
        <v>-0.1942339228606757</v>
      </c>
    </row>
    <row r="167" spans="1:15" x14ac:dyDescent="0.25">
      <c r="A167" s="2">
        <f>'X-13 output'!A167</f>
        <v>37895</v>
      </c>
      <c r="B167" s="9">
        <f>'X-13 output'!B167</f>
        <v>116617.957242205</v>
      </c>
      <c r="C167" s="9">
        <f>B167*12</f>
        <v>1399415.48690646</v>
      </c>
      <c r="D167" s="9">
        <f>'FRED Data'!B173*1000</f>
        <v>5233500</v>
      </c>
      <c r="E167" s="9">
        <f>'FRED Data'!D173*1000</f>
        <v>389700</v>
      </c>
      <c r="F167" s="9">
        <f>E167</f>
        <v>389700</v>
      </c>
      <c r="G167" s="9">
        <f>C167-(E167+F167)</f>
        <v>620015.48690646002</v>
      </c>
      <c r="H167" s="9">
        <f>D167-(F167+G167)</f>
        <v>4223784.5130935404</v>
      </c>
      <c r="I167" s="15">
        <f>LN(D167/D166)</f>
        <v>7.4413952635373959E-3</v>
      </c>
      <c r="J167" s="15">
        <f>LN(H167/H166)</f>
        <v>7.5846510304919028E-3</v>
      </c>
      <c r="K167" s="15">
        <f>C167/D167</f>
        <v>0.26739571737966178</v>
      </c>
      <c r="L167">
        <f>G167/D167</f>
        <v>0.11847052391448552</v>
      </c>
      <c r="M167">
        <f>L167-L166</f>
        <v>-5.9946441624339486E-5</v>
      </c>
      <c r="N167">
        <f>STDEV(M131:M167)</f>
        <v>2.2053539001609676E-3</v>
      </c>
      <c r="O167">
        <f>M167/N167</f>
        <v>-2.7182232121549302E-2</v>
      </c>
    </row>
    <row r="168" spans="1:15" x14ac:dyDescent="0.25">
      <c r="A168" s="2">
        <f>'X-13 output'!A168</f>
        <v>37926</v>
      </c>
      <c r="B168" s="9">
        <f>'X-13 output'!B168</f>
        <v>116951.050243644</v>
      </c>
      <c r="C168" s="9">
        <f>B168*12</f>
        <v>1403412.6029237281</v>
      </c>
      <c r="D168" s="9">
        <f>'FRED Data'!B174*1000</f>
        <v>5271500</v>
      </c>
      <c r="E168" s="9">
        <f>'FRED Data'!D174*1000</f>
        <v>392600</v>
      </c>
      <c r="F168" s="9">
        <f>E168</f>
        <v>392600</v>
      </c>
      <c r="G168" s="9">
        <f>C168-(E168+F168)</f>
        <v>618212.60292372806</v>
      </c>
      <c r="H168" s="9">
        <f>D168-(F168+G168)</f>
        <v>4260687.3970762715</v>
      </c>
      <c r="I168" s="15">
        <f>LN(D168/D167)</f>
        <v>7.2346817220658262E-3</v>
      </c>
      <c r="J168" s="15">
        <f>LN(H168/H167)</f>
        <v>8.6989778700203666E-3</v>
      </c>
      <c r="K168" s="15">
        <f>C168/D168</f>
        <v>0.26622642567082005</v>
      </c>
      <c r="L168">
        <f>G168/D168</f>
        <v>0.11727451445010492</v>
      </c>
      <c r="M168">
        <f>L168-L167</f>
        <v>-1.1960094643806013E-3</v>
      </c>
      <c r="N168">
        <f>STDEV(M132:M168)</f>
        <v>2.1984507067248993E-3</v>
      </c>
      <c r="O168">
        <f>M168/N168</f>
        <v>-0.54402378034772225</v>
      </c>
    </row>
    <row r="169" spans="1:15" x14ac:dyDescent="0.25">
      <c r="A169" s="2">
        <f>'X-13 output'!A169</f>
        <v>37956</v>
      </c>
      <c r="B169" s="9">
        <f>'X-13 output'!B169</f>
        <v>114929.229354418</v>
      </c>
      <c r="C169" s="9">
        <f>B169*12</f>
        <v>1379150.752253016</v>
      </c>
      <c r="D169" s="9">
        <f>'FRED Data'!B175*1000</f>
        <v>5264500</v>
      </c>
      <c r="E169" s="9">
        <f>'FRED Data'!D175*1000</f>
        <v>392000</v>
      </c>
      <c r="F169" s="9">
        <f>E169</f>
        <v>392000</v>
      </c>
      <c r="G169" s="9">
        <f>C169-(E169+F169)</f>
        <v>595150.75225301599</v>
      </c>
      <c r="H169" s="9">
        <f>D169-(F169+G169)</f>
        <v>4277349.2477469835</v>
      </c>
      <c r="I169" s="15">
        <f>LN(D169/D168)</f>
        <v>-1.3287777201903546E-3</v>
      </c>
      <c r="J169" s="15">
        <f>LN(H169/H168)</f>
        <v>3.9029750081798409E-3</v>
      </c>
      <c r="K169" s="15">
        <f>C169/D169</f>
        <v>0.26197184010884528</v>
      </c>
      <c r="L169">
        <f>G169/D169</f>
        <v>0.11304981522519061</v>
      </c>
      <c r="M169">
        <f>L169-L168</f>
        <v>-4.2246992249143078E-3</v>
      </c>
      <c r="N169">
        <f>STDEV(M133:M169)</f>
        <v>2.2647766239740743E-3</v>
      </c>
      <c r="O169">
        <f>M169/N169</f>
        <v>-1.8653933373354481</v>
      </c>
    </row>
    <row r="170" spans="1:15" x14ac:dyDescent="0.25">
      <c r="A170" s="2">
        <f>'X-13 output'!A170</f>
        <v>37987</v>
      </c>
      <c r="B170" s="9">
        <f>'X-13 output'!B170</f>
        <v>116012.553201652</v>
      </c>
      <c r="C170" s="9">
        <f>B170*12</f>
        <v>1392150.638419824</v>
      </c>
      <c r="D170" s="9">
        <f>'FRED Data'!B176*1000</f>
        <v>5265600</v>
      </c>
      <c r="E170" s="9">
        <f>'FRED Data'!D176*1000</f>
        <v>398100</v>
      </c>
      <c r="F170" s="9">
        <f>E170</f>
        <v>398100</v>
      </c>
      <c r="G170" s="9">
        <f>C170-(E170+F170)</f>
        <v>595950.63841982395</v>
      </c>
      <c r="H170" s="9">
        <f>D170-(F170+G170)</f>
        <v>4271549.3615801763</v>
      </c>
      <c r="I170" s="15">
        <f>LN(D170/D169)</f>
        <v>2.0892489226154666E-4</v>
      </c>
      <c r="J170" s="15">
        <f>LN(H170/H169)</f>
        <v>-1.3568735159238936E-3</v>
      </c>
      <c r="K170" s="15">
        <f>C170/D170</f>
        <v>0.26438594622072015</v>
      </c>
      <c r="L170">
        <f>G170/D170</f>
        <v>0.11317810665827711</v>
      </c>
      <c r="M170">
        <f>L170-L169</f>
        <v>1.2829143308649982E-4</v>
      </c>
      <c r="N170">
        <f>STDEV(M134:M170)</f>
        <v>2.2530395868322066E-3</v>
      </c>
      <c r="O170">
        <f>M170/N170</f>
        <v>5.6941490880272859E-2</v>
      </c>
    </row>
    <row r="171" spans="1:15" x14ac:dyDescent="0.25">
      <c r="A171" s="2">
        <f>'X-13 output'!A171</f>
        <v>38018</v>
      </c>
      <c r="B171" s="9">
        <f>'X-13 output'!B171</f>
        <v>116420.886999697</v>
      </c>
      <c r="C171" s="9">
        <f>B171*12</f>
        <v>1397050.643996364</v>
      </c>
      <c r="D171" s="9">
        <f>'FRED Data'!B177*1000</f>
        <v>5268200</v>
      </c>
      <c r="E171" s="9">
        <f>'FRED Data'!D177*1000</f>
        <v>398400</v>
      </c>
      <c r="F171" s="9">
        <f>E171</f>
        <v>398400</v>
      </c>
      <c r="G171" s="9">
        <f>C171-(E171+F171)</f>
        <v>600250.64399636397</v>
      </c>
      <c r="H171" s="9">
        <f>D171-(F171+G171)</f>
        <v>4269549.3560036365</v>
      </c>
      <c r="I171" s="15">
        <f>LN(D171/D170)</f>
        <v>4.936490255747966E-4</v>
      </c>
      <c r="J171" s="15">
        <f>LN(H171/H170)</f>
        <v>-4.6832513690001028E-4</v>
      </c>
      <c r="K171" s="15">
        <f>C171/D171</f>
        <v>0.2651855745788626</v>
      </c>
      <c r="L171">
        <f>G171/D171</f>
        <v>0.11393846930571427</v>
      </c>
      <c r="M171">
        <f>L171-L170</f>
        <v>7.6036264743715998E-4</v>
      </c>
      <c r="N171">
        <f>STDEV(M135:M171)</f>
        <v>2.2477030319083759E-3</v>
      </c>
      <c r="O171">
        <f>M171/N171</f>
        <v>0.33828430030260109</v>
      </c>
    </row>
    <row r="172" spans="1:15" x14ac:dyDescent="0.25">
      <c r="A172" s="2">
        <f>'X-13 output'!A172</f>
        <v>38047</v>
      </c>
      <c r="B172" s="9">
        <f>'X-13 output'!B172</f>
        <v>117449.70328404001</v>
      </c>
      <c r="C172" s="9">
        <f>B172*12</f>
        <v>1409396.4394084802</v>
      </c>
      <c r="D172" s="9">
        <f>'FRED Data'!B178*1000</f>
        <v>5291800</v>
      </c>
      <c r="E172" s="9">
        <f>'FRED Data'!D178*1000</f>
        <v>399900</v>
      </c>
      <c r="F172" s="9">
        <f>E172</f>
        <v>399900</v>
      </c>
      <c r="G172" s="9">
        <f>C172-(E172+F172)</f>
        <v>609596.43940848019</v>
      </c>
      <c r="H172" s="9">
        <f>D172-(F172+G172)</f>
        <v>4282303.5605915198</v>
      </c>
      <c r="I172" s="15">
        <f>LN(D172/D171)</f>
        <v>4.4697044110908928E-3</v>
      </c>
      <c r="J172" s="15">
        <f>LN(H172/H171)</f>
        <v>2.9827954639830745E-3</v>
      </c>
      <c r="K172" s="15">
        <f>C172/D172</f>
        <v>0.26633592339250922</v>
      </c>
      <c r="L172">
        <f>G172/D172</f>
        <v>0.11519642454523606</v>
      </c>
      <c r="M172">
        <f>L172-L171</f>
        <v>1.2579552395217825E-3</v>
      </c>
      <c r="N172">
        <f>STDEV(M136:M172)</f>
        <v>2.2678502076427165E-3</v>
      </c>
      <c r="O172">
        <f>M172/N172</f>
        <v>0.55469062078370046</v>
      </c>
    </row>
    <row r="173" spans="1:15" x14ac:dyDescent="0.25">
      <c r="A173" s="2">
        <f>'X-13 output'!A173</f>
        <v>38078</v>
      </c>
      <c r="B173" s="9">
        <f>'X-13 output'!B173</f>
        <v>117877.641252988</v>
      </c>
      <c r="C173" s="9">
        <f>B173*12</f>
        <v>1414531.695035856</v>
      </c>
      <c r="D173" s="9">
        <f>'FRED Data'!B179*1000</f>
        <v>5331800</v>
      </c>
      <c r="E173" s="9">
        <f>'FRED Data'!D179*1000</f>
        <v>402500</v>
      </c>
      <c r="F173" s="9">
        <f>E173</f>
        <v>402500</v>
      </c>
      <c r="G173" s="9">
        <f>C173-(E173+F173)</f>
        <v>609531.69503585598</v>
      </c>
      <c r="H173" s="9">
        <f>D173-(F173+G173)</f>
        <v>4319768.3049641438</v>
      </c>
      <c r="I173" s="15">
        <f>LN(D173/D172)</f>
        <v>7.5304395920195591E-3</v>
      </c>
      <c r="J173" s="15">
        <f>LN(H173/H172)</f>
        <v>8.7106878081723484E-3</v>
      </c>
      <c r="K173" s="15">
        <f>C173/D173</f>
        <v>0.26530096684719157</v>
      </c>
      <c r="L173">
        <f>G173/D173</f>
        <v>0.11432005983642597</v>
      </c>
      <c r="M173">
        <f>L173-L172</f>
        <v>-8.7636470881008455E-4</v>
      </c>
      <c r="N173">
        <f>STDEV(M137:M173)</f>
        <v>2.1986377659205226E-3</v>
      </c>
      <c r="O173">
        <f>M173/N173</f>
        <v>-0.39859440349564329</v>
      </c>
    </row>
    <row r="174" spans="1:15" x14ac:dyDescent="0.25">
      <c r="A174" s="2">
        <f>'X-13 output'!A174</f>
        <v>38108</v>
      </c>
      <c r="B174" s="9">
        <f>'X-13 output'!B174</f>
        <v>117575.613775427</v>
      </c>
      <c r="C174" s="9">
        <f>B174*12</f>
        <v>1410907.3653051241</v>
      </c>
      <c r="D174" s="9">
        <f>'FRED Data'!B180*1000</f>
        <v>5396100</v>
      </c>
      <c r="E174" s="9">
        <f>'FRED Data'!D180*1000</f>
        <v>407300</v>
      </c>
      <c r="F174" s="9">
        <f>E174</f>
        <v>407300</v>
      </c>
      <c r="G174" s="9">
        <f>C174-(E174+F174)</f>
        <v>596307.36530512408</v>
      </c>
      <c r="H174" s="9">
        <f>D174-(F174+G174)</f>
        <v>4392492.6346948761</v>
      </c>
      <c r="I174" s="15">
        <f>LN(D174/D173)</f>
        <v>1.1987578184274148E-2</v>
      </c>
      <c r="J174" s="15">
        <f>LN(H174/H173)</f>
        <v>1.6695096578999556E-2</v>
      </c>
      <c r="K174" s="15">
        <f>C174/D174</f>
        <v>0.26146797970851615</v>
      </c>
      <c r="L174">
        <f>G174/D174</f>
        <v>0.11050710055505349</v>
      </c>
      <c r="M174">
        <f>L174-L173</f>
        <v>-3.8129592813724855E-3</v>
      </c>
      <c r="N174">
        <f>STDEV(M138:M174)</f>
        <v>2.1768082846591666E-3</v>
      </c>
      <c r="O174">
        <f>M174/N174</f>
        <v>-1.7516284315177986</v>
      </c>
    </row>
    <row r="175" spans="1:15" x14ac:dyDescent="0.25">
      <c r="A175" s="2">
        <f>'X-13 output'!A175</f>
        <v>38139</v>
      </c>
      <c r="B175" s="9">
        <f>'X-13 output'!B175</f>
        <v>120799.315597825</v>
      </c>
      <c r="C175" s="9">
        <f>B175*12</f>
        <v>1449591.7871739001</v>
      </c>
      <c r="D175" s="9">
        <f>'FRED Data'!B181*1000</f>
        <v>5416200</v>
      </c>
      <c r="E175" s="9">
        <f>'FRED Data'!D181*1000</f>
        <v>408600</v>
      </c>
      <c r="F175" s="9">
        <f>E175</f>
        <v>408600</v>
      </c>
      <c r="G175" s="9">
        <f>C175-(E175+F175)</f>
        <v>632391.78717390005</v>
      </c>
      <c r="H175" s="9">
        <f>D175-(F175+G175)</f>
        <v>4375208.2128261002</v>
      </c>
      <c r="I175" s="15">
        <f>LN(D175/D174)</f>
        <v>3.7179921301295571E-3</v>
      </c>
      <c r="J175" s="15">
        <f>LN(H175/H174)</f>
        <v>-3.9427541063132105E-3</v>
      </c>
      <c r="K175" s="15">
        <f>C175/D175</f>
        <v>0.26764000354010192</v>
      </c>
      <c r="L175">
        <f>G175/D175</f>
        <v>0.11675931228054726</v>
      </c>
      <c r="M175">
        <f>L175-L174</f>
        <v>6.2522117254937698E-3</v>
      </c>
      <c r="N175">
        <f>STDEV(M139:M175)</f>
        <v>2.4738049200101848E-3</v>
      </c>
      <c r="O175">
        <f>M175/N175</f>
        <v>2.5273665174325988</v>
      </c>
    </row>
    <row r="176" spans="1:15" x14ac:dyDescent="0.25">
      <c r="A176" s="2">
        <f>'X-13 output'!A176</f>
        <v>38169</v>
      </c>
      <c r="B176" s="9">
        <f>'X-13 output'!B176</f>
        <v>120782.962689311</v>
      </c>
      <c r="C176" s="9">
        <f>B176*12</f>
        <v>1449395.5522717319</v>
      </c>
      <c r="D176" s="9">
        <f>'FRED Data'!B182*1000</f>
        <v>5465900</v>
      </c>
      <c r="E176" s="9">
        <f>'FRED Data'!D182*1000</f>
        <v>412000</v>
      </c>
      <c r="F176" s="9">
        <f>E176</f>
        <v>412000</v>
      </c>
      <c r="G176" s="9">
        <f>C176-(E176+F176)</f>
        <v>625395.5522717319</v>
      </c>
      <c r="H176" s="9">
        <f>D176-(F176+G176)</f>
        <v>4428504.4477282679</v>
      </c>
      <c r="I176" s="15">
        <f>LN(D176/D175)</f>
        <v>9.1343298744811664E-3</v>
      </c>
      <c r="J176" s="15">
        <f>LN(H176/H175)</f>
        <v>1.2107820428686552E-2</v>
      </c>
      <c r="K176" s="15">
        <f>C176/D176</f>
        <v>0.26517052128135016</v>
      </c>
      <c r="L176">
        <f>G176/D176</f>
        <v>0.11441767179636142</v>
      </c>
      <c r="M176">
        <f>L176-L175</f>
        <v>-2.3416404841858363E-3</v>
      </c>
      <c r="N176">
        <f>STDEV(M140:M176)</f>
        <v>2.4734518411441246E-3</v>
      </c>
      <c r="O176">
        <f>M176/N176</f>
        <v>-0.94670955190406403</v>
      </c>
    </row>
    <row r="177" spans="1:15" x14ac:dyDescent="0.25">
      <c r="A177" s="2">
        <f>'X-13 output'!A177</f>
        <v>38200</v>
      </c>
      <c r="B177" s="9">
        <f>'X-13 output'!B177</f>
        <v>120938.852624857</v>
      </c>
      <c r="C177" s="9">
        <f>B177*12</f>
        <v>1451266.231498284</v>
      </c>
      <c r="D177" s="9">
        <f>'FRED Data'!B183*1000</f>
        <v>5498700</v>
      </c>
      <c r="E177" s="9">
        <f>'FRED Data'!D183*1000</f>
        <v>414400</v>
      </c>
      <c r="F177" s="9">
        <f>E177</f>
        <v>414400</v>
      </c>
      <c r="G177" s="9">
        <f>C177-(E177+F177)</f>
        <v>622466.23149828403</v>
      </c>
      <c r="H177" s="9">
        <f>D177-(F177+G177)</f>
        <v>4461833.7685017157</v>
      </c>
      <c r="I177" s="15">
        <f>LN(D177/D176)</f>
        <v>5.9829082392663406E-3</v>
      </c>
      <c r="J177" s="15">
        <f>LN(H177/H176)</f>
        <v>7.4979097772854856E-3</v>
      </c>
      <c r="K177" s="15">
        <f>C177/D177</f>
        <v>0.26392897075641225</v>
      </c>
      <c r="L177">
        <f>G177/D177</f>
        <v>0.11320243539350829</v>
      </c>
      <c r="M177">
        <f>L177-L176</f>
        <v>-1.2152364028531343E-3</v>
      </c>
      <c r="N177">
        <f>STDEV(M141:M177)</f>
        <v>2.4735958987592253E-3</v>
      </c>
      <c r="O177">
        <f>M177/N177</f>
        <v>-0.49128331893770771</v>
      </c>
    </row>
    <row r="178" spans="1:15" x14ac:dyDescent="0.25">
      <c r="A178" s="2">
        <f>'X-13 output'!A178</f>
        <v>38231</v>
      </c>
      <c r="B178" s="9">
        <f>'X-13 output'!B178</f>
        <v>121724.33334481801</v>
      </c>
      <c r="C178" s="9">
        <f>B178*12</f>
        <v>1460692.0001378162</v>
      </c>
      <c r="D178" s="9">
        <f>'FRED Data'!B184*1000</f>
        <v>5515500</v>
      </c>
      <c r="E178" s="9">
        <f>'FRED Data'!D184*1000</f>
        <v>415200</v>
      </c>
      <c r="F178" s="9">
        <f>E178</f>
        <v>415200</v>
      </c>
      <c r="G178" s="9">
        <f>C178-(E178+F178)</f>
        <v>630292.00013781618</v>
      </c>
      <c r="H178" s="9">
        <f>D178-(F178+G178)</f>
        <v>4470007.9998621838</v>
      </c>
      <c r="I178" s="15">
        <f>LN(D178/D177)</f>
        <v>3.0506097635244526E-3</v>
      </c>
      <c r="J178" s="15">
        <f>LN(H178/H177)</f>
        <v>1.8303579159981806E-3</v>
      </c>
      <c r="K178" s="15">
        <f>C178/D178</f>
        <v>0.2648340132604145</v>
      </c>
      <c r="L178">
        <f>G178/D178</f>
        <v>0.11427649354325377</v>
      </c>
      <c r="M178">
        <f>L178-L177</f>
        <v>1.0740581497454826E-3</v>
      </c>
      <c r="N178">
        <f>STDEV(M142:M178)</f>
        <v>2.4936661507231799E-3</v>
      </c>
      <c r="O178">
        <f>M178/N178</f>
        <v>0.43071449216808699</v>
      </c>
    </row>
    <row r="179" spans="1:15" x14ac:dyDescent="0.25">
      <c r="A179" s="2">
        <f>'X-13 output'!A179</f>
        <v>38261</v>
      </c>
      <c r="B179" s="9">
        <f>'X-13 output'!B179</f>
        <v>121401.14762268899</v>
      </c>
      <c r="C179" s="9">
        <f>B179*12</f>
        <v>1456813.7714722678</v>
      </c>
      <c r="D179" s="9">
        <f>'FRED Data'!B185*1000</f>
        <v>5532800</v>
      </c>
      <c r="E179" s="9">
        <f>'FRED Data'!D185*1000</f>
        <v>416200</v>
      </c>
      <c r="F179" s="9">
        <f>E179</f>
        <v>416200</v>
      </c>
      <c r="G179" s="9">
        <f>C179-(E179+F179)</f>
        <v>624413.77147226781</v>
      </c>
      <c r="H179" s="9">
        <f>D179-(F179+G179)</f>
        <v>4492186.2285277322</v>
      </c>
      <c r="I179" s="15">
        <f>LN(D179/D178)</f>
        <v>3.1317060795349057E-3</v>
      </c>
      <c r="J179" s="15">
        <f>LN(H179/H178)</f>
        <v>4.9492955346933298E-3</v>
      </c>
      <c r="K179" s="15">
        <f>C179/D179</f>
        <v>0.26330497604689629</v>
      </c>
      <c r="L179">
        <f>G179/D179</f>
        <v>0.11285674007234453</v>
      </c>
      <c r="M179">
        <f>L179-L178</f>
        <v>-1.419753470909238E-3</v>
      </c>
      <c r="N179">
        <f>STDEV(M143:M179)</f>
        <v>2.4458294359241267E-3</v>
      </c>
      <c r="O179">
        <f>M179/N179</f>
        <v>-0.58047934580229688</v>
      </c>
    </row>
    <row r="180" spans="1:15" x14ac:dyDescent="0.25">
      <c r="A180" s="2">
        <f>'X-13 output'!A180</f>
        <v>38292</v>
      </c>
      <c r="B180" s="9">
        <f>'X-13 output'!B180</f>
        <v>122005.357241377</v>
      </c>
      <c r="C180" s="9">
        <f>B180*12</f>
        <v>1464064.286896524</v>
      </c>
      <c r="D180" s="9">
        <f>'FRED Data'!B186*1000</f>
        <v>5527800</v>
      </c>
      <c r="E180" s="9">
        <f>'FRED Data'!D186*1000</f>
        <v>415600</v>
      </c>
      <c r="F180" s="9">
        <f>E180</f>
        <v>415600</v>
      </c>
      <c r="G180" s="9">
        <f>C180-(E180+F180)</f>
        <v>632864.28689652402</v>
      </c>
      <c r="H180" s="9">
        <f>D180-(F180+G180)</f>
        <v>4479335.713103476</v>
      </c>
      <c r="I180" s="15">
        <f>LN(D180/D179)</f>
        <v>-9.0411014602993821E-4</v>
      </c>
      <c r="J180" s="15">
        <f>LN(H180/H179)</f>
        <v>-2.8647367294509455E-3</v>
      </c>
      <c r="K180" s="15">
        <f>C180/D180</f>
        <v>0.26485478615299468</v>
      </c>
      <c r="L180">
        <f>G180/D180</f>
        <v>0.11448755144841058</v>
      </c>
      <c r="M180">
        <f>L180-L179</f>
        <v>1.6308113760660492E-3</v>
      </c>
      <c r="N180">
        <f>STDEV(M144:M180)</f>
        <v>2.4492044847982358E-3</v>
      </c>
      <c r="O180">
        <f>M180/N180</f>
        <v>0.66585349903946245</v>
      </c>
    </row>
    <row r="181" spans="1:15" x14ac:dyDescent="0.25">
      <c r="A181" s="2">
        <f>'X-13 output'!A181</f>
        <v>38322</v>
      </c>
      <c r="B181" s="9">
        <f>'X-13 output'!B181</f>
        <v>123947.939616973</v>
      </c>
      <c r="C181" s="9">
        <f>B181*12</f>
        <v>1487375.2754036761</v>
      </c>
      <c r="D181" s="9">
        <f>'FRED Data'!B187*1000</f>
        <v>5548600</v>
      </c>
      <c r="E181" s="9">
        <f>'FRED Data'!D187*1000</f>
        <v>416700</v>
      </c>
      <c r="F181" s="9">
        <f>E181</f>
        <v>416700</v>
      </c>
      <c r="G181" s="9">
        <f>C181-(E181+F181)</f>
        <v>653975.27540367609</v>
      </c>
      <c r="H181" s="9">
        <f>D181-(F181+G181)</f>
        <v>4477924.7245963234</v>
      </c>
      <c r="I181" s="15">
        <f>LN(D181/D180)</f>
        <v>3.755737324335792E-3</v>
      </c>
      <c r="J181" s="15">
        <f>LN(H181/H180)</f>
        <v>-3.15049122136643E-4</v>
      </c>
      <c r="K181" s="15">
        <f>C181/D181</f>
        <v>0.2680631646548095</v>
      </c>
      <c r="L181">
        <f>G181/D181</f>
        <v>0.11786311419162962</v>
      </c>
      <c r="M181">
        <f>L181-L180</f>
        <v>3.3755627432190405E-3</v>
      </c>
      <c r="N181">
        <f>STDEV(M145:M181)</f>
        <v>2.5394898289453232E-3</v>
      </c>
      <c r="O181">
        <f>M181/N181</f>
        <v>1.3292286918199421</v>
      </c>
    </row>
    <row r="182" spans="1:15" x14ac:dyDescent="0.25">
      <c r="A182" s="2">
        <f>'X-13 output'!A182</f>
        <v>38353</v>
      </c>
      <c r="B182" s="9">
        <f>'X-13 output'!B182</f>
        <v>124403.793697991</v>
      </c>
      <c r="C182" s="9">
        <f>B182*12</f>
        <v>1492845.524375892</v>
      </c>
      <c r="D182" s="9">
        <f>'FRED Data'!B188*1000</f>
        <v>5563100</v>
      </c>
      <c r="E182" s="9">
        <f>'FRED Data'!D188*1000</f>
        <v>420600</v>
      </c>
      <c r="F182" s="9">
        <f>E182</f>
        <v>420600</v>
      </c>
      <c r="G182" s="9">
        <f>C182-(E182+F182)</f>
        <v>651645.52437589201</v>
      </c>
      <c r="H182" s="9">
        <f>D182-(F182+G182)</f>
        <v>4490854.4756241078</v>
      </c>
      <c r="I182" s="15">
        <f>LN(D182/D181)</f>
        <v>2.6098631587288851E-3</v>
      </c>
      <c r="J182" s="15">
        <f>LN(H182/H181)</f>
        <v>2.8832820379589281E-3</v>
      </c>
      <c r="K182" s="15">
        <f>C182/D182</f>
        <v>0.26834777810499399</v>
      </c>
      <c r="L182">
        <f>G182/D182</f>
        <v>0.1171371221757459</v>
      </c>
      <c r="M182">
        <f>L182-L181</f>
        <v>-7.2599201588371964E-4</v>
      </c>
      <c r="N182">
        <f>STDEV(M146:M182)</f>
        <v>2.490490709193945E-3</v>
      </c>
      <c r="O182">
        <f>M182/N182</f>
        <v>-0.29150561100414191</v>
      </c>
    </row>
    <row r="183" spans="1:15" x14ac:dyDescent="0.25">
      <c r="A183" s="2">
        <f>'X-13 output'!A183</f>
        <v>38384</v>
      </c>
      <c r="B183" s="9">
        <f>'X-13 output'!B183</f>
        <v>125287.357954644</v>
      </c>
      <c r="C183" s="9">
        <f>B183*12</f>
        <v>1503448.295455728</v>
      </c>
      <c r="D183" s="9">
        <f>'FRED Data'!B189*1000</f>
        <v>5578200</v>
      </c>
      <c r="E183" s="9">
        <f>'FRED Data'!D189*1000</f>
        <v>421300</v>
      </c>
      <c r="F183" s="9">
        <f>E183</f>
        <v>421300</v>
      </c>
      <c r="G183" s="9">
        <f>C183-(E183+F183)</f>
        <v>660848.29545572796</v>
      </c>
      <c r="H183" s="9">
        <f>D183-(F183+G183)</f>
        <v>4496051.7045442723</v>
      </c>
      <c r="I183" s="15">
        <f>LN(D183/D182)</f>
        <v>2.7106368638612922E-3</v>
      </c>
      <c r="J183" s="15">
        <f>LN(H183/H182)</f>
        <v>1.1566226230396758E-3</v>
      </c>
      <c r="K183" s="15">
        <f>C183/D183</f>
        <v>0.2695221210167667</v>
      </c>
      <c r="L183">
        <f>G183/D183</f>
        <v>0.11846981023551109</v>
      </c>
      <c r="M183">
        <f>L183-L182</f>
        <v>1.3326880597651913E-3</v>
      </c>
      <c r="N183">
        <f>STDEV(M147:M183)</f>
        <v>2.2954994171957934E-3</v>
      </c>
      <c r="O183">
        <f>M183/N183</f>
        <v>0.58056562758496244</v>
      </c>
    </row>
    <row r="184" spans="1:15" x14ac:dyDescent="0.25">
      <c r="A184" s="2">
        <f>'X-13 output'!A184</f>
        <v>38412</v>
      </c>
      <c r="B184" s="9">
        <f>'X-13 output'!B184</f>
        <v>125427.405180305</v>
      </c>
      <c r="C184" s="9">
        <f>B184*12</f>
        <v>1505128.8621636599</v>
      </c>
      <c r="D184" s="9">
        <f>'FRED Data'!B190*1000</f>
        <v>5584500</v>
      </c>
      <c r="E184" s="9">
        <f>'FRED Data'!D190*1000</f>
        <v>421300</v>
      </c>
      <c r="F184" s="9">
        <f>E184</f>
        <v>421300</v>
      </c>
      <c r="G184" s="9">
        <f>C184-(E184+F184)</f>
        <v>662528.86216365988</v>
      </c>
      <c r="H184" s="9">
        <f>D184-(F184+G184)</f>
        <v>4500671.1378363399</v>
      </c>
      <c r="I184" s="15">
        <f>LN(D184/D183)</f>
        <v>1.128759291014057E-3</v>
      </c>
      <c r="J184" s="15">
        <f>LN(H184/H183)</f>
        <v>1.0269147508379282E-3</v>
      </c>
      <c r="K184" s="15">
        <f>C184/D184</f>
        <v>0.26951900119324201</v>
      </c>
      <c r="L184">
        <f>G184/D184</f>
        <v>0.11863709591971705</v>
      </c>
      <c r="M184">
        <f>L184-L183</f>
        <v>1.6728568420595891E-4</v>
      </c>
      <c r="N184">
        <f>STDEV(M148:M184)</f>
        <v>2.2901168004224389E-3</v>
      </c>
      <c r="O184">
        <f>M184/N184</f>
        <v>7.3046791401687947E-2</v>
      </c>
    </row>
    <row r="185" spans="1:15" x14ac:dyDescent="0.25">
      <c r="A185" s="2">
        <f>'X-13 output'!A185</f>
        <v>38443</v>
      </c>
      <c r="B185" s="9">
        <f>'X-13 output'!B185</f>
        <v>126298.88444038499</v>
      </c>
      <c r="C185" s="9">
        <f>B185*12</f>
        <v>1515586.61328462</v>
      </c>
      <c r="D185" s="9">
        <f>'FRED Data'!B191*1000</f>
        <v>5617100</v>
      </c>
      <c r="E185" s="9">
        <f>'FRED Data'!D191*1000</f>
        <v>423400</v>
      </c>
      <c r="F185" s="9">
        <f>E185</f>
        <v>423400</v>
      </c>
      <c r="G185" s="9">
        <f>C185-(E185+F185)</f>
        <v>668786.61328461999</v>
      </c>
      <c r="H185" s="9">
        <f>D185-(F185+G185)</f>
        <v>4524913.3867153805</v>
      </c>
      <c r="I185" s="15">
        <f>LN(D185/D184)</f>
        <v>5.8206134908171826E-3</v>
      </c>
      <c r="J185" s="15">
        <f>LN(H185/H184)</f>
        <v>5.3719085141634704E-3</v>
      </c>
      <c r="K185" s="15">
        <f>C185/D185</f>
        <v>0.2698165625117267</v>
      </c>
      <c r="L185">
        <f>G185/D185</f>
        <v>0.11906261474508555</v>
      </c>
      <c r="M185">
        <f>L185-L184</f>
        <v>4.255188253684955E-4</v>
      </c>
      <c r="N185">
        <f>STDEV(M149:M185)</f>
        <v>2.2925124150276399E-3</v>
      </c>
      <c r="O185">
        <f>M185/N185</f>
        <v>0.1856124409966893</v>
      </c>
    </row>
    <row r="186" spans="1:15" x14ac:dyDescent="0.25">
      <c r="A186" s="2">
        <f>'X-13 output'!A186</f>
        <v>38473</v>
      </c>
      <c r="B186" s="9">
        <f>'X-13 output'!B186</f>
        <v>127389.904543582</v>
      </c>
      <c r="C186" s="9">
        <f>B186*12</f>
        <v>1528678.854522984</v>
      </c>
      <c r="D186" s="9">
        <f>'FRED Data'!B192*1000</f>
        <v>5635500</v>
      </c>
      <c r="E186" s="9">
        <f>'FRED Data'!D192*1000</f>
        <v>424400</v>
      </c>
      <c r="F186" s="9">
        <f>E186</f>
        <v>424400</v>
      </c>
      <c r="G186" s="9">
        <f>C186-(E186+F186)</f>
        <v>679878.85452298401</v>
      </c>
      <c r="H186" s="9">
        <f>D186-(F186+G186)</f>
        <v>4531221.1454770155</v>
      </c>
      <c r="I186" s="15">
        <f>LN(D186/D185)</f>
        <v>3.2703582104349235E-3</v>
      </c>
      <c r="J186" s="15">
        <f>LN(H186/H185)</f>
        <v>1.3930357945224358E-3</v>
      </c>
      <c r="K186" s="15">
        <f>C186/D186</f>
        <v>0.27125877997036357</v>
      </c>
      <c r="L186">
        <f>G186/D186</f>
        <v>0.12064215322916938</v>
      </c>
      <c r="M186">
        <f>L186-L185</f>
        <v>1.5795384840838339E-3</v>
      </c>
      <c r="N186">
        <f>STDEV(M150:M186)</f>
        <v>2.2301512115082468E-3</v>
      </c>
      <c r="O186">
        <f>M186/N186</f>
        <v>0.70826519562124002</v>
      </c>
    </row>
    <row r="187" spans="1:15" x14ac:dyDescent="0.25">
      <c r="A187" s="2">
        <f>'X-13 output'!A187</f>
        <v>38504</v>
      </c>
      <c r="B187" s="9">
        <f>'X-13 output'!B187</f>
        <v>126808.26570775</v>
      </c>
      <c r="C187" s="9">
        <f>B187*12</f>
        <v>1521699.1884930001</v>
      </c>
      <c r="D187" s="9">
        <f>'FRED Data'!B193*1000</f>
        <v>5662200</v>
      </c>
      <c r="E187" s="9">
        <f>'FRED Data'!D193*1000</f>
        <v>426000</v>
      </c>
      <c r="F187" s="9">
        <f>E187</f>
        <v>426000</v>
      </c>
      <c r="G187" s="9">
        <f>C187-(E187+F187)</f>
        <v>669699.18849300011</v>
      </c>
      <c r="H187" s="9">
        <f>D187-(F187+G187)</f>
        <v>4566500.8115069997</v>
      </c>
      <c r="I187" s="15">
        <f>LN(D187/D186)</f>
        <v>4.7266345732090318E-3</v>
      </c>
      <c r="J187" s="15">
        <f>LN(H187/H186)</f>
        <v>7.7557531524841804E-3</v>
      </c>
      <c r="K187" s="15">
        <f>C187/D187</f>
        <v>0.26874698677068987</v>
      </c>
      <c r="L187">
        <f>G187/D187</f>
        <v>0.11827543860919786</v>
      </c>
      <c r="M187">
        <f>L187-L186</f>
        <v>-2.3667146199715244E-3</v>
      </c>
      <c r="N187">
        <f>STDEV(M151:M187)</f>
        <v>2.2450253572350071E-3</v>
      </c>
      <c r="O187">
        <f>M187/N187</f>
        <v>-1.0542039591420878</v>
      </c>
    </row>
    <row r="188" spans="1:15" x14ac:dyDescent="0.25">
      <c r="A188" s="2">
        <f>'X-13 output'!A188</f>
        <v>38534</v>
      </c>
      <c r="B188" s="9">
        <f>'X-13 output'!B188</f>
        <v>128189.540486185</v>
      </c>
      <c r="C188" s="9">
        <f>B188*12</f>
        <v>1538274.48583422</v>
      </c>
      <c r="D188" s="9">
        <f>'FRED Data'!B194*1000</f>
        <v>5716400</v>
      </c>
      <c r="E188" s="9">
        <f>'FRED Data'!D194*1000</f>
        <v>429700</v>
      </c>
      <c r="F188" s="9">
        <f>E188</f>
        <v>429700</v>
      </c>
      <c r="G188" s="9">
        <f>C188-(E188+F188)</f>
        <v>678874.48583421996</v>
      </c>
      <c r="H188" s="9">
        <f>D188-(F188+G188)</f>
        <v>4607825.5141657796</v>
      </c>
      <c r="I188" s="15">
        <f>LN(D188/D187)</f>
        <v>9.5267273522973255E-3</v>
      </c>
      <c r="J188" s="15">
        <f>LN(H188/H187)</f>
        <v>9.0088319688914221E-3</v>
      </c>
      <c r="K188" s="15">
        <f>C188/D188</f>
        <v>0.26909846858761105</v>
      </c>
      <c r="L188">
        <f>G188/D188</f>
        <v>0.11875909415615071</v>
      </c>
      <c r="M188">
        <f>L188-L187</f>
        <v>4.8365554695285751E-4</v>
      </c>
      <c r="N188">
        <f>STDEV(M152:M188)</f>
        <v>2.2365006837955057E-3</v>
      </c>
      <c r="O188">
        <f>M188/N188</f>
        <v>0.21625548807436917</v>
      </c>
    </row>
    <row r="189" spans="1:15" x14ac:dyDescent="0.25">
      <c r="A189" s="2">
        <f>'X-13 output'!A189</f>
        <v>38565</v>
      </c>
      <c r="B189" s="9">
        <f>'X-13 output'!B189</f>
        <v>129789.091836825</v>
      </c>
      <c r="C189" s="9">
        <f>B189*12</f>
        <v>1557469.1020418999</v>
      </c>
      <c r="D189" s="9">
        <f>'FRED Data'!B195*1000</f>
        <v>5735000</v>
      </c>
      <c r="E189" s="9">
        <f>'FRED Data'!D195*1000</f>
        <v>430700</v>
      </c>
      <c r="F189" s="9">
        <f>E189</f>
        <v>430700</v>
      </c>
      <c r="G189" s="9">
        <f>C189-(E189+F189)</f>
        <v>696069.10204189993</v>
      </c>
      <c r="H189" s="9">
        <f>D189-(F189+G189)</f>
        <v>4608230.8979580998</v>
      </c>
      <c r="I189" s="15">
        <f>LN(D189/D188)</f>
        <v>3.2485139558313084E-3</v>
      </c>
      <c r="J189" s="15">
        <f>LN(H189/H188)</f>
        <v>8.7973374826153398E-5</v>
      </c>
      <c r="K189" s="15">
        <f>C189/D189</f>
        <v>0.27157264202997383</v>
      </c>
      <c r="L189">
        <f>G189/D189</f>
        <v>0.12137211892622492</v>
      </c>
      <c r="M189">
        <f>L189-L188</f>
        <v>2.6130247700742043E-3</v>
      </c>
      <c r="N189">
        <f>STDEV(M153:M189)</f>
        <v>2.2457229978210093E-3</v>
      </c>
      <c r="O189">
        <f>M189/N189</f>
        <v>1.1635561343093437</v>
      </c>
    </row>
    <row r="190" spans="1:15" x14ac:dyDescent="0.25">
      <c r="A190" s="2">
        <f>'X-13 output'!A190</f>
        <v>38596</v>
      </c>
      <c r="B190" s="9">
        <f>'X-13 output'!B190</f>
        <v>129839.267042354</v>
      </c>
      <c r="C190" s="9">
        <f>B190*12</f>
        <v>1558071.204508248</v>
      </c>
      <c r="D190" s="9">
        <f>'FRED Data'!B196*1000</f>
        <v>5764300</v>
      </c>
      <c r="E190" s="9">
        <f>'FRED Data'!D196*1000</f>
        <v>432400</v>
      </c>
      <c r="F190" s="9">
        <f>E190</f>
        <v>432400</v>
      </c>
      <c r="G190" s="9">
        <f>C190-(E190+F190)</f>
        <v>693271.20450824802</v>
      </c>
      <c r="H190" s="9">
        <f>D190-(F190+G190)</f>
        <v>4638628.7954917522</v>
      </c>
      <c r="I190" s="15">
        <f>LN(D190/D189)</f>
        <v>5.0959733909853684E-3</v>
      </c>
      <c r="J190" s="15">
        <f>LN(H190/H189)</f>
        <v>6.5747741490210137E-3</v>
      </c>
      <c r="K190" s="15">
        <f>C190/D190</f>
        <v>0.27029668901831067</v>
      </c>
      <c r="L190">
        <f>G190/D190</f>
        <v>0.12026979936995785</v>
      </c>
      <c r="M190">
        <f>L190-L189</f>
        <v>-1.1023195562670646E-3</v>
      </c>
      <c r="N190">
        <f>STDEV(M154:M190)</f>
        <v>2.249375451255948E-3</v>
      </c>
      <c r="O190">
        <f>M190/N190</f>
        <v>-0.49005583112040274</v>
      </c>
    </row>
    <row r="191" spans="1:15" x14ac:dyDescent="0.25">
      <c r="A191" s="2">
        <f>'X-13 output'!A191</f>
        <v>38626</v>
      </c>
      <c r="B191" s="9">
        <f>'X-13 output'!B191</f>
        <v>130879.128370012</v>
      </c>
      <c r="C191" s="9">
        <f>B191*12</f>
        <v>1570549.540440144</v>
      </c>
      <c r="D191" s="9">
        <f>'FRED Data'!B197*1000</f>
        <v>5795800</v>
      </c>
      <c r="E191" s="9">
        <f>'FRED Data'!D197*1000</f>
        <v>434700</v>
      </c>
      <c r="F191" s="9">
        <f>E191</f>
        <v>434700</v>
      </c>
      <c r="G191" s="9">
        <f>C191-(E191+F191)</f>
        <v>701149.54044014402</v>
      </c>
      <c r="H191" s="9">
        <f>D191-(F191+G191)</f>
        <v>4659950.459559856</v>
      </c>
      <c r="I191" s="15">
        <f>LN(D191/D190)</f>
        <v>5.4497933345059391E-3</v>
      </c>
      <c r="J191" s="15">
        <f>LN(H191/H190)</f>
        <v>4.5860127342382227E-3</v>
      </c>
      <c r="K191" s="15">
        <f>C191/D191</f>
        <v>0.27098063087755686</v>
      </c>
      <c r="L191">
        <f>G191/D191</f>
        <v>0.12097545471550847</v>
      </c>
      <c r="M191">
        <f>L191-L190</f>
        <v>7.0565534555061538E-4</v>
      </c>
      <c r="N191">
        <f>STDEV(M155:M191)</f>
        <v>2.2465367744289909E-3</v>
      </c>
      <c r="O191">
        <f>M191/N191</f>
        <v>0.3141080767440248</v>
      </c>
    </row>
    <row r="192" spans="1:15" x14ac:dyDescent="0.25">
      <c r="A192" s="2">
        <f>'X-13 output'!A192</f>
        <v>38657</v>
      </c>
      <c r="B192" s="9">
        <f>'X-13 output'!B192</f>
        <v>131233.62885260599</v>
      </c>
      <c r="C192" s="9">
        <f>B192*12</f>
        <v>1574803.5462312719</v>
      </c>
      <c r="D192" s="9">
        <f>'FRED Data'!B198*1000</f>
        <v>5814200</v>
      </c>
      <c r="E192" s="9">
        <f>'FRED Data'!D198*1000</f>
        <v>435500</v>
      </c>
      <c r="F192" s="9">
        <f>E192</f>
        <v>435500</v>
      </c>
      <c r="G192" s="9">
        <f>C192-(E192+F192)</f>
        <v>703803.54623127193</v>
      </c>
      <c r="H192" s="9">
        <f>D192-(F192+G192)</f>
        <v>4674896.4537687283</v>
      </c>
      <c r="I192" s="15">
        <f>LN(D192/D191)</f>
        <v>3.1696839630041521E-3</v>
      </c>
      <c r="J192" s="15">
        <f>LN(H192/H191)</f>
        <v>3.2021964835780722E-3</v>
      </c>
      <c r="K192" s="15">
        <f>C192/D192</f>
        <v>0.27085472571140862</v>
      </c>
      <c r="L192">
        <f>G192/D192</f>
        <v>0.12104907747089401</v>
      </c>
      <c r="M192">
        <f>L192-L191</f>
        <v>7.3622755385541194E-5</v>
      </c>
      <c r="N192">
        <f>STDEV(M156:M192)</f>
        <v>2.2471880935850089E-3</v>
      </c>
      <c r="O192">
        <f>M192/N192</f>
        <v>3.2762168683480572E-2</v>
      </c>
    </row>
    <row r="193" spans="1:15" x14ac:dyDescent="0.25">
      <c r="A193" s="2">
        <f>'X-13 output'!A193</f>
        <v>38687</v>
      </c>
      <c r="B193" s="9">
        <f>'X-13 output'!B193</f>
        <v>133440.32415515001</v>
      </c>
      <c r="C193" s="9">
        <f>B193*12</f>
        <v>1601283.8898618002</v>
      </c>
      <c r="D193" s="9">
        <f>'FRED Data'!B199*1000</f>
        <v>5836200</v>
      </c>
      <c r="E193" s="9">
        <f>'FRED Data'!D199*1000</f>
        <v>436700</v>
      </c>
      <c r="F193" s="9">
        <f>E193</f>
        <v>436700</v>
      </c>
      <c r="G193" s="9">
        <f>C193-(E193+F193)</f>
        <v>727883.88986180024</v>
      </c>
      <c r="H193" s="9">
        <f>D193-(F193+G193)</f>
        <v>4671616.1101382002</v>
      </c>
      <c r="I193" s="15">
        <f>LN(D193/D192)</f>
        <v>3.7766988514830895E-3</v>
      </c>
      <c r="J193" s="15">
        <f>LN(H193/H192)</f>
        <v>-7.0193962567093569E-4</v>
      </c>
      <c r="K193" s="15">
        <f>C193/D193</f>
        <v>0.27437097595383986</v>
      </c>
      <c r="L193">
        <f>G193/D193</f>
        <v>0.12471880502069844</v>
      </c>
      <c r="M193">
        <f>L193-L192</f>
        <v>3.6697275498044357E-3</v>
      </c>
      <c r="N193">
        <f>STDEV(M157:M193)</f>
        <v>2.3259619751599746E-3</v>
      </c>
      <c r="O193">
        <f>M193/N193</f>
        <v>1.5777246528512316</v>
      </c>
    </row>
    <row r="194" spans="1:15" x14ac:dyDescent="0.25">
      <c r="A194" s="2">
        <f>'X-13 output'!A194</f>
        <v>38718</v>
      </c>
      <c r="B194" s="9">
        <f>'X-13 output'!B194</f>
        <v>134152.93590091201</v>
      </c>
      <c r="C194" s="9">
        <f>B194*12</f>
        <v>1609835.230810944</v>
      </c>
      <c r="D194" s="9">
        <f>'FRED Data'!B200*1000</f>
        <v>5929900</v>
      </c>
      <c r="E194" s="9">
        <f>'FRED Data'!D200*1000</f>
        <v>441000</v>
      </c>
      <c r="F194" s="9">
        <f>E194</f>
        <v>441000</v>
      </c>
      <c r="G194" s="9">
        <f>C194-(E194+F194)</f>
        <v>727835.23081094399</v>
      </c>
      <c r="H194" s="9">
        <f>D194-(F194+G194)</f>
        <v>4761064.769189056</v>
      </c>
      <c r="I194" s="15">
        <f>LN(D194/D193)</f>
        <v>1.5927449339724575E-2</v>
      </c>
      <c r="J194" s="15">
        <f>LN(H194/H193)</f>
        <v>1.8966260291117004E-2</v>
      </c>
      <c r="K194" s="15">
        <f>C194/D194</f>
        <v>0.2714776355100329</v>
      </c>
      <c r="L194">
        <f>G194/D194</f>
        <v>0.12273988276546721</v>
      </c>
      <c r="M194">
        <f>L194-L193</f>
        <v>-1.978922255231233E-3</v>
      </c>
      <c r="N194">
        <f>STDEV(M158:M194)</f>
        <v>2.1629411280292819E-3</v>
      </c>
      <c r="O194">
        <f>M194/N194</f>
        <v>-0.91492192255564819</v>
      </c>
    </row>
    <row r="195" spans="1:15" x14ac:dyDescent="0.25">
      <c r="A195" s="2">
        <f>'X-13 output'!A195</f>
        <v>38749</v>
      </c>
      <c r="B195" s="9">
        <f>'X-13 output'!B195</f>
        <v>134264.609707355</v>
      </c>
      <c r="C195" s="9">
        <f>B195*12</f>
        <v>1611175.3164882599</v>
      </c>
      <c r="D195" s="9">
        <f>'FRED Data'!B201*1000</f>
        <v>5982000</v>
      </c>
      <c r="E195" s="9">
        <f>'FRED Data'!D201*1000</f>
        <v>444300</v>
      </c>
      <c r="F195" s="9">
        <f>E195</f>
        <v>444300</v>
      </c>
      <c r="G195" s="9">
        <f>C195-(E195+F195)</f>
        <v>722575.31648825994</v>
      </c>
      <c r="H195" s="9">
        <f>D195-(F195+G195)</f>
        <v>4815124.6835117396</v>
      </c>
      <c r="I195" s="15">
        <f>LN(D195/D194)</f>
        <v>8.7476107467190662E-3</v>
      </c>
      <c r="J195" s="15">
        <f>LN(H195/H194)</f>
        <v>1.1290605490824029E-2</v>
      </c>
      <c r="K195" s="15">
        <f>C195/D195</f>
        <v>0.26933723110803409</v>
      </c>
      <c r="L195">
        <f>G195/D195</f>
        <v>0.1207915941973019</v>
      </c>
      <c r="M195">
        <f>L195-L194</f>
        <v>-1.9482885681653128E-3</v>
      </c>
      <c r="N195">
        <f>STDEV(M159:M195)</f>
        <v>2.1809472479589129E-3</v>
      </c>
      <c r="O195">
        <f>M195/N195</f>
        <v>-0.89332218832374843</v>
      </c>
    </row>
    <row r="196" spans="1:15" x14ac:dyDescent="0.25">
      <c r="A196" s="2">
        <f>'X-13 output'!A196</f>
        <v>38777</v>
      </c>
      <c r="B196" s="9">
        <f>'X-13 output'!B196</f>
        <v>134608.800018195</v>
      </c>
      <c r="C196" s="9">
        <f>B196*12</f>
        <v>1615305.6002183401</v>
      </c>
      <c r="D196" s="9">
        <f>'FRED Data'!B202*1000</f>
        <v>6003800</v>
      </c>
      <c r="E196" s="9">
        <f>'FRED Data'!D202*1000</f>
        <v>445500</v>
      </c>
      <c r="F196" s="9">
        <f>E196</f>
        <v>445500</v>
      </c>
      <c r="G196" s="9">
        <f>C196-(E196+F196)</f>
        <v>724305.60021834006</v>
      </c>
      <c r="H196" s="9">
        <f>D196-(F196+G196)</f>
        <v>4833994.3997816602</v>
      </c>
      <c r="I196" s="15">
        <f>LN(D196/D195)</f>
        <v>3.6376418827152044E-3</v>
      </c>
      <c r="J196" s="15">
        <f>LN(H196/H195)</f>
        <v>3.9111840493965223E-3</v>
      </c>
      <c r="K196" s="15">
        <f>C196/D196</f>
        <v>0.2690472034741897</v>
      </c>
      <c r="L196">
        <f>G196/D196</f>
        <v>0.12064119394689031</v>
      </c>
      <c r="M196">
        <f>L196-L195</f>
        <v>-1.5040025041158922E-4</v>
      </c>
      <c r="N196">
        <f>STDEV(M160:M196)</f>
        <v>2.1592191122351365E-3</v>
      </c>
      <c r="O196">
        <f>M196/N196</f>
        <v>-6.9654927357465327E-2</v>
      </c>
    </row>
    <row r="197" spans="1:15" x14ac:dyDescent="0.25">
      <c r="A197" s="2">
        <f>'X-13 output'!A197</f>
        <v>38808</v>
      </c>
      <c r="B197" s="9">
        <f>'X-13 output'!B197</f>
        <v>135090.99506301599</v>
      </c>
      <c r="C197" s="9">
        <f>B197*12</f>
        <v>1621091.940756192</v>
      </c>
      <c r="D197" s="9">
        <f>'FRED Data'!B203*1000</f>
        <v>6025700</v>
      </c>
      <c r="E197" s="9">
        <f>'FRED Data'!D203*1000</f>
        <v>446700</v>
      </c>
      <c r="F197" s="9">
        <f>E197</f>
        <v>446700</v>
      </c>
      <c r="G197" s="9">
        <f>C197-(E197+F197)</f>
        <v>727691.94075619197</v>
      </c>
      <c r="H197" s="9">
        <f>D197-(F197+G197)</f>
        <v>4851308.0592438076</v>
      </c>
      <c r="I197" s="15">
        <f>LN(D197/D196)</f>
        <v>3.6410531101889448E-3</v>
      </c>
      <c r="J197" s="15">
        <f>LN(H197/H196)</f>
        <v>3.5752477484095246E-3</v>
      </c>
      <c r="K197" s="15">
        <f>C197/D197</f>
        <v>0.26902964647363659</v>
      </c>
      <c r="L197">
        <f>G197/D197</f>
        <v>0.12076471459850174</v>
      </c>
      <c r="M197">
        <f>L197-L196</f>
        <v>1.2352065161143344E-4</v>
      </c>
      <c r="N197">
        <f>STDEV(M161:M197)</f>
        <v>2.1579468056706344E-3</v>
      </c>
      <c r="O197">
        <f>M197/N197</f>
        <v>5.7239896408404004E-2</v>
      </c>
    </row>
    <row r="198" spans="1:15" x14ac:dyDescent="0.25">
      <c r="A198" s="2">
        <f>'X-13 output'!A198</f>
        <v>38838</v>
      </c>
      <c r="B198" s="9">
        <f>'X-13 output'!B198</f>
        <v>135773.08468104899</v>
      </c>
      <c r="C198" s="9">
        <f>B198*12</f>
        <v>1629277.0161725879</v>
      </c>
      <c r="D198" s="9">
        <f>'FRED Data'!B204*1000</f>
        <v>5997000</v>
      </c>
      <c r="E198" s="9">
        <f>'FRED Data'!D204*1000</f>
        <v>444100</v>
      </c>
      <c r="F198" s="9">
        <f>E198</f>
        <v>444100</v>
      </c>
      <c r="G198" s="9">
        <f>C198-(E198+F198)</f>
        <v>741077.01617258787</v>
      </c>
      <c r="H198" s="9">
        <f>D198-(F198+G198)</f>
        <v>4811822.9838274121</v>
      </c>
      <c r="I198" s="15">
        <f>LN(D198/D197)</f>
        <v>-4.7743110142877592E-3</v>
      </c>
      <c r="J198" s="15">
        <f>LN(H198/H197)</f>
        <v>-8.1723604904451169E-3</v>
      </c>
      <c r="K198" s="15">
        <f>C198/D198</f>
        <v>0.27168201036728162</v>
      </c>
      <c r="L198">
        <f>G198/D198</f>
        <v>0.12357462334043487</v>
      </c>
      <c r="M198">
        <f>L198-L197</f>
        <v>2.8099087419331259E-3</v>
      </c>
      <c r="N198">
        <f>STDEV(M162:M198)</f>
        <v>2.211204209973199E-3</v>
      </c>
      <c r="O198">
        <f>M198/N198</f>
        <v>1.2707594935192275</v>
      </c>
    </row>
    <row r="199" spans="1:15" x14ac:dyDescent="0.25">
      <c r="A199" s="2">
        <f>'X-13 output'!A199</f>
        <v>38869</v>
      </c>
      <c r="B199" s="9">
        <f>'X-13 output'!B199</f>
        <v>137543.92553471201</v>
      </c>
      <c r="C199" s="9">
        <f>B199*12</f>
        <v>1650527.1064165439</v>
      </c>
      <c r="D199" s="9">
        <f>'FRED Data'!B205*1000</f>
        <v>6015500</v>
      </c>
      <c r="E199" s="9">
        <f>'FRED Data'!D205*1000</f>
        <v>444900</v>
      </c>
      <c r="F199" s="9">
        <f>E199</f>
        <v>444900</v>
      </c>
      <c r="G199" s="9">
        <f>C199-(E199+F199)</f>
        <v>760727.10641654395</v>
      </c>
      <c r="H199" s="9">
        <f>D199-(F199+G199)</f>
        <v>4809872.8935834561</v>
      </c>
      <c r="I199" s="15">
        <f>LN(D199/D198)</f>
        <v>3.0801273050694664E-3</v>
      </c>
      <c r="J199" s="15">
        <f>LN(H199/H198)</f>
        <v>-4.0535271442866617E-4</v>
      </c>
      <c r="K199" s="15">
        <f>C199/D199</f>
        <v>0.27437903855316165</v>
      </c>
      <c r="L199">
        <f>G199/D199</f>
        <v>0.12646115974009542</v>
      </c>
      <c r="M199">
        <f>L199-L198</f>
        <v>2.8865363996605498E-3</v>
      </c>
      <c r="N199">
        <f>STDEV(M163:M199)</f>
        <v>2.2494153497369046E-3</v>
      </c>
      <c r="O199">
        <f>M199/N199</f>
        <v>1.2832385090633278</v>
      </c>
    </row>
    <row r="200" spans="1:15" x14ac:dyDescent="0.25">
      <c r="A200" s="2">
        <f>'X-13 output'!A200</f>
        <v>38899</v>
      </c>
      <c r="B200" s="9">
        <f>'X-13 output'!B200</f>
        <v>137985.00873137399</v>
      </c>
      <c r="C200" s="9">
        <f>B200*12</f>
        <v>1655820.1047764879</v>
      </c>
      <c r="D200" s="9">
        <f>'FRED Data'!B206*1000</f>
        <v>6042200</v>
      </c>
      <c r="E200" s="9">
        <f>'FRED Data'!D206*1000</f>
        <v>446300</v>
      </c>
      <c r="F200" s="9">
        <f>E200</f>
        <v>446300</v>
      </c>
      <c r="G200" s="9">
        <f>C200-(E200+F200)</f>
        <v>763220.10477648792</v>
      </c>
      <c r="H200" s="9">
        <f>D200-(F200+G200)</f>
        <v>4832679.8952235123</v>
      </c>
      <c r="I200" s="15">
        <f>LN(D200/D199)</f>
        <v>4.4287125471709861E-3</v>
      </c>
      <c r="J200" s="15">
        <f>LN(H200/H199)</f>
        <v>4.7304992091003473E-3</v>
      </c>
      <c r="K200" s="15">
        <f>C200/D200</f>
        <v>0.27404258461760417</v>
      </c>
      <c r="L200">
        <f>G200/D200</f>
        <v>0.12631493574798713</v>
      </c>
      <c r="M200">
        <f>L200-L199</f>
        <v>-1.4622399210828529E-4</v>
      </c>
      <c r="N200">
        <f>STDEV(M164:M200)</f>
        <v>2.1281189321736851E-3</v>
      </c>
      <c r="O200">
        <f>M200/N200</f>
        <v>-6.8710441835565281E-2</v>
      </c>
    </row>
    <row r="201" spans="1:15" x14ac:dyDescent="0.25">
      <c r="A201" s="2">
        <f>'X-13 output'!A201</f>
        <v>38930</v>
      </c>
      <c r="B201" s="9">
        <f>'X-13 output'!B201</f>
        <v>137880.599838069</v>
      </c>
      <c r="C201" s="9">
        <f>B201*12</f>
        <v>1654567.198056828</v>
      </c>
      <c r="D201" s="9">
        <f>'FRED Data'!B207*1000</f>
        <v>6054300</v>
      </c>
      <c r="E201" s="9">
        <f>'FRED Data'!D207*1000</f>
        <v>446500</v>
      </c>
      <c r="F201" s="9">
        <f>E201</f>
        <v>446500</v>
      </c>
      <c r="G201" s="9">
        <f>C201-(E201+F201)</f>
        <v>761567.198056828</v>
      </c>
      <c r="H201" s="9">
        <f>D201-(F201+G201)</f>
        <v>4846232.8019431718</v>
      </c>
      <c r="I201" s="15">
        <f>LN(D201/D200)</f>
        <v>2.0005793470292267E-3</v>
      </c>
      <c r="J201" s="15">
        <f>LN(H201/H200)</f>
        <v>2.8005037345523458E-3</v>
      </c>
      <c r="K201" s="15">
        <f>C201/D201</f>
        <v>0.2732879437848848</v>
      </c>
      <c r="L201">
        <f>G201/D201</f>
        <v>0.12578947162460202</v>
      </c>
      <c r="M201">
        <f>L201-L200</f>
        <v>-5.2546412338511095E-4</v>
      </c>
      <c r="N201">
        <f>STDEV(M165:M201)</f>
        <v>2.0858572628071376E-3</v>
      </c>
      <c r="O201">
        <f>M201/N201</f>
        <v>-0.25191758456086472</v>
      </c>
    </row>
    <row r="202" spans="1:15" x14ac:dyDescent="0.25">
      <c r="A202" s="2">
        <f>'X-13 output'!A202</f>
        <v>38961</v>
      </c>
      <c r="B202" s="9">
        <f>'X-13 output'!B202</f>
        <v>138678.61043428699</v>
      </c>
      <c r="C202" s="9">
        <f>B202*12</f>
        <v>1664143.3252114439</v>
      </c>
      <c r="D202" s="9">
        <f>'FRED Data'!B208*1000</f>
        <v>6088800</v>
      </c>
      <c r="E202" s="9">
        <f>'FRED Data'!D208*1000</f>
        <v>448200</v>
      </c>
      <c r="F202" s="9">
        <f>E202</f>
        <v>448200</v>
      </c>
      <c r="G202" s="9">
        <f>C202-(E202+F202)</f>
        <v>767743.32521144394</v>
      </c>
      <c r="H202" s="9">
        <f>D202-(F202+G202)</f>
        <v>4872856.6747885561</v>
      </c>
      <c r="I202" s="15">
        <f>LN(D202/D201)</f>
        <v>5.6822545854023051E-3</v>
      </c>
      <c r="J202" s="15">
        <f>LN(H202/H201)</f>
        <v>5.4786900572056582E-3</v>
      </c>
      <c r="K202" s="15">
        <f>C202/D202</f>
        <v>0.27331220030407372</v>
      </c>
      <c r="L202">
        <f>G202/D202</f>
        <v>0.12609107298834646</v>
      </c>
      <c r="M202">
        <f>L202-L201</f>
        <v>3.0160136374443591E-4</v>
      </c>
      <c r="N202">
        <f>STDEV(M166:M202)</f>
        <v>2.0822273309140057E-3</v>
      </c>
      <c r="O202">
        <f>M202/N202</f>
        <v>0.14484555037131622</v>
      </c>
    </row>
    <row r="203" spans="1:15" x14ac:dyDescent="0.25">
      <c r="A203" s="2">
        <f>'X-13 output'!A203</f>
        <v>38991</v>
      </c>
      <c r="B203" s="9">
        <f>'X-13 output'!B203</f>
        <v>139273.328936195</v>
      </c>
      <c r="C203" s="9">
        <f>B203*12</f>
        <v>1671279.94723434</v>
      </c>
      <c r="D203" s="9">
        <f>'FRED Data'!B209*1000</f>
        <v>6127200</v>
      </c>
      <c r="E203" s="9">
        <f>'FRED Data'!D209*1000</f>
        <v>450300</v>
      </c>
      <c r="F203" s="9">
        <f>E203</f>
        <v>450300</v>
      </c>
      <c r="G203" s="9">
        <f>C203-(E203+F203)</f>
        <v>770679.94723434001</v>
      </c>
      <c r="H203" s="9">
        <f>D203-(F203+G203)</f>
        <v>4906220.05276566</v>
      </c>
      <c r="I203" s="15">
        <f>LN(D203/D202)</f>
        <v>6.2868576422020388E-3</v>
      </c>
      <c r="J203" s="15">
        <f>LN(H203/H202)</f>
        <v>6.8234473161105777E-3</v>
      </c>
      <c r="K203" s="15">
        <f>C203/D203</f>
        <v>0.27276405980453389</v>
      </c>
      <c r="L203">
        <f>G203/D203</f>
        <v>0.12578011934233255</v>
      </c>
      <c r="M203">
        <f>L203-L202</f>
        <v>-3.1095364601391173E-4</v>
      </c>
      <c r="N203">
        <f>STDEV(M167:M203)</f>
        <v>2.0812469701328618E-3</v>
      </c>
      <c r="O203">
        <f>M203/N203</f>
        <v>-0.14940737474998519</v>
      </c>
    </row>
    <row r="204" spans="1:15" x14ac:dyDescent="0.25">
      <c r="A204" s="2">
        <f>'X-13 output'!A204</f>
        <v>39022</v>
      </c>
      <c r="B204" s="9">
        <f>'X-13 output'!B204</f>
        <v>140111.947205598</v>
      </c>
      <c r="C204" s="9">
        <f>B204*12</f>
        <v>1681343.366467176</v>
      </c>
      <c r="D204" s="9">
        <f>'FRED Data'!B210*1000</f>
        <v>6172100</v>
      </c>
      <c r="E204" s="9">
        <f>'FRED Data'!D210*1000</f>
        <v>452700</v>
      </c>
      <c r="F204" s="9">
        <f>E204</f>
        <v>452700</v>
      </c>
      <c r="G204" s="9">
        <f>C204-(E204+F204)</f>
        <v>775943.36646717601</v>
      </c>
      <c r="H204" s="9">
        <f>D204-(F204+G204)</f>
        <v>4943456.633532824</v>
      </c>
      <c r="I204" s="15">
        <f>LN(D204/D203)</f>
        <v>7.3012609599130843E-3</v>
      </c>
      <c r="J204" s="15">
        <f>LN(H204/H203)</f>
        <v>7.5610112597157718E-3</v>
      </c>
      <c r="K204" s="15">
        <f>C204/D204</f>
        <v>0.27241026011684449</v>
      </c>
      <c r="L204">
        <f>G204/D204</f>
        <v>0.12571788637046968</v>
      </c>
      <c r="M204">
        <f>L204-L203</f>
        <v>-6.2232971862863362E-5</v>
      </c>
      <c r="N204">
        <f>STDEV(M168:M204)</f>
        <v>2.081254813005026E-3</v>
      </c>
      <c r="O204">
        <f>M204/N204</f>
        <v>-2.9901659073166588E-2</v>
      </c>
    </row>
    <row r="205" spans="1:15" x14ac:dyDescent="0.25">
      <c r="A205" s="2">
        <f>'X-13 output'!A205</f>
        <v>39052</v>
      </c>
      <c r="B205" s="9">
        <f>'X-13 output'!B205</f>
        <v>141166.68730021699</v>
      </c>
      <c r="C205" s="9">
        <f>B205*12</f>
        <v>1694000.2476026039</v>
      </c>
      <c r="D205" s="9">
        <f>'FRED Data'!B211*1000</f>
        <v>6244900</v>
      </c>
      <c r="E205" s="9">
        <f>'FRED Data'!D211*1000</f>
        <v>457100</v>
      </c>
      <c r="F205" s="9">
        <f>E205</f>
        <v>457100</v>
      </c>
      <c r="G205" s="9">
        <f>C205-(E205+F205)</f>
        <v>779800.24760260386</v>
      </c>
      <c r="H205" s="9">
        <f>D205-(F205+G205)</f>
        <v>5007999.7523973957</v>
      </c>
      <c r="I205" s="15">
        <f>LN(D205/D204)</f>
        <v>1.172599406592667E-2</v>
      </c>
      <c r="J205" s="15">
        <f>LN(H205/H204)</f>
        <v>1.2971774461610405E-2</v>
      </c>
      <c r="K205" s="15">
        <f>C205/D205</f>
        <v>0.27126138890976698</v>
      </c>
      <c r="L205">
        <f>G205/D205</f>
        <v>0.12486993348213804</v>
      </c>
      <c r="M205">
        <f>L205-L204</f>
        <v>-8.479528883316434E-4</v>
      </c>
      <c r="N205">
        <f>STDEV(M169:M205)</f>
        <v>2.0755677795385188E-3</v>
      </c>
      <c r="O205">
        <f>M205/N205</f>
        <v>-0.40854020605396807</v>
      </c>
    </row>
    <row r="206" spans="1:15" x14ac:dyDescent="0.25">
      <c r="A206" s="2">
        <f>'X-13 output'!A206</f>
        <v>39083</v>
      </c>
      <c r="B206" s="9">
        <f>'X-13 output'!B206</f>
        <v>143935.28893036899</v>
      </c>
      <c r="C206" s="9">
        <f>B206*12</f>
        <v>1727223.467164428</v>
      </c>
      <c r="D206" s="9">
        <f>'FRED Data'!B212*1000</f>
        <v>6303700</v>
      </c>
      <c r="E206" s="9">
        <f>'FRED Data'!D212*1000</f>
        <v>457600</v>
      </c>
      <c r="F206" s="9">
        <f>E206</f>
        <v>457600</v>
      </c>
      <c r="G206" s="9">
        <f>C206-(E206+F206)</f>
        <v>812023.46716442797</v>
      </c>
      <c r="H206" s="9">
        <f>D206-(F206+G206)</f>
        <v>5034076.532835572</v>
      </c>
      <c r="I206" s="15">
        <f>LN(D206/D205)</f>
        <v>9.3716319516199409E-3</v>
      </c>
      <c r="J206" s="15">
        <f>LN(H206/H205)</f>
        <v>5.193515426628605E-3</v>
      </c>
      <c r="K206" s="15">
        <f>C206/D206</f>
        <v>0.27400153356987611</v>
      </c>
      <c r="L206">
        <f>G206/D206</f>
        <v>0.12881695943087837</v>
      </c>
      <c r="M206">
        <f>L206-L205</f>
        <v>3.9470259487403292E-3</v>
      </c>
      <c r="N206">
        <f>STDEV(M170:M206)</f>
        <v>2.0252467087450102E-3</v>
      </c>
      <c r="O206">
        <f>M206/N206</f>
        <v>1.9489111779306101</v>
      </c>
    </row>
    <row r="207" spans="1:15" x14ac:dyDescent="0.25">
      <c r="A207" s="2">
        <f>'X-13 output'!A207</f>
        <v>39114</v>
      </c>
      <c r="B207" s="9">
        <f>'X-13 output'!B207</f>
        <v>144298.893890137</v>
      </c>
      <c r="C207" s="9">
        <f>B207*12</f>
        <v>1731586.7266816441</v>
      </c>
      <c r="D207" s="9">
        <f>'FRED Data'!B213*1000</f>
        <v>6352500</v>
      </c>
      <c r="E207" s="9">
        <f>'FRED Data'!D213*1000</f>
        <v>460300</v>
      </c>
      <c r="F207" s="9">
        <f>E207</f>
        <v>460300</v>
      </c>
      <c r="G207" s="9">
        <f>C207-(E207+F207)</f>
        <v>810986.7266816441</v>
      </c>
      <c r="H207" s="9">
        <f>D207-(F207+G207)</f>
        <v>5081213.2733183559</v>
      </c>
      <c r="I207" s="15">
        <f>LN(D207/D206)</f>
        <v>7.7116736214757802E-3</v>
      </c>
      <c r="J207" s="15">
        <f>LN(H207/H206)</f>
        <v>9.3199666216257256E-3</v>
      </c>
      <c r="K207" s="15">
        <f>C207/D207</f>
        <v>0.27258350675822812</v>
      </c>
      <c r="L207">
        <f>G207/D207</f>
        <v>0.12766418365708684</v>
      </c>
      <c r="M207">
        <f>L207-L206</f>
        <v>-1.1527757737915256E-3</v>
      </c>
      <c r="N207">
        <f>STDEV(M171:M207)</f>
        <v>2.0413664823429704E-3</v>
      </c>
      <c r="O207">
        <f>M207/N207</f>
        <v>-0.56470789726518467</v>
      </c>
    </row>
    <row r="208" spans="1:15" x14ac:dyDescent="0.25">
      <c r="A208" s="2">
        <f>'X-13 output'!A208</f>
        <v>39142</v>
      </c>
      <c r="B208" s="9">
        <f>'X-13 output'!B208</f>
        <v>144225.44811093199</v>
      </c>
      <c r="C208" s="9">
        <f>B208*12</f>
        <v>1730705.3773311838</v>
      </c>
      <c r="D208" s="9">
        <f>'FRED Data'!B214*1000</f>
        <v>6377400</v>
      </c>
      <c r="E208" s="9">
        <f>'FRED Data'!D214*1000</f>
        <v>461100</v>
      </c>
      <c r="F208" s="9">
        <f>E208</f>
        <v>461100</v>
      </c>
      <c r="G208" s="9">
        <f>C208-(E208+F208)</f>
        <v>808505.37733118376</v>
      </c>
      <c r="H208" s="9">
        <f>D208-(F208+G208)</f>
        <v>5107794.6226688158</v>
      </c>
      <c r="I208" s="15">
        <f>LN(D208/D207)</f>
        <v>3.9120545732717936E-3</v>
      </c>
      <c r="J208" s="15">
        <f>LN(H208/H207)</f>
        <v>5.2176639621922772E-3</v>
      </c>
      <c r="K208" s="15">
        <f>C208/D208</f>
        <v>0.27138102946830744</v>
      </c>
      <c r="L208">
        <f>G208/D208</f>
        <v>0.12677664523648882</v>
      </c>
      <c r="M208">
        <f>L208-L207</f>
        <v>-8.875384205980219E-4</v>
      </c>
      <c r="N208">
        <f>STDEV(M172:M208)</f>
        <v>2.0510492787268529E-3</v>
      </c>
      <c r="O208">
        <f>M208/N208</f>
        <v>-0.43272408410827812</v>
      </c>
    </row>
    <row r="209" spans="1:15" x14ac:dyDescent="0.25">
      <c r="A209" s="2">
        <f>'X-13 output'!A209</f>
        <v>39173</v>
      </c>
      <c r="B209" s="9">
        <f>'X-13 output'!B209</f>
        <v>144772.02907977201</v>
      </c>
      <c r="C209" s="9">
        <f>B209*12</f>
        <v>1737264.3489572641</v>
      </c>
      <c r="D209" s="9">
        <f>'FRED Data'!B215*1000</f>
        <v>6370000</v>
      </c>
      <c r="E209" s="9">
        <f>'FRED Data'!D215*1000</f>
        <v>460200</v>
      </c>
      <c r="F209" s="9">
        <f>E209</f>
        <v>460200</v>
      </c>
      <c r="G209" s="9">
        <f>C209-(E209+F209)</f>
        <v>816864.3489572641</v>
      </c>
      <c r="H209" s="9">
        <f>D209-(F209+G209)</f>
        <v>5092935.6510427361</v>
      </c>
      <c r="I209" s="15">
        <f>LN(D209/D208)</f>
        <v>-1.1610212013819189E-3</v>
      </c>
      <c r="J209" s="15">
        <f>LN(H209/H208)</f>
        <v>-2.9133173286419929E-3</v>
      </c>
      <c r="K209" s="15">
        <f>C209/D209</f>
        <v>0.27272595745011996</v>
      </c>
      <c r="L209">
        <f>G209/D209</f>
        <v>0.1282361615317526</v>
      </c>
      <c r="M209">
        <f>L209-L208</f>
        <v>1.4595162952637797E-3</v>
      </c>
      <c r="N209">
        <f>STDEV(M173:M209)</f>
        <v>2.0538018755845112E-3</v>
      </c>
      <c r="O209">
        <f>M209/N209</f>
        <v>0.71064123205574636</v>
      </c>
    </row>
    <row r="210" spans="1:15" x14ac:dyDescent="0.25">
      <c r="A210" s="2">
        <f>'X-13 output'!A210</f>
        <v>39203</v>
      </c>
      <c r="B210" s="9">
        <f>'X-13 output'!B210</f>
        <v>145613.662085371</v>
      </c>
      <c r="C210" s="9">
        <f>B210*12</f>
        <v>1747363.9450244522</v>
      </c>
      <c r="D210" s="9">
        <f>'FRED Data'!B216*1000</f>
        <v>6362600</v>
      </c>
      <c r="E210" s="9">
        <f>'FRED Data'!D216*1000</f>
        <v>459200</v>
      </c>
      <c r="F210" s="9">
        <f>E210</f>
        <v>459200</v>
      </c>
      <c r="G210" s="9">
        <f>C210-(E210+F210)</f>
        <v>828963.94502445217</v>
      </c>
      <c r="H210" s="9">
        <f>D210-(F210+G210)</f>
        <v>5074436.0549755478</v>
      </c>
      <c r="I210" s="15">
        <f>LN(D210/D209)</f>
        <v>-1.1623707386051371E-3</v>
      </c>
      <c r="J210" s="15">
        <f>LN(H210/H209)</f>
        <v>-3.6390164571670769E-3</v>
      </c>
      <c r="K210" s="15">
        <f>C210/D210</f>
        <v>0.27463048832622705</v>
      </c>
      <c r="L210">
        <f>G210/D210</f>
        <v>0.13028698095502658</v>
      </c>
      <c r="M210">
        <f>L210-L209</f>
        <v>2.0508194232739807E-3</v>
      </c>
      <c r="N210">
        <f>STDEV(M174:M210)</f>
        <v>2.0615172149783816E-3</v>
      </c>
      <c r="O210">
        <f>M210/N210</f>
        <v>0.99481071919910546</v>
      </c>
    </row>
    <row r="211" spans="1:15" x14ac:dyDescent="0.25">
      <c r="A211" s="2">
        <f>'X-13 output'!A211</f>
        <v>39234</v>
      </c>
      <c r="B211" s="9">
        <f>'X-13 output'!B211</f>
        <v>145191.560373357</v>
      </c>
      <c r="C211" s="9">
        <f>B211*12</f>
        <v>1742298.7244802839</v>
      </c>
      <c r="D211" s="9">
        <f>'FRED Data'!B217*1000</f>
        <v>6379000</v>
      </c>
      <c r="E211" s="9">
        <f>'FRED Data'!D217*1000</f>
        <v>459900</v>
      </c>
      <c r="F211" s="9">
        <f>E211</f>
        <v>459900</v>
      </c>
      <c r="G211" s="9">
        <f>C211-(E211+F211)</f>
        <v>822498.72448028391</v>
      </c>
      <c r="H211" s="9">
        <f>D211-(F211+G211)</f>
        <v>5096601.2755197156</v>
      </c>
      <c r="I211" s="15">
        <f>LN(D211/D210)</f>
        <v>2.5742464143515007E-3</v>
      </c>
      <c r="J211" s="15">
        <f>LN(H211/H210)</f>
        <v>4.3585044302767587E-3</v>
      </c>
      <c r="K211" s="15">
        <f>C211/D211</f>
        <v>0.27313038477508761</v>
      </c>
      <c r="L211">
        <f>G211/D211</f>
        <v>0.12893850517013386</v>
      </c>
      <c r="M211">
        <f>L211-L210</f>
        <v>-1.348475784892722E-3</v>
      </c>
      <c r="N211">
        <f>STDEV(M175:M211)</f>
        <v>1.9577712143629689E-3</v>
      </c>
      <c r="O211">
        <f>M211/N211</f>
        <v>-0.6887810868807247</v>
      </c>
    </row>
    <row r="212" spans="1:15" x14ac:dyDescent="0.25">
      <c r="A212" s="2">
        <f>'X-13 output'!A212</f>
        <v>39264</v>
      </c>
      <c r="B212" s="9">
        <f>'X-13 output'!B212</f>
        <v>146103.236257185</v>
      </c>
      <c r="C212" s="9">
        <f>B212*12</f>
        <v>1753238.8350862199</v>
      </c>
      <c r="D212" s="9">
        <f>'FRED Data'!B218*1000</f>
        <v>6388400</v>
      </c>
      <c r="E212" s="9">
        <f>'FRED Data'!D218*1000</f>
        <v>460500</v>
      </c>
      <c r="F212" s="9">
        <f>E212</f>
        <v>460500</v>
      </c>
      <c r="G212" s="9">
        <f>C212-(E212+F212)</f>
        <v>832238.83508621994</v>
      </c>
      <c r="H212" s="9">
        <f>D212-(F212+G212)</f>
        <v>5095661.1649137801</v>
      </c>
      <c r="I212" s="15">
        <f>LN(D212/D211)</f>
        <v>1.472500540199054E-3</v>
      </c>
      <c r="J212" s="15">
        <f>LN(H212/H211)</f>
        <v>-1.8447535355290719E-4</v>
      </c>
      <c r="K212" s="15">
        <f>C212/D212</f>
        <v>0.27444099228073071</v>
      </c>
      <c r="L212">
        <f>G212/D212</f>
        <v>0.13027343858966564</v>
      </c>
      <c r="M212">
        <f>L212-L211</f>
        <v>1.3349334195317808E-3</v>
      </c>
      <c r="N212">
        <f>STDEV(M176:M212)</f>
        <v>1.7071800229220568E-3</v>
      </c>
      <c r="O212">
        <f>M212/N212</f>
        <v>0.78195234340129616</v>
      </c>
    </row>
    <row r="213" spans="1:15" x14ac:dyDescent="0.25">
      <c r="A213" s="2">
        <f>'X-13 output'!A213</f>
        <v>39295</v>
      </c>
      <c r="B213" s="9">
        <f>'X-13 output'!B213</f>
        <v>146341.30952705099</v>
      </c>
      <c r="C213" s="9">
        <f>B213*12</f>
        <v>1756095.7143246119</v>
      </c>
      <c r="D213" s="9">
        <f>'FRED Data'!B219*1000</f>
        <v>6381900</v>
      </c>
      <c r="E213" s="9">
        <f>'FRED Data'!D219*1000</f>
        <v>459600</v>
      </c>
      <c r="F213" s="9">
        <f>E213</f>
        <v>459600</v>
      </c>
      <c r="G213" s="9">
        <f>C213-(E213+F213)</f>
        <v>836895.71432461194</v>
      </c>
      <c r="H213" s="9">
        <f>D213-(F213+G213)</f>
        <v>5085404.2856753878</v>
      </c>
      <c r="I213" s="15">
        <f>LN(D213/D212)</f>
        <v>-1.0179871359839989E-3</v>
      </c>
      <c r="J213" s="15">
        <f>LN(H213/H212)</f>
        <v>-2.0148937767351148E-3</v>
      </c>
      <c r="K213" s="15">
        <f>C213/D213</f>
        <v>0.2751681653307968</v>
      </c>
      <c r="L213">
        <f>G213/D213</f>
        <v>0.13113582386508907</v>
      </c>
      <c r="M213">
        <f>L213-L212</f>
        <v>8.6238527542342736E-4</v>
      </c>
      <c r="N213">
        <f>STDEV(M177:M213)</f>
        <v>1.6462343053526309E-3</v>
      </c>
      <c r="O213">
        <f>M213/N213</f>
        <v>0.52385330120957507</v>
      </c>
    </row>
    <row r="214" spans="1:15" x14ac:dyDescent="0.25">
      <c r="A214" s="2">
        <f>'X-13 output'!A214</f>
        <v>39326</v>
      </c>
      <c r="B214" s="9">
        <f>'X-13 output'!B214</f>
        <v>147016.061179554</v>
      </c>
      <c r="C214" s="9">
        <f>B214*12</f>
        <v>1764192.7341546481</v>
      </c>
      <c r="D214" s="9">
        <f>'FRED Data'!B220*1000</f>
        <v>6422100</v>
      </c>
      <c r="E214" s="9">
        <f>'FRED Data'!D220*1000</f>
        <v>462500</v>
      </c>
      <c r="F214" s="9">
        <f>E214</f>
        <v>462500</v>
      </c>
      <c r="G214" s="9">
        <f>C214-(E214+F214)</f>
        <v>839192.73415464815</v>
      </c>
      <c r="H214" s="9">
        <f>D214-(F214+G214)</f>
        <v>5120407.2658453519</v>
      </c>
      <c r="I214" s="15">
        <f>LN(D214/D213)</f>
        <v>6.2793083551161482E-3</v>
      </c>
      <c r="J214" s="15">
        <f>LN(H214/H213)</f>
        <v>6.8594481173639733E-3</v>
      </c>
      <c r="K214" s="15">
        <f>C214/D214</f>
        <v>0.27470651876405666</v>
      </c>
      <c r="L214">
        <f>G214/D214</f>
        <v>0.13067263576628332</v>
      </c>
      <c r="M214">
        <f>L214-L213</f>
        <v>-4.6318809880574463E-4</v>
      </c>
      <c r="N214">
        <f>STDEV(M178:M214)</f>
        <v>1.6296385921410396E-3</v>
      </c>
      <c r="O214">
        <f>M214/N214</f>
        <v>-0.28422749745831821</v>
      </c>
    </row>
    <row r="215" spans="1:15" x14ac:dyDescent="0.25">
      <c r="A215" s="2">
        <f>'X-13 output'!A215</f>
        <v>39356</v>
      </c>
      <c r="B215" s="9">
        <f>'X-13 output'!B215</f>
        <v>147639.89009981201</v>
      </c>
      <c r="C215" s="9">
        <f>B215*12</f>
        <v>1771678.6811977441</v>
      </c>
      <c r="D215" s="9">
        <f>'FRED Data'!B221*1000</f>
        <v>6431800</v>
      </c>
      <c r="E215" s="9">
        <f>'FRED Data'!D221*1000</f>
        <v>463200</v>
      </c>
      <c r="F215" s="9">
        <f>E215</f>
        <v>463200</v>
      </c>
      <c r="G215" s="9">
        <f>C215-(E215+F215)</f>
        <v>845278.6811977441</v>
      </c>
      <c r="H215" s="9">
        <f>D215-(F215+G215)</f>
        <v>5123321.3188022561</v>
      </c>
      <c r="I215" s="15">
        <f>LN(D215/D214)</f>
        <v>1.5092698467078292E-3</v>
      </c>
      <c r="J215" s="15">
        <f>LN(H215/H214)</f>
        <v>5.6894381990510489E-4</v>
      </c>
      <c r="K215" s="15">
        <f>C215/D215</f>
        <v>0.27545612133426789</v>
      </c>
      <c r="L215">
        <f>G215/D215</f>
        <v>0.13142179190860165</v>
      </c>
      <c r="M215">
        <f>L215-L214</f>
        <v>7.4915614231832461E-4</v>
      </c>
      <c r="N215">
        <f>STDEV(M179:M215)</f>
        <v>1.6271787724592534E-3</v>
      </c>
      <c r="O215">
        <f>M215/N215</f>
        <v>0.46040186548530238</v>
      </c>
    </row>
    <row r="216" spans="1:15" x14ac:dyDescent="0.25">
      <c r="A216" s="2">
        <f>'X-13 output'!A216</f>
        <v>39387</v>
      </c>
      <c r="B216" s="9">
        <f>'X-13 output'!B216</f>
        <v>147606.65369743601</v>
      </c>
      <c r="C216" s="9">
        <f>B216*12</f>
        <v>1771279.8443692322</v>
      </c>
      <c r="D216" s="9">
        <f>'FRED Data'!B222*1000</f>
        <v>6475400</v>
      </c>
      <c r="E216" s="9">
        <f>'FRED Data'!D222*1000</f>
        <v>466200</v>
      </c>
      <c r="F216" s="9">
        <f>E216</f>
        <v>466200</v>
      </c>
      <c r="G216" s="9">
        <f>C216-(E216+F216)</f>
        <v>838879.84436923219</v>
      </c>
      <c r="H216" s="9">
        <f>D216-(F216+G216)</f>
        <v>5170320.1556307673</v>
      </c>
      <c r="I216" s="15">
        <f>LN(D216/D215)</f>
        <v>6.755944873458054E-3</v>
      </c>
      <c r="J216" s="15">
        <f>LN(H216/H215)</f>
        <v>9.1316884386669298E-3</v>
      </c>
      <c r="K216" s="15">
        <f>C216/D216</f>
        <v>0.27353983450740221</v>
      </c>
      <c r="L216">
        <f>G216/D216</f>
        <v>0.12954872971078732</v>
      </c>
      <c r="M216">
        <f>L216-L215</f>
        <v>-1.8730621978143291E-3</v>
      </c>
      <c r="N216">
        <f>STDEV(M180:M216)</f>
        <v>1.6433773644818415E-3</v>
      </c>
      <c r="O216">
        <f>M216/N216</f>
        <v>-1.1397639022519379</v>
      </c>
    </row>
    <row r="217" spans="1:15" x14ac:dyDescent="0.25">
      <c r="A217" s="2">
        <f>'X-13 output'!A217</f>
        <v>39417</v>
      </c>
      <c r="B217" s="9">
        <f>'X-13 output'!B217</f>
        <v>149478.486502935</v>
      </c>
      <c r="C217" s="9">
        <f>B217*12</f>
        <v>1793741.83803522</v>
      </c>
      <c r="D217" s="9">
        <f>'FRED Data'!B223*1000</f>
        <v>6516500</v>
      </c>
      <c r="E217" s="9">
        <f>'FRED Data'!D223*1000</f>
        <v>469500</v>
      </c>
      <c r="F217" s="9">
        <f>E217</f>
        <v>469500</v>
      </c>
      <c r="G217" s="9">
        <f>C217-(E217+F217)</f>
        <v>854741.83803522005</v>
      </c>
      <c r="H217" s="9">
        <f>D217-(F217+G217)</f>
        <v>5192258.1619647797</v>
      </c>
      <c r="I217" s="15">
        <f>LN(D217/D216)</f>
        <v>6.3270402493221878E-3</v>
      </c>
      <c r="J217" s="15">
        <f>LN(H217/H216)</f>
        <v>4.2340889373518285E-3</v>
      </c>
      <c r="K217" s="15">
        <f>C217/D217</f>
        <v>0.27526154193742347</v>
      </c>
      <c r="L217">
        <f>G217/D217</f>
        <v>0.13116578501269394</v>
      </c>
      <c r="M217">
        <f>L217-L216</f>
        <v>1.6170553019066169E-3</v>
      </c>
      <c r="N217">
        <f>STDEV(M181:M217)</f>
        <v>1.6431046030400997E-3</v>
      </c>
      <c r="O217">
        <f>M217/N217</f>
        <v>0.98414629166926693</v>
      </c>
    </row>
    <row r="218" spans="1:15" x14ac:dyDescent="0.25">
      <c r="A218" s="2">
        <f>'X-13 output'!A218</f>
        <v>39448</v>
      </c>
      <c r="B218" s="9">
        <f>'X-13 output'!B218</f>
        <v>147590.23679471001</v>
      </c>
      <c r="C218" s="9">
        <f>B218*12</f>
        <v>1771082.84153652</v>
      </c>
      <c r="D218" s="9">
        <f>'FRED Data'!B224*1000</f>
        <v>6519300</v>
      </c>
      <c r="E218" s="9">
        <f>'FRED Data'!D224*1000</f>
        <v>468000</v>
      </c>
      <c r="F218" s="9">
        <f>E218</f>
        <v>468000</v>
      </c>
      <c r="G218" s="9">
        <f>C218-(E218+F218)</f>
        <v>835082.84153652005</v>
      </c>
      <c r="H218" s="9">
        <f>D218-(F218+G218)</f>
        <v>5216217.15846348</v>
      </c>
      <c r="I218" s="15">
        <f>LN(D218/D217)</f>
        <v>4.2958622302582278E-4</v>
      </c>
      <c r="J218" s="15">
        <f>LN(H218/H217)</f>
        <v>4.6037557044255623E-3</v>
      </c>
      <c r="K218" s="15">
        <f>C218/D218</f>
        <v>0.27166763939940181</v>
      </c>
      <c r="L218">
        <f>G218/D218</f>
        <v>0.12809394283688741</v>
      </c>
      <c r="M218">
        <f>L218-L217</f>
        <v>-3.0718421758065273E-3</v>
      </c>
      <c r="N218">
        <f>STDEV(M182:M218)</f>
        <v>1.66602775914804E-3</v>
      </c>
      <c r="O218">
        <f>M218/N218</f>
        <v>-1.8438121207400417</v>
      </c>
    </row>
    <row r="219" spans="1:15" x14ac:dyDescent="0.25">
      <c r="A219" s="2">
        <f>'X-13 output'!A219</f>
        <v>39479</v>
      </c>
      <c r="B219" s="9">
        <f>'X-13 output'!B219</f>
        <v>147018.56521199501</v>
      </c>
      <c r="C219" s="9">
        <f>B219*12</f>
        <v>1764222.78254394</v>
      </c>
      <c r="D219" s="9">
        <f>'FRED Data'!B225*1000</f>
        <v>6537100</v>
      </c>
      <c r="E219" s="9">
        <f>'FRED Data'!D225*1000</f>
        <v>469500</v>
      </c>
      <c r="F219" s="9">
        <f>E219</f>
        <v>469500</v>
      </c>
      <c r="G219" s="9">
        <f>C219-(E219+F219)</f>
        <v>825222.78254394</v>
      </c>
      <c r="H219" s="9">
        <f>D219-(F219+G219)</f>
        <v>5242377.2174560595</v>
      </c>
      <c r="I219" s="15">
        <f>LN(D219/D218)</f>
        <v>2.7266338390195279E-3</v>
      </c>
      <c r="J219" s="15">
        <f>LN(H219/H218)</f>
        <v>5.0026060117100181E-3</v>
      </c>
      <c r="K219" s="15">
        <f>C219/D219</f>
        <v>0.26987850614858883</v>
      </c>
      <c r="L219">
        <f>G219/D219</f>
        <v>0.12623683017606277</v>
      </c>
      <c r="M219">
        <f>L219-L218</f>
        <v>-1.8571126608246391E-3</v>
      </c>
      <c r="N219">
        <f>STDEV(M183:M219)</f>
        <v>1.6950589905872597E-3</v>
      </c>
      <c r="O219">
        <f>M219/N219</f>
        <v>-1.0956035578332499</v>
      </c>
    </row>
    <row r="220" spans="1:15" x14ac:dyDescent="0.25">
      <c r="A220" s="2">
        <f>'X-13 output'!A220</f>
        <v>39508</v>
      </c>
      <c r="B220" s="9">
        <f>'X-13 output'!B220</f>
        <v>147880.490769853</v>
      </c>
      <c r="C220" s="9">
        <f>B220*12</f>
        <v>1774565.889238236</v>
      </c>
      <c r="D220" s="9">
        <f>'FRED Data'!B226*1000</f>
        <v>6563100</v>
      </c>
      <c r="E220" s="9">
        <f>'FRED Data'!D226*1000</f>
        <v>471700</v>
      </c>
      <c r="F220" s="9">
        <f>E220</f>
        <v>471700</v>
      </c>
      <c r="G220" s="9">
        <f>C220-(E220+F220)</f>
        <v>831165.88923823601</v>
      </c>
      <c r="H220" s="9">
        <f>D220-(F220+G220)</f>
        <v>5260234.1107617635</v>
      </c>
      <c r="I220" s="15">
        <f>LN(D220/D219)</f>
        <v>3.9694102591506094E-3</v>
      </c>
      <c r="J220" s="15">
        <f>LN(H220/H219)</f>
        <v>3.4004705981314589E-3</v>
      </c>
      <c r="K220" s="15">
        <f>C220/D220</f>
        <v>0.27038531932139326</v>
      </c>
      <c r="L220">
        <f>G220/D220</f>
        <v>0.12664227106675749</v>
      </c>
      <c r="M220">
        <f>L220-L219</f>
        <v>4.0544089069471934E-4</v>
      </c>
      <c r="N220">
        <f>STDEV(M184:M220)</f>
        <v>1.6853723411691768E-3</v>
      </c>
      <c r="O220">
        <f>M220/N220</f>
        <v>0.24056458077000173</v>
      </c>
    </row>
    <row r="221" spans="1:15" x14ac:dyDescent="0.25">
      <c r="A221" s="2">
        <f>'X-13 output'!A221</f>
        <v>39539</v>
      </c>
      <c r="B221" s="9">
        <f>'X-13 output'!B221</f>
        <v>149131.63991109101</v>
      </c>
      <c r="C221" s="9">
        <f>B221*12</f>
        <v>1789579.6789330922</v>
      </c>
      <c r="D221" s="9">
        <f>'FRED Data'!B227*1000</f>
        <v>6530400</v>
      </c>
      <c r="E221" s="9">
        <f>'FRED Data'!D227*1000</f>
        <v>469900</v>
      </c>
      <c r="F221" s="9">
        <f>E221</f>
        <v>469900</v>
      </c>
      <c r="G221" s="9">
        <f>C221-(E221+F221)</f>
        <v>849779.67893309216</v>
      </c>
      <c r="H221" s="9">
        <f>D221-(F221+G221)</f>
        <v>5210720.3210669076</v>
      </c>
      <c r="I221" s="15">
        <f>LN(D221/D220)</f>
        <v>-4.9948551548244478E-3</v>
      </c>
      <c r="J221" s="15">
        <f>LN(H221/H220)</f>
        <v>-9.4574298974835387E-3</v>
      </c>
      <c r="K221" s="15">
        <f>C221/D221</f>
        <v>0.2740382945812036</v>
      </c>
      <c r="L221">
        <f>G221/D221</f>
        <v>0.13012674245575956</v>
      </c>
      <c r="M221">
        <f>L221-L220</f>
        <v>3.4844713890020695E-3</v>
      </c>
      <c r="N221">
        <f>STDEV(M185:M221)</f>
        <v>1.7686156995900535E-3</v>
      </c>
      <c r="O221">
        <f>M221/N221</f>
        <v>1.970168753907213</v>
      </c>
    </row>
    <row r="222" spans="1:15" x14ac:dyDescent="0.25">
      <c r="A222" s="2">
        <f>'X-13 output'!A222</f>
        <v>39569</v>
      </c>
      <c r="B222" s="9">
        <f>'X-13 output'!B222</f>
        <v>149623.808470936</v>
      </c>
      <c r="C222" s="9">
        <f>B222*12</f>
        <v>1795485.7016512319</v>
      </c>
      <c r="D222" s="9">
        <f>'FRED Data'!B228*1000</f>
        <v>6532600</v>
      </c>
      <c r="E222" s="9">
        <f>'FRED Data'!D228*1000</f>
        <v>470300</v>
      </c>
      <c r="F222" s="9">
        <f>E222</f>
        <v>470300</v>
      </c>
      <c r="G222" s="9">
        <f>C222-(E222+F222)</f>
        <v>854885.70165123185</v>
      </c>
      <c r="H222" s="9">
        <f>D222-(F222+G222)</f>
        <v>5207414.2983487677</v>
      </c>
      <c r="I222" s="15">
        <f>LN(D222/D221)</f>
        <v>3.3682921546350026E-4</v>
      </c>
      <c r="J222" s="15">
        <f>LN(H222/H221)</f>
        <v>-6.3466694372554572E-4</v>
      </c>
      <c r="K222" s="15">
        <f>C222/D222</f>
        <v>0.27485009056902793</v>
      </c>
      <c r="L222">
        <f>G222/D222</f>
        <v>0.13086454117062607</v>
      </c>
      <c r="M222">
        <f>L222-L221</f>
        <v>7.3779871486651105E-4</v>
      </c>
      <c r="N222">
        <f>STDEV(M186:M222)</f>
        <v>1.7699243047906508E-3</v>
      </c>
      <c r="O222">
        <f>M222/N222</f>
        <v>0.41685325913063775</v>
      </c>
    </row>
    <row r="223" spans="1:15" x14ac:dyDescent="0.25">
      <c r="A223" s="2">
        <f>'X-13 output'!A223</f>
        <v>39600</v>
      </c>
      <c r="B223" s="9">
        <f>'X-13 output'!B223</f>
        <v>149719.357069588</v>
      </c>
      <c r="C223" s="9">
        <f>B223*12</f>
        <v>1796632.2848350559</v>
      </c>
      <c r="D223" s="9">
        <f>'FRED Data'!B229*1000</f>
        <v>6534800</v>
      </c>
      <c r="E223" s="9">
        <f>'FRED Data'!D229*1000</f>
        <v>471000</v>
      </c>
      <c r="F223" s="9">
        <f>E223</f>
        <v>471000</v>
      </c>
      <c r="G223" s="9">
        <f>C223-(E223+F223)</f>
        <v>854632.28483505594</v>
      </c>
      <c r="H223" s="9">
        <f>D223-(F223+G223)</f>
        <v>5209167.7151649445</v>
      </c>
      <c r="I223" s="15">
        <f>LN(D223/D222)</f>
        <v>3.3671579974386013E-4</v>
      </c>
      <c r="J223" s="15">
        <f>LN(H223/H222)</f>
        <v>3.3665876781142749E-4</v>
      </c>
      <c r="K223" s="15">
        <f>C223/D223</f>
        <v>0.27493301781769236</v>
      </c>
      <c r="L223">
        <f>G223/D223</f>
        <v>0.13078170484713472</v>
      </c>
      <c r="M223">
        <f>L223-L222</f>
        <v>-8.2836323491347619E-5</v>
      </c>
      <c r="N223">
        <f>STDEV(M187:M223)</f>
        <v>1.7580962192534023E-3</v>
      </c>
      <c r="O223">
        <f>M223/N223</f>
        <v>-4.7117059114389716E-2</v>
      </c>
    </row>
    <row r="224" spans="1:15" x14ac:dyDescent="0.25">
      <c r="A224" s="2">
        <f>'X-13 output'!A224</f>
        <v>39630</v>
      </c>
      <c r="B224" s="9">
        <f>'X-13 output'!B224</f>
        <v>149780.72427374299</v>
      </c>
      <c r="C224" s="9">
        <f>B224*12</f>
        <v>1797368.6912849159</v>
      </c>
      <c r="D224" s="9">
        <f>'FRED Data'!B230*1000</f>
        <v>6531900</v>
      </c>
      <c r="E224" s="9">
        <f>'FRED Data'!D230*1000</f>
        <v>471200</v>
      </c>
      <c r="F224" s="9">
        <f>E224</f>
        <v>471200</v>
      </c>
      <c r="G224" s="9">
        <f>C224-(E224+F224)</f>
        <v>854968.6912849159</v>
      </c>
      <c r="H224" s="9">
        <f>D224-(F224+G224)</f>
        <v>5205731.3087150846</v>
      </c>
      <c r="I224" s="15">
        <f>LN(D224/D223)</f>
        <v>-4.4387642597051754E-4</v>
      </c>
      <c r="J224" s="15">
        <f>LN(H224/H223)</f>
        <v>-6.5990204354076417E-4</v>
      </c>
      <c r="K224" s="15">
        <f>C224/D224</f>
        <v>0.27516782119826022</v>
      </c>
      <c r="L224">
        <f>G224/D224</f>
        <v>0.13089127073055556</v>
      </c>
      <c r="M224">
        <f>L224-L223</f>
        <v>1.0956588342084239E-4</v>
      </c>
      <c r="N224">
        <f>STDEV(M188:M224)</f>
        <v>1.7009818388541446E-3</v>
      </c>
      <c r="O224">
        <f>M224/N224</f>
        <v>6.4413317601703934E-2</v>
      </c>
    </row>
    <row r="225" spans="1:15" x14ac:dyDescent="0.25">
      <c r="A225" s="2">
        <f>'X-13 output'!A225</f>
        <v>39661</v>
      </c>
      <c r="B225" s="9">
        <f>'X-13 output'!B225</f>
        <v>149846.322781347</v>
      </c>
      <c r="C225" s="9">
        <f>B225*12</f>
        <v>1798155.8733761641</v>
      </c>
      <c r="D225" s="9">
        <f>'FRED Data'!B231*1000</f>
        <v>6550500</v>
      </c>
      <c r="E225" s="9">
        <f>'FRED Data'!D231*1000</f>
        <v>473000</v>
      </c>
      <c r="F225" s="9">
        <f>E225</f>
        <v>473000</v>
      </c>
      <c r="G225" s="9">
        <f>C225-(E225+F225)</f>
        <v>852155.87337616412</v>
      </c>
      <c r="H225" s="9">
        <f>D225-(F225+G225)</f>
        <v>5225344.1266238354</v>
      </c>
      <c r="I225" s="15">
        <f>LN(D225/D224)</f>
        <v>2.8435168673424426E-3</v>
      </c>
      <c r="J225" s="15">
        <f>LN(H225/H224)</f>
        <v>3.7604638452744866E-3</v>
      </c>
      <c r="K225" s="15">
        <f>C225/D225</f>
        <v>0.27450665954906711</v>
      </c>
      <c r="L225">
        <f>G225/D225</f>
        <v>0.13009020279004108</v>
      </c>
      <c r="M225">
        <f>L225-L224</f>
        <v>-8.0106794051448826E-4</v>
      </c>
      <c r="N225">
        <f>STDEV(M189:M225)</f>
        <v>1.7110709021169856E-3</v>
      </c>
      <c r="O225">
        <f>M225/N225</f>
        <v>-0.46816758997151098</v>
      </c>
    </row>
    <row r="226" spans="1:15" x14ac:dyDescent="0.25">
      <c r="A226" s="2">
        <f>'X-13 output'!A226</f>
        <v>39692</v>
      </c>
      <c r="B226" s="9">
        <f>'X-13 output'!B226</f>
        <v>150061.85035817101</v>
      </c>
      <c r="C226" s="9">
        <f>B226*12</f>
        <v>1800742.204298052</v>
      </c>
      <c r="D226" s="9">
        <f>'FRED Data'!B232*1000</f>
        <v>6557800</v>
      </c>
      <c r="E226" s="9">
        <f>'FRED Data'!D232*1000</f>
        <v>474200</v>
      </c>
      <c r="F226" s="9">
        <f>E226</f>
        <v>474200</v>
      </c>
      <c r="G226" s="9">
        <f>C226-(E226+F226)</f>
        <v>852342.20429805201</v>
      </c>
      <c r="H226" s="9">
        <f>D226-(F226+G226)</f>
        <v>5231257.795701948</v>
      </c>
      <c r="I226" s="15">
        <f>LN(D226/D225)</f>
        <v>1.113798243046849E-3</v>
      </c>
      <c r="J226" s="15">
        <f>LN(H226/H225)</f>
        <v>1.1310882354548858E-3</v>
      </c>
      <c r="K226" s="15">
        <f>C226/D226</f>
        <v>0.2745954747473317</v>
      </c>
      <c r="L226">
        <f>G226/D226</f>
        <v>0.12997380284516941</v>
      </c>
      <c r="M226">
        <f>L226-L225</f>
        <v>-1.1639994487167016E-4</v>
      </c>
      <c r="N226">
        <f>STDEV(M190:M226)</f>
        <v>1.6671295039737011E-3</v>
      </c>
      <c r="O226">
        <f>M226/N226</f>
        <v>-6.9820577582139873E-2</v>
      </c>
    </row>
    <row r="227" spans="1:15" x14ac:dyDescent="0.25">
      <c r="A227" s="2">
        <f>'X-13 output'!A227</f>
        <v>39722</v>
      </c>
      <c r="B227" s="9">
        <f>'X-13 output'!B227</f>
        <v>149795.57801096799</v>
      </c>
      <c r="C227" s="9">
        <f>B227*12</f>
        <v>1797546.9361316159</v>
      </c>
      <c r="D227" s="9">
        <f>'FRED Data'!B233*1000</f>
        <v>6580600</v>
      </c>
      <c r="E227" s="9">
        <f>'FRED Data'!D233*1000</f>
        <v>476200</v>
      </c>
      <c r="F227" s="9">
        <f>E227</f>
        <v>476200</v>
      </c>
      <c r="G227" s="9">
        <f>C227-(E227+F227)</f>
        <v>845146.93613161589</v>
      </c>
      <c r="H227" s="9">
        <f>D227-(F227+G227)</f>
        <v>5259253.0638683839</v>
      </c>
      <c r="I227" s="15">
        <f>LN(D227/D226)</f>
        <v>3.4707457357882714E-3</v>
      </c>
      <c r="J227" s="15">
        <f>LN(H227/H226)</f>
        <v>5.3372681270276012E-3</v>
      </c>
      <c r="K227" s="15">
        <f>C227/D227</f>
        <v>0.2731585168725672</v>
      </c>
      <c r="L227">
        <f>G227/D227</f>
        <v>0.128430072657754</v>
      </c>
      <c r="M227">
        <f>L227-L226</f>
        <v>-1.5437301874154097E-3</v>
      </c>
      <c r="N227">
        <f>STDEV(M191:M227)</f>
        <v>1.6784873573111171E-3</v>
      </c>
      <c r="O227">
        <f>M227/N227</f>
        <v>-0.91971511175896847</v>
      </c>
    </row>
    <row r="228" spans="1:15" x14ac:dyDescent="0.25">
      <c r="A228" s="2">
        <f>'X-13 output'!A228</f>
        <v>39753</v>
      </c>
      <c r="B228" s="9">
        <f>'X-13 output'!B228</f>
        <v>151116.672685978</v>
      </c>
      <c r="C228" s="9">
        <f>B228*12</f>
        <v>1813400.072231736</v>
      </c>
      <c r="D228" s="9">
        <f>'FRED Data'!B234*1000</f>
        <v>6538900</v>
      </c>
      <c r="E228" s="9">
        <f>'FRED Data'!D234*1000</f>
        <v>474300</v>
      </c>
      <c r="F228" s="9">
        <f>E228</f>
        <v>474300</v>
      </c>
      <c r="G228" s="9">
        <f>C228-(E228+F228)</f>
        <v>864800.07223173603</v>
      </c>
      <c r="H228" s="9">
        <f>D228-(F228+G228)</f>
        <v>5199799.927768264</v>
      </c>
      <c r="I228" s="15">
        <f>LN(D228/D227)</f>
        <v>-6.3569709864565874E-3</v>
      </c>
      <c r="J228" s="15">
        <f>LN(H228/H227)</f>
        <v>-1.1368864181377924E-2</v>
      </c>
      <c r="K228" s="15">
        <f>C228/D228</f>
        <v>0.27732494337453334</v>
      </c>
      <c r="L228">
        <f>G228/D228</f>
        <v>0.13225467161628654</v>
      </c>
      <c r="M228">
        <f>L228-L227</f>
        <v>3.8245989585325435E-3</v>
      </c>
      <c r="N228">
        <f>STDEV(M192:M228)</f>
        <v>1.7788452401296933E-3</v>
      </c>
      <c r="O228">
        <f>M228/N228</f>
        <v>2.1500459243175629</v>
      </c>
    </row>
    <row r="229" spans="1:15" x14ac:dyDescent="0.25">
      <c r="A229" s="2">
        <f>'X-13 output'!A229</f>
        <v>39783</v>
      </c>
      <c r="B229" s="9">
        <f>'X-13 output'!B229</f>
        <v>138990.76121641099</v>
      </c>
      <c r="C229" s="9">
        <f>B229*12</f>
        <v>1667889.1345969317</v>
      </c>
      <c r="D229" s="9">
        <f>'FRED Data'!B235*1000</f>
        <v>6434100</v>
      </c>
      <c r="E229" s="9">
        <f>'FRED Data'!D235*1000</f>
        <v>467700</v>
      </c>
      <c r="F229" s="9">
        <f>E229</f>
        <v>467700</v>
      </c>
      <c r="G229" s="9">
        <f>C229-(E229+F229)</f>
        <v>732489.13459693175</v>
      </c>
      <c r="H229" s="9">
        <f>D229-(F229+G229)</f>
        <v>5233910.8654030683</v>
      </c>
      <c r="I229" s="15">
        <f>LN(D229/D228)</f>
        <v>-1.6156984477078321E-2</v>
      </c>
      <c r="J229" s="15">
        <f>LN(H229/H228)</f>
        <v>6.5386246257707285E-3</v>
      </c>
      <c r="K229" s="15">
        <f>C229/D229</f>
        <v>0.25922648615920357</v>
      </c>
      <c r="L229">
        <f>G229/D229</f>
        <v>0.11384484770161045</v>
      </c>
      <c r="M229">
        <f>L229-L228</f>
        <v>-1.8409823914676091E-2</v>
      </c>
      <c r="N229">
        <f>STDEV(M193:M229)</f>
        <v>3.5545992144274557E-3</v>
      </c>
      <c r="O229">
        <f>M229/N229</f>
        <v>-5.1791560184771459</v>
      </c>
    </row>
    <row r="230" spans="1:15" x14ac:dyDescent="0.25">
      <c r="A230" s="2">
        <f>'X-13 output'!A230</f>
        <v>39814</v>
      </c>
      <c r="B230" s="9">
        <f>'X-13 output'!B230</f>
        <v>139784.11576558201</v>
      </c>
      <c r="C230" s="9">
        <f>B230*12</f>
        <v>1677409.3891869842</v>
      </c>
      <c r="D230" s="9">
        <f>'FRED Data'!B236*1000</f>
        <v>6286900</v>
      </c>
      <c r="E230" s="9">
        <f>'FRED Data'!D236*1000</f>
        <v>459600</v>
      </c>
      <c r="F230" s="9">
        <f>E230</f>
        <v>459600</v>
      </c>
      <c r="G230" s="9">
        <f>C230-(E230+F230)</f>
        <v>758209.38918698416</v>
      </c>
      <c r="H230" s="9">
        <f>D230-(F230+G230)</f>
        <v>5069090.6108130161</v>
      </c>
      <c r="I230" s="15">
        <f>LN(D230/D229)</f>
        <v>-2.3143867689905964E-2</v>
      </c>
      <c r="J230" s="15">
        <f>LN(H230/H229)</f>
        <v>-3.1997339232360443E-2</v>
      </c>
      <c r="K230" s="15">
        <f>C230/D230</f>
        <v>0.26681025452718893</v>
      </c>
      <c r="L230">
        <f>G230/D230</f>
        <v>0.12060147118404685</v>
      </c>
      <c r="M230">
        <f>L230-L229</f>
        <v>6.7566234824363997E-3</v>
      </c>
      <c r="N230">
        <f>STDEV(M194:M230)</f>
        <v>3.6817716713874087E-3</v>
      </c>
      <c r="O230">
        <f>M230/N230</f>
        <v>1.8351554864048072</v>
      </c>
    </row>
    <row r="231" spans="1:15" x14ac:dyDescent="0.25">
      <c r="A231" s="2">
        <f>'X-13 output'!A231</f>
        <v>39845</v>
      </c>
      <c r="B231" s="9">
        <f>'X-13 output'!B231</f>
        <v>139252.04287805999</v>
      </c>
      <c r="C231" s="9">
        <f>B231*12</f>
        <v>1671024.5145367198</v>
      </c>
      <c r="D231" s="9">
        <f>'FRED Data'!B237*1000</f>
        <v>6210700</v>
      </c>
      <c r="E231" s="9">
        <f>'FRED Data'!D237*1000</f>
        <v>455000</v>
      </c>
      <c r="F231" s="9">
        <f>E231</f>
        <v>455000</v>
      </c>
      <c r="G231" s="9">
        <f>C231-(E231+F231)</f>
        <v>761024.51453671977</v>
      </c>
      <c r="H231" s="9">
        <f>D231-(F231+G231)</f>
        <v>4994675.4854632802</v>
      </c>
      <c r="I231" s="15">
        <f>LN(D231/D230)</f>
        <v>-1.2194492427107453E-2</v>
      </c>
      <c r="J231" s="15">
        <f>LN(H231/H230)</f>
        <v>-1.4788992696619815E-2</v>
      </c>
      <c r="K231" s="15">
        <f>C231/D231</f>
        <v>0.26905574484948874</v>
      </c>
      <c r="L231">
        <f>G231/D231</f>
        <v>0.12253441875098134</v>
      </c>
      <c r="M231">
        <f>L231-L230</f>
        <v>1.9329475669344898E-3</v>
      </c>
      <c r="N231">
        <f>STDEV(M195:M231)</f>
        <v>3.6828171625207656E-3</v>
      </c>
      <c r="O231">
        <f>M231/N231</f>
        <v>0.52485569650475172</v>
      </c>
    </row>
    <row r="232" spans="1:15" x14ac:dyDescent="0.25">
      <c r="A232" s="2">
        <f>'X-13 output'!A232</f>
        <v>39873</v>
      </c>
      <c r="B232" s="9">
        <f>'X-13 output'!B232</f>
        <v>137574.00629299099</v>
      </c>
      <c r="C232" s="9">
        <f>B232*12</f>
        <v>1650888.0755158919</v>
      </c>
      <c r="D232" s="9">
        <f>'FRED Data'!B238*1000</f>
        <v>6177400</v>
      </c>
      <c r="E232" s="9">
        <f>'FRED Data'!D238*1000</f>
        <v>453400</v>
      </c>
      <c r="F232" s="9">
        <f>E232</f>
        <v>453400</v>
      </c>
      <c r="G232" s="9">
        <f>C232-(E232+F232)</f>
        <v>744088.07551589189</v>
      </c>
      <c r="H232" s="9">
        <f>D232-(F232+G232)</f>
        <v>4979911.9244841076</v>
      </c>
      <c r="I232" s="15">
        <f>LN(D232/D231)</f>
        <v>-5.3761400384979337E-3</v>
      </c>
      <c r="J232" s="15">
        <f>LN(H232/H231)</f>
        <v>-2.9602370811934297E-3</v>
      </c>
      <c r="K232" s="15">
        <f>C232/D232</f>
        <v>0.26724642657362191</v>
      </c>
      <c r="L232">
        <f>G232/D232</f>
        <v>0.12045327735226663</v>
      </c>
      <c r="M232">
        <f>L232-L231</f>
        <v>-2.0811413987147087E-3</v>
      </c>
      <c r="N232">
        <f>STDEV(M196:M232)</f>
        <v>3.6848280894615296E-3</v>
      </c>
      <c r="O232">
        <f>M232/N232</f>
        <v>-0.56478656485134138</v>
      </c>
    </row>
    <row r="233" spans="1:15" x14ac:dyDescent="0.25">
      <c r="A233" s="2">
        <f>'X-13 output'!A233</f>
        <v>39904</v>
      </c>
      <c r="B233" s="9">
        <f>'X-13 output'!B233</f>
        <v>135991.22120355401</v>
      </c>
      <c r="C233" s="9">
        <f>B233*12</f>
        <v>1631894.6544426482</v>
      </c>
      <c r="D233" s="9">
        <f>'FRED Data'!B239*1000</f>
        <v>6234800</v>
      </c>
      <c r="E233" s="9">
        <f>'FRED Data'!D239*1000</f>
        <v>457800</v>
      </c>
      <c r="F233" s="9">
        <f>E233</f>
        <v>457800</v>
      </c>
      <c r="G233" s="9">
        <f>C233-(E233+F233)</f>
        <v>716294.65444264817</v>
      </c>
      <c r="H233" s="9">
        <f>D233-(F233+G233)</f>
        <v>5060705.3455573516</v>
      </c>
      <c r="I233" s="15">
        <f>LN(D233/D232)</f>
        <v>9.2490306613816197E-3</v>
      </c>
      <c r="J233" s="15">
        <f>LN(H233/H232)</f>
        <v>1.6093664906212571E-2</v>
      </c>
      <c r="K233" s="15">
        <f>C233/D233</f>
        <v>0.26173969565064609</v>
      </c>
      <c r="L233">
        <f>G233/D233</f>
        <v>0.11488654879749922</v>
      </c>
      <c r="M233">
        <f>L233-L232</f>
        <v>-5.5667285547674056E-3</v>
      </c>
      <c r="N233">
        <f>STDEV(M197:M233)</f>
        <v>3.7964910859580397E-3</v>
      </c>
      <c r="O233">
        <f>M233/N233</f>
        <v>-1.4662825300332949</v>
      </c>
    </row>
    <row r="234" spans="1:15" x14ac:dyDescent="0.25">
      <c r="A234" s="2">
        <f>'X-13 output'!A234</f>
        <v>39934</v>
      </c>
      <c r="B234" s="9">
        <f>'X-13 output'!B234</f>
        <v>136049.802736482</v>
      </c>
      <c r="C234" s="9">
        <f>B234*12</f>
        <v>1632597.632837784</v>
      </c>
      <c r="D234" s="9">
        <f>'FRED Data'!B240*1000</f>
        <v>6263600</v>
      </c>
      <c r="E234" s="9">
        <f>'FRED Data'!D240*1000</f>
        <v>460200</v>
      </c>
      <c r="F234" s="9">
        <f>E234</f>
        <v>460200</v>
      </c>
      <c r="G234" s="9">
        <f>C234-(E234+F234)</f>
        <v>712197.63283778401</v>
      </c>
      <c r="H234" s="9">
        <f>D234-(F234+G234)</f>
        <v>5091202.3671622165</v>
      </c>
      <c r="I234" s="15">
        <f>LN(D234/D233)</f>
        <v>4.608598056391913E-3</v>
      </c>
      <c r="J234" s="15">
        <f>LN(H234/H233)</f>
        <v>6.0081541731334988E-3</v>
      </c>
      <c r="K234" s="15">
        <f>C234/D234</f>
        <v>0.26064845022635291</v>
      </c>
      <c r="L234">
        <f>G234/D234</f>
        <v>0.11370420091285906</v>
      </c>
      <c r="M234">
        <f>L234-L233</f>
        <v>-1.1823478846401669E-3</v>
      </c>
      <c r="N234">
        <f>STDEV(M198:M234)</f>
        <v>3.7998932682311998E-3</v>
      </c>
      <c r="O234">
        <f>M234/N234</f>
        <v>-0.31115291961622232</v>
      </c>
    </row>
    <row r="235" spans="1:15" x14ac:dyDescent="0.25">
      <c r="A235" s="2">
        <f>'X-13 output'!A235</f>
        <v>39965</v>
      </c>
      <c r="B235" s="9">
        <f>'X-13 output'!B235</f>
        <v>134761.079833392</v>
      </c>
      <c r="C235" s="9">
        <f>B235*12</f>
        <v>1617132.9580007039</v>
      </c>
      <c r="D235" s="9">
        <f>'FRED Data'!B241*1000</f>
        <v>6263200</v>
      </c>
      <c r="E235" s="9">
        <f>'FRED Data'!D241*1000</f>
        <v>460300</v>
      </c>
      <c r="F235" s="9">
        <f>E235</f>
        <v>460300</v>
      </c>
      <c r="G235" s="9">
        <f>C235-(E235+F235)</f>
        <v>696532.95800070395</v>
      </c>
      <c r="H235" s="9">
        <f>D235-(F235+G235)</f>
        <v>5106367.0419992963</v>
      </c>
      <c r="I235" s="15">
        <f>LN(D235/D234)</f>
        <v>-6.3863077583448436E-5</v>
      </c>
      <c r="J235" s="15">
        <f>LN(H235/H234)</f>
        <v>2.9741765723117139E-3</v>
      </c>
      <c r="K235" s="15">
        <f>C235/D235</f>
        <v>0.25819596340540041</v>
      </c>
      <c r="L235">
        <f>G235/D235</f>
        <v>0.11121039692181377</v>
      </c>
      <c r="M235">
        <f>L235-L234</f>
        <v>-2.4938039910452903E-3</v>
      </c>
      <c r="N235">
        <f>STDEV(M199:M235)</f>
        <v>3.783553069520071E-3</v>
      </c>
      <c r="O235">
        <f>M235/N235</f>
        <v>-0.65911695837839002</v>
      </c>
    </row>
    <row r="236" spans="1:15" x14ac:dyDescent="0.25">
      <c r="A236" s="2">
        <f>'X-13 output'!A236</f>
        <v>39995</v>
      </c>
      <c r="B236" s="9">
        <f>'X-13 output'!B236</f>
        <v>135266.26413314001</v>
      </c>
      <c r="C236" s="9">
        <f>B236*12</f>
        <v>1623195.1695976802</v>
      </c>
      <c r="D236" s="9">
        <f>'FRED Data'!B242*1000</f>
        <v>6237900</v>
      </c>
      <c r="E236" s="9">
        <f>'FRED Data'!D242*1000</f>
        <v>458000</v>
      </c>
      <c r="F236" s="9">
        <f>E236</f>
        <v>458000</v>
      </c>
      <c r="G236" s="9">
        <f>C236-(E236+F236)</f>
        <v>707195.16959768021</v>
      </c>
      <c r="H236" s="9">
        <f>D236-(F236+G236)</f>
        <v>5072704.8304023203</v>
      </c>
      <c r="I236" s="15">
        <f>LN(D236/D235)</f>
        <v>-4.047649333546021E-3</v>
      </c>
      <c r="J236" s="15">
        <f>LN(H236/H235)</f>
        <v>-6.6140282203877264E-3</v>
      </c>
      <c r="K236" s="15">
        <f>C236/D236</f>
        <v>0.26021500338217673</v>
      </c>
      <c r="L236">
        <f>G236/D236</f>
        <v>0.11337071283567871</v>
      </c>
      <c r="M236">
        <f>L236-L235</f>
        <v>2.160315913864938E-3</v>
      </c>
      <c r="N236">
        <f>STDEV(M200:M236)</f>
        <v>3.7682338800154092E-3</v>
      </c>
      <c r="O236">
        <f>M236/N236</f>
        <v>0.57329666433976867</v>
      </c>
    </row>
    <row r="237" spans="1:15" x14ac:dyDescent="0.25">
      <c r="A237" s="2">
        <f>'X-13 output'!A237</f>
        <v>40026</v>
      </c>
      <c r="B237" s="9">
        <f>'X-13 output'!B237</f>
        <v>135589.691813774</v>
      </c>
      <c r="C237" s="9">
        <f>B237*12</f>
        <v>1627076.301765288</v>
      </c>
      <c r="D237" s="9">
        <f>'FRED Data'!B243*1000</f>
        <v>6237800</v>
      </c>
      <c r="E237" s="9">
        <f>'FRED Data'!D243*1000</f>
        <v>458000</v>
      </c>
      <c r="F237" s="9">
        <f>E237</f>
        <v>458000</v>
      </c>
      <c r="G237" s="9">
        <f>C237-(E237+F237)</f>
        <v>711076.30176528799</v>
      </c>
      <c r="H237" s="9">
        <f>D237-(F237+G237)</f>
        <v>5068723.6982347118</v>
      </c>
      <c r="I237" s="15">
        <f>LN(D237/D236)</f>
        <v>-1.6031164584260757E-5</v>
      </c>
      <c r="J237" s="15">
        <f>LN(H237/H236)</f>
        <v>-7.8512260099649061E-4</v>
      </c>
      <c r="K237" s="15">
        <f>C237/D237</f>
        <v>0.26084137063793134</v>
      </c>
      <c r="L237">
        <f>G237/D237</f>
        <v>0.11399472598757382</v>
      </c>
      <c r="M237">
        <f>L237-L236</f>
        <v>6.2401315189511419E-4</v>
      </c>
      <c r="N237">
        <f>STDEV(M201:M237)</f>
        <v>3.7715385413228438E-3</v>
      </c>
      <c r="O237">
        <f>M237/N237</f>
        <v>0.16545320830162999</v>
      </c>
    </row>
    <row r="238" spans="1:15" x14ac:dyDescent="0.25">
      <c r="A238" s="2">
        <f>'X-13 output'!A238</f>
        <v>40057</v>
      </c>
      <c r="B238" s="9">
        <f>'X-13 output'!B238</f>
        <v>135428.04002489999</v>
      </c>
      <c r="C238" s="9">
        <f>B238*12</f>
        <v>1625136.4802987999</v>
      </c>
      <c r="D238" s="9">
        <f>'FRED Data'!B244*1000</f>
        <v>6234900</v>
      </c>
      <c r="E238" s="9">
        <f>'FRED Data'!D244*1000</f>
        <v>457500</v>
      </c>
      <c r="F238" s="9">
        <f>E238</f>
        <v>457500</v>
      </c>
      <c r="G238" s="9">
        <f>C238-(E238+F238)</f>
        <v>710136.48029879993</v>
      </c>
      <c r="H238" s="9">
        <f>D238-(F238+G238)</f>
        <v>5067263.5197011996</v>
      </c>
      <c r="I238" s="15">
        <f>LN(D238/D237)</f>
        <v>-4.6501560243702772E-4</v>
      </c>
      <c r="J238" s="15">
        <f>LN(H238/H237)</f>
        <v>-2.881176765948368E-4</v>
      </c>
      <c r="K238" s="15">
        <f>C238/D238</f>
        <v>0.26065157104344894</v>
      </c>
      <c r="L238">
        <f>G238/D238</f>
        <v>0.11389701202886973</v>
      </c>
      <c r="M238">
        <f>L238-L237</f>
        <v>-9.7713958704087611E-5</v>
      </c>
      <c r="N238">
        <f>STDEV(M202:M238)</f>
        <v>3.7715877165944824E-3</v>
      </c>
      <c r="O238">
        <f>M238/N238</f>
        <v>-2.5907910950647983E-2</v>
      </c>
    </row>
    <row r="239" spans="1:15" x14ac:dyDescent="0.25">
      <c r="A239" s="2">
        <f>'X-13 output'!A239</f>
        <v>40087</v>
      </c>
      <c r="B239" s="9">
        <f>'X-13 output'!B239</f>
        <v>135674.05484108799</v>
      </c>
      <c r="C239" s="9">
        <f>B239*12</f>
        <v>1628088.6580930557</v>
      </c>
      <c r="D239" s="9">
        <f>'FRED Data'!B245*1000</f>
        <v>6258400</v>
      </c>
      <c r="E239" s="9">
        <f>'FRED Data'!D245*1000</f>
        <v>458200</v>
      </c>
      <c r="F239" s="9">
        <f>E239</f>
        <v>458200</v>
      </c>
      <c r="G239" s="9">
        <f>C239-(E239+F239)</f>
        <v>711688.65809305571</v>
      </c>
      <c r="H239" s="9">
        <f>D239-(F239+G239)</f>
        <v>5088511.3419069443</v>
      </c>
      <c r="I239" s="15">
        <f>LN(D239/D238)</f>
        <v>3.7620208777336792E-3</v>
      </c>
      <c r="J239" s="15">
        <f>LN(H239/H238)</f>
        <v>4.1843883894256634E-3</v>
      </c>
      <c r="K239" s="15">
        <f>C239/D239</f>
        <v>0.26014455101832029</v>
      </c>
      <c r="L239">
        <f>G239/D239</f>
        <v>0.11371734917759423</v>
      </c>
      <c r="M239">
        <f>L239-L238</f>
        <v>-1.7966285127550552E-4</v>
      </c>
      <c r="N239">
        <f>STDEV(M203:M239)</f>
        <v>3.7702090357333135E-3</v>
      </c>
      <c r="O239">
        <f>M239/N239</f>
        <v>-4.7653286481650139E-2</v>
      </c>
    </row>
    <row r="240" spans="1:15" x14ac:dyDescent="0.25">
      <c r="A240" s="2">
        <f>'X-13 output'!A240</f>
        <v>40118</v>
      </c>
      <c r="B240" s="9">
        <f>'X-13 output'!B240</f>
        <v>135456.51716243499</v>
      </c>
      <c r="C240" s="9">
        <f>B240*12</f>
        <v>1625478.2059492199</v>
      </c>
      <c r="D240" s="9">
        <f>'FRED Data'!B246*1000</f>
        <v>6288800</v>
      </c>
      <c r="E240" s="9">
        <f>'FRED Data'!D246*1000</f>
        <v>460100</v>
      </c>
      <c r="F240" s="9">
        <f>E240</f>
        <v>460100</v>
      </c>
      <c r="G240" s="9">
        <f>C240-(E240+F240)</f>
        <v>705278.20594921988</v>
      </c>
      <c r="H240" s="9">
        <f>D240-(F240+G240)</f>
        <v>5123421.7940507801</v>
      </c>
      <c r="I240" s="15">
        <f>LN(D240/D239)</f>
        <v>4.8457121086758013E-3</v>
      </c>
      <c r="J240" s="15">
        <f>LN(H240/H239)</f>
        <v>6.8372143994630333E-3</v>
      </c>
      <c r="K240" s="15">
        <f>C240/D240</f>
        <v>0.25847191927700353</v>
      </c>
      <c r="L240">
        <f>G240/D240</f>
        <v>0.11214829632826928</v>
      </c>
      <c r="M240">
        <f>L240-L239</f>
        <v>-1.569052849324945E-3</v>
      </c>
      <c r="N240">
        <f>STDEV(M204:M240)</f>
        <v>3.7756607905444078E-3</v>
      </c>
      <c r="O240">
        <f>M240/N240</f>
        <v>-0.41557039585081618</v>
      </c>
    </row>
    <row r="241" spans="1:15" x14ac:dyDescent="0.25">
      <c r="A241" s="2">
        <f>'X-13 output'!A241</f>
        <v>40148</v>
      </c>
      <c r="B241" s="9">
        <f>'X-13 output'!B241</f>
        <v>134936.508110642</v>
      </c>
      <c r="C241" s="9">
        <f>B241*12</f>
        <v>1619238.0973277041</v>
      </c>
      <c r="D241" s="9">
        <f>'FRED Data'!B247*1000</f>
        <v>6288700</v>
      </c>
      <c r="E241" s="9">
        <f>'FRED Data'!D247*1000</f>
        <v>459200</v>
      </c>
      <c r="F241" s="9">
        <f>E241</f>
        <v>459200</v>
      </c>
      <c r="G241" s="9">
        <f>C241-(E241+F241)</f>
        <v>700838.09732770408</v>
      </c>
      <c r="H241" s="9">
        <f>D241-(F241+G241)</f>
        <v>5128661.9026722964</v>
      </c>
      <c r="I241" s="15">
        <f>LN(D241/D240)</f>
        <v>-1.5901411250530276E-5</v>
      </c>
      <c r="J241" s="15">
        <f>LN(H241/H240)</f>
        <v>1.0222524967325138E-3</v>
      </c>
      <c r="K241" s="15">
        <f>C241/D241</f>
        <v>0.25748375615432506</v>
      </c>
      <c r="L241">
        <f>G241/D241</f>
        <v>0.11144403411320369</v>
      </c>
      <c r="M241">
        <f>L241-L240</f>
        <v>-7.042622150655875E-4</v>
      </c>
      <c r="N241">
        <f>STDEV(M205:M241)</f>
        <v>3.775689810713662E-3</v>
      </c>
      <c r="O241">
        <f>M241/N241</f>
        <v>-0.1865254431302108</v>
      </c>
    </row>
    <row r="242" spans="1:15" x14ac:dyDescent="0.25">
      <c r="A242" s="2">
        <f>'X-13 output'!A242</f>
        <v>40179</v>
      </c>
      <c r="B242" s="9">
        <f>'X-13 output'!B242</f>
        <v>134423.71448611101</v>
      </c>
      <c r="C242" s="9">
        <f>B242*12</f>
        <v>1613084.5738333322</v>
      </c>
      <c r="D242" s="9">
        <f>'FRED Data'!B248*1000</f>
        <v>6245700</v>
      </c>
      <c r="E242" s="9">
        <f>'FRED Data'!D248*1000</f>
        <v>466100</v>
      </c>
      <c r="F242" s="9">
        <f>E242</f>
        <v>466100</v>
      </c>
      <c r="G242" s="9">
        <f>C242-(E242+F242)</f>
        <v>680884.57383333216</v>
      </c>
      <c r="H242" s="9">
        <f>D242-(F242+G242)</f>
        <v>5098715.4261666676</v>
      </c>
      <c r="I242" s="15">
        <f>LN(D242/D241)</f>
        <v>-6.8611451184586118E-3</v>
      </c>
      <c r="J242" s="15">
        <f>LN(H242/H241)</f>
        <v>-5.8561566912372744E-3</v>
      </c>
      <c r="K242" s="15">
        <f>C242/D242</f>
        <v>0.25827122241435424</v>
      </c>
      <c r="L242">
        <f>G242/D242</f>
        <v>0.10901653518954356</v>
      </c>
      <c r="M242">
        <f>L242-L241</f>
        <v>-2.4274989236601346E-3</v>
      </c>
      <c r="N242">
        <f>STDEV(M206:M242)</f>
        <v>3.7899633141839691E-3</v>
      </c>
      <c r="O242">
        <f>M242/N242</f>
        <v>-0.64050723514267272</v>
      </c>
    </row>
    <row r="243" spans="1:15" x14ac:dyDescent="0.25">
      <c r="A243" s="2">
        <f>'X-13 output'!A243</f>
        <v>40210</v>
      </c>
      <c r="B243" s="9">
        <f>'X-13 output'!B243</f>
        <v>136333.487621265</v>
      </c>
      <c r="C243" s="9">
        <f>B243*12</f>
        <v>1636001.85145518</v>
      </c>
      <c r="D243" s="9">
        <f>'FRED Data'!B249*1000</f>
        <v>6210700</v>
      </c>
      <c r="E243" s="9">
        <f>'FRED Data'!D249*1000</f>
        <v>462700</v>
      </c>
      <c r="F243" s="9">
        <f>E243</f>
        <v>462700</v>
      </c>
      <c r="G243" s="9">
        <f>C243-(E243+F243)</f>
        <v>710601.85145517997</v>
      </c>
      <c r="H243" s="9">
        <f>D243-(F243+G243)</f>
        <v>5037398.14854482</v>
      </c>
      <c r="I243" s="15">
        <f>LN(D243/D242)</f>
        <v>-5.6196159578254653E-3</v>
      </c>
      <c r="J243" s="15">
        <f>LN(H243/H242)</f>
        <v>-1.2098922364413589E-2</v>
      </c>
      <c r="K243" s="15">
        <f>C243/D243</f>
        <v>0.26341666019211685</v>
      </c>
      <c r="L243">
        <f>G243/D243</f>
        <v>0.11441574242117314</v>
      </c>
      <c r="M243">
        <f>L243-L242</f>
        <v>5.3992072316295797E-3</v>
      </c>
      <c r="N243">
        <f>STDEV(M207:M243)</f>
        <v>3.8436724755476961E-3</v>
      </c>
      <c r="O243">
        <f>M243/N243</f>
        <v>1.404700131444012</v>
      </c>
    </row>
    <row r="244" spans="1:15" x14ac:dyDescent="0.25">
      <c r="A244" s="2">
        <f>'X-13 output'!A244</f>
        <v>40238</v>
      </c>
      <c r="B244" s="9">
        <f>'X-13 output'!B244</f>
        <v>138327.52359984801</v>
      </c>
      <c r="C244" s="9">
        <f>B244*12</f>
        <v>1659930.283198176</v>
      </c>
      <c r="D244" s="9">
        <f>'FRED Data'!B250*1000</f>
        <v>6241900</v>
      </c>
      <c r="E244" s="9">
        <f>'FRED Data'!D250*1000</f>
        <v>463500</v>
      </c>
      <c r="F244" s="9">
        <f>E244</f>
        <v>463500</v>
      </c>
      <c r="G244" s="9">
        <f>C244-(E244+F244)</f>
        <v>732930.28319817595</v>
      </c>
      <c r="H244" s="9">
        <f>D244-(F244+G244)</f>
        <v>5045469.716801824</v>
      </c>
      <c r="I244" s="15">
        <f>LN(D244/D243)</f>
        <v>5.0110122041348761E-3</v>
      </c>
      <c r="J244" s="15">
        <f>LN(H244/H243)</f>
        <v>1.6010464659430733E-3</v>
      </c>
      <c r="K244" s="15">
        <f>C244/D244</f>
        <v>0.26593349512138548</v>
      </c>
      <c r="L244">
        <f>G244/D244</f>
        <v>0.11742102295746103</v>
      </c>
      <c r="M244">
        <f>L244-L243</f>
        <v>3.0052805362878882E-3</v>
      </c>
      <c r="N244">
        <f>STDEV(M208:M244)</f>
        <v>3.8813292518320849E-3</v>
      </c>
      <c r="O244">
        <f>M244/N244</f>
        <v>0.77429157417380146</v>
      </c>
    </row>
    <row r="245" spans="1:15" x14ac:dyDescent="0.25">
      <c r="A245" s="2">
        <f>'X-13 output'!A245</f>
        <v>40269</v>
      </c>
      <c r="B245" s="9">
        <f>'X-13 output'!B245</f>
        <v>139536.941917132</v>
      </c>
      <c r="C245" s="9">
        <f>B245*12</f>
        <v>1674443.303005584</v>
      </c>
      <c r="D245" s="9">
        <f>'FRED Data'!B251*1000</f>
        <v>6315100</v>
      </c>
      <c r="E245" s="9">
        <f>'FRED Data'!D251*1000</f>
        <v>467300</v>
      </c>
      <c r="F245" s="9">
        <f>E245</f>
        <v>467300</v>
      </c>
      <c r="G245" s="9">
        <f>C245-(E245+F245)</f>
        <v>739843.30300558405</v>
      </c>
      <c r="H245" s="9">
        <f>D245-(F245+G245)</f>
        <v>5107956.6969944164</v>
      </c>
      <c r="I245" s="15">
        <f>LN(D245/D244)</f>
        <v>1.1658967775814691E-2</v>
      </c>
      <c r="J245" s="15">
        <f>LN(H245/H244)</f>
        <v>1.230870576377731E-2</v>
      </c>
      <c r="K245" s="15">
        <f>C245/D245</f>
        <v>0.26514913508979809</v>
      </c>
      <c r="L245">
        <f>G245/D245</f>
        <v>0.11715464569137211</v>
      </c>
      <c r="M245">
        <f>L245-L244</f>
        <v>-2.6637726608891299E-4</v>
      </c>
      <c r="N245">
        <f>STDEV(M209:M245)</f>
        <v>3.879957527252011E-3</v>
      </c>
      <c r="O245">
        <f>M245/N245</f>
        <v>-6.865468609332312E-2</v>
      </c>
    </row>
    <row r="246" spans="1:15" x14ac:dyDescent="0.25">
      <c r="A246" s="2">
        <f>'X-13 output'!A246</f>
        <v>40299</v>
      </c>
      <c r="B246" s="9">
        <f>'X-13 output'!B246</f>
        <v>138654.53470332199</v>
      </c>
      <c r="C246" s="9">
        <f>B246*12</f>
        <v>1663854.4164398639</v>
      </c>
      <c r="D246" s="9">
        <f>'FRED Data'!B252*1000</f>
        <v>6383500</v>
      </c>
      <c r="E246" s="9">
        <f>'FRED Data'!D252*1000</f>
        <v>471200</v>
      </c>
      <c r="F246" s="9">
        <f>E246</f>
        <v>471200</v>
      </c>
      <c r="G246" s="9">
        <f>C246-(E246+F246)</f>
        <v>721454.41643986385</v>
      </c>
      <c r="H246" s="9">
        <f>D246-(F246+G246)</f>
        <v>5190845.5835601361</v>
      </c>
      <c r="I246" s="15">
        <f>LN(D246/D245)</f>
        <v>1.0772945288443943E-2</v>
      </c>
      <c r="J246" s="15">
        <f>LN(H246/H245)</f>
        <v>1.6097148801355148E-2</v>
      </c>
      <c r="K246" s="15">
        <f>C246/D246</f>
        <v>0.26064923888773617</v>
      </c>
      <c r="L246">
        <f>G246/D246</f>
        <v>0.11301862872089979</v>
      </c>
      <c r="M246">
        <f>L246-L245</f>
        <v>-4.1360169704723199E-3</v>
      </c>
      <c r="N246">
        <f>STDEV(M210:M246)</f>
        <v>3.9199152674536195E-3</v>
      </c>
      <c r="O246">
        <f>M246/N246</f>
        <v>-1.0551291771056777</v>
      </c>
    </row>
    <row r="247" spans="1:15" x14ac:dyDescent="0.25">
      <c r="A247" s="2">
        <f>'X-13 output'!A247</f>
        <v>40330</v>
      </c>
      <c r="B247" s="9">
        <f>'X-13 output'!B247</f>
        <v>142814.97735314199</v>
      </c>
      <c r="C247" s="9">
        <f>B247*12</f>
        <v>1713779.7282377039</v>
      </c>
      <c r="D247" s="9">
        <f>'FRED Data'!B253*1000</f>
        <v>6382000</v>
      </c>
      <c r="E247" s="9">
        <f>'FRED Data'!D253*1000</f>
        <v>470100</v>
      </c>
      <c r="F247" s="9">
        <f>E247</f>
        <v>470100</v>
      </c>
      <c r="G247" s="9">
        <f>C247-(E247+F247)</f>
        <v>773579.72823770391</v>
      </c>
      <c r="H247" s="9">
        <f>D247-(F247+G247)</f>
        <v>5138320.2717622966</v>
      </c>
      <c r="I247" s="15">
        <f>LN(D247/D246)</f>
        <v>-2.3500842221664751E-4</v>
      </c>
      <c r="J247" s="15">
        <f>LN(H247/H246)</f>
        <v>-1.0170378767481539E-2</v>
      </c>
      <c r="K247" s="15">
        <f>C247/D247</f>
        <v>0.26853333253489564</v>
      </c>
      <c r="L247">
        <f>G247/D247</f>
        <v>0.12121274337789155</v>
      </c>
      <c r="M247">
        <f>L247-L246</f>
        <v>8.194114656991755E-3</v>
      </c>
      <c r="N247">
        <f>STDEV(M211:M247)</f>
        <v>4.1504264315698064E-3</v>
      </c>
      <c r="O247">
        <f>M247/N247</f>
        <v>1.9742825929075711</v>
      </c>
    </row>
    <row r="248" spans="1:15" x14ac:dyDescent="0.25">
      <c r="A248" s="2">
        <f>'X-13 output'!A248</f>
        <v>40360</v>
      </c>
      <c r="B248" s="9">
        <f>'X-13 output'!B248</f>
        <v>141833.25038056201</v>
      </c>
      <c r="C248" s="9">
        <f>B248*12</f>
        <v>1701999.004566744</v>
      </c>
      <c r="D248" s="9">
        <f>'FRED Data'!B254*1000</f>
        <v>6409800</v>
      </c>
      <c r="E248" s="9">
        <f>'FRED Data'!D254*1000</f>
        <v>470800</v>
      </c>
      <c r="F248" s="9">
        <f>E248</f>
        <v>470800</v>
      </c>
      <c r="G248" s="9">
        <f>C248-(E248+F248)</f>
        <v>760399.00456674397</v>
      </c>
      <c r="H248" s="9">
        <f>D248-(F248+G248)</f>
        <v>5178600.995433256</v>
      </c>
      <c r="I248" s="15">
        <f>LN(D248/D247)</f>
        <v>4.34654134170791E-3</v>
      </c>
      <c r="J248" s="15">
        <f>LN(H248/H247)</f>
        <v>7.8087110112019806E-3</v>
      </c>
      <c r="K248" s="15">
        <f>C248/D248</f>
        <v>0.26553075050184777</v>
      </c>
      <c r="L248">
        <f>G248/D248</f>
        <v>0.11863069121762676</v>
      </c>
      <c r="M248">
        <f>L248-L247</f>
        <v>-2.5820521602647889E-3</v>
      </c>
      <c r="N248">
        <f>STDEV(M212:M248)</f>
        <v>4.1644655353226569E-3</v>
      </c>
      <c r="O248">
        <f>M248/N248</f>
        <v>-0.62002005740329302</v>
      </c>
    </row>
    <row r="249" spans="1:15" x14ac:dyDescent="0.25">
      <c r="A249" s="2">
        <f>'X-13 output'!A249</f>
        <v>40391</v>
      </c>
      <c r="B249" s="9">
        <f>'X-13 output'!B249</f>
        <v>142350.6470495</v>
      </c>
      <c r="C249" s="9">
        <f>B249*12</f>
        <v>1708207.7645939998</v>
      </c>
      <c r="D249" s="9">
        <f>'FRED Data'!B255*1000</f>
        <v>6427400</v>
      </c>
      <c r="E249" s="9">
        <f>'FRED Data'!D255*1000</f>
        <v>471400</v>
      </c>
      <c r="F249" s="9">
        <f>E249</f>
        <v>471400</v>
      </c>
      <c r="G249" s="9">
        <f>C249-(E249+F249)</f>
        <v>765407.76459399983</v>
      </c>
      <c r="H249" s="9">
        <f>D249-(F249+G249)</f>
        <v>5190592.2354060002</v>
      </c>
      <c r="I249" s="15">
        <f>LN(D249/D248)</f>
        <v>2.7420326905381767E-3</v>
      </c>
      <c r="J249" s="15">
        <f>LN(H249/H248)</f>
        <v>2.312859843810371E-3</v>
      </c>
      <c r="K249" s="15">
        <f>C249/D249</f>
        <v>0.26576963695957928</v>
      </c>
      <c r="L249">
        <f>G249/D249</f>
        <v>0.11908513000497865</v>
      </c>
      <c r="M249">
        <f>L249-L248</f>
        <v>4.5443878735189347E-4</v>
      </c>
      <c r="N249">
        <f>STDEV(M213:M249)</f>
        <v>4.1574991009978805E-3</v>
      </c>
      <c r="O249">
        <f>M249/N249</f>
        <v>0.10930580532003467</v>
      </c>
    </row>
    <row r="250" spans="1:15" x14ac:dyDescent="0.25">
      <c r="A250" s="2">
        <f>'X-13 output'!A250</f>
        <v>40422</v>
      </c>
      <c r="B250" s="9">
        <f>'X-13 output'!B250</f>
        <v>142770.42869088799</v>
      </c>
      <c r="C250" s="9">
        <f>B250*12</f>
        <v>1713245.1442906559</v>
      </c>
      <c r="D250" s="9">
        <f>'FRED Data'!B256*1000</f>
        <v>6429000</v>
      </c>
      <c r="E250" s="9">
        <f>'FRED Data'!D256*1000</f>
        <v>470300</v>
      </c>
      <c r="F250" s="9">
        <f>E250</f>
        <v>470300</v>
      </c>
      <c r="G250" s="9">
        <f>C250-(E250+F250)</f>
        <v>772645.14429065585</v>
      </c>
      <c r="H250" s="9">
        <f>D250-(F250+G250)</f>
        <v>5186054.8557093441</v>
      </c>
      <c r="I250" s="15">
        <f>LN(D250/D249)</f>
        <v>2.4890327125177123E-4</v>
      </c>
      <c r="J250" s="15">
        <f>LN(H250/H249)</f>
        <v>-8.7453682215495987E-4</v>
      </c>
      <c r="K250" s="15">
        <f>C250/D250</f>
        <v>0.26648703442069621</v>
      </c>
      <c r="L250">
        <f>G250/D250</f>
        <v>0.120181232585263</v>
      </c>
      <c r="M250">
        <f>L250-L249</f>
        <v>1.0961025802843499E-3</v>
      </c>
      <c r="N250">
        <f>STDEV(M214:M250)</f>
        <v>4.159495021752382E-3</v>
      </c>
      <c r="O250">
        <f>M250/N250</f>
        <v>0.26351818539322724</v>
      </c>
    </row>
    <row r="251" spans="1:15" x14ac:dyDescent="0.25">
      <c r="A251" s="2">
        <f>'X-13 output'!A251</f>
        <v>40452</v>
      </c>
      <c r="B251" s="9">
        <f>'X-13 output'!B251</f>
        <v>143976.09931532</v>
      </c>
      <c r="C251" s="9">
        <f>B251*12</f>
        <v>1727713.1917838398</v>
      </c>
      <c r="D251" s="9">
        <f>'FRED Data'!B257*1000</f>
        <v>6458000</v>
      </c>
      <c r="E251" s="9">
        <f>'FRED Data'!D257*1000</f>
        <v>471400</v>
      </c>
      <c r="F251" s="9">
        <f>E251</f>
        <v>471400</v>
      </c>
      <c r="G251" s="9">
        <f>C251-(E251+F251)</f>
        <v>784913.19178383984</v>
      </c>
      <c r="H251" s="9">
        <f>D251-(F251+G251)</f>
        <v>5201686.8082161602</v>
      </c>
      <c r="I251" s="15">
        <f>LN(D251/D250)</f>
        <v>4.5006671765337397E-3</v>
      </c>
      <c r="J251" s="15">
        <f>LN(H251/H250)</f>
        <v>3.0096944672699131E-3</v>
      </c>
      <c r="K251" s="15">
        <f>C251/D251</f>
        <v>0.26753068934404456</v>
      </c>
      <c r="L251">
        <f>G251/D251</f>
        <v>0.1215412189197646</v>
      </c>
      <c r="M251">
        <f>L251-L250</f>
        <v>1.3599863345016006E-3</v>
      </c>
      <c r="N251">
        <f>STDEV(M215:M251)</f>
        <v>4.1682500839791744E-3</v>
      </c>
      <c r="O251">
        <f>M251/N251</f>
        <v>0.32627273006693119</v>
      </c>
    </row>
    <row r="252" spans="1:15" x14ac:dyDescent="0.25">
      <c r="A252" s="2">
        <f>'X-13 output'!A252</f>
        <v>40483</v>
      </c>
      <c r="B252" s="9">
        <f>'X-13 output'!B252</f>
        <v>145331.353772653</v>
      </c>
      <c r="C252" s="9">
        <f>B252*12</f>
        <v>1743976.2452718359</v>
      </c>
      <c r="D252" s="9">
        <f>'FRED Data'!B258*1000</f>
        <v>6461300</v>
      </c>
      <c r="E252" s="9">
        <f>'FRED Data'!D258*1000</f>
        <v>470800</v>
      </c>
      <c r="F252" s="9">
        <f>E252</f>
        <v>470800</v>
      </c>
      <c r="G252" s="9">
        <f>C252-(E252+F252)</f>
        <v>802376.24527183594</v>
      </c>
      <c r="H252" s="9">
        <f>D252-(F252+G252)</f>
        <v>5188123.7547281645</v>
      </c>
      <c r="I252" s="15">
        <f>LN(D252/D251)</f>
        <v>5.1086360279105673E-4</v>
      </c>
      <c r="J252" s="15">
        <f>LN(H252/H251)</f>
        <v>-2.6108389773197571E-3</v>
      </c>
      <c r="K252" s="15">
        <f>C252/D252</f>
        <v>0.26991104658069365</v>
      </c>
      <c r="L252">
        <f>G252/D252</f>
        <v>0.12418185895591227</v>
      </c>
      <c r="M252">
        <f>L252-L251</f>
        <v>2.6406400361476678E-3</v>
      </c>
      <c r="N252">
        <f>STDEV(M216:M252)</f>
        <v>4.1923335558017539E-3</v>
      </c>
      <c r="O252">
        <f>M252/N252</f>
        <v>0.62987355395261824</v>
      </c>
    </row>
    <row r="253" spans="1:15" x14ac:dyDescent="0.25">
      <c r="A253" s="2">
        <f>'X-13 output'!A253</f>
        <v>40513</v>
      </c>
      <c r="B253" s="9">
        <f>'X-13 output'!B253</f>
        <v>146343.59512421401</v>
      </c>
      <c r="C253" s="9">
        <f>B253*12</f>
        <v>1756123.1414905682</v>
      </c>
      <c r="D253" s="9">
        <f>'FRED Data'!B259*1000</f>
        <v>6500600</v>
      </c>
      <c r="E253" s="9">
        <f>'FRED Data'!D259*1000</f>
        <v>472400</v>
      </c>
      <c r="F253" s="9">
        <f>E253</f>
        <v>472400</v>
      </c>
      <c r="G253" s="9">
        <f>C253-(E253+F253)</f>
        <v>811323.14149056817</v>
      </c>
      <c r="H253" s="9">
        <f>D253-(F253+G253)</f>
        <v>5216876.8585094316</v>
      </c>
      <c r="I253" s="15">
        <f>LN(D253/D252)</f>
        <v>6.0639443949316472E-3</v>
      </c>
      <c r="J253" s="15">
        <f>LN(H253/H252)</f>
        <v>5.5267996687115972E-3</v>
      </c>
      <c r="K253" s="15">
        <f>C253/D253</f>
        <v>0.2701478542735391</v>
      </c>
      <c r="L253">
        <f>G253/D253</f>
        <v>0.12480742415939577</v>
      </c>
      <c r="M253">
        <f>L253-L252</f>
        <v>6.2556520348350242E-4</v>
      </c>
      <c r="N253">
        <f>STDEV(M217:M253)</f>
        <v>4.1846805654328122E-3</v>
      </c>
      <c r="O253">
        <f>M253/N253</f>
        <v>0.14948935616518239</v>
      </c>
    </row>
    <row r="254" spans="1:15" x14ac:dyDescent="0.25">
      <c r="A254" s="2">
        <f>'X-13 output'!A254</f>
        <v>40544</v>
      </c>
      <c r="B254" s="9">
        <f>'X-13 output'!B254</f>
        <v>142034.78776372399</v>
      </c>
      <c r="C254" s="9">
        <f>B254*12</f>
        <v>1704417.4531646878</v>
      </c>
      <c r="D254" s="9">
        <f>'FRED Data'!B260*1000</f>
        <v>6553100</v>
      </c>
      <c r="E254" s="9">
        <f>'FRED Data'!D260*1000</f>
        <v>489400</v>
      </c>
      <c r="F254" s="9">
        <f>E254</f>
        <v>489400</v>
      </c>
      <c r="G254" s="9">
        <f>C254-(E254+F254)</f>
        <v>725617.45316468785</v>
      </c>
      <c r="H254" s="9">
        <f>D254-(F254+G254)</f>
        <v>5338082.5468353126</v>
      </c>
      <c r="I254" s="15">
        <f>LN(D254/D253)</f>
        <v>8.0437397932922872E-3</v>
      </c>
      <c r="J254" s="15">
        <f>LN(H254/H253)</f>
        <v>2.296759499102435E-2</v>
      </c>
      <c r="K254" s="15">
        <f>C254/D254</f>
        <v>0.2600933074674105</v>
      </c>
      <c r="L254">
        <f>G254/D254</f>
        <v>0.11072888452254473</v>
      </c>
      <c r="M254">
        <f>L254-L253</f>
        <v>-1.4078539636851045E-2</v>
      </c>
      <c r="N254">
        <f>STDEV(M218:M254)</f>
        <v>4.7589842942044984E-3</v>
      </c>
      <c r="O254">
        <f>M254/N254</f>
        <v>-2.9583076485450732</v>
      </c>
    </row>
    <row r="255" spans="1:15" x14ac:dyDescent="0.25">
      <c r="A255" s="2">
        <f>'X-13 output'!A255</f>
        <v>40575</v>
      </c>
      <c r="B255" s="9">
        <f>'X-13 output'!B255</f>
        <v>141932.50560202901</v>
      </c>
      <c r="C255" s="9">
        <f>B255*12</f>
        <v>1703190.067224348</v>
      </c>
      <c r="D255" s="9">
        <f>'FRED Data'!B261*1000</f>
        <v>6586500</v>
      </c>
      <c r="E255" s="9">
        <f>'FRED Data'!D261*1000</f>
        <v>491500</v>
      </c>
      <c r="F255" s="9">
        <f>E255</f>
        <v>491500</v>
      </c>
      <c r="G255" s="9">
        <f>C255-(E255+F255)</f>
        <v>720190.06722434796</v>
      </c>
      <c r="H255" s="9">
        <f>D255-(F255+G255)</f>
        <v>5374809.932775652</v>
      </c>
      <c r="I255" s="15">
        <f>LN(D255/D254)</f>
        <v>5.0838795606461019E-3</v>
      </c>
      <c r="J255" s="15">
        <f>LN(H255/H254)</f>
        <v>6.856697181048076E-3</v>
      </c>
      <c r="K255" s="15">
        <f>C255/D255</f>
        <v>0.25858803115833112</v>
      </c>
      <c r="L255">
        <f>G255/D255</f>
        <v>0.10934336403618734</v>
      </c>
      <c r="M255">
        <f>L255-L254</f>
        <v>-1.3855204863573861E-3</v>
      </c>
      <c r="N255">
        <f>STDEV(M219:M255)</f>
        <v>4.7422305052374734E-3</v>
      </c>
      <c r="O255">
        <f>M255/N255</f>
        <v>-0.29216641511355729</v>
      </c>
    </row>
    <row r="256" spans="1:15" x14ac:dyDescent="0.25">
      <c r="A256" s="2">
        <f>'X-13 output'!A256</f>
        <v>40603</v>
      </c>
      <c r="B256" s="9">
        <f>'X-13 output'!B256</f>
        <v>141900.57698088701</v>
      </c>
      <c r="C256" s="9">
        <f>B256*12</f>
        <v>1702806.9237706442</v>
      </c>
      <c r="D256" s="9">
        <f>'FRED Data'!B262*1000</f>
        <v>6592000</v>
      </c>
      <c r="E256" s="9">
        <f>'FRED Data'!D262*1000</f>
        <v>491400</v>
      </c>
      <c r="F256" s="9">
        <f>E256</f>
        <v>491400</v>
      </c>
      <c r="G256" s="9">
        <f>C256-(E256+F256)</f>
        <v>720006.92377064424</v>
      </c>
      <c r="H256" s="9">
        <f>D256-(F256+G256)</f>
        <v>5380593.0762293562</v>
      </c>
      <c r="I256" s="15">
        <f>LN(D256/D255)</f>
        <v>8.3469291942588758E-4</v>
      </c>
      <c r="J256" s="15">
        <f>LN(H256/H255)</f>
        <v>1.0753932709351667E-3</v>
      </c>
      <c r="K256" s="15">
        <f>C256/D256</f>
        <v>0.25831415712540112</v>
      </c>
      <c r="L256">
        <f>G256/D256</f>
        <v>0.10922435130015841</v>
      </c>
      <c r="M256">
        <f>L256-L255</f>
        <v>-1.1901273602893392E-4</v>
      </c>
      <c r="N256">
        <f>STDEV(M220:M256)</f>
        <v>4.7370885815352327E-3</v>
      </c>
      <c r="O256">
        <f>M256/N256</f>
        <v>-2.5123603660872084E-2</v>
      </c>
    </row>
    <row r="257" spans="1:15" x14ac:dyDescent="0.25">
      <c r="A257" s="2">
        <f>'X-13 output'!A257</f>
        <v>40634</v>
      </c>
      <c r="B257" s="9">
        <f>'X-13 output'!B257</f>
        <v>142457.62061324</v>
      </c>
      <c r="C257" s="9">
        <f>B257*12</f>
        <v>1709491.44735888</v>
      </c>
      <c r="D257" s="9">
        <f>'FRED Data'!B263*1000</f>
        <v>6594600</v>
      </c>
      <c r="E257" s="9">
        <f>'FRED Data'!D263*1000</f>
        <v>491000</v>
      </c>
      <c r="F257" s="9">
        <f>E257</f>
        <v>491000</v>
      </c>
      <c r="G257" s="9">
        <f>C257-(E257+F257)</f>
        <v>727491.44735887996</v>
      </c>
      <c r="H257" s="9">
        <f>D257-(F257+G257)</f>
        <v>5376108.5526411198</v>
      </c>
      <c r="I257" s="15">
        <f>LN(D257/D256)</f>
        <v>3.9433971360212401E-4</v>
      </c>
      <c r="J257" s="15">
        <f>LN(H257/H256)</f>
        <v>-8.33810214837287E-4</v>
      </c>
      <c r="K257" s="15">
        <f>C257/D257</f>
        <v>0.25922594961921569</v>
      </c>
      <c r="L257">
        <f>G257/D257</f>
        <v>0.11031623561078457</v>
      </c>
      <c r="M257">
        <f>L257-L256</f>
        <v>1.091884310626165E-3</v>
      </c>
      <c r="N257">
        <f>STDEV(M221:M257)</f>
        <v>4.7419131128198892E-3</v>
      </c>
      <c r="O257">
        <f>M257/N257</f>
        <v>0.23026240351688995</v>
      </c>
    </row>
    <row r="258" spans="1:15" x14ac:dyDescent="0.25">
      <c r="A258" s="2">
        <f>'X-13 output'!A258</f>
        <v>40664</v>
      </c>
      <c r="B258" s="9">
        <f>'X-13 output'!B258</f>
        <v>144118.59755348499</v>
      </c>
      <c r="C258" s="9">
        <f>B258*12</f>
        <v>1729423.1706418199</v>
      </c>
      <c r="D258" s="9">
        <f>'FRED Data'!B264*1000</f>
        <v>6598600</v>
      </c>
      <c r="E258" s="9">
        <f>'FRED Data'!D264*1000</f>
        <v>491400</v>
      </c>
      <c r="F258" s="9">
        <f>E258</f>
        <v>491400</v>
      </c>
      <c r="G258" s="9">
        <f>C258-(E258+F258)</f>
        <v>746623.17064181995</v>
      </c>
      <c r="H258" s="9">
        <f>D258-(F258+G258)</f>
        <v>5360576.8293581801</v>
      </c>
      <c r="I258" s="15">
        <f>LN(D258/D257)</f>
        <v>6.0637299859971723E-4</v>
      </c>
      <c r="J258" s="15">
        <f>LN(H258/H257)</f>
        <v>-2.8932083905900295E-3</v>
      </c>
      <c r="K258" s="15">
        <f>C258/D258</f>
        <v>0.26208940845661505</v>
      </c>
      <c r="L258">
        <f>G258/D258</f>
        <v>0.11314872406901766</v>
      </c>
      <c r="M258">
        <f>L258-L257</f>
        <v>2.8324884582330845E-3</v>
      </c>
      <c r="N258">
        <f>STDEV(M222:M258)</f>
        <v>4.7281110652650383E-3</v>
      </c>
      <c r="O258">
        <f>M258/N258</f>
        <v>0.59907401055823273</v>
      </c>
    </row>
    <row r="259" spans="1:15" x14ac:dyDescent="0.25">
      <c r="A259" s="2">
        <f>'X-13 output'!A259</f>
        <v>40695</v>
      </c>
      <c r="B259" s="9">
        <f>'X-13 output'!B259</f>
        <v>142768.73026028299</v>
      </c>
      <c r="C259" s="9">
        <f>B259*12</f>
        <v>1713224.7631233959</v>
      </c>
      <c r="D259" s="9">
        <f>'FRED Data'!B265*1000</f>
        <v>6630500</v>
      </c>
      <c r="E259" s="9">
        <f>'FRED Data'!D265*1000</f>
        <v>492900</v>
      </c>
      <c r="F259" s="9">
        <f>E259</f>
        <v>492900</v>
      </c>
      <c r="G259" s="9">
        <f>C259-(E259+F259)</f>
        <v>727424.76312339585</v>
      </c>
      <c r="H259" s="9">
        <f>D259-(F259+G259)</f>
        <v>5410175.2368766041</v>
      </c>
      <c r="I259" s="15">
        <f>LN(D259/D258)</f>
        <v>4.8227108161443145E-3</v>
      </c>
      <c r="J259" s="15">
        <f>LN(H259/H258)</f>
        <v>9.2098969134366947E-3</v>
      </c>
      <c r="K259" s="15">
        <f>C259/D259</f>
        <v>0.25838545556494924</v>
      </c>
      <c r="L259">
        <f>G259/D259</f>
        <v>0.10970888517055967</v>
      </c>
      <c r="M259">
        <f>L259-L258</f>
        <v>-3.4398388984579892E-3</v>
      </c>
      <c r="N259">
        <f>STDEV(M223:M259)</f>
        <v>4.7485779676803442E-3</v>
      </c>
      <c r="O259">
        <f>M259/N259</f>
        <v>-0.72439347566158474</v>
      </c>
    </row>
    <row r="260" spans="1:15" x14ac:dyDescent="0.25">
      <c r="A260" s="2">
        <f>'X-13 output'!A260</f>
        <v>40725</v>
      </c>
      <c r="B260" s="9">
        <f>'X-13 output'!B260</f>
        <v>143503.898753883</v>
      </c>
      <c r="C260" s="9">
        <f>B260*12</f>
        <v>1722046.7850465961</v>
      </c>
      <c r="D260" s="9">
        <f>'FRED Data'!B266*1000</f>
        <v>6695800</v>
      </c>
      <c r="E260" s="9">
        <f>'FRED Data'!D266*1000</f>
        <v>497500</v>
      </c>
      <c r="F260" s="9">
        <f>E260</f>
        <v>497500</v>
      </c>
      <c r="G260" s="9">
        <f>C260-(E260+F260)</f>
        <v>727046.78504659608</v>
      </c>
      <c r="H260" s="9">
        <f>D260-(F260+G260)</f>
        <v>5471253.2149534039</v>
      </c>
      <c r="I260" s="15">
        <f>LN(D260/D259)</f>
        <v>9.8002480273269282E-3</v>
      </c>
      <c r="J260" s="15">
        <f>LN(H260/H259)</f>
        <v>1.1226213507988891E-2</v>
      </c>
      <c r="K260" s="15">
        <f>C260/D260</f>
        <v>0.25718312748985872</v>
      </c>
      <c r="L260">
        <f>G260/D260</f>
        <v>0.1085825121787682</v>
      </c>
      <c r="M260">
        <f>L260-L259</f>
        <v>-1.1263729917914689E-3</v>
      </c>
      <c r="N260">
        <f>STDEV(M224:M260)</f>
        <v>4.7486922911332587E-3</v>
      </c>
      <c r="O260">
        <f>M260/N260</f>
        <v>-0.23719645804269704</v>
      </c>
    </row>
    <row r="261" spans="1:15" x14ac:dyDescent="0.25">
      <c r="A261" s="2">
        <f>'X-13 output'!A261</f>
        <v>40756</v>
      </c>
      <c r="B261" s="9">
        <f>'X-13 output'!B261</f>
        <v>144399.27601019901</v>
      </c>
      <c r="C261" s="9">
        <f>B261*12</f>
        <v>1732791.3121223883</v>
      </c>
      <c r="D261" s="9">
        <f>'FRED Data'!B267*1000</f>
        <v>6680500</v>
      </c>
      <c r="E261" s="9">
        <f>'FRED Data'!D267*1000</f>
        <v>496300</v>
      </c>
      <c r="F261" s="9">
        <f>E261</f>
        <v>496300</v>
      </c>
      <c r="G261" s="9">
        <f>C261-(E261+F261)</f>
        <v>740191.31212238828</v>
      </c>
      <c r="H261" s="9">
        <f>D261-(F261+G261)</f>
        <v>5444008.6878776122</v>
      </c>
      <c r="I261" s="15">
        <f>LN(D261/D260)</f>
        <v>-2.287629116031992E-3</v>
      </c>
      <c r="J261" s="15">
        <f>LN(H261/H260)</f>
        <v>-4.992016480524818E-3</v>
      </c>
      <c r="K261" s="15">
        <f>C261/D261</f>
        <v>0.25938048231754934</v>
      </c>
      <c r="L261">
        <f>G261/D261</f>
        <v>0.11079878933049746</v>
      </c>
      <c r="M261">
        <f>L261-L260</f>
        <v>2.2162771517292568E-3</v>
      </c>
      <c r="N261">
        <f>STDEV(M225:M261)</f>
        <v>4.7700183851893865E-3</v>
      </c>
      <c r="O261">
        <f>M261/N261</f>
        <v>0.46462654286840088</v>
      </c>
    </row>
    <row r="262" spans="1:15" x14ac:dyDescent="0.25">
      <c r="A262" s="2">
        <f>'X-13 output'!A262</f>
        <v>40787</v>
      </c>
      <c r="B262" s="9">
        <f>'X-13 output'!B262</f>
        <v>145702.348619305</v>
      </c>
      <c r="C262" s="9">
        <f>B262*12</f>
        <v>1748428.1834316601</v>
      </c>
      <c r="D262" s="9">
        <f>'FRED Data'!B268*1000</f>
        <v>6668100</v>
      </c>
      <c r="E262" s="9">
        <f>'FRED Data'!D268*1000</f>
        <v>494900</v>
      </c>
      <c r="F262" s="9">
        <f>E262</f>
        <v>494900</v>
      </c>
      <c r="G262" s="9">
        <f>C262-(E262+F262)</f>
        <v>758628.18343166006</v>
      </c>
      <c r="H262" s="9">
        <f>D262-(F262+G262)</f>
        <v>5414571.8165683402</v>
      </c>
      <c r="I262" s="15">
        <f>LN(D262/D261)</f>
        <v>-1.8578732701180791E-3</v>
      </c>
      <c r="J262" s="15">
        <f>LN(H262/H261)</f>
        <v>-5.421876903623662E-3</v>
      </c>
      <c r="K262" s="15">
        <f>C262/D262</f>
        <v>0.26220785282639131</v>
      </c>
      <c r="L262">
        <f>G262/D262</f>
        <v>0.11376976701484082</v>
      </c>
      <c r="M262">
        <f>L262-L261</f>
        <v>2.9709776843433594E-3</v>
      </c>
      <c r="N262">
        <f>STDEV(M226:M262)</f>
        <v>4.8045346258744747E-3</v>
      </c>
      <c r="O262">
        <f>M262/N262</f>
        <v>0.61836950208317232</v>
      </c>
    </row>
    <row r="263" spans="1:15" x14ac:dyDescent="0.25">
      <c r="A263" s="2">
        <f>'X-13 output'!A263</f>
        <v>40817</v>
      </c>
      <c r="B263" s="9">
        <f>'X-13 output'!B263</f>
        <v>147159.680950451</v>
      </c>
      <c r="C263" s="9">
        <f>B263*12</f>
        <v>1765916.171405412</v>
      </c>
      <c r="D263" s="9">
        <f>'FRED Data'!B269*1000</f>
        <v>6629300</v>
      </c>
      <c r="E263" s="9">
        <f>'FRED Data'!D269*1000</f>
        <v>492100</v>
      </c>
      <c r="F263" s="9">
        <f>E263</f>
        <v>492100</v>
      </c>
      <c r="G263" s="9">
        <f>C263-(E263+F263)</f>
        <v>781716.17140541202</v>
      </c>
      <c r="H263" s="9">
        <f>D263-(F263+G263)</f>
        <v>5355483.8285945877</v>
      </c>
      <c r="I263" s="15">
        <f>LN(D263/D262)</f>
        <v>-5.8357438467722548E-3</v>
      </c>
      <c r="J263" s="15">
        <f>LN(H263/H262)</f>
        <v>-1.0972753117582145E-2</v>
      </c>
      <c r="K263" s="15">
        <f>C263/D263</f>
        <v>0.26638048834800238</v>
      </c>
      <c r="L263">
        <f>G263/D263</f>
        <v>0.11791835810800719</v>
      </c>
      <c r="M263">
        <f>L263-L262</f>
        <v>4.1485910931663705E-3</v>
      </c>
      <c r="N263">
        <f>STDEV(M227:M263)</f>
        <v>4.86334377031678E-3</v>
      </c>
      <c r="O263">
        <f>M263/N263</f>
        <v>0.85303266416968648</v>
      </c>
    </row>
    <row r="264" spans="1:15" x14ac:dyDescent="0.25">
      <c r="A264" s="2">
        <f>'X-13 output'!A264</f>
        <v>40848</v>
      </c>
      <c r="B264" s="9">
        <f>'X-13 output'!B264</f>
        <v>144941.969247634</v>
      </c>
      <c r="C264" s="9">
        <f>B264*12</f>
        <v>1739303.630971608</v>
      </c>
      <c r="D264" s="9">
        <f>'FRED Data'!B270*1000</f>
        <v>6604500</v>
      </c>
      <c r="E264" s="9">
        <f>'FRED Data'!D270*1000</f>
        <v>489900</v>
      </c>
      <c r="F264" s="9">
        <f>E264</f>
        <v>489900</v>
      </c>
      <c r="G264" s="9">
        <f>C264-(E264+F264)</f>
        <v>759503.63097160798</v>
      </c>
      <c r="H264" s="9">
        <f>D264-(F264+G264)</f>
        <v>5355096.3690283922</v>
      </c>
      <c r="I264" s="15">
        <f>LN(D264/D263)</f>
        <v>-3.7479830481401788E-3</v>
      </c>
      <c r="J264" s="15">
        <f>LN(H264/H263)</f>
        <v>-7.2350808119700155E-5</v>
      </c>
      <c r="K264" s="15">
        <f>C264/D264</f>
        <v>0.2633512954760554</v>
      </c>
      <c r="L264">
        <f>G264/D264</f>
        <v>0.11499790006383648</v>
      </c>
      <c r="M264">
        <f>L264-L263</f>
        <v>-2.9204580441707095E-3</v>
      </c>
      <c r="N264">
        <f>STDEV(M228:M264)</f>
        <v>4.8781646756631053E-3</v>
      </c>
      <c r="O264">
        <f>M264/N264</f>
        <v>-0.59867967531738187</v>
      </c>
    </row>
    <row r="265" spans="1:15" x14ac:dyDescent="0.25">
      <c r="A265" s="2">
        <f>'X-13 output'!A265</f>
        <v>40878</v>
      </c>
      <c r="B265" s="9">
        <f>'X-13 output'!B265</f>
        <v>144443.95094474001</v>
      </c>
      <c r="C265" s="9">
        <f>B265*12</f>
        <v>1733327.4113368802</v>
      </c>
      <c r="D265" s="9">
        <f>'FRED Data'!B271*1000</f>
        <v>6677600</v>
      </c>
      <c r="E265" s="9">
        <f>'FRED Data'!D271*1000</f>
        <v>494500</v>
      </c>
      <c r="F265" s="9">
        <f>E265</f>
        <v>494500</v>
      </c>
      <c r="G265" s="9">
        <f>C265-(E265+F265)</f>
        <v>744327.41133688018</v>
      </c>
      <c r="H265" s="9">
        <f>D265-(F265+G265)</f>
        <v>5438772.5886631198</v>
      </c>
      <c r="I265" s="15">
        <f>LN(D265/D264)</f>
        <v>1.100740667260861E-2</v>
      </c>
      <c r="J265" s="15">
        <f>LN(H265/H264)</f>
        <v>1.5504708504728256E-2</v>
      </c>
      <c r="K265" s="15">
        <f>C265/D265</f>
        <v>0.25957341130599021</v>
      </c>
      <c r="L265">
        <f>G265/D265</f>
        <v>0.11146630695712234</v>
      </c>
      <c r="M265">
        <f>L265-L264</f>
        <v>-3.5315931067141371E-3</v>
      </c>
      <c r="N265">
        <f>STDEV(M229:M265)</f>
        <v>4.8525899842445895E-3</v>
      </c>
      <c r="O265">
        <f>M265/N265</f>
        <v>-0.72777488272871371</v>
      </c>
    </row>
    <row r="266" spans="1:15" x14ac:dyDescent="0.25">
      <c r="A266" s="2">
        <f>'X-13 output'!A266</f>
        <v>40909</v>
      </c>
      <c r="B266" s="9">
        <f>'X-13 output'!B266</f>
        <v>146069.79627151199</v>
      </c>
      <c r="C266" s="9">
        <f>B266*12</f>
        <v>1752837.5552581439</v>
      </c>
      <c r="D266" s="9">
        <f>'FRED Data'!B272*1000</f>
        <v>6780500</v>
      </c>
      <c r="E266" s="9">
        <f>'FRED Data'!D272*1000</f>
        <v>504500</v>
      </c>
      <c r="F266" s="9">
        <f>E266</f>
        <v>504500</v>
      </c>
      <c r="G266" s="9">
        <f>C266-(E266+F266)</f>
        <v>743837.55525814393</v>
      </c>
      <c r="H266" s="9">
        <f>D266-(F266+G266)</f>
        <v>5532162.4447418563</v>
      </c>
      <c r="I266" s="15">
        <f>LN(D266/D265)</f>
        <v>1.5292203991473128E-2</v>
      </c>
      <c r="J266" s="15">
        <f>LN(H266/H265)</f>
        <v>1.7025369604400816E-2</v>
      </c>
      <c r="K266" s="15">
        <f>C266/D266</f>
        <v>0.25851154859643743</v>
      </c>
      <c r="L266">
        <f>G266/D266</f>
        <v>0.1097024637206908</v>
      </c>
      <c r="M266">
        <f>L266-L265</f>
        <v>-1.7638432364315421E-3</v>
      </c>
      <c r="N266">
        <f>STDEV(M230:M266)</f>
        <v>3.8119706154614292E-3</v>
      </c>
      <c r="O266">
        <f>M266/N266</f>
        <v>-0.46271165608605652</v>
      </c>
    </row>
    <row r="267" spans="1:15" x14ac:dyDescent="0.25">
      <c r="A267" s="2">
        <f>'X-13 output'!A267</f>
        <v>40940</v>
      </c>
      <c r="B267" s="9">
        <f>'X-13 output'!B267</f>
        <v>146886.48018723901</v>
      </c>
      <c r="C267" s="9">
        <f>B267*12</f>
        <v>1762637.7622468681</v>
      </c>
      <c r="D267" s="9">
        <f>'FRED Data'!B273*1000</f>
        <v>6848100</v>
      </c>
      <c r="E267" s="9">
        <f>'FRED Data'!D273*1000</f>
        <v>508900</v>
      </c>
      <c r="F267" s="9">
        <f>E267</f>
        <v>508900</v>
      </c>
      <c r="G267" s="9">
        <f>C267-(E267+F267)</f>
        <v>744837.76224686811</v>
      </c>
      <c r="H267" s="9">
        <f>D267-(F267+G267)</f>
        <v>5594362.2377531324</v>
      </c>
      <c r="I267" s="15">
        <f>LN(D267/D266)</f>
        <v>9.9203959906963759E-3</v>
      </c>
      <c r="J267" s="15">
        <f>LN(H267/H266)</f>
        <v>1.1180569445714076E-2</v>
      </c>
      <c r="K267" s="15">
        <f>C267/D267</f>
        <v>0.25739077441142333</v>
      </c>
      <c r="L267">
        <f>G267/D267</f>
        <v>0.1087656083069564</v>
      </c>
      <c r="M267">
        <f>L267-L266</f>
        <v>-9.3685541373439429E-4</v>
      </c>
      <c r="N267">
        <f>STDEV(M231:M267)</f>
        <v>3.6325062881122573E-3</v>
      </c>
      <c r="O267">
        <f>M267/N267</f>
        <v>-0.25790882091528594</v>
      </c>
    </row>
    <row r="268" spans="1:15" x14ac:dyDescent="0.25">
      <c r="A268" s="2">
        <f>'X-13 output'!A268</f>
        <v>40969</v>
      </c>
      <c r="B268" s="9">
        <f>'X-13 output'!B268</f>
        <v>147301.18948734499</v>
      </c>
      <c r="C268" s="9">
        <f>B268*12</f>
        <v>1767614.2738481399</v>
      </c>
      <c r="D268" s="9">
        <f>'FRED Data'!B274*1000</f>
        <v>6878800</v>
      </c>
      <c r="E268" s="9">
        <f>'FRED Data'!D274*1000</f>
        <v>510700</v>
      </c>
      <c r="F268" s="9">
        <f>E268</f>
        <v>510700</v>
      </c>
      <c r="G268" s="9">
        <f>C268-(E268+F268)</f>
        <v>746214.27384813991</v>
      </c>
      <c r="H268" s="9">
        <f>D268-(F268+G268)</f>
        <v>5621885.7261518603</v>
      </c>
      <c r="I268" s="15">
        <f>LN(D268/D267)</f>
        <v>4.4729765913480764E-3</v>
      </c>
      <c r="J268" s="15">
        <f>LN(H268/H267)</f>
        <v>4.9077987099834762E-3</v>
      </c>
      <c r="K268" s="15">
        <f>C268/D268</f>
        <v>0.25696549890215442</v>
      </c>
      <c r="L268">
        <f>G268/D268</f>
        <v>0.10848029799501947</v>
      </c>
      <c r="M268">
        <f>L268-L267</f>
        <v>-2.8531031193693157E-4</v>
      </c>
      <c r="N268">
        <f>STDEV(M232:M268)</f>
        <v>3.6125422153130285E-3</v>
      </c>
      <c r="O268">
        <f>M268/N268</f>
        <v>-7.8977710136519275E-2</v>
      </c>
    </row>
    <row r="269" spans="1:15" x14ac:dyDescent="0.25">
      <c r="A269" s="2">
        <f>'X-13 output'!A269</f>
        <v>41000</v>
      </c>
      <c r="B269" s="9">
        <f>'X-13 output'!B269</f>
        <v>148574.42100070301</v>
      </c>
      <c r="C269" s="9">
        <f>B269*12</f>
        <v>1782893.0520084361</v>
      </c>
      <c r="D269" s="9">
        <f>'FRED Data'!B275*1000</f>
        <v>6890300</v>
      </c>
      <c r="E269" s="9">
        <f>'FRED Data'!D275*1000</f>
        <v>511500</v>
      </c>
      <c r="F269" s="9">
        <f>E269</f>
        <v>511500</v>
      </c>
      <c r="G269" s="9">
        <f>C269-(E269+F269)</f>
        <v>759893.05200843606</v>
      </c>
      <c r="H269" s="9">
        <f>D269-(F269+G269)</f>
        <v>5618906.9479915639</v>
      </c>
      <c r="I269" s="15">
        <f>LN(D269/D268)</f>
        <v>1.6704073140582981E-3</v>
      </c>
      <c r="J269" s="15">
        <f>LN(H269/H268)</f>
        <v>-5.2999433694297623E-4</v>
      </c>
      <c r="K269" s="15">
        <f>C269/D269</f>
        <v>0.25875405309034966</v>
      </c>
      <c r="L269">
        <f>G269/D269</f>
        <v>0.1102844654091166</v>
      </c>
      <c r="M269">
        <f>L269-L268</f>
        <v>1.804167414097127E-3</v>
      </c>
      <c r="N269">
        <f>STDEV(M233:M269)</f>
        <v>3.6181797369088573E-3</v>
      </c>
      <c r="O269">
        <f>M269/N269</f>
        <v>0.49863952188248473</v>
      </c>
    </row>
    <row r="270" spans="1:15" x14ac:dyDescent="0.25">
      <c r="A270" s="2">
        <f>'X-13 output'!A270</f>
        <v>41030</v>
      </c>
      <c r="B270" s="9">
        <f>'X-13 output'!B270</f>
        <v>148182.657067989</v>
      </c>
      <c r="C270" s="9">
        <f>B270*12</f>
        <v>1778191.884815868</v>
      </c>
      <c r="D270" s="9">
        <f>'FRED Data'!B276*1000</f>
        <v>6861200</v>
      </c>
      <c r="E270" s="9">
        <f>'FRED Data'!D276*1000</f>
        <v>509000</v>
      </c>
      <c r="F270" s="9">
        <f>E270</f>
        <v>509000</v>
      </c>
      <c r="G270" s="9">
        <f>C270-(E270+F270)</f>
        <v>760191.88481586799</v>
      </c>
      <c r="H270" s="9">
        <f>D270-(F270+G270)</f>
        <v>5592008.115184132</v>
      </c>
      <c r="I270" s="15">
        <f>LN(D270/D269)</f>
        <v>-4.2322718884326401E-3</v>
      </c>
      <c r="J270" s="15">
        <f>LN(H270/H269)</f>
        <v>-4.7986956057601551E-3</v>
      </c>
      <c r="K270" s="15">
        <f>C270/D270</f>
        <v>0.25916630980234767</v>
      </c>
      <c r="L270">
        <f>G270/D270</f>
        <v>0.11079576237624147</v>
      </c>
      <c r="M270">
        <f>L270-L269</f>
        <v>5.112969671248746E-4</v>
      </c>
      <c r="N270">
        <f>STDEV(M234:M270)</f>
        <v>3.5075295263198338E-3</v>
      </c>
      <c r="O270">
        <f>M270/N270</f>
        <v>0.14577125104384711</v>
      </c>
    </row>
    <row r="271" spans="1:15" x14ac:dyDescent="0.25">
      <c r="A271" s="2">
        <f>'X-13 output'!A271</f>
        <v>41061</v>
      </c>
      <c r="B271" s="9">
        <f>'X-13 output'!B271</f>
        <v>148040.66274412899</v>
      </c>
      <c r="C271" s="9">
        <f>B271*12</f>
        <v>1776487.952929548</v>
      </c>
      <c r="D271" s="9">
        <f>'FRED Data'!B277*1000</f>
        <v>6874300</v>
      </c>
      <c r="E271" s="9">
        <f>'FRED Data'!D277*1000</f>
        <v>509500</v>
      </c>
      <c r="F271" s="9">
        <f>E271</f>
        <v>509500</v>
      </c>
      <c r="G271" s="9">
        <f>C271-(E271+F271)</f>
        <v>757487.95292954799</v>
      </c>
      <c r="H271" s="9">
        <f>D271-(F271+G271)</f>
        <v>5607312.047070452</v>
      </c>
      <c r="I271" s="15">
        <f>LN(D271/D270)</f>
        <v>1.9074666334610078E-3</v>
      </c>
      <c r="J271" s="15">
        <f>LN(H271/H270)</f>
        <v>2.7330125740625149E-3</v>
      </c>
      <c r="K271" s="15">
        <f>C271/D271</f>
        <v>0.25842456001768149</v>
      </c>
      <c r="L271">
        <f>G271/D271</f>
        <v>0.11019128535698879</v>
      </c>
      <c r="M271">
        <f>L271-L270</f>
        <v>-6.0447701925268882E-4</v>
      </c>
      <c r="N271">
        <f>STDEV(M235:M271)</f>
        <v>3.5039092579734338E-3</v>
      </c>
      <c r="O271">
        <f>M271/N271</f>
        <v>-0.17251503242475577</v>
      </c>
    </row>
    <row r="272" spans="1:15" x14ac:dyDescent="0.25">
      <c r="A272" s="2">
        <f>'X-13 output'!A272</f>
        <v>41091</v>
      </c>
      <c r="B272" s="9">
        <f>'X-13 output'!B272</f>
        <v>149693.95134062599</v>
      </c>
      <c r="C272" s="9">
        <f>B272*12</f>
        <v>1796327.4160875119</v>
      </c>
      <c r="D272" s="9">
        <f>'FRED Data'!B278*1000</f>
        <v>6862300</v>
      </c>
      <c r="E272" s="9">
        <f>'FRED Data'!D278*1000</f>
        <v>508500</v>
      </c>
      <c r="F272" s="9">
        <f>E272</f>
        <v>508500</v>
      </c>
      <c r="G272" s="9">
        <f>C272-(E272+F272)</f>
        <v>779327.41608751193</v>
      </c>
      <c r="H272" s="9">
        <f>D272-(F272+G272)</f>
        <v>5574472.5839124881</v>
      </c>
      <c r="I272" s="15">
        <f>LN(D272/D271)</f>
        <v>-1.7471576740328044E-3</v>
      </c>
      <c r="J272" s="15">
        <f>LN(H272/H271)</f>
        <v>-5.8737596292550258E-3</v>
      </c>
      <c r="K272" s="15">
        <f>C272/D272</f>
        <v>0.26176754383916645</v>
      </c>
      <c r="L272">
        <f>G272/D272</f>
        <v>0.1135665033716847</v>
      </c>
      <c r="M272">
        <f>L272-L271</f>
        <v>3.3752180146959104E-3</v>
      </c>
      <c r="N272">
        <f>STDEV(M236:M272)</f>
        <v>3.525077686682618E-3</v>
      </c>
      <c r="O272">
        <f>M272/N272</f>
        <v>0.95748755479833481</v>
      </c>
    </row>
    <row r="273" spans="1:15" x14ac:dyDescent="0.25">
      <c r="A273" s="2">
        <f>'X-13 output'!A273</f>
        <v>41122</v>
      </c>
      <c r="B273" s="9">
        <f>'X-13 output'!B273</f>
        <v>150188.79494565199</v>
      </c>
      <c r="C273" s="9">
        <f>B273*12</f>
        <v>1802265.5393478237</v>
      </c>
      <c r="D273" s="9">
        <f>'FRED Data'!B279*1000</f>
        <v>6885900</v>
      </c>
      <c r="E273" s="9">
        <f>'FRED Data'!D279*1000</f>
        <v>509700</v>
      </c>
      <c r="F273" s="9">
        <f>E273</f>
        <v>509700</v>
      </c>
      <c r="G273" s="9">
        <f>C273-(E273+F273)</f>
        <v>782865.53934782371</v>
      </c>
      <c r="H273" s="9">
        <f>D273-(F273+G273)</f>
        <v>5593334.4606521763</v>
      </c>
      <c r="I273" s="15">
        <f>LN(D273/D272)</f>
        <v>3.4331800789275842E-3</v>
      </c>
      <c r="J273" s="15">
        <f>LN(H273/H272)</f>
        <v>3.3779048293540379E-3</v>
      </c>
      <c r="K273" s="15">
        <f>C273/D273</f>
        <v>0.2617327494369398</v>
      </c>
      <c r="L273">
        <f>G273/D273</f>
        <v>0.11369109910800676</v>
      </c>
      <c r="M273">
        <f>L273-L272</f>
        <v>1.24595736322064E-4</v>
      </c>
      <c r="N273">
        <f>STDEV(M237:M273)</f>
        <v>3.507286207718922E-3</v>
      </c>
      <c r="O273">
        <f>M273/N273</f>
        <v>3.5524827157775329E-2</v>
      </c>
    </row>
    <row r="274" spans="1:15" x14ac:dyDescent="0.25">
      <c r="A274" s="2">
        <f>'X-13 output'!A274</f>
        <v>41153</v>
      </c>
      <c r="B274" s="9">
        <f>'X-13 output'!B274</f>
        <v>149652.51261528299</v>
      </c>
      <c r="C274" s="9">
        <f>B274*12</f>
        <v>1795830.1513833958</v>
      </c>
      <c r="D274" s="9">
        <f>'FRED Data'!B280*1000</f>
        <v>6967700</v>
      </c>
      <c r="E274" s="9">
        <f>'FRED Data'!D280*1000</f>
        <v>515400</v>
      </c>
      <c r="F274" s="9">
        <f>E274</f>
        <v>515400</v>
      </c>
      <c r="G274" s="9">
        <f>C274-(E274+F274)</f>
        <v>765030.15138339577</v>
      </c>
      <c r="H274" s="9">
        <f>D274-(F274+G274)</f>
        <v>5687269.8486166038</v>
      </c>
      <c r="I274" s="15">
        <f>LN(D274/D273)</f>
        <v>1.1809342070500408E-2</v>
      </c>
      <c r="J274" s="15">
        <f>LN(H274/H273)</f>
        <v>1.6654703363187348E-2</v>
      </c>
      <c r="K274" s="15">
        <f>C274/D274</f>
        <v>0.25773643402893293</v>
      </c>
      <c r="L274">
        <f>G274/D274</f>
        <v>0.10979665476174287</v>
      </c>
      <c r="M274">
        <f>L274-L273</f>
        <v>-3.8944443462638895E-3</v>
      </c>
      <c r="N274">
        <f>STDEV(M238:M274)</f>
        <v>3.5634790864127325E-3</v>
      </c>
      <c r="O274">
        <f>M274/N274</f>
        <v>-1.0928770035758317</v>
      </c>
    </row>
    <row r="275" spans="1:15" x14ac:dyDescent="0.25">
      <c r="A275" s="2">
        <f>'X-13 output'!A275</f>
        <v>41183</v>
      </c>
      <c r="B275" s="9">
        <f>'X-13 output'!B275</f>
        <v>148282.81001553801</v>
      </c>
      <c r="C275" s="9">
        <f>B275*12</f>
        <v>1779393.7201864561</v>
      </c>
      <c r="D275" s="9">
        <f>'FRED Data'!B281*1000</f>
        <v>7002600</v>
      </c>
      <c r="E275" s="9">
        <f>'FRED Data'!D281*1000</f>
        <v>517600</v>
      </c>
      <c r="F275" s="9">
        <f>E275</f>
        <v>517600</v>
      </c>
      <c r="G275" s="9">
        <f>C275-(E275+F275)</f>
        <v>744193.72018645611</v>
      </c>
      <c r="H275" s="9">
        <f>D275-(F275+G275)</f>
        <v>5740806.2798135439</v>
      </c>
      <c r="I275" s="15">
        <f>LN(D275/D274)</f>
        <v>4.9963240018370174E-3</v>
      </c>
      <c r="J275" s="15">
        <f>LN(H275/H274)</f>
        <v>9.3693500524089993E-3</v>
      </c>
      <c r="K275" s="15">
        <f>C275/D275</f>
        <v>0.25410472113021682</v>
      </c>
      <c r="L275">
        <f>G275/D275</f>
        <v>0.10627391542947706</v>
      </c>
      <c r="M275">
        <f>L275-L274</f>
        <v>-3.522739332265809E-3</v>
      </c>
      <c r="N275">
        <f>STDEV(M239:M275)</f>
        <v>3.6072753441335824E-3</v>
      </c>
      <c r="O275">
        <f>M275/N275</f>
        <v>-0.97656513467837935</v>
      </c>
    </row>
    <row r="276" spans="1:15" x14ac:dyDescent="0.25">
      <c r="A276" s="2">
        <f>'X-13 output'!A276</f>
        <v>41214</v>
      </c>
      <c r="B276" s="9">
        <f>'X-13 output'!B276</f>
        <v>151301.18831164201</v>
      </c>
      <c r="C276" s="9">
        <f>B276*12</f>
        <v>1815614.259739704</v>
      </c>
      <c r="D276" s="9">
        <f>'FRED Data'!B282*1000</f>
        <v>7091500</v>
      </c>
      <c r="E276" s="9">
        <f>'FRED Data'!D282*1000</f>
        <v>523600</v>
      </c>
      <c r="F276" s="9">
        <f>E276</f>
        <v>523600</v>
      </c>
      <c r="G276" s="9">
        <f>C276-(E276+F276)</f>
        <v>768414.25973970396</v>
      </c>
      <c r="H276" s="9">
        <f>D276-(F276+G276)</f>
        <v>5799485.7402602956</v>
      </c>
      <c r="I276" s="15">
        <f>LN(D276/D275)</f>
        <v>1.2615375088299234E-2</v>
      </c>
      <c r="J276" s="15">
        <f>LN(H276/H275)</f>
        <v>1.0169580815595835E-2</v>
      </c>
      <c r="K276" s="15">
        <f>C276/D276</f>
        <v>0.25602682926598097</v>
      </c>
      <c r="L276">
        <f>G276/D276</f>
        <v>0.10835708379605218</v>
      </c>
      <c r="M276">
        <f>L276-L275</f>
        <v>2.0831683665751138E-3</v>
      </c>
      <c r="N276">
        <f>STDEV(M240:M276)</f>
        <v>3.6268635733559479E-3</v>
      </c>
      <c r="O276">
        <f>M276/N276</f>
        <v>0.57437185723739581</v>
      </c>
    </row>
    <row r="277" spans="1:15" x14ac:dyDescent="0.25">
      <c r="A277" s="2">
        <f>'X-13 output'!A277</f>
        <v>41244</v>
      </c>
      <c r="B277" s="9">
        <f>'X-13 output'!B277</f>
        <v>155364.0005998</v>
      </c>
      <c r="C277" s="9">
        <f>B277*12</f>
        <v>1864368.0071975999</v>
      </c>
      <c r="D277" s="9">
        <f>'FRED Data'!B283*1000</f>
        <v>7186500</v>
      </c>
      <c r="E277" s="9">
        <f>'FRED Data'!D283*1000</f>
        <v>530500</v>
      </c>
      <c r="F277" s="9">
        <f>E277</f>
        <v>530500</v>
      </c>
      <c r="G277" s="9">
        <f>C277-(E277+F277)</f>
        <v>803368.00719759986</v>
      </c>
      <c r="H277" s="9">
        <f>D277-(F277+G277)</f>
        <v>5852631.9928024001</v>
      </c>
      <c r="I277" s="15">
        <f>LN(D277/D276)</f>
        <v>1.3307382256624265E-2</v>
      </c>
      <c r="J277" s="15">
        <f>LN(H277/H276)</f>
        <v>9.1222252136839571E-3</v>
      </c>
      <c r="K277" s="15">
        <f>C277/D277</f>
        <v>0.25942642554756834</v>
      </c>
      <c r="L277">
        <f>G277/D277</f>
        <v>0.11178849331351838</v>
      </c>
      <c r="M277">
        <f>L277-L276</f>
        <v>3.4314095174662052E-3</v>
      </c>
      <c r="N277">
        <f>STDEV(M241:M277)</f>
        <v>3.6652827532245246E-3</v>
      </c>
      <c r="O277">
        <f>M277/N277</f>
        <v>0.93619230725035607</v>
      </c>
    </row>
    <row r="278" spans="1:15" x14ac:dyDescent="0.25">
      <c r="A278" s="2">
        <f>'X-13 output'!A278</f>
        <v>41275</v>
      </c>
      <c r="B278" s="9">
        <f>'X-13 output'!B278</f>
        <v>153297.51107715099</v>
      </c>
      <c r="C278" s="9">
        <f>B278*12</f>
        <v>1839570.1329258119</v>
      </c>
      <c r="D278" s="9">
        <f>'FRED Data'!B284*1000</f>
        <v>7050000</v>
      </c>
      <c r="E278" s="9">
        <f>'FRED Data'!D284*1000</f>
        <v>520299.99999999994</v>
      </c>
      <c r="F278" s="9">
        <f>E278</f>
        <v>520299.99999999994</v>
      </c>
      <c r="G278" s="9">
        <f>C278-(E278+F278)</f>
        <v>798970.13292581204</v>
      </c>
      <c r="H278" s="9">
        <f>D278-(F278+G278)</f>
        <v>5730729.8670741878</v>
      </c>
      <c r="I278" s="15">
        <f>LN(D278/D277)</f>
        <v>-1.9176649184972173E-2</v>
      </c>
      <c r="J278" s="15">
        <f>LN(H278/H277)</f>
        <v>-2.1048574294984856E-2</v>
      </c>
      <c r="K278" s="15">
        <f>C278/D278</f>
        <v>0.26093193374834212</v>
      </c>
      <c r="L278">
        <f>G278/D278</f>
        <v>0.1133290968689095</v>
      </c>
      <c r="M278">
        <f>L278-L277</f>
        <v>1.5406035553911235E-3</v>
      </c>
      <c r="N278">
        <f>STDEV(M242:M278)</f>
        <v>3.6720401883481948E-3</v>
      </c>
      <c r="O278">
        <f>M278/N278</f>
        <v>0.41954975337133715</v>
      </c>
    </row>
    <row r="279" spans="1:15" x14ac:dyDescent="0.25">
      <c r="A279" s="2">
        <f>'X-13 output'!A279</f>
        <v>41306</v>
      </c>
      <c r="B279" s="9">
        <f>'X-13 output'!B279</f>
        <v>160897.04651982</v>
      </c>
      <c r="C279" s="9">
        <f>B279*12</f>
        <v>1930764.55823784</v>
      </c>
      <c r="D279" s="9">
        <f>'FRED Data'!B285*1000</f>
        <v>7039800</v>
      </c>
      <c r="E279" s="9">
        <f>'FRED Data'!D285*1000</f>
        <v>520100</v>
      </c>
      <c r="F279" s="9">
        <f>E279</f>
        <v>520100</v>
      </c>
      <c r="G279" s="9">
        <f>C279-(E279+F279)</f>
        <v>890564.55823783996</v>
      </c>
      <c r="H279" s="9">
        <f>D279-(F279+G279)</f>
        <v>5629135.4417621605</v>
      </c>
      <c r="I279" s="15">
        <f>LN(D279/D278)</f>
        <v>-1.4478561486811869E-3</v>
      </c>
      <c r="J279" s="15">
        <f>LN(H279/H278)</f>
        <v>-1.788703145012803E-2</v>
      </c>
      <c r="K279" s="15">
        <f>C279/D279</f>
        <v>0.27426412088949115</v>
      </c>
      <c r="L279">
        <f>G279/D279</f>
        <v>0.12650424134745872</v>
      </c>
      <c r="M279">
        <f>L279-L278</f>
        <v>1.3175144478549214E-2</v>
      </c>
      <c r="N279">
        <f>STDEV(M243:M279)</f>
        <v>4.2326179445449051E-3</v>
      </c>
      <c r="O279">
        <f>M279/N279</f>
        <v>3.1127648777111201</v>
      </c>
    </row>
    <row r="280" spans="1:15" x14ac:dyDescent="0.25">
      <c r="A280" s="2">
        <f>'X-13 output'!A280</f>
        <v>41334</v>
      </c>
      <c r="B280" s="9">
        <f>'X-13 output'!B280</f>
        <v>163312.539246589</v>
      </c>
      <c r="C280" s="9">
        <f>B280*12</f>
        <v>1959750.470959068</v>
      </c>
      <c r="D280" s="9">
        <f>'FRED Data'!B286*1000</f>
        <v>7039200</v>
      </c>
      <c r="E280" s="9">
        <f>'FRED Data'!D286*1000</f>
        <v>520700.00000000006</v>
      </c>
      <c r="F280" s="9">
        <f>E280</f>
        <v>520700.00000000006</v>
      </c>
      <c r="G280" s="9">
        <f>C280-(E280+F280)</f>
        <v>918350.47095906793</v>
      </c>
      <c r="H280" s="9">
        <f>D280-(F280+G280)</f>
        <v>5600149.5290409317</v>
      </c>
      <c r="I280" s="15">
        <f>LN(D280/D279)</f>
        <v>-8.5233326282114569E-5</v>
      </c>
      <c r="J280" s="15">
        <f>LN(H280/H279)</f>
        <v>-5.1625686184925855E-3</v>
      </c>
      <c r="K280" s="15">
        <f>C280/D280</f>
        <v>0.27840528340707299</v>
      </c>
      <c r="L280">
        <f>G280/D280</f>
        <v>0.13046233534479315</v>
      </c>
      <c r="M280">
        <f>L280-L279</f>
        <v>3.9580939973344331E-3</v>
      </c>
      <c r="N280">
        <f>STDEV(M244:M280)</f>
        <v>4.1924640226056438E-3</v>
      </c>
      <c r="O280">
        <f>M280/N280</f>
        <v>0.9440973079297772</v>
      </c>
    </row>
    <row r="281" spans="1:15" x14ac:dyDescent="0.25">
      <c r="A281" s="2">
        <f>'X-13 output'!A281</f>
        <v>41365</v>
      </c>
      <c r="B281" s="9">
        <f>'X-13 output'!B281</f>
        <v>163537.866648909</v>
      </c>
      <c r="C281" s="9">
        <f>B281*12</f>
        <v>1962454.3997869079</v>
      </c>
      <c r="D281" s="9">
        <f>'FRED Data'!B287*1000</f>
        <v>7072200</v>
      </c>
      <c r="E281" s="9">
        <f>'FRED Data'!D287*1000</f>
        <v>523600</v>
      </c>
      <c r="F281" s="9">
        <f>E281</f>
        <v>523600</v>
      </c>
      <c r="G281" s="9">
        <f>C281-(E281+F281)</f>
        <v>915254.39978690795</v>
      </c>
      <c r="H281" s="9">
        <f>D281-(F281+G281)</f>
        <v>5633345.6002130918</v>
      </c>
      <c r="I281" s="15">
        <f>LN(D281/D280)</f>
        <v>4.6770781292278067E-3</v>
      </c>
      <c r="J281" s="15">
        <f>LN(H281/H280)</f>
        <v>5.9102118120933061E-3</v>
      </c>
      <c r="K281" s="15">
        <f>C281/D281</f>
        <v>0.27748853253399336</v>
      </c>
      <c r="L281">
        <f>G281/D281</f>
        <v>0.12941579703443171</v>
      </c>
      <c r="M281">
        <f>L281-L280</f>
        <v>-1.0465383103614445E-3</v>
      </c>
      <c r="N281">
        <f>STDEV(M245:M281)</f>
        <v>4.1763137240340992E-3</v>
      </c>
      <c r="O281">
        <f>M281/N281</f>
        <v>-0.25058900731972394</v>
      </c>
    </row>
    <row r="282" spans="1:15" x14ac:dyDescent="0.25">
      <c r="A282" s="2">
        <f>'X-13 output'!A282</f>
        <v>41395</v>
      </c>
      <c r="B282" s="9">
        <f>'X-13 output'!B282</f>
        <v>164715.76489517599</v>
      </c>
      <c r="C282" s="9">
        <f>B282*12</f>
        <v>1976589.1787421119</v>
      </c>
      <c r="D282" s="9">
        <f>'FRED Data'!B288*1000</f>
        <v>7107200</v>
      </c>
      <c r="E282" s="9">
        <f>'FRED Data'!D288*1000</f>
        <v>526300</v>
      </c>
      <c r="F282" s="9">
        <f>E282</f>
        <v>526300</v>
      </c>
      <c r="G282" s="9">
        <f>C282-(E282+F282)</f>
        <v>923989.17874211189</v>
      </c>
      <c r="H282" s="9">
        <f>D282-(F282+G282)</f>
        <v>5656910.8212578883</v>
      </c>
      <c r="I282" s="15">
        <f>LN(D282/D281)</f>
        <v>4.9367492395295349E-3</v>
      </c>
      <c r="J282" s="15">
        <f>LN(H282/H281)</f>
        <v>4.1744411084444289E-3</v>
      </c>
      <c r="K282" s="15">
        <f>C282/D282</f>
        <v>0.2781108142084241</v>
      </c>
      <c r="L282">
        <f>G282/D282</f>
        <v>0.13000748237591625</v>
      </c>
      <c r="M282">
        <f>L282-L281</f>
        <v>5.9168534148454355E-4</v>
      </c>
      <c r="N282">
        <f>STDEV(M246:M282)</f>
        <v>4.1753255504479126E-3</v>
      </c>
      <c r="O282">
        <f>M282/N282</f>
        <v>0.14170998987637498</v>
      </c>
    </row>
    <row r="283" spans="1:15" x14ac:dyDescent="0.25">
      <c r="A283" s="2">
        <f>'X-13 output'!A283</f>
        <v>41426</v>
      </c>
      <c r="B283" s="9">
        <f>'X-13 output'!B283</f>
        <v>165125.064284875</v>
      </c>
      <c r="C283" s="9">
        <f>B283*12</f>
        <v>1981500.7714185</v>
      </c>
      <c r="D283" s="9">
        <f>'FRED Data'!B289*1000</f>
        <v>7126900</v>
      </c>
      <c r="E283" s="9">
        <f>'FRED Data'!D289*1000</f>
        <v>527800</v>
      </c>
      <c r="F283" s="9">
        <f>E283</f>
        <v>527800</v>
      </c>
      <c r="G283" s="9">
        <f>C283-(E283+F283)</f>
        <v>925900.77141849999</v>
      </c>
      <c r="H283" s="9">
        <f>D283-(F283+G283)</f>
        <v>5673199.2285815002</v>
      </c>
      <c r="I283" s="15">
        <f>LN(D283/D282)</f>
        <v>2.7680025541738794E-3</v>
      </c>
      <c r="J283" s="15">
        <f>LN(H283/H282)</f>
        <v>2.8752445427905481E-3</v>
      </c>
      <c r="K283" s="15">
        <f>C283/D283</f>
        <v>0.27803122976588701</v>
      </c>
      <c r="L283">
        <f>G283/D283</f>
        <v>0.12991634110461772</v>
      </c>
      <c r="M283">
        <f>L283-L282</f>
        <v>-9.1141271298528226E-5</v>
      </c>
      <c r="N283">
        <f>STDEV(M247:M283)</f>
        <v>4.1070727474504113E-3</v>
      </c>
      <c r="O283">
        <f>M283/N283</f>
        <v>-2.2191297038774614E-2</v>
      </c>
    </row>
    <row r="284" spans="1:15" x14ac:dyDescent="0.25">
      <c r="A284" s="2">
        <f>'X-13 output'!A284</f>
        <v>41456</v>
      </c>
      <c r="B284" s="9">
        <f>'X-13 output'!B284</f>
        <v>165982.158521531</v>
      </c>
      <c r="C284" s="9">
        <f>B284*12</f>
        <v>1991785.9022583719</v>
      </c>
      <c r="D284" s="9">
        <f>'FRED Data'!B290*1000</f>
        <v>7093000</v>
      </c>
      <c r="E284" s="9">
        <f>'FRED Data'!D290*1000</f>
        <v>525600</v>
      </c>
      <c r="F284" s="9">
        <f>E284</f>
        <v>525600</v>
      </c>
      <c r="G284" s="9">
        <f>C284-(E284+F284)</f>
        <v>940585.90225837193</v>
      </c>
      <c r="H284" s="9">
        <f>D284-(F284+G284)</f>
        <v>5626814.0977416281</v>
      </c>
      <c r="I284" s="15">
        <f>LN(D284/D283)</f>
        <v>-4.7679750521954127E-3</v>
      </c>
      <c r="J284" s="15">
        <f>LN(H284/H283)</f>
        <v>-8.2097941007067115E-3</v>
      </c>
      <c r="K284" s="15">
        <f>C284/D284</f>
        <v>0.28081008067931368</v>
      </c>
      <c r="L284">
        <f>G284/D284</f>
        <v>0.13260762755651656</v>
      </c>
      <c r="M284">
        <f>L284-L283</f>
        <v>2.6912864518988389E-3</v>
      </c>
      <c r="N284">
        <f>STDEV(M248:M284)</f>
        <v>3.9142084574143978E-3</v>
      </c>
      <c r="O284">
        <f>M284/N284</f>
        <v>0.68756850361429589</v>
      </c>
    </row>
    <row r="285" spans="1:15" x14ac:dyDescent="0.25">
      <c r="A285" s="2">
        <f>'X-13 output'!A285</f>
        <v>41487</v>
      </c>
      <c r="B285" s="9">
        <f>'X-13 output'!B285</f>
        <v>167254.12036060001</v>
      </c>
      <c r="C285" s="9">
        <f>B285*12</f>
        <v>2007049.4443272001</v>
      </c>
      <c r="D285" s="9">
        <f>'FRED Data'!B291*1000</f>
        <v>7112700</v>
      </c>
      <c r="E285" s="9">
        <f>'FRED Data'!D291*1000</f>
        <v>526800</v>
      </c>
      <c r="F285" s="9">
        <f>E285</f>
        <v>526800</v>
      </c>
      <c r="G285" s="9">
        <f>C285-(E285+F285)</f>
        <v>953449.44432720006</v>
      </c>
      <c r="H285" s="9">
        <f>D285-(F285+G285)</f>
        <v>5632450.5556728002</v>
      </c>
      <c r="I285" s="15">
        <f>LN(D285/D284)</f>
        <v>2.7735363450622076E-3</v>
      </c>
      <c r="J285" s="15">
        <f>LN(H285/H284)</f>
        <v>1.0012125259544254E-3</v>
      </c>
      <c r="K285" s="15">
        <f>C285/D285</f>
        <v>0.28217827889932096</v>
      </c>
      <c r="L285">
        <f>G285/D285</f>
        <v>0.13404887656265554</v>
      </c>
      <c r="M285">
        <f>L285-L284</f>
        <v>1.4412490061389838E-3</v>
      </c>
      <c r="N285">
        <f>STDEV(M249:M285)</f>
        <v>3.8874856620661024E-3</v>
      </c>
      <c r="O285">
        <f>M285/N285</f>
        <v>0.37074066155474783</v>
      </c>
    </row>
    <row r="286" spans="1:15" x14ac:dyDescent="0.25">
      <c r="A286" s="2">
        <f>'X-13 output'!A286</f>
        <v>41518</v>
      </c>
      <c r="B286" s="9">
        <f>'X-13 output'!B286</f>
        <v>169877.361658749</v>
      </c>
      <c r="C286" s="9">
        <f>B286*12</f>
        <v>2038528.339904988</v>
      </c>
      <c r="D286" s="9">
        <f>'FRED Data'!B292*1000</f>
        <v>7130300</v>
      </c>
      <c r="E286" s="9">
        <f>'FRED Data'!D292*1000</f>
        <v>528100</v>
      </c>
      <c r="F286" s="9">
        <f>E286</f>
        <v>528100</v>
      </c>
      <c r="G286" s="9">
        <f>C286-(E286+F286)</f>
        <v>982328.33990498795</v>
      </c>
      <c r="H286" s="9">
        <f>D286-(F286+G286)</f>
        <v>5619871.6600950118</v>
      </c>
      <c r="I286" s="15">
        <f>LN(D286/D285)</f>
        <v>2.4713907123589734E-3</v>
      </c>
      <c r="J286" s="15">
        <f>LN(H286/H285)</f>
        <v>-2.2357875248280468E-3</v>
      </c>
      <c r="K286" s="15">
        <f>C286/D286</f>
        <v>0.28589657376337435</v>
      </c>
      <c r="L286">
        <f>G286/D286</f>
        <v>0.13776816401904379</v>
      </c>
      <c r="M286">
        <f>L286-L285</f>
        <v>3.7192874563882483E-3</v>
      </c>
      <c r="N286">
        <f>STDEV(M250:M286)</f>
        <v>3.9252357808572027E-3</v>
      </c>
      <c r="O286">
        <f>M286/N286</f>
        <v>0.94753224112718681</v>
      </c>
    </row>
    <row r="287" spans="1:15" x14ac:dyDescent="0.25">
      <c r="A287" s="2">
        <f>'X-13 output'!A287</f>
        <v>41548</v>
      </c>
      <c r="B287" s="9">
        <f>'X-13 output'!B287</f>
        <v>169910.24572997799</v>
      </c>
      <c r="C287" s="9">
        <f>B287*12</f>
        <v>2038922.948759736</v>
      </c>
      <c r="D287" s="9">
        <f>'FRED Data'!B293*1000</f>
        <v>7145400</v>
      </c>
      <c r="E287" s="9">
        <f>'FRED Data'!D293*1000</f>
        <v>528900</v>
      </c>
      <c r="F287" s="9">
        <f>E287</f>
        <v>528900</v>
      </c>
      <c r="G287" s="9">
        <f>C287-(E287+F287)</f>
        <v>981122.94875973603</v>
      </c>
      <c r="H287" s="9">
        <f>D287-(F287+G287)</f>
        <v>5635377.0512402635</v>
      </c>
      <c r="I287" s="15">
        <f>LN(D287/D286)</f>
        <v>2.1154837424969789E-3</v>
      </c>
      <c r="J287" s="15">
        <f>LN(H287/H286)</f>
        <v>2.7552302666517055E-3</v>
      </c>
      <c r="K287" s="15">
        <f>C287/D287</f>
        <v>0.285347629070414</v>
      </c>
      <c r="L287">
        <f>G287/D287</f>
        <v>0.1373083310605055</v>
      </c>
      <c r="M287">
        <f>L287-L286</f>
        <v>-4.5983295853829764E-4</v>
      </c>
      <c r="N287">
        <f>STDEV(M251:M287)</f>
        <v>3.9270608107719214E-3</v>
      </c>
      <c r="O287">
        <f>M287/N287</f>
        <v>-0.1170934143105135</v>
      </c>
    </row>
    <row r="288" spans="1:15" x14ac:dyDescent="0.25">
      <c r="A288" s="2">
        <f>'X-13 output'!A288</f>
        <v>41579</v>
      </c>
      <c r="B288" s="9">
        <f>'X-13 output'!B288</f>
        <v>170194.77749302299</v>
      </c>
      <c r="C288" s="9">
        <f>B288*12</f>
        <v>2042337.329916276</v>
      </c>
      <c r="D288" s="9">
        <f>'FRED Data'!B294*1000</f>
        <v>7199000</v>
      </c>
      <c r="E288" s="9">
        <f>'FRED Data'!D294*1000</f>
        <v>532300</v>
      </c>
      <c r="F288" s="9">
        <f>E288</f>
        <v>532300</v>
      </c>
      <c r="G288" s="9">
        <f>C288-(E288+F288)</f>
        <v>977737.32991627604</v>
      </c>
      <c r="H288" s="9">
        <f>D288-(F288+G288)</f>
        <v>5688962.670083724</v>
      </c>
      <c r="I288" s="15">
        <f>LN(D288/D287)</f>
        <v>7.4733344672978609E-3</v>
      </c>
      <c r="J288" s="15">
        <f>LN(H288/H287)</f>
        <v>9.4638663463226906E-3</v>
      </c>
      <c r="K288" s="15">
        <f>C288/D288</f>
        <v>0.28369736490016334</v>
      </c>
      <c r="L288">
        <f>G288/D288</f>
        <v>0.13581571467096487</v>
      </c>
      <c r="M288">
        <f>L288-L287</f>
        <v>-1.4926163895406241E-3</v>
      </c>
      <c r="N288">
        <f>STDEV(M252:M288)</f>
        <v>3.9369487593957338E-3</v>
      </c>
      <c r="O288">
        <f>M288/N288</f>
        <v>-0.37913025562713182</v>
      </c>
    </row>
    <row r="289" spans="1:15" x14ac:dyDescent="0.25">
      <c r="A289" s="2">
        <f>'X-13 output'!A289</f>
        <v>41609</v>
      </c>
      <c r="B289" s="9">
        <f>'X-13 output'!B289</f>
        <v>169732.814772399</v>
      </c>
      <c r="C289" s="9">
        <f>B289*12</f>
        <v>2036793.7772687878</v>
      </c>
      <c r="D289" s="9">
        <f>'FRED Data'!B295*1000</f>
        <v>7242400</v>
      </c>
      <c r="E289" s="9">
        <f>'FRED Data'!D295*1000</f>
        <v>535200</v>
      </c>
      <c r="F289" s="9">
        <f>E289</f>
        <v>535200</v>
      </c>
      <c r="G289" s="9">
        <f>C289-(E289+F289)</f>
        <v>966393.77726878785</v>
      </c>
      <c r="H289" s="9">
        <f>D289-(F289+G289)</f>
        <v>5740806.2227312122</v>
      </c>
      <c r="I289" s="15">
        <f>LN(D289/D288)</f>
        <v>6.0105156919276733E-3</v>
      </c>
      <c r="J289" s="15">
        <f>LN(H289/H288)</f>
        <v>9.0717334143431364E-3</v>
      </c>
      <c r="K289" s="15">
        <f>C289/D289</f>
        <v>0.28123188131956089</v>
      </c>
      <c r="L289">
        <f>G289/D289</f>
        <v>0.13343557070429524</v>
      </c>
      <c r="M289">
        <f>L289-L288</f>
        <v>-2.3801439666696345E-3</v>
      </c>
      <c r="N289">
        <f>STDEV(M253:M289)</f>
        <v>3.943592442617154E-3</v>
      </c>
      <c r="O289">
        <f>M289/N289</f>
        <v>-0.60354714674573695</v>
      </c>
    </row>
    <row r="290" spans="1:15" x14ac:dyDescent="0.25">
      <c r="A290" s="2">
        <f>'X-13 output'!A290</f>
        <v>41640</v>
      </c>
      <c r="B290" s="9">
        <f>'X-13 output'!B290</f>
        <v>171146.581392013</v>
      </c>
      <c r="C290" s="9">
        <f>B290*12</f>
        <v>2053758.976704156</v>
      </c>
      <c r="D290" s="9">
        <f>'FRED Data'!B296*1000</f>
        <v>7309100</v>
      </c>
      <c r="E290" s="9">
        <f>'FRED Data'!D296*1000</f>
        <v>536600</v>
      </c>
      <c r="F290" s="9">
        <f>E290</f>
        <v>536600</v>
      </c>
      <c r="G290" s="9">
        <f>C290-(E290+F290)</f>
        <v>980558.97670415603</v>
      </c>
      <c r="H290" s="9">
        <f>D290-(F290+G290)</f>
        <v>5791941.023295844</v>
      </c>
      <c r="I290" s="15">
        <f>LN(D290/D289)</f>
        <v>9.1675039877776223E-3</v>
      </c>
      <c r="J290" s="15">
        <f>LN(H290/H289)</f>
        <v>8.8678151994188124E-3</v>
      </c>
      <c r="K290" s="15">
        <f>C290/D290</f>
        <v>0.28098657518766412</v>
      </c>
      <c r="L290">
        <f>G290/D290</f>
        <v>0.13415591204172278</v>
      </c>
      <c r="M290">
        <f>L290-L289</f>
        <v>7.2034133742754358E-4</v>
      </c>
      <c r="N290">
        <f>STDEV(M254:M290)</f>
        <v>3.9438738664835096E-3</v>
      </c>
      <c r="O290">
        <f>M290/N290</f>
        <v>0.1826481682259844</v>
      </c>
    </row>
    <row r="291" spans="1:15" x14ac:dyDescent="0.25">
      <c r="A291" s="2">
        <f>'X-13 output'!A291</f>
        <v>41671</v>
      </c>
      <c r="B291" s="9">
        <f>'X-13 output'!B291</f>
        <v>172604.279201503</v>
      </c>
      <c r="C291" s="9">
        <f>B291*12</f>
        <v>2071251.3504180359</v>
      </c>
      <c r="D291" s="9">
        <f>'FRED Data'!B297*1000</f>
        <v>7359800</v>
      </c>
      <c r="E291" s="9">
        <f>'FRED Data'!D297*1000</f>
        <v>539700</v>
      </c>
      <c r="F291" s="9">
        <f>E291</f>
        <v>539700</v>
      </c>
      <c r="G291" s="9">
        <f>C291-(E291+F291)</f>
        <v>991851.35041803587</v>
      </c>
      <c r="H291" s="9">
        <f>D291-(F291+G291)</f>
        <v>5828248.6495819641</v>
      </c>
      <c r="I291" s="15">
        <f>LN(D291/D290)</f>
        <v>6.9126112916528043E-3</v>
      </c>
      <c r="J291" s="15">
        <f>LN(H291/H290)</f>
        <v>6.2490794835928449E-3</v>
      </c>
      <c r="K291" s="15">
        <f>C291/D291</f>
        <v>0.28142766792820945</v>
      </c>
      <c r="L291">
        <f>G291/D291</f>
        <v>0.13476607386315334</v>
      </c>
      <c r="M291">
        <f>L291-L290</f>
        <v>6.1016182143056041E-4</v>
      </c>
      <c r="N291">
        <f>STDEV(M255:M291)</f>
        <v>3.112975770659299E-3</v>
      </c>
      <c r="O291">
        <f>M291/N291</f>
        <v>0.19600596547570748</v>
      </c>
    </row>
    <row r="292" spans="1:15" x14ac:dyDescent="0.25">
      <c r="A292" s="2">
        <f>'X-13 output'!A292</f>
        <v>41699</v>
      </c>
      <c r="B292" s="9">
        <f>'X-13 output'!B292</f>
        <v>174059.47388310399</v>
      </c>
      <c r="C292" s="9">
        <f>B292*12</f>
        <v>2088713.6865972478</v>
      </c>
      <c r="D292" s="9">
        <f>'FRED Data'!B298*1000</f>
        <v>7403300</v>
      </c>
      <c r="E292" s="9">
        <f>'FRED Data'!D298*1000</f>
        <v>542200</v>
      </c>
      <c r="F292" s="9">
        <f>E292</f>
        <v>542200</v>
      </c>
      <c r="G292" s="9">
        <f>C292-(E292+F292)</f>
        <v>1004313.6865972478</v>
      </c>
      <c r="H292" s="9">
        <f>D292-(F292+G292)</f>
        <v>5856786.3134027524</v>
      </c>
      <c r="I292" s="15">
        <f>LN(D292/D291)</f>
        <v>5.8930882932043804E-3</v>
      </c>
      <c r="J292" s="15">
        <f>LN(H292/H291)</f>
        <v>4.8844904015064739E-3</v>
      </c>
      <c r="K292" s="15">
        <f>C292/D292</f>
        <v>0.28213279032286248</v>
      </c>
      <c r="L292">
        <f>G292/D292</f>
        <v>0.13565756981308982</v>
      </c>
      <c r="M292">
        <f>L292-L291</f>
        <v>8.9149594993648273E-4</v>
      </c>
      <c r="N292">
        <f>STDEV(M256:M292)</f>
        <v>3.0940744304613758E-3</v>
      </c>
      <c r="O292">
        <f>M292/N292</f>
        <v>0.28813009188132122</v>
      </c>
    </row>
    <row r="293" spans="1:15" x14ac:dyDescent="0.25">
      <c r="A293" s="2">
        <f>'X-13 output'!A293</f>
        <v>41730</v>
      </c>
      <c r="B293" s="9">
        <f>'X-13 output'!B293</f>
        <v>172322.539876731</v>
      </c>
      <c r="C293" s="9">
        <f>B293*12</f>
        <v>2067870.478520772</v>
      </c>
      <c r="D293" s="9">
        <f>'FRED Data'!B299*1000</f>
        <v>7398200</v>
      </c>
      <c r="E293" s="9">
        <f>'FRED Data'!D299*1000</f>
        <v>541400</v>
      </c>
      <c r="F293" s="9">
        <f>E293</f>
        <v>541400</v>
      </c>
      <c r="G293" s="9">
        <f>C293-(E293+F293)</f>
        <v>985070.47852077195</v>
      </c>
      <c r="H293" s="9">
        <f>D293-(F293+G293)</f>
        <v>5871729.5214792285</v>
      </c>
      <c r="I293" s="15">
        <f>LN(D293/D292)</f>
        <v>-6.8911937328325237E-4</v>
      </c>
      <c r="J293" s="15">
        <f>LN(H293/H292)</f>
        <v>2.548185358263835E-3</v>
      </c>
      <c r="K293" s="15">
        <f>C293/D293</f>
        <v>0.27950994546251412</v>
      </c>
      <c r="L293">
        <f>G293/D293</f>
        <v>0.13315002007525775</v>
      </c>
      <c r="M293">
        <f>L293-L292</f>
        <v>-2.507549737832071E-3</v>
      </c>
      <c r="N293">
        <f>STDEV(M257:M293)</f>
        <v>3.1365035221504666E-3</v>
      </c>
      <c r="O293">
        <f>M293/N293</f>
        <v>-0.79947295455700018</v>
      </c>
    </row>
    <row r="294" spans="1:15" x14ac:dyDescent="0.25">
      <c r="A294" s="2">
        <f>'X-13 output'!A294</f>
        <v>41760</v>
      </c>
      <c r="B294" s="9">
        <f>'X-13 output'!B294</f>
        <v>172957.27848983699</v>
      </c>
      <c r="C294" s="9">
        <f>B294*12</f>
        <v>2075487.341878044</v>
      </c>
      <c r="D294" s="9">
        <f>'FRED Data'!B300*1000</f>
        <v>7402700</v>
      </c>
      <c r="E294" s="9">
        <f>'FRED Data'!D300*1000</f>
        <v>541200</v>
      </c>
      <c r="F294" s="9">
        <f>E294</f>
        <v>541200</v>
      </c>
      <c r="G294" s="9">
        <f>C294-(E294+F294)</f>
        <v>993087.34187804395</v>
      </c>
      <c r="H294" s="9">
        <f>D294-(F294+G294)</f>
        <v>5868412.6581219565</v>
      </c>
      <c r="I294" s="15">
        <f>LN(D294/D293)</f>
        <v>6.0807114954572754E-4</v>
      </c>
      <c r="J294" s="15">
        <f>LN(H294/H293)</f>
        <v>-5.6504655476573296E-4</v>
      </c>
      <c r="K294" s="15">
        <f>C294/D294</f>
        <v>0.28036896563119457</v>
      </c>
      <c r="L294">
        <f>G294/D294</f>
        <v>0.13415204477799234</v>
      </c>
      <c r="M294">
        <f>L294-L293</f>
        <v>1.002024702734583E-3</v>
      </c>
      <c r="N294">
        <f>STDEV(M258:M294)</f>
        <v>3.1361839599373066E-3</v>
      </c>
      <c r="O294">
        <f>M294/N294</f>
        <v>0.31950444091762203</v>
      </c>
    </row>
    <row r="295" spans="1:15" x14ac:dyDescent="0.25">
      <c r="A295" s="2">
        <f>'X-13 output'!A295</f>
        <v>41791</v>
      </c>
      <c r="B295" s="9">
        <f>'X-13 output'!B295</f>
        <v>174464.41640680499</v>
      </c>
      <c r="C295" s="9">
        <f>B295*12</f>
        <v>2093572.9968816598</v>
      </c>
      <c r="D295" s="9">
        <f>'FRED Data'!B301*1000</f>
        <v>7423700</v>
      </c>
      <c r="E295" s="9">
        <f>'FRED Data'!D301*1000</f>
        <v>542600</v>
      </c>
      <c r="F295" s="9">
        <f>E295</f>
        <v>542600</v>
      </c>
      <c r="G295" s="9">
        <f>C295-(E295+F295)</f>
        <v>1008372.9968816598</v>
      </c>
      <c r="H295" s="9">
        <f>D295-(F295+G295)</f>
        <v>5872727.0031183399</v>
      </c>
      <c r="I295" s="15">
        <f>LN(D295/D294)</f>
        <v>2.8327866566648361E-3</v>
      </c>
      <c r="J295" s="15">
        <f>LN(H295/H294)</f>
        <v>7.3491080338739488E-4</v>
      </c>
      <c r="K295" s="15">
        <f>C295/D295</f>
        <v>0.2820120690331856</v>
      </c>
      <c r="L295">
        <f>G295/D295</f>
        <v>0.13583159299024203</v>
      </c>
      <c r="M295">
        <f>L295-L294</f>
        <v>1.679548212249693E-3</v>
      </c>
      <c r="N295">
        <f>STDEV(M259:M295)</f>
        <v>3.1195211201909636E-3</v>
      </c>
      <c r="O295">
        <f>M295/N295</f>
        <v>0.53839937206351673</v>
      </c>
    </row>
    <row r="296" spans="1:15" x14ac:dyDescent="0.25">
      <c r="A296" s="2">
        <f>'X-13 output'!A296</f>
        <v>41821</v>
      </c>
      <c r="B296" s="9">
        <f>'X-13 output'!B296</f>
        <v>173935.307045088</v>
      </c>
      <c r="C296" s="9">
        <f>B296*12</f>
        <v>2087223.6845410559</v>
      </c>
      <c r="D296" s="9">
        <f>'FRED Data'!B302*1000</f>
        <v>7456700</v>
      </c>
      <c r="E296" s="9">
        <f>'FRED Data'!D302*1000</f>
        <v>544700</v>
      </c>
      <c r="F296" s="9">
        <f>E296</f>
        <v>544700</v>
      </c>
      <c r="G296" s="9">
        <f>C296-(E296+F296)</f>
        <v>997823.68454105593</v>
      </c>
      <c r="H296" s="9">
        <f>D296-(F296+G296)</f>
        <v>5914176.3154589441</v>
      </c>
      <c r="I296" s="15">
        <f>LN(D296/D295)</f>
        <v>4.43537191196794E-3</v>
      </c>
      <c r="J296" s="15">
        <f>LN(H296/H295)</f>
        <v>7.0331421371649504E-3</v>
      </c>
      <c r="K296" s="15">
        <f>C296/D296</f>
        <v>0.27991251955168583</v>
      </c>
      <c r="L296">
        <f>G296/D296</f>
        <v>0.13381572069964676</v>
      </c>
      <c r="M296">
        <f>L296-L295</f>
        <v>-2.015872290595272E-3</v>
      </c>
      <c r="N296">
        <f>STDEV(M260:M296)</f>
        <v>3.07662040882204E-3</v>
      </c>
      <c r="O296">
        <f>M296/N296</f>
        <v>-0.6552229468461136</v>
      </c>
    </row>
    <row r="297" spans="1:15" x14ac:dyDescent="0.25">
      <c r="A297" s="2">
        <f>'X-13 output'!A297</f>
        <v>41852</v>
      </c>
      <c r="B297" s="9">
        <f>'X-13 output'!B297</f>
        <v>174404.57704313</v>
      </c>
      <c r="C297" s="9">
        <f>B297*12</f>
        <v>2092854.9245175601</v>
      </c>
      <c r="D297" s="9">
        <f>'FRED Data'!B303*1000</f>
        <v>7507100</v>
      </c>
      <c r="E297" s="9">
        <f>'FRED Data'!D303*1000</f>
        <v>547800</v>
      </c>
      <c r="F297" s="9">
        <f>E297</f>
        <v>547800</v>
      </c>
      <c r="G297" s="9">
        <f>C297-(E297+F297)</f>
        <v>997254.92451756005</v>
      </c>
      <c r="H297" s="9">
        <f>D297-(F297+G297)</f>
        <v>5962045.0754824402</v>
      </c>
      <c r="I297" s="15">
        <f>LN(D297/D296)</f>
        <v>6.7362823060122907E-3</v>
      </c>
      <c r="J297" s="15">
        <f>LN(H297/H296)</f>
        <v>8.0613214719330549E-3</v>
      </c>
      <c r="K297" s="15">
        <f>C297/D297</f>
        <v>0.278783408309142</v>
      </c>
      <c r="L297">
        <f>G297/D297</f>
        <v>0.13284156658597329</v>
      </c>
      <c r="M297">
        <f>L297-L296</f>
        <v>-9.7415411367346438E-4</v>
      </c>
      <c r="N297">
        <f>STDEV(M261:M297)</f>
        <v>3.0742778498949901E-3</v>
      </c>
      <c r="O297">
        <f>M297/N297</f>
        <v>-0.31687250184843868</v>
      </c>
    </row>
    <row r="298" spans="1:15" x14ac:dyDescent="0.25">
      <c r="A298" s="2">
        <f>'X-13 output'!A298</f>
        <v>41883</v>
      </c>
      <c r="B298" s="9">
        <f>'X-13 output'!B298</f>
        <v>174192.28125959501</v>
      </c>
      <c r="C298" s="9">
        <f>B298*12</f>
        <v>2090307.3751151401</v>
      </c>
      <c r="D298" s="9">
        <f>'FRED Data'!B304*1000</f>
        <v>7542100</v>
      </c>
      <c r="E298" s="9">
        <f>'FRED Data'!D304*1000</f>
        <v>550600</v>
      </c>
      <c r="F298" s="9">
        <f>E298</f>
        <v>550600</v>
      </c>
      <c r="G298" s="9">
        <f>C298-(E298+F298)</f>
        <v>989107.37511514011</v>
      </c>
      <c r="H298" s="9">
        <f>D298-(F298+G298)</f>
        <v>6002392.6248848597</v>
      </c>
      <c r="I298" s="15">
        <f>LN(D298/D297)</f>
        <v>4.6514184281003009E-3</v>
      </c>
      <c r="J298" s="15">
        <f>LN(H298/H297)</f>
        <v>6.7446048636074368E-3</v>
      </c>
      <c r="K298" s="15">
        <f>C298/D298</f>
        <v>0.2771519039942642</v>
      </c>
      <c r="L298">
        <f>G298/D298</f>
        <v>0.13114482373810213</v>
      </c>
      <c r="M298">
        <f>L298-L297</f>
        <v>-1.6967428478711633E-3</v>
      </c>
      <c r="N298">
        <f>STDEV(M262:M298)</f>
        <v>3.086381377463753E-3</v>
      </c>
      <c r="O298">
        <f>M298/N298</f>
        <v>-0.54975151815666701</v>
      </c>
    </row>
    <row r="299" spans="1:15" x14ac:dyDescent="0.25">
      <c r="A299" s="2">
        <f>'X-13 output'!A299</f>
        <v>41913</v>
      </c>
      <c r="B299" s="9">
        <f>'X-13 output'!B299</f>
        <v>176986.09756005101</v>
      </c>
      <c r="C299" s="9">
        <f>B299*12</f>
        <v>2123833.1707206122</v>
      </c>
      <c r="D299" s="9">
        <f>'FRED Data'!B305*1000</f>
        <v>7583400</v>
      </c>
      <c r="E299" s="9">
        <f>'FRED Data'!D305*1000</f>
        <v>553200</v>
      </c>
      <c r="F299" s="9">
        <f>E299</f>
        <v>553200</v>
      </c>
      <c r="G299" s="9">
        <f>C299-(E299+F299)</f>
        <v>1017433.1707206122</v>
      </c>
      <c r="H299" s="9">
        <f>D299-(F299+G299)</f>
        <v>6012766.8292793874</v>
      </c>
      <c r="I299" s="15">
        <f>LN(D299/D298)</f>
        <v>5.4609900682625924E-3</v>
      </c>
      <c r="J299" s="15">
        <f>LN(H299/H298)</f>
        <v>1.7268529830354938E-3</v>
      </c>
      <c r="K299" s="15">
        <f>C299/D299</f>
        <v>0.28006345052622994</v>
      </c>
      <c r="L299">
        <f>G299/D299</f>
        <v>0.13416583204375507</v>
      </c>
      <c r="M299">
        <f>L299-L298</f>
        <v>3.0210083056529391E-3</v>
      </c>
      <c r="N299">
        <f>STDEV(M263:M299)</f>
        <v>3.0874823095765227E-3</v>
      </c>
      <c r="O299">
        <f>M299/N299</f>
        <v>0.97846983488216288</v>
      </c>
    </row>
    <row r="300" spans="1:15" x14ac:dyDescent="0.25">
      <c r="A300" s="2">
        <f>'X-13 output'!A300</f>
        <v>41944</v>
      </c>
      <c r="B300" s="9">
        <f>'X-13 output'!B300</f>
        <v>179412.01974283499</v>
      </c>
      <c r="C300" s="9">
        <f>B300*12</f>
        <v>2152944.23691402</v>
      </c>
      <c r="D300" s="9">
        <f>'FRED Data'!B306*1000</f>
        <v>7639200</v>
      </c>
      <c r="E300" s="9">
        <f>'FRED Data'!D306*1000</f>
        <v>556900</v>
      </c>
      <c r="F300" s="9">
        <f>E300</f>
        <v>556900</v>
      </c>
      <c r="G300" s="9">
        <f>C300-(E300+F300)</f>
        <v>1039144.23691402</v>
      </c>
      <c r="H300" s="9">
        <f>D300-(F300+G300)</f>
        <v>6043155.76308598</v>
      </c>
      <c r="I300" s="15">
        <f>LN(D300/D299)</f>
        <v>7.3312377548571664E-3</v>
      </c>
      <c r="J300" s="15">
        <f>LN(H300/H299)</f>
        <v>5.0413392977982597E-3</v>
      </c>
      <c r="K300" s="15">
        <f>C300/D300</f>
        <v>0.28182849472641375</v>
      </c>
      <c r="L300">
        <f>G300/D300</f>
        <v>0.13602788733296942</v>
      </c>
      <c r="M300">
        <f>L300-L299</f>
        <v>1.8620552892143483E-3</v>
      </c>
      <c r="N300">
        <f>STDEV(M264:M300)</f>
        <v>3.035931639860013E-3</v>
      </c>
      <c r="O300">
        <f>M300/N300</f>
        <v>0.61333900433285371</v>
      </c>
    </row>
    <row r="301" spans="1:15" x14ac:dyDescent="0.25">
      <c r="A301" s="2">
        <f>'X-13 output'!A301</f>
        <v>41974</v>
      </c>
      <c r="B301" s="9">
        <f>'X-13 output'!B301</f>
        <v>178576.04652853301</v>
      </c>
      <c r="C301" s="9">
        <f>B301*12</f>
        <v>2142912.5583423963</v>
      </c>
      <c r="D301" s="9">
        <f>'FRED Data'!B307*1000</f>
        <v>7677300</v>
      </c>
      <c r="E301" s="9">
        <f>'FRED Data'!D307*1000</f>
        <v>560000</v>
      </c>
      <c r="F301" s="9">
        <f>E301</f>
        <v>560000</v>
      </c>
      <c r="G301" s="9">
        <f>C301-(E301+F301)</f>
        <v>1022912.5583423963</v>
      </c>
      <c r="H301" s="9">
        <f>D301-(F301+G301)</f>
        <v>6094387.4416576037</v>
      </c>
      <c r="I301" s="15">
        <f>LN(D301/D300)</f>
        <v>4.9750371931416935E-3</v>
      </c>
      <c r="J301" s="15">
        <f>LN(H301/H300)</f>
        <v>8.4419032686105424E-3</v>
      </c>
      <c r="K301" s="15">
        <f>C301/D301</f>
        <v>0.27912320195151891</v>
      </c>
      <c r="L301">
        <f>G301/D301</f>
        <v>0.13323858105615208</v>
      </c>
      <c r="M301">
        <f>L301-L300</f>
        <v>-2.7893062768173382E-3</v>
      </c>
      <c r="N301">
        <f>STDEV(M265:M301)</f>
        <v>3.0319136742496806E-3</v>
      </c>
      <c r="O301">
        <f>M301/N301</f>
        <v>-0.91998208936724379</v>
      </c>
    </row>
    <row r="302" spans="1:15" x14ac:dyDescent="0.25">
      <c r="A302" s="2">
        <f>'X-13 output'!A302</f>
        <v>42005</v>
      </c>
      <c r="B302" s="9">
        <f>'X-13 output'!B302</f>
        <v>177501.30982227801</v>
      </c>
      <c r="C302" s="9">
        <f>B302*12</f>
        <v>2130015.7178673362</v>
      </c>
      <c r="D302" s="9">
        <f>'FRED Data'!B308*1000</f>
        <v>7717700</v>
      </c>
      <c r="E302" s="9">
        <f>'FRED Data'!D308*1000</f>
        <v>559200</v>
      </c>
      <c r="F302" s="9">
        <f>E302</f>
        <v>559200</v>
      </c>
      <c r="G302" s="9">
        <f>C302-(E302+F302)</f>
        <v>1011615.7178673362</v>
      </c>
      <c r="H302" s="9">
        <f>D302-(F302+G302)</f>
        <v>6146884.2821326638</v>
      </c>
      <c r="I302" s="15">
        <f>LN(D302/D301)</f>
        <v>5.2484693393448538E-3</v>
      </c>
      <c r="J302" s="15">
        <f>LN(H302/H301)</f>
        <v>8.5770765476236663E-3</v>
      </c>
      <c r="K302" s="15">
        <f>C302/D302</f>
        <v>0.27599099704151964</v>
      </c>
      <c r="L302">
        <f>G302/D302</f>
        <v>0.1310773569674043</v>
      </c>
      <c r="M302">
        <f>L302-L301</f>
        <v>-2.1612240887477763E-3</v>
      </c>
      <c r="N302">
        <f>STDEV(M266:M302)</f>
        <v>2.989457606520272E-3</v>
      </c>
      <c r="O302">
        <f>M302/N302</f>
        <v>-0.7229485656642044</v>
      </c>
    </row>
    <row r="303" spans="1:15" x14ac:dyDescent="0.25">
      <c r="A303" s="2">
        <f>'X-13 output'!A303</f>
        <v>42036</v>
      </c>
      <c r="B303" s="9">
        <f>'X-13 output'!B303</f>
        <v>179642.99538725501</v>
      </c>
      <c r="C303" s="9">
        <f>B303*12</f>
        <v>2155715.9446470602</v>
      </c>
      <c r="D303" s="9">
        <f>'FRED Data'!B309*1000</f>
        <v>7749600</v>
      </c>
      <c r="E303" s="9">
        <f>'FRED Data'!D309*1000</f>
        <v>561500</v>
      </c>
      <c r="F303" s="9">
        <f>E303</f>
        <v>561500</v>
      </c>
      <c r="G303" s="9">
        <f>C303-(E303+F303)</f>
        <v>1032715.9446470602</v>
      </c>
      <c r="H303" s="9">
        <f>D303-(F303+G303)</f>
        <v>6155384.0553529393</v>
      </c>
      <c r="I303" s="15">
        <f>LN(D303/D302)</f>
        <v>4.1248369436960447E-3</v>
      </c>
      <c r="J303" s="15">
        <f>LN(H303/H302)</f>
        <v>1.3818223338300396E-3</v>
      </c>
      <c r="K303" s="15">
        <f>C303/D303</f>
        <v>0.2781712533094689</v>
      </c>
      <c r="L303">
        <f>G303/D303</f>
        <v>0.1332605482408202</v>
      </c>
      <c r="M303">
        <f>L303-L302</f>
        <v>2.183191273415902E-3</v>
      </c>
      <c r="N303">
        <f>STDEV(M267:M303)</f>
        <v>2.9757206803936436E-3</v>
      </c>
      <c r="O303">
        <f>M303/N303</f>
        <v>0.73366807839205472</v>
      </c>
    </row>
    <row r="304" spans="1:15" x14ac:dyDescent="0.25">
      <c r="A304" s="2">
        <f>'X-13 output'!A304</f>
        <v>42064</v>
      </c>
      <c r="B304" s="9">
        <f>'X-13 output'!B304</f>
        <v>180269.311106874</v>
      </c>
      <c r="C304" s="9">
        <f>B304*12</f>
        <v>2163231.7332824878</v>
      </c>
      <c r="D304" s="9">
        <f>'FRED Data'!B310*1000</f>
        <v>7767600</v>
      </c>
      <c r="E304" s="9">
        <f>'FRED Data'!D310*1000</f>
        <v>563400</v>
      </c>
      <c r="F304" s="9">
        <f>E304</f>
        <v>563400</v>
      </c>
      <c r="G304" s="9">
        <f>C304-(E304+F304)</f>
        <v>1036431.7332824878</v>
      </c>
      <c r="H304" s="9">
        <f>D304-(F304+G304)</f>
        <v>6167768.2667175122</v>
      </c>
      <c r="I304" s="15">
        <f>LN(D304/D303)</f>
        <v>2.320007227289637E-3</v>
      </c>
      <c r="J304" s="15">
        <f>LN(H304/H303)</f>
        <v>2.0099103232660556E-3</v>
      </c>
      <c r="K304" s="15">
        <f>C304/D304</f>
        <v>0.278494223863547</v>
      </c>
      <c r="L304">
        <f>G304/D304</f>
        <v>0.1334301113963757</v>
      </c>
      <c r="M304">
        <f>L304-L303</f>
        <v>1.6956315555549661E-4</v>
      </c>
      <c r="N304">
        <f>STDEV(M268:M304)</f>
        <v>2.9650085822109334E-3</v>
      </c>
      <c r="O304">
        <f>M304/N304</f>
        <v>5.7188082548165028E-2</v>
      </c>
    </row>
    <row r="305" spans="1:15" x14ac:dyDescent="0.25">
      <c r="A305" s="2">
        <f>'X-13 output'!A305</f>
        <v>42095</v>
      </c>
      <c r="B305" s="9">
        <f>'X-13 output'!B305</f>
        <v>181049.01032758001</v>
      </c>
      <c r="C305" s="9">
        <f>B305*12</f>
        <v>2172588.12393096</v>
      </c>
      <c r="D305" s="9">
        <f>'FRED Data'!B311*1000</f>
        <v>7796600</v>
      </c>
      <c r="E305" s="9">
        <f>'FRED Data'!D311*1000</f>
        <v>565200</v>
      </c>
      <c r="F305" s="9">
        <f>E305</f>
        <v>565200</v>
      </c>
      <c r="G305" s="9">
        <f>C305-(E305+F305)</f>
        <v>1042188.12393096</v>
      </c>
      <c r="H305" s="9">
        <f>D305-(F305+G305)</f>
        <v>6189211.87606904</v>
      </c>
      <c r="I305" s="15">
        <f>LN(D305/D304)</f>
        <v>3.7265048714168114E-3</v>
      </c>
      <c r="J305" s="15">
        <f>LN(H305/H304)</f>
        <v>3.4706911606246621E-3</v>
      </c>
      <c r="K305" s="15">
        <f>C305/D305</f>
        <v>0.27865840544993459</v>
      </c>
      <c r="L305">
        <f>G305/D305</f>
        <v>0.13367212938087883</v>
      </c>
      <c r="M305">
        <f>L305-L304</f>
        <v>2.4201798450312895E-4</v>
      </c>
      <c r="N305">
        <f>STDEV(M269:M305)</f>
        <v>2.9615712074069537E-3</v>
      </c>
      <c r="O305">
        <f>M305/N305</f>
        <v>8.1719454827841626E-2</v>
      </c>
    </row>
    <row r="306" spans="1:15" x14ac:dyDescent="0.25">
      <c r="A306" s="2">
        <f>'X-13 output'!A306</f>
        <v>42125</v>
      </c>
      <c r="B306" s="9">
        <f>'X-13 output'!B306</f>
        <v>181668.44623365099</v>
      </c>
      <c r="C306" s="9">
        <f>B306*12</f>
        <v>2180021.3548038118</v>
      </c>
      <c r="D306" s="9">
        <f>'FRED Data'!B312*1000</f>
        <v>7839200</v>
      </c>
      <c r="E306" s="9">
        <f>'FRED Data'!D312*1000</f>
        <v>568000</v>
      </c>
      <c r="F306" s="9">
        <f>E306</f>
        <v>568000</v>
      </c>
      <c r="G306" s="9">
        <f>C306-(E306+F306)</f>
        <v>1044021.3548038118</v>
      </c>
      <c r="H306" s="9">
        <f>D306-(F306+G306)</f>
        <v>6227178.6451961882</v>
      </c>
      <c r="I306" s="15">
        <f>LN(D306/D305)</f>
        <v>5.4490471107271161E-3</v>
      </c>
      <c r="J306" s="15">
        <f>LN(H306/H305)</f>
        <v>6.1156078159588165E-3</v>
      </c>
      <c r="K306" s="15">
        <f>C306/D306</f>
        <v>0.27809232508467852</v>
      </c>
      <c r="L306">
        <f>G306/D306</f>
        <v>0.13317957888608681</v>
      </c>
      <c r="M306">
        <f>L306-L305</f>
        <v>-4.9255049479202118E-4</v>
      </c>
      <c r="N306">
        <f>STDEV(M270:M306)</f>
        <v>2.9614422792103149E-3</v>
      </c>
      <c r="O306">
        <f>M306/N306</f>
        <v>-0.16632115312521387</v>
      </c>
    </row>
    <row r="307" spans="1:15" x14ac:dyDescent="0.25">
      <c r="A307" s="2">
        <f>'X-13 output'!A307</f>
        <v>42156</v>
      </c>
      <c r="B307" s="9">
        <f>'X-13 output'!B307</f>
        <v>182508.146036013</v>
      </c>
      <c r="C307" s="9">
        <f>B307*12</f>
        <v>2190097.7524321559</v>
      </c>
      <c r="D307" s="9">
        <f>'FRED Data'!B313*1000</f>
        <v>7854800</v>
      </c>
      <c r="E307" s="9">
        <f>'FRED Data'!D313*1000</f>
        <v>569300</v>
      </c>
      <c r="F307" s="9">
        <f>E307</f>
        <v>569300</v>
      </c>
      <c r="G307" s="9">
        <f>C307-(E307+F307)</f>
        <v>1051497.7524321559</v>
      </c>
      <c r="H307" s="9">
        <f>D307-(F307+G307)</f>
        <v>6234002.2475678436</v>
      </c>
      <c r="I307" s="15">
        <f>LN(D307/D306)</f>
        <v>1.9880215544663474E-3</v>
      </c>
      <c r="J307" s="15">
        <f>LN(H307/H306)</f>
        <v>1.0951775939060616E-3</v>
      </c>
      <c r="K307" s="15">
        <f>C307/D307</f>
        <v>0.2788228538514228</v>
      </c>
      <c r="L307">
        <f>G307/D307</f>
        <v>0.13386690334981868</v>
      </c>
      <c r="M307">
        <f>L307-L306</f>
        <v>6.8732446373187539E-4</v>
      </c>
      <c r="N307">
        <f>STDEV(M271:M307)</f>
        <v>2.9614061942762459E-3</v>
      </c>
      <c r="O307">
        <f>M307/N307</f>
        <v>0.23209395086034604</v>
      </c>
    </row>
    <row r="308" spans="1:15" x14ac:dyDescent="0.25">
      <c r="A308" s="2">
        <f>'X-13 output'!A308</f>
        <v>42186</v>
      </c>
      <c r="B308" s="9">
        <f>'X-13 output'!B308</f>
        <v>183748.440674855</v>
      </c>
      <c r="C308" s="9">
        <f>B308*12</f>
        <v>2204981.2880982598</v>
      </c>
      <c r="D308" s="9">
        <f>'FRED Data'!B314*1000</f>
        <v>7881300</v>
      </c>
      <c r="E308" s="9">
        <f>'FRED Data'!D314*1000</f>
        <v>570900</v>
      </c>
      <c r="F308" s="9">
        <f>E308</f>
        <v>570900</v>
      </c>
      <c r="G308" s="9">
        <f>C308-(E308+F308)</f>
        <v>1063181.2880982598</v>
      </c>
      <c r="H308" s="9">
        <f>D308-(F308+G308)</f>
        <v>6247218.7119017402</v>
      </c>
      <c r="I308" s="15">
        <f>LN(D308/D307)</f>
        <v>3.3680549883228963E-3</v>
      </c>
      <c r="J308" s="15">
        <f>LN(H308/H307)</f>
        <v>2.1178167290892918E-3</v>
      </c>
      <c r="K308" s="15">
        <f>C308/D308</f>
        <v>0.27977380484162001</v>
      </c>
      <c r="L308">
        <f>G308/D308</f>
        <v>0.13489922831236723</v>
      </c>
      <c r="M308">
        <f>L308-L307</f>
        <v>1.032324962548542E-3</v>
      </c>
      <c r="N308">
        <f>STDEV(M272:M308)</f>
        <v>2.954770228636756E-3</v>
      </c>
      <c r="O308">
        <f>M308/N308</f>
        <v>0.3493757154257055</v>
      </c>
    </row>
    <row r="309" spans="1:15" x14ac:dyDescent="0.25">
      <c r="A309" s="2">
        <f>'X-13 output'!A309</f>
        <v>42217</v>
      </c>
      <c r="B309" s="9">
        <f>'X-13 output'!B309</f>
        <v>185363.239322501</v>
      </c>
      <c r="C309" s="9">
        <f>B309*12</f>
        <v>2224358.871870012</v>
      </c>
      <c r="D309" s="9">
        <f>'FRED Data'!B315*1000</f>
        <v>7904000</v>
      </c>
      <c r="E309" s="9">
        <f>'FRED Data'!D315*1000</f>
        <v>572500</v>
      </c>
      <c r="F309" s="9">
        <f>E309</f>
        <v>572500</v>
      </c>
      <c r="G309" s="9">
        <f>C309-(E309+F309)</f>
        <v>1079358.871870012</v>
      </c>
      <c r="H309" s="9">
        <f>D309-(F309+G309)</f>
        <v>6252141.128129988</v>
      </c>
      <c r="I309" s="15">
        <f>LN(D309/D308)</f>
        <v>2.876095563305633E-3</v>
      </c>
      <c r="J309" s="15">
        <f>LN(H309/H308)</f>
        <v>7.8762697381579096E-4</v>
      </c>
      <c r="K309" s="15">
        <f>C309/D309</f>
        <v>0.2814219220483315</v>
      </c>
      <c r="L309">
        <f>G309/D309</f>
        <v>0.13655856172444483</v>
      </c>
      <c r="M309">
        <f>L309-L308</f>
        <v>1.6593334120776071E-3</v>
      </c>
      <c r="N309">
        <f>STDEV(M273:M309)</f>
        <v>2.9244059530257977E-3</v>
      </c>
      <c r="O309">
        <f>M309/N309</f>
        <v>0.56740871094204381</v>
      </c>
    </row>
    <row r="310" spans="1:15" x14ac:dyDescent="0.25">
      <c r="A310" s="2">
        <f>'X-13 output'!A310</f>
        <v>42248</v>
      </c>
      <c r="B310" s="9">
        <f>'X-13 output'!B310</f>
        <v>184640.23231902099</v>
      </c>
      <c r="C310" s="9">
        <f>B310*12</f>
        <v>2215682.7878282517</v>
      </c>
      <c r="D310" s="9">
        <f>'FRED Data'!B316*1000</f>
        <v>7909300</v>
      </c>
      <c r="E310" s="9">
        <f>'FRED Data'!D316*1000</f>
        <v>573100</v>
      </c>
      <c r="F310" s="9">
        <f>E310</f>
        <v>573100</v>
      </c>
      <c r="G310" s="9">
        <f>C310-(E310+F310)</f>
        <v>1069482.7878282517</v>
      </c>
      <c r="H310" s="9">
        <f>D310-(F310+G310)</f>
        <v>6266717.2121717483</v>
      </c>
      <c r="I310" s="15">
        <f>LN(D310/D309)</f>
        <v>6.7032184281013893E-4</v>
      </c>
      <c r="J310" s="15">
        <f>LN(H310/H309)</f>
        <v>2.3286613255462151E-3</v>
      </c>
      <c r="K310" s="15">
        <f>C310/D310</f>
        <v>0.28013639485520231</v>
      </c>
      <c r="L310">
        <f>G310/D310</f>
        <v>0.13521838694046903</v>
      </c>
      <c r="M310">
        <f>L310-L309</f>
        <v>-1.3401747839758005E-3</v>
      </c>
      <c r="N310">
        <f>STDEV(M274:M310)</f>
        <v>2.9411845691518362E-3</v>
      </c>
      <c r="O310">
        <f>M310/N310</f>
        <v>-0.45565817189169916</v>
      </c>
    </row>
    <row r="311" spans="1:15" x14ac:dyDescent="0.25">
      <c r="A311" s="2">
        <f>'X-13 output'!A311</f>
        <v>42278</v>
      </c>
      <c r="B311" s="9">
        <f>'X-13 output'!B311</f>
        <v>184191.88933305501</v>
      </c>
      <c r="C311" s="9">
        <f>B311*12</f>
        <v>2210302.6719966601</v>
      </c>
      <c r="D311" s="9">
        <f>'FRED Data'!B317*1000</f>
        <v>7943300</v>
      </c>
      <c r="E311" s="9">
        <f>'FRED Data'!D317*1000</f>
        <v>574900</v>
      </c>
      <c r="F311" s="9">
        <f>E311</f>
        <v>574900</v>
      </c>
      <c r="G311" s="9">
        <f>C311-(E311+F311)</f>
        <v>1060502.6719966601</v>
      </c>
      <c r="H311" s="9">
        <f>D311-(F311+G311)</f>
        <v>6307897.3280033395</v>
      </c>
      <c r="I311" s="15">
        <f>LN(D311/D310)</f>
        <v>4.2895237542556926E-3</v>
      </c>
      <c r="J311" s="15">
        <f>LN(H311/H310)</f>
        <v>6.5497455871865841E-3</v>
      </c>
      <c r="K311" s="15">
        <f>C311/D311</f>
        <v>0.27826000176207116</v>
      </c>
      <c r="L311">
        <f>G311/D311</f>
        <v>0.13350907960125641</v>
      </c>
      <c r="M311">
        <f>L311-L310</f>
        <v>-1.7093073392126235E-3</v>
      </c>
      <c r="N311">
        <f>STDEV(M275:M311)</f>
        <v>2.8698803641915406E-3</v>
      </c>
      <c r="O311">
        <f>M311/N311</f>
        <v>-0.59560229776133677</v>
      </c>
    </row>
    <row r="312" spans="1:15" x14ac:dyDescent="0.25">
      <c r="A312" s="2">
        <f>'X-13 output'!A312</f>
        <v>42309</v>
      </c>
      <c r="B312" s="9">
        <f>'X-13 output'!B312</f>
        <v>184783.69687188201</v>
      </c>
      <c r="C312" s="9">
        <f>B312*12</f>
        <v>2217404.3624625839</v>
      </c>
      <c r="D312" s="9">
        <f>'FRED Data'!B318*1000</f>
        <v>7949000</v>
      </c>
      <c r="E312" s="9">
        <f>'FRED Data'!D318*1000</f>
        <v>575700</v>
      </c>
      <c r="F312" s="9">
        <f>E312</f>
        <v>575700</v>
      </c>
      <c r="G312" s="9">
        <f>C312-(E312+F312)</f>
        <v>1066004.3624625839</v>
      </c>
      <c r="H312" s="9">
        <f>D312-(F312+G312)</f>
        <v>6307295.6375374161</v>
      </c>
      <c r="I312" s="15">
        <f>LN(D312/D311)</f>
        <v>7.1732854834297133E-4</v>
      </c>
      <c r="J312" s="15">
        <f>LN(H312/H311)</f>
        <v>-9.539140114991405E-5</v>
      </c>
      <c r="K312" s="15">
        <f>C312/D312</f>
        <v>0.27895387626903811</v>
      </c>
      <c r="L312">
        <f>G312/D312</f>
        <v>0.13410546766418216</v>
      </c>
      <c r="M312">
        <f>L312-L311</f>
        <v>5.9638806292575119E-4</v>
      </c>
      <c r="N312">
        <f>STDEV(M276:M312)</f>
        <v>2.7824419201174996E-3</v>
      </c>
      <c r="O312">
        <f>M312/N312</f>
        <v>0.21433980656119728</v>
      </c>
    </row>
    <row r="313" spans="1:15" x14ac:dyDescent="0.25">
      <c r="A313" s="2">
        <f>'X-13 output'!A313</f>
        <v>42339</v>
      </c>
      <c r="B313" s="9">
        <f>'X-13 output'!B313</f>
        <v>182664.542003112</v>
      </c>
      <c r="C313" s="9">
        <f>B313*12</f>
        <v>2191974.5040373439</v>
      </c>
      <c r="D313" s="9">
        <f>'FRED Data'!B319*1000</f>
        <v>7967700</v>
      </c>
      <c r="E313" s="9">
        <f>'FRED Data'!D319*1000</f>
        <v>576800</v>
      </c>
      <c r="F313" s="9">
        <f>E313</f>
        <v>576800</v>
      </c>
      <c r="G313" s="9">
        <f>C313-(E313+F313)</f>
        <v>1038374.5040373439</v>
      </c>
      <c r="H313" s="9">
        <f>D313-(F313+G313)</f>
        <v>6352525.4959626561</v>
      </c>
      <c r="I313" s="15">
        <f>LN(D313/D312)</f>
        <v>2.3497343801101764E-3</v>
      </c>
      <c r="J313" s="15">
        <f>LN(H313/H312)</f>
        <v>7.1454486428366567E-3</v>
      </c>
      <c r="K313" s="15">
        <f>C313/D313</f>
        <v>0.2751075597772687</v>
      </c>
      <c r="L313">
        <f>G313/D313</f>
        <v>0.13032299208521203</v>
      </c>
      <c r="M313">
        <f>L313-L312</f>
        <v>-3.7824755789701292E-3</v>
      </c>
      <c r="N313">
        <f>STDEV(M277:M313)</f>
        <v>2.8702175564230673E-3</v>
      </c>
      <c r="O313">
        <f>M313/N313</f>
        <v>-1.3178358450583583</v>
      </c>
    </row>
    <row r="314" spans="1:15" x14ac:dyDescent="0.25">
      <c r="A314" s="2">
        <f>'X-13 output'!A314</f>
        <v>42370</v>
      </c>
      <c r="B314" s="9">
        <f>'X-13 output'!B314</f>
        <v>184861.67198025199</v>
      </c>
      <c r="C314" s="9">
        <f>B314*12</f>
        <v>2218340.0637630238</v>
      </c>
      <c r="D314" s="9">
        <f>'FRED Data'!B320*1000</f>
        <v>7986900</v>
      </c>
      <c r="E314" s="9">
        <f>'FRED Data'!D320*1000</f>
        <v>574600</v>
      </c>
      <c r="F314" s="9">
        <f>E314</f>
        <v>574600</v>
      </c>
      <c r="G314" s="9">
        <f>C314-(E314+F314)</f>
        <v>1069140.0637630238</v>
      </c>
      <c r="H314" s="9">
        <f>D314-(F314+G314)</f>
        <v>6343159.9362369757</v>
      </c>
      <c r="I314" s="15">
        <f>LN(D314/D313)</f>
        <v>2.4068305402244719E-3</v>
      </c>
      <c r="J314" s="15">
        <f>LN(H314/H313)</f>
        <v>-1.4753927977495165E-3</v>
      </c>
      <c r="K314" s="15">
        <f>C314/D314</f>
        <v>0.2777473192055771</v>
      </c>
      <c r="L314">
        <f>G314/D314</f>
        <v>0.13386170651479595</v>
      </c>
      <c r="M314">
        <f>L314-L313</f>
        <v>3.5387144295839223E-3</v>
      </c>
      <c r="N314">
        <f>STDEV(M278:M314)</f>
        <v>2.8732171612333309E-3</v>
      </c>
      <c r="O314">
        <f>M314/N314</f>
        <v>1.2316209430076375</v>
      </c>
    </row>
    <row r="315" spans="1:15" x14ac:dyDescent="0.25">
      <c r="A315" s="2">
        <f>'X-13 output'!A315</f>
        <v>42401</v>
      </c>
      <c r="B315" s="9">
        <f>'X-13 output'!B315</f>
        <v>187281.44346639101</v>
      </c>
      <c r="C315" s="9">
        <f>B315*12</f>
        <v>2247377.3215966923</v>
      </c>
      <c r="D315" s="9">
        <f>'FRED Data'!B321*1000</f>
        <v>7970900</v>
      </c>
      <c r="E315" s="9">
        <f>'FRED Data'!D321*1000</f>
        <v>573400</v>
      </c>
      <c r="F315" s="9">
        <f>E315</f>
        <v>573400</v>
      </c>
      <c r="G315" s="9">
        <f>C315-(E315+F315)</f>
        <v>1100577.3215966923</v>
      </c>
      <c r="H315" s="9">
        <f>D315-(F315+G315)</f>
        <v>6296922.6784033077</v>
      </c>
      <c r="I315" s="15">
        <f>LN(D315/D314)</f>
        <v>-2.0052896215745557E-3</v>
      </c>
      <c r="J315" s="15">
        <f>LN(H315/H314)</f>
        <v>-7.3160066237749283E-3</v>
      </c>
      <c r="K315" s="15">
        <f>C315/D315</f>
        <v>0.28194775014072343</v>
      </c>
      <c r="L315">
        <f>G315/D315</f>
        <v>0.13807441086912298</v>
      </c>
      <c r="M315">
        <f>L315-L314</f>
        <v>4.2127043543270237E-3</v>
      </c>
      <c r="N315">
        <f>STDEV(M279:M315)</f>
        <v>2.9306133271281209E-3</v>
      </c>
      <c r="O315">
        <f>M315/N315</f>
        <v>1.4374821527394399</v>
      </c>
    </row>
    <row r="316" spans="1:15" x14ac:dyDescent="0.25">
      <c r="A316" s="2">
        <f>'X-13 output'!A316</f>
        <v>42430</v>
      </c>
      <c r="B316" s="9">
        <f>'X-13 output'!B316</f>
        <v>188746.92406937599</v>
      </c>
      <c r="C316" s="9">
        <f>B316*12</f>
        <v>2264963.088832512</v>
      </c>
      <c r="D316" s="9">
        <f>'FRED Data'!B322*1000</f>
        <v>7990600</v>
      </c>
      <c r="E316" s="9">
        <f>'FRED Data'!D322*1000</f>
        <v>574500</v>
      </c>
      <c r="F316" s="9">
        <f>E316</f>
        <v>574500</v>
      </c>
      <c r="G316" s="9">
        <f>C316-(E316+F316)</f>
        <v>1115963.088832512</v>
      </c>
      <c r="H316" s="9">
        <f>D316-(F316+G316)</f>
        <v>6300136.9111674875</v>
      </c>
      <c r="I316" s="15">
        <f>LN(D316/D315)</f>
        <v>2.4684409363786388E-3</v>
      </c>
      <c r="J316" s="15">
        <f>LN(H316/H315)</f>
        <v>5.1031477799721775E-4</v>
      </c>
      <c r="K316" s="15">
        <f>C316/D316</f>
        <v>0.28345344390064725</v>
      </c>
      <c r="L316">
        <f>G316/D316</f>
        <v>0.13965948600011413</v>
      </c>
      <c r="M316">
        <f>L316-L315</f>
        <v>1.5850751309911537E-3</v>
      </c>
      <c r="N316">
        <f>STDEV(M280:M316)</f>
        <v>2.0411461725782357E-3</v>
      </c>
      <c r="O316">
        <f>M316/N316</f>
        <v>0.77656130280419633</v>
      </c>
    </row>
    <row r="317" spans="1:15" x14ac:dyDescent="0.25">
      <c r="A317" s="2">
        <f>'X-13 output'!A317</f>
        <v>42461</v>
      </c>
      <c r="B317" s="9">
        <f>'X-13 output'!B317</f>
        <v>188597.36844749399</v>
      </c>
      <c r="C317" s="9">
        <f>B317*12</f>
        <v>2263168.4213699279</v>
      </c>
      <c r="D317" s="9">
        <f>'FRED Data'!B323*1000</f>
        <v>8018900</v>
      </c>
      <c r="E317" s="9">
        <f>'FRED Data'!D323*1000</f>
        <v>576300</v>
      </c>
      <c r="F317" s="9">
        <f>E317</f>
        <v>576300</v>
      </c>
      <c r="G317" s="9">
        <f>C317-(E317+F317)</f>
        <v>1110568.4213699279</v>
      </c>
      <c r="H317" s="9">
        <f>D317-(F317+G317)</f>
        <v>6332031.5786300721</v>
      </c>
      <c r="I317" s="15">
        <f>LN(D317/D316)</f>
        <v>3.5354045381808747E-3</v>
      </c>
      <c r="J317" s="15">
        <f>LN(H317/H316)</f>
        <v>5.049764063041944E-3</v>
      </c>
      <c r="K317" s="15">
        <f>C317/D317</f>
        <v>0.28222928598310593</v>
      </c>
      <c r="L317">
        <f>G317/D317</f>
        <v>0.13849386092480614</v>
      </c>
      <c r="M317">
        <f>L317-L316</f>
        <v>-1.1656250753079855E-3</v>
      </c>
      <c r="N317">
        <f>STDEV(M281:M317)</f>
        <v>1.9622272729997422E-3</v>
      </c>
      <c r="O317">
        <f>M317/N317</f>
        <v>-0.59403163504400991</v>
      </c>
    </row>
    <row r="318" spans="1:15" x14ac:dyDescent="0.25">
      <c r="A318" s="2">
        <f>'X-13 output'!A318</f>
        <v>42491</v>
      </c>
      <c r="B318" s="9">
        <f>'X-13 output'!B318</f>
        <v>190311.70272547699</v>
      </c>
      <c r="C318" s="9">
        <f>B318*12</f>
        <v>2283740.4327057237</v>
      </c>
      <c r="D318" s="9">
        <f>'FRED Data'!B324*1000</f>
        <v>8024000</v>
      </c>
      <c r="E318" s="9">
        <f>'FRED Data'!D324*1000</f>
        <v>577200</v>
      </c>
      <c r="F318" s="9">
        <f>E318</f>
        <v>577200</v>
      </c>
      <c r="G318" s="9">
        <f>C318-(E318+F318)</f>
        <v>1129340.4327057237</v>
      </c>
      <c r="H318" s="9">
        <f>D318-(F318+G318)</f>
        <v>6317459.5672942763</v>
      </c>
      <c r="I318" s="15">
        <f>LN(D318/D317)</f>
        <v>6.357952953393878E-4</v>
      </c>
      <c r="J318" s="15">
        <f>LN(H318/H317)</f>
        <v>-2.3039690077190224E-3</v>
      </c>
      <c r="K318" s="15">
        <f>C318/D318</f>
        <v>0.28461371294936738</v>
      </c>
      <c r="L318">
        <f>G318/D318</f>
        <v>0.14074531813381402</v>
      </c>
      <c r="M318">
        <f>L318-L317</f>
        <v>2.2514572090078788E-3</v>
      </c>
      <c r="N318">
        <f>STDEV(M282:M318)</f>
        <v>1.9780753925775123E-3</v>
      </c>
      <c r="O318">
        <f>M318/N318</f>
        <v>1.1382059639668936</v>
      </c>
    </row>
    <row r="319" spans="1:15" x14ac:dyDescent="0.25">
      <c r="A319" s="2">
        <f>'X-13 output'!A319</f>
        <v>42522</v>
      </c>
      <c r="B319" s="9">
        <f>'X-13 output'!B319</f>
        <v>188921.09001771</v>
      </c>
      <c r="C319" s="9">
        <f>B319*12</f>
        <v>2267053.08021252</v>
      </c>
      <c r="D319" s="9">
        <f>'FRED Data'!B325*1000</f>
        <v>8053300</v>
      </c>
      <c r="E319" s="9">
        <f>'FRED Data'!D325*1000</f>
        <v>579000</v>
      </c>
      <c r="F319" s="9">
        <f>E319</f>
        <v>579000</v>
      </c>
      <c r="G319" s="9">
        <f>C319-(E319+F319)</f>
        <v>1109053.08021252</v>
      </c>
      <c r="H319" s="9">
        <f>D319-(F319+G319)</f>
        <v>6365246.9197874796</v>
      </c>
      <c r="I319" s="15">
        <f>LN(D319/D318)</f>
        <v>3.644894657456483E-3</v>
      </c>
      <c r="J319" s="15">
        <f>LN(H319/H318)</f>
        <v>7.5358644769295095E-3</v>
      </c>
      <c r="K319" s="15">
        <f>C319/D319</f>
        <v>0.2815061006311102</v>
      </c>
      <c r="L319">
        <f>G319/D319</f>
        <v>0.13771411473712888</v>
      </c>
      <c r="M319">
        <f>L319-L318</f>
        <v>-3.0312033966851393E-3</v>
      </c>
      <c r="N319">
        <f>STDEV(M283:M319)</f>
        <v>2.0518433861527676E-3</v>
      </c>
      <c r="O319">
        <f>M319/N319</f>
        <v>-1.4773073896096349</v>
      </c>
    </row>
    <row r="320" spans="1:15" x14ac:dyDescent="0.25">
      <c r="A320" s="2">
        <f>'X-13 output'!A320</f>
        <v>42552</v>
      </c>
      <c r="B320" s="9">
        <f>'X-13 output'!B320</f>
        <v>190600.320347756</v>
      </c>
      <c r="C320" s="9">
        <f>B320*12</f>
        <v>2287203.8441730719</v>
      </c>
      <c r="D320" s="9">
        <f>'FRED Data'!B326*1000</f>
        <v>8094200</v>
      </c>
      <c r="E320" s="9">
        <f>'FRED Data'!D326*1000</f>
        <v>581700</v>
      </c>
      <c r="F320" s="9">
        <f>E320</f>
        <v>581700</v>
      </c>
      <c r="G320" s="9">
        <f>C320-(E320+F320)</f>
        <v>1123803.8441730719</v>
      </c>
      <c r="H320" s="9">
        <f>D320-(F320+G320)</f>
        <v>6388696.1558269281</v>
      </c>
      <c r="I320" s="15">
        <f>LN(D320/D319)</f>
        <v>5.0658104927818982E-3</v>
      </c>
      <c r="J320" s="15">
        <f>LN(H320/H319)</f>
        <v>3.6771784730570611E-3</v>
      </c>
      <c r="K320" s="15">
        <f>C320/D320</f>
        <v>0.28257318131168885</v>
      </c>
      <c r="L320">
        <f>G320/D320</f>
        <v>0.13884063207890487</v>
      </c>
      <c r="M320">
        <f>L320-L319</f>
        <v>1.1265173417759899E-3</v>
      </c>
      <c r="N320">
        <f>STDEV(M284:M320)</f>
        <v>2.056666816234605E-3</v>
      </c>
      <c r="O320">
        <f>M320/N320</f>
        <v>0.54773934838820659</v>
      </c>
    </row>
    <row r="321" spans="1:15" x14ac:dyDescent="0.25">
      <c r="A321" s="2">
        <f>'X-13 output'!A321</f>
        <v>42583</v>
      </c>
      <c r="B321" s="9">
        <f>'X-13 output'!B321</f>
        <v>193287.681953138</v>
      </c>
      <c r="C321" s="9">
        <f>B321*12</f>
        <v>2319452.1834376561</v>
      </c>
      <c r="D321" s="9">
        <f>'FRED Data'!B327*1000</f>
        <v>8100600</v>
      </c>
      <c r="E321" s="9">
        <f>'FRED Data'!D327*1000</f>
        <v>582500</v>
      </c>
      <c r="F321" s="9">
        <f>E321</f>
        <v>582500</v>
      </c>
      <c r="G321" s="9">
        <f>C321-(E321+F321)</f>
        <v>1154452.1834376561</v>
      </c>
      <c r="H321" s="9">
        <f>D321-(F321+G321)</f>
        <v>6363647.8165623434</v>
      </c>
      <c r="I321" s="15">
        <f>LN(D321/D320)</f>
        <v>7.9037719924552881E-4</v>
      </c>
      <c r="J321" s="15">
        <f>LN(H321/H320)</f>
        <v>-3.9284341031288316E-3</v>
      </c>
      <c r="K321" s="15">
        <f>C321/D321</f>
        <v>0.28633091171489222</v>
      </c>
      <c r="L321">
        <f>G321/D321</f>
        <v>0.14251440429568873</v>
      </c>
      <c r="M321">
        <f>L321-L320</f>
        <v>3.6737722167838605E-3</v>
      </c>
      <c r="N321">
        <f>STDEV(M285:M321)</f>
        <v>2.0951608777903166E-3</v>
      </c>
      <c r="O321">
        <f>M321/N321</f>
        <v>1.7534559067647555</v>
      </c>
    </row>
    <row r="322" spans="1:15" x14ac:dyDescent="0.25">
      <c r="A322" s="2">
        <f>'X-13 output'!A322</f>
        <v>42614</v>
      </c>
      <c r="B322" s="9">
        <f>'X-13 output'!B322</f>
        <v>193157.20239480599</v>
      </c>
      <c r="C322" s="9">
        <f>B322*12</f>
        <v>2317886.428737672</v>
      </c>
      <c r="D322" s="9">
        <f>'FRED Data'!B328*1000</f>
        <v>8141600</v>
      </c>
      <c r="E322" s="9">
        <f>'FRED Data'!D328*1000</f>
        <v>585100</v>
      </c>
      <c r="F322" s="9">
        <f>E322</f>
        <v>585100</v>
      </c>
      <c r="G322" s="9">
        <f>C322-(E322+F322)</f>
        <v>1147686.428737672</v>
      </c>
      <c r="H322" s="9">
        <f>D322-(F322+G322)</f>
        <v>6408813.571262328</v>
      </c>
      <c r="I322" s="15">
        <f>LN(D322/D321)</f>
        <v>5.0485878864662444E-3</v>
      </c>
      <c r="J322" s="15">
        <f>LN(H322/H321)</f>
        <v>7.0723945196892726E-3</v>
      </c>
      <c r="K322" s="15">
        <f>C322/D322</f>
        <v>0.28469667248915104</v>
      </c>
      <c r="L322">
        <f>G322/D322</f>
        <v>0.14096571051607448</v>
      </c>
      <c r="M322">
        <f>L322-L321</f>
        <v>-1.5486937796142519E-3</v>
      </c>
      <c r="N322">
        <f>STDEV(M286:M322)</f>
        <v>2.1062732034258574E-3</v>
      </c>
      <c r="O322">
        <f>M322/N322</f>
        <v>-0.73527678037934419</v>
      </c>
    </row>
    <row r="323" spans="1:15" x14ac:dyDescent="0.25">
      <c r="A323" s="2">
        <f>'X-13 output'!A323</f>
        <v>42644</v>
      </c>
      <c r="B323" s="9">
        <f>'X-13 output'!B323</f>
        <v>194629.73209140901</v>
      </c>
      <c r="C323" s="9">
        <f>B323*12</f>
        <v>2335556.785096908</v>
      </c>
      <c r="D323" s="9">
        <f>'FRED Data'!B329*1000</f>
        <v>8180100</v>
      </c>
      <c r="E323" s="9">
        <f>'FRED Data'!D329*1000</f>
        <v>588100</v>
      </c>
      <c r="F323" s="9">
        <f>E323</f>
        <v>588100</v>
      </c>
      <c r="G323" s="9">
        <f>C323-(E323+F323)</f>
        <v>1159356.785096908</v>
      </c>
      <c r="H323" s="9">
        <f>D323-(F323+G323)</f>
        <v>6432643.214903092</v>
      </c>
      <c r="I323" s="15">
        <f>LN(D323/D322)</f>
        <v>4.717654583222302E-3</v>
      </c>
      <c r="J323" s="15">
        <f>LN(H323/H322)</f>
        <v>3.7113656792205595E-3</v>
      </c>
      <c r="K323" s="15">
        <f>C323/D323</f>
        <v>0.2855168989495126</v>
      </c>
      <c r="L323">
        <f>G323/D323</f>
        <v>0.14172892569735188</v>
      </c>
      <c r="M323">
        <f>L323-L322</f>
        <v>7.6321518127739352E-4</v>
      </c>
      <c r="N323">
        <f>STDEV(M287:M323)</f>
        <v>2.0229816844405226E-3</v>
      </c>
      <c r="O323">
        <f>M323/N323</f>
        <v>0.37727241286836904</v>
      </c>
    </row>
    <row r="324" spans="1:15" x14ac:dyDescent="0.25">
      <c r="A324" s="2">
        <f>'X-13 output'!A324</f>
        <v>42675</v>
      </c>
      <c r="B324" s="9">
        <f>'X-13 output'!B324</f>
        <v>193117.541168319</v>
      </c>
      <c r="C324" s="9">
        <f>B324*12</f>
        <v>2317410.4940198278</v>
      </c>
      <c r="D324" s="9">
        <f>'FRED Data'!B330*1000</f>
        <v>8201500</v>
      </c>
      <c r="E324" s="9">
        <f>'FRED Data'!D330*1000</f>
        <v>589800</v>
      </c>
      <c r="F324" s="9">
        <f>E324</f>
        <v>589800</v>
      </c>
      <c r="G324" s="9">
        <f>C324-(E324+F324)</f>
        <v>1137810.4940198278</v>
      </c>
      <c r="H324" s="9">
        <f>D324-(F324+G324)</f>
        <v>6473889.5059801722</v>
      </c>
      <c r="I324" s="15">
        <f>LN(D324/D323)</f>
        <v>2.6126888915962475E-3</v>
      </c>
      <c r="J324" s="15">
        <f>LN(H324/H323)</f>
        <v>6.3915588152428215E-3</v>
      </c>
      <c r="K324" s="15">
        <f>C324/D324</f>
        <v>0.28255934817043565</v>
      </c>
      <c r="L324">
        <f>G324/D324</f>
        <v>0.13873199951470191</v>
      </c>
      <c r="M324">
        <f>L324-L323</f>
        <v>-2.9969261826499616E-3</v>
      </c>
      <c r="N324">
        <f>STDEV(M288:M324)</f>
        <v>2.0847842099817699E-3</v>
      </c>
      <c r="O324">
        <f>M324/N324</f>
        <v>-1.437523446455961</v>
      </c>
    </row>
    <row r="325" spans="1:15" x14ac:dyDescent="0.25">
      <c r="A325" s="2">
        <f>'X-13 output'!A325</f>
        <v>42705</v>
      </c>
      <c r="B325" s="9">
        <f>'X-13 output'!B325</f>
        <v>194763.619884235</v>
      </c>
      <c r="C325" s="9">
        <f>B325*12</f>
        <v>2337163.4386108201</v>
      </c>
      <c r="D325" s="9">
        <f>'FRED Data'!B331*1000</f>
        <v>8239100</v>
      </c>
      <c r="E325" s="9">
        <f>'FRED Data'!D331*1000</f>
        <v>592200</v>
      </c>
      <c r="F325" s="9">
        <f>E325</f>
        <v>592200</v>
      </c>
      <c r="G325" s="9">
        <f>C325-(E325+F325)</f>
        <v>1152763.4386108201</v>
      </c>
      <c r="H325" s="9">
        <f>D325-(F325+G325)</f>
        <v>6494136.5613891799</v>
      </c>
      <c r="I325" s="15">
        <f>LN(D325/D324)</f>
        <v>4.5740502847069955E-3</v>
      </c>
      <c r="J325" s="15">
        <f>LN(H325/H324)</f>
        <v>3.122614306258866E-3</v>
      </c>
      <c r="K325" s="15">
        <f>C325/D325</f>
        <v>0.28366732271860035</v>
      </c>
      <c r="L325">
        <f>G325/D325</f>
        <v>0.13991375740200024</v>
      </c>
      <c r="M325">
        <f>L325-L324</f>
        <v>1.1817578872983237E-3</v>
      </c>
      <c r="N325">
        <f>STDEV(M289:M325)</f>
        <v>2.076570649743913E-3</v>
      </c>
      <c r="O325">
        <f>M325/N325</f>
        <v>0.56909110578253641</v>
      </c>
    </row>
    <row r="326" spans="1:15" x14ac:dyDescent="0.25">
      <c r="A326" s="2">
        <f>'X-13 output'!A326</f>
        <v>42736</v>
      </c>
      <c r="B326" s="9">
        <f>'X-13 output'!B326</f>
        <v>197577.98534912299</v>
      </c>
      <c r="C326" s="9">
        <f>B326*12</f>
        <v>2370935.8241894757</v>
      </c>
      <c r="D326" s="9">
        <f>'FRED Data'!B332*1000</f>
        <v>8287700.0000000009</v>
      </c>
      <c r="E326" s="9">
        <f>'FRED Data'!D332*1000</f>
        <v>595000</v>
      </c>
      <c r="F326" s="9">
        <f>E326</f>
        <v>595000</v>
      </c>
      <c r="G326" s="9">
        <f>C326-(E326+F326)</f>
        <v>1180935.8241894757</v>
      </c>
      <c r="H326" s="9">
        <f>D326-(F326+G326)</f>
        <v>6511764.1758105252</v>
      </c>
      <c r="I326" s="15">
        <f>LN(D326/D325)</f>
        <v>5.8813732956961408E-3</v>
      </c>
      <c r="J326" s="15">
        <f>LN(H326/H325)</f>
        <v>2.7107119409024885E-3</v>
      </c>
      <c r="K326" s="15">
        <f>C326/D326</f>
        <v>0.28607886677720906</v>
      </c>
      <c r="L326">
        <f>G326/D326</f>
        <v>0.14249258831635744</v>
      </c>
      <c r="M326">
        <f>L326-L325</f>
        <v>2.5788309143572052E-3</v>
      </c>
      <c r="N326">
        <f>STDEV(M290:M326)</f>
        <v>2.0713616211932321E-3</v>
      </c>
      <c r="O326">
        <f>M326/N326</f>
        <v>1.2449930943837992</v>
      </c>
    </row>
    <row r="327" spans="1:15" x14ac:dyDescent="0.25">
      <c r="A327" s="2">
        <f>'X-13 output'!A327</f>
        <v>42767</v>
      </c>
      <c r="B327" s="9">
        <f>'X-13 output'!B327</f>
        <v>197202.51119510899</v>
      </c>
      <c r="C327" s="9">
        <f>B327*12</f>
        <v>2366430.1343413079</v>
      </c>
      <c r="D327" s="9">
        <f>'FRED Data'!B333*1000</f>
        <v>8315500</v>
      </c>
      <c r="E327" s="9">
        <f>'FRED Data'!D333*1000</f>
        <v>596900</v>
      </c>
      <c r="F327" s="9">
        <f>E327</f>
        <v>596900</v>
      </c>
      <c r="G327" s="9">
        <f>C327-(E327+F327)</f>
        <v>1172630.1343413079</v>
      </c>
      <c r="H327" s="9">
        <f>D327-(F327+G327)</f>
        <v>6545969.8656586921</v>
      </c>
      <c r="I327" s="15">
        <f>LN(D327/D326)</f>
        <v>3.3487551772511258E-3</v>
      </c>
      <c r="J327" s="15">
        <f>LN(H327/H326)</f>
        <v>5.2391583381216572E-3</v>
      </c>
      <c r="K327" s="15">
        <f>C327/D327</f>
        <v>0.28458061864485695</v>
      </c>
      <c r="L327">
        <f>G327/D327</f>
        <v>0.14101739334271035</v>
      </c>
      <c r="M327">
        <f>L327-L326</f>
        <v>-1.4751949736470926E-3</v>
      </c>
      <c r="N327">
        <f>STDEV(M291:M327)</f>
        <v>2.0887349724452772E-3</v>
      </c>
      <c r="O327">
        <f>M327/N327</f>
        <v>-0.70626239954228631</v>
      </c>
    </row>
    <row r="328" spans="1:15" x14ac:dyDescent="0.25">
      <c r="A328" s="2">
        <f>'X-13 output'!A328</f>
        <v>42795</v>
      </c>
      <c r="B328" s="9">
        <f>'X-13 output'!B328</f>
        <v>194052.186443554</v>
      </c>
      <c r="C328" s="9">
        <f>B328*12</f>
        <v>2328626.2373226481</v>
      </c>
      <c r="D328" s="9">
        <f>'FRED Data'!B334*1000</f>
        <v>8328799.9999999991</v>
      </c>
      <c r="E328" s="9">
        <f>'FRED Data'!D334*1000</f>
        <v>597800</v>
      </c>
      <c r="F328" s="9">
        <f>E328</f>
        <v>597800</v>
      </c>
      <c r="G328" s="9">
        <f>C328-(E328+F328)</f>
        <v>1133026.2373226481</v>
      </c>
      <c r="H328" s="9">
        <f>D328-(F328+G328)</f>
        <v>6597973.762677351</v>
      </c>
      <c r="I328" s="15">
        <f>LN(D328/D327)</f>
        <v>1.5981450503485249E-3</v>
      </c>
      <c r="J328" s="15">
        <f>LN(H328/H327)</f>
        <v>7.9130236472335913E-3</v>
      </c>
      <c r="K328" s="15">
        <f>C328/D328</f>
        <v>0.27958724393942086</v>
      </c>
      <c r="L328">
        <f>G328/D328</f>
        <v>0.13603715268978103</v>
      </c>
      <c r="M328">
        <f>L328-L327</f>
        <v>-4.9802406529293186E-3</v>
      </c>
      <c r="N328">
        <f>STDEV(M292:M328)</f>
        <v>2.2529028201682933E-3</v>
      </c>
      <c r="O328">
        <f>M328/N328</f>
        <v>-2.2105883167021343</v>
      </c>
    </row>
    <row r="329" spans="1:15" x14ac:dyDescent="0.25">
      <c r="A329" s="2">
        <f>'X-13 output'!A329</f>
        <v>42826</v>
      </c>
      <c r="B329" s="9">
        <f>'X-13 output'!B329</f>
        <v>199529.71760853901</v>
      </c>
      <c r="C329" s="9">
        <f>B329*12</f>
        <v>2394356.611302468</v>
      </c>
      <c r="D329" s="9">
        <f>'FRED Data'!B335*1000</f>
        <v>8373200.0000000009</v>
      </c>
      <c r="E329" s="9">
        <f>'FRED Data'!D335*1000</f>
        <v>600700</v>
      </c>
      <c r="F329" s="9">
        <f>E329</f>
        <v>600700</v>
      </c>
      <c r="G329" s="9">
        <f>C329-(E329+F329)</f>
        <v>1192956.611302468</v>
      </c>
      <c r="H329" s="9">
        <f>D329-(F329+G329)</f>
        <v>6579543.3886975329</v>
      </c>
      <c r="I329" s="15">
        <f>LN(D329/D328)</f>
        <v>5.3167410598219432E-3</v>
      </c>
      <c r="J329" s="15">
        <f>LN(H329/H328)</f>
        <v>-2.7972471271503164E-3</v>
      </c>
      <c r="K329" s="15">
        <f>C329/D329</f>
        <v>0.28595478566169058</v>
      </c>
      <c r="L329">
        <f>G329/D329</f>
        <v>0.14247320156003296</v>
      </c>
      <c r="M329">
        <f>L329-L328</f>
        <v>6.4360488702519258E-3</v>
      </c>
      <c r="N329">
        <f>STDEV(M293:M329)</f>
        <v>2.484041868576245E-3</v>
      </c>
      <c r="O329">
        <f>M329/N329</f>
        <v>2.59095828925815</v>
      </c>
    </row>
    <row r="330" spans="1:15" x14ac:dyDescent="0.25">
      <c r="A330" s="2">
        <f>'X-13 output'!A330</f>
        <v>42856</v>
      </c>
      <c r="B330" s="9">
        <f>'X-13 output'!B330</f>
        <v>200149.970992958</v>
      </c>
      <c r="C330" s="9">
        <f>B330*12</f>
        <v>2401799.6519154962</v>
      </c>
      <c r="D330" s="9">
        <f>'FRED Data'!B336*1000</f>
        <v>8390600</v>
      </c>
      <c r="E330" s="9">
        <f>'FRED Data'!D336*1000</f>
        <v>601900</v>
      </c>
      <c r="F330" s="9">
        <f>E330</f>
        <v>601900</v>
      </c>
      <c r="G330" s="9">
        <f>C330-(E330+F330)</f>
        <v>1197999.6519154962</v>
      </c>
      <c r="H330" s="9">
        <f>D330-(F330+G330)</f>
        <v>6590700.3480845038</v>
      </c>
      <c r="I330" s="15">
        <f>LN(D330/D329)</f>
        <v>2.0759023906973938E-3</v>
      </c>
      <c r="J330" s="15">
        <f>LN(H330/H329)</f>
        <v>1.6942681212027855E-3</v>
      </c>
      <c r="K330" s="15">
        <f>C330/D330</f>
        <v>0.28624885609080353</v>
      </c>
      <c r="L330">
        <f>G330/D330</f>
        <v>0.1427787824369528</v>
      </c>
      <c r="M330">
        <f>L330-L329</f>
        <v>3.0558087691984204E-4</v>
      </c>
      <c r="N330">
        <f>STDEV(M294:M330)</f>
        <v>2.4420619800164388E-3</v>
      </c>
      <c r="O330">
        <f>M330/N330</f>
        <v>0.12513231827055635</v>
      </c>
    </row>
    <row r="331" spans="1:15" x14ac:dyDescent="0.25">
      <c r="A331" s="2">
        <f>'X-13 output'!A331</f>
        <v>42887</v>
      </c>
      <c r="B331" s="9">
        <f>'X-13 output'!B331</f>
        <v>202426.529640775</v>
      </c>
      <c r="C331" s="9">
        <f>B331*12</f>
        <v>2429118.3556893002</v>
      </c>
      <c r="D331" s="9">
        <f>'FRED Data'!B337*1000</f>
        <v>8429300</v>
      </c>
      <c r="E331" s="9">
        <f>'FRED Data'!D337*1000</f>
        <v>603900</v>
      </c>
      <c r="F331" s="9">
        <f>E331</f>
        <v>603900</v>
      </c>
      <c r="G331" s="9">
        <f>C331-(E331+F331)</f>
        <v>1221318.3556893002</v>
      </c>
      <c r="H331" s="9">
        <f>D331-(F331+G331)</f>
        <v>6604081.6443106998</v>
      </c>
      <c r="I331" s="15">
        <f>LN(D331/D330)</f>
        <v>4.6017001636667861E-3</v>
      </c>
      <c r="J331" s="15">
        <f>LN(H331/H330)</f>
        <v>2.0282716033255543E-3</v>
      </c>
      <c r="K331" s="15">
        <f>C331/D331</f>
        <v>0.28817557278650663</v>
      </c>
      <c r="L331">
        <f>G331/D331</f>
        <v>0.14488965343377269</v>
      </c>
      <c r="M331">
        <f>L331-L330</f>
        <v>2.1108709968198913E-3</v>
      </c>
      <c r="N331">
        <f>STDEV(M295:M331)</f>
        <v>2.4581687430281856E-3</v>
      </c>
      <c r="O331">
        <f>M331/N331</f>
        <v>0.85871688133969892</v>
      </c>
    </row>
    <row r="332" spans="1:15" x14ac:dyDescent="0.25">
      <c r="A332" s="2">
        <f>'X-13 output'!A332</f>
        <v>42917</v>
      </c>
      <c r="B332" s="9">
        <f>'X-13 output'!B332</f>
        <v>202015.52197761499</v>
      </c>
      <c r="C332" s="9">
        <f>B332*12</f>
        <v>2424186.26373138</v>
      </c>
      <c r="D332" s="9">
        <f>'FRED Data'!B338*1000</f>
        <v>8463400</v>
      </c>
      <c r="E332" s="9">
        <f>'FRED Data'!D338*1000</f>
        <v>606200</v>
      </c>
      <c r="F332" s="9">
        <f>E332</f>
        <v>606200</v>
      </c>
      <c r="G332" s="9">
        <f>C332-(E332+F332)</f>
        <v>1211786.26373138</v>
      </c>
      <c r="H332" s="9">
        <f>D332-(F332+G332)</f>
        <v>6645413.73626862</v>
      </c>
      <c r="I332" s="15">
        <f>LN(D332/D331)</f>
        <v>4.0372523418361712E-3</v>
      </c>
      <c r="J332" s="15">
        <f>LN(H332/H331)</f>
        <v>6.2390641824087503E-3</v>
      </c>
      <c r="K332" s="15">
        <f>C332/D332</f>
        <v>0.28643172527960159</v>
      </c>
      <c r="L332">
        <f>G332/D332</f>
        <v>0.14317960438256255</v>
      </c>
      <c r="M332">
        <f>L332-L331</f>
        <v>-1.7100490512101385E-3</v>
      </c>
      <c r="N332">
        <f>STDEV(M296:M332)</f>
        <v>2.4680941310525738E-3</v>
      </c>
      <c r="O332">
        <f>M332/N332</f>
        <v>-0.69286216830022196</v>
      </c>
    </row>
    <row r="333" spans="1:15" x14ac:dyDescent="0.25">
      <c r="A333" s="2">
        <f>'X-13 output'!A333</f>
        <v>42948</v>
      </c>
      <c r="B333" s="9">
        <f>'X-13 output'!B333</f>
        <v>198110.21889822101</v>
      </c>
      <c r="C333" s="9">
        <f>B333*12</f>
        <v>2377322.626778652</v>
      </c>
      <c r="D333" s="9">
        <f>'FRED Data'!B339*1000</f>
        <v>8489700</v>
      </c>
      <c r="E333" s="9">
        <f>'FRED Data'!D339*1000</f>
        <v>607400</v>
      </c>
      <c r="F333" s="9">
        <f>E333</f>
        <v>607400</v>
      </c>
      <c r="G333" s="9">
        <f>C333-(E333+F333)</f>
        <v>1162522.626778652</v>
      </c>
      <c r="H333" s="9">
        <f>D333-(F333+G333)</f>
        <v>6719777.373221348</v>
      </c>
      <c r="I333" s="15">
        <f>LN(D333/D332)</f>
        <v>3.1026798754616738E-3</v>
      </c>
      <c r="J333" s="15">
        <f>LN(H333/H332)</f>
        <v>1.1128071980026686E-2</v>
      </c>
      <c r="K333" s="15">
        <f>C333/D333</f>
        <v>0.28002433852534858</v>
      </c>
      <c r="L333">
        <f>G333/D333</f>
        <v>0.13693329879485164</v>
      </c>
      <c r="M333">
        <f>L333-L332</f>
        <v>-6.2463055877109153E-3</v>
      </c>
      <c r="N333">
        <f>STDEV(M297:M333)</f>
        <v>2.6637628848435449E-3</v>
      </c>
      <c r="O333">
        <f>M333/N333</f>
        <v>-2.3449180192619847</v>
      </c>
    </row>
    <row r="334" spans="1:15" x14ac:dyDescent="0.25">
      <c r="A334" s="2">
        <f>'X-13 output'!A334</f>
        <v>42979</v>
      </c>
      <c r="B334" s="9">
        <f>'X-13 output'!B334</f>
        <v>200486.23769630201</v>
      </c>
      <c r="C334" s="9">
        <f>B334*12</f>
        <v>2405834.8523556241</v>
      </c>
      <c r="D334" s="9">
        <f>'FRED Data'!B340*1000</f>
        <v>8540600</v>
      </c>
      <c r="E334" s="9">
        <f>'FRED Data'!D340*1000</f>
        <v>610300</v>
      </c>
      <c r="F334" s="9">
        <f>E334</f>
        <v>610300</v>
      </c>
      <c r="G334" s="9">
        <f>C334-(E334+F334)</f>
        <v>1185234.8523556241</v>
      </c>
      <c r="H334" s="9">
        <f>D334-(F334+G334)</f>
        <v>6745065.1476443764</v>
      </c>
      <c r="I334" s="15">
        <f>LN(D334/D333)</f>
        <v>5.9775989338795507E-3</v>
      </c>
      <c r="J334" s="15">
        <f>LN(H334/H333)</f>
        <v>3.756123269143596E-3</v>
      </c>
      <c r="K334" s="15">
        <f>C334/D334</f>
        <v>0.28169389180568394</v>
      </c>
      <c r="L334">
        <f>G334/D334</f>
        <v>0.13877653236957874</v>
      </c>
      <c r="M334">
        <f>L334-L333</f>
        <v>1.8432335747270989E-3</v>
      </c>
      <c r="N334">
        <f>STDEV(M298:M334)</f>
        <v>2.67291975037111E-3</v>
      </c>
      <c r="O334">
        <f>M334/N334</f>
        <v>0.68959555350331159</v>
      </c>
    </row>
    <row r="335" spans="1:15" x14ac:dyDescent="0.25">
      <c r="A335" s="2">
        <f>'X-13 output'!A335</f>
        <v>43009</v>
      </c>
      <c r="B335" s="9">
        <f>'X-13 output'!B335</f>
        <v>201086.328296411</v>
      </c>
      <c r="C335" s="9">
        <f>B335*12</f>
        <v>2413035.9395569321</v>
      </c>
      <c r="D335" s="9">
        <f>'FRED Data'!B341*1000</f>
        <v>8581000</v>
      </c>
      <c r="E335" s="9">
        <f>'FRED Data'!D341*1000</f>
        <v>612800</v>
      </c>
      <c r="F335" s="9">
        <f>E335</f>
        <v>612800</v>
      </c>
      <c r="G335" s="9">
        <f>C335-(E335+F335)</f>
        <v>1187435.9395569321</v>
      </c>
      <c r="H335" s="9">
        <f>D335-(F335+G335)</f>
        <v>6780764.0604430679</v>
      </c>
      <c r="I335" s="15">
        <f>LN(D335/D334)</f>
        <v>4.7191938812145432E-3</v>
      </c>
      <c r="J335" s="15">
        <f>LN(H335/H334)</f>
        <v>5.2786406130757163E-3</v>
      </c>
      <c r="K335" s="15">
        <f>C335/D335</f>
        <v>0.2812068453043855</v>
      </c>
      <c r="L335">
        <f>G335/D335</f>
        <v>0.13837966898460927</v>
      </c>
      <c r="M335">
        <f>L335-L334</f>
        <v>-3.9686338496947027E-4</v>
      </c>
      <c r="N335">
        <f>STDEV(M299:M335)</f>
        <v>2.6563230841063126E-3</v>
      </c>
      <c r="O335">
        <f>M335/N335</f>
        <v>-0.14940328130416036</v>
      </c>
    </row>
    <row r="336" spans="1:15" x14ac:dyDescent="0.25">
      <c r="A336" s="2">
        <f>'X-13 output'!A336</f>
        <v>43040</v>
      </c>
      <c r="B336" s="9">
        <f>'X-13 output'!B336</f>
        <v>201862.13460266101</v>
      </c>
      <c r="C336" s="9">
        <f>B336*12</f>
        <v>2422345.6152319321</v>
      </c>
      <c r="D336" s="9">
        <f>'FRED Data'!B342*1000</f>
        <v>8644500</v>
      </c>
      <c r="E336" s="9">
        <f>'FRED Data'!D342*1000</f>
        <v>616000</v>
      </c>
      <c r="F336" s="9">
        <f>E336</f>
        <v>616000</v>
      </c>
      <c r="G336" s="9">
        <f>C336-(E336+F336)</f>
        <v>1190345.6152319321</v>
      </c>
      <c r="H336" s="9">
        <f>D336-(F336+G336)</f>
        <v>6838154.3847680679</v>
      </c>
      <c r="I336" s="15">
        <f>LN(D336/D335)</f>
        <v>7.3728237377098113E-3</v>
      </c>
      <c r="J336" s="15">
        <f>LN(H336/H335)</f>
        <v>8.4280795527853225E-3</v>
      </c>
      <c r="K336" s="15">
        <f>C336/D336</f>
        <v>0.28021812889489645</v>
      </c>
      <c r="L336">
        <f>G336/D336</f>
        <v>0.1376997646170319</v>
      </c>
      <c r="M336">
        <f>L336-L335</f>
        <v>-6.7990436757736639E-4</v>
      </c>
      <c r="N336">
        <f>STDEV(M300:M336)</f>
        <v>2.6163524543701155E-3</v>
      </c>
      <c r="O336">
        <f>M336/N336</f>
        <v>-0.25986726919827502</v>
      </c>
    </row>
    <row r="337" spans="1:15" x14ac:dyDescent="0.25">
      <c r="A337" s="2">
        <f>'X-13 output'!A337</f>
        <v>43070</v>
      </c>
      <c r="B337" s="9">
        <f>'X-13 output'!B337</f>
        <v>204781.545752985</v>
      </c>
      <c r="C337" s="9">
        <f>B337*12</f>
        <v>2457378.5490358202</v>
      </c>
      <c r="D337" s="9">
        <f>'FRED Data'!B343*1000</f>
        <v>8700600</v>
      </c>
      <c r="E337" s="9">
        <f>'FRED Data'!D343*1000</f>
        <v>619000</v>
      </c>
      <c r="F337" s="9">
        <f>E337</f>
        <v>619000</v>
      </c>
      <c r="G337" s="9">
        <f>C337-(E337+F337)</f>
        <v>1219378.5490358202</v>
      </c>
      <c r="H337" s="9">
        <f>D337-(F337+G337)</f>
        <v>6862221.4509641798</v>
      </c>
      <c r="I337" s="15">
        <f>LN(D337/D336)</f>
        <v>6.4687082370738615E-3</v>
      </c>
      <c r="J337" s="15">
        <f>LN(H337/H336)</f>
        <v>3.5133475520496477E-3</v>
      </c>
      <c r="K337" s="15">
        <f>C337/D337</f>
        <v>0.28243782601611617</v>
      </c>
      <c r="L337">
        <f>G337/D337</f>
        <v>0.14014878847847506</v>
      </c>
      <c r="M337">
        <f>L337-L336</f>
        <v>2.4490238614431614E-3</v>
      </c>
      <c r="N337">
        <f>STDEV(M301:M337)</f>
        <v>2.6291096799471881E-3</v>
      </c>
      <c r="O337">
        <f>M337/N337</f>
        <v>0.93150311686211429</v>
      </c>
    </row>
    <row r="338" spans="1:15" x14ac:dyDescent="0.25">
      <c r="A338" s="2">
        <f>'X-13 output'!A338</f>
        <v>43101</v>
      </c>
      <c r="B338" s="9">
        <f>'X-13 output'!B338</f>
        <v>205397.51835786999</v>
      </c>
      <c r="C338" s="9">
        <f>B338*12</f>
        <v>2464770.2202944402</v>
      </c>
      <c r="D338" s="9">
        <f>'FRED Data'!B344*1000</f>
        <v>8759000</v>
      </c>
      <c r="E338" s="9">
        <f>'FRED Data'!D344*1000</f>
        <v>617300</v>
      </c>
      <c r="F338" s="9">
        <f>E338</f>
        <v>617300</v>
      </c>
      <c r="G338" s="9">
        <f>C338-(E338+F338)</f>
        <v>1230170.2202944402</v>
      </c>
      <c r="H338" s="9">
        <f>D338-(F338+G338)</f>
        <v>6911529.7797055598</v>
      </c>
      <c r="I338" s="15">
        <f>LN(D338/D337)</f>
        <v>6.6897543811844781E-3</v>
      </c>
      <c r="J338" s="15">
        <f>LN(H338/H337)</f>
        <v>7.1597836427348127E-3</v>
      </c>
      <c r="K338" s="15">
        <f>C338/D338</f>
        <v>0.28139858663025918</v>
      </c>
      <c r="L338">
        <f>G338/D338</f>
        <v>0.14044642314127642</v>
      </c>
      <c r="M338">
        <f>L338-L337</f>
        <v>2.9763466280136042E-4</v>
      </c>
      <c r="N338">
        <f>STDEV(M302:M338)</f>
        <v>2.583080782798296E-3</v>
      </c>
      <c r="O338">
        <f>M338/N338</f>
        <v>0.11522468239608351</v>
      </c>
    </row>
    <row r="339" spans="1:15" x14ac:dyDescent="0.25">
      <c r="A339" s="2">
        <f>'X-13 output'!A339</f>
        <v>43132</v>
      </c>
      <c r="B339" s="9">
        <f>'X-13 output'!B339</f>
        <v>200408.386873165</v>
      </c>
      <c r="C339" s="9">
        <f>B339*12</f>
        <v>2404900.6424779799</v>
      </c>
      <c r="D339" s="9">
        <f>'FRED Data'!B345*1000</f>
        <v>8771600</v>
      </c>
      <c r="E339" s="9">
        <f>'FRED Data'!D345*1000</f>
        <v>617200</v>
      </c>
      <c r="F339" s="9">
        <f>E339</f>
        <v>617200</v>
      </c>
      <c r="G339" s="9">
        <f>C339-(E339+F339)</f>
        <v>1170500.6424779799</v>
      </c>
      <c r="H339" s="9">
        <f>D339-(F339+G339)</f>
        <v>6983899.3575220201</v>
      </c>
      <c r="I339" s="15">
        <f>LN(D339/D338)</f>
        <v>1.4374866997920411E-3</v>
      </c>
      <c r="J339" s="15">
        <f>LN(H339/H338)</f>
        <v>1.0416408367326413E-2</v>
      </c>
      <c r="K339" s="15">
        <f>C339/D339</f>
        <v>0.27416898199621276</v>
      </c>
      <c r="L339">
        <f>G339/D339</f>
        <v>0.13344209066509871</v>
      </c>
      <c r="M339">
        <f>L339-L338</f>
        <v>-7.0043324761777104E-3</v>
      </c>
      <c r="N339">
        <f>STDEV(M303:M339)</f>
        <v>2.81782920963392E-3</v>
      </c>
      <c r="O339">
        <f>M339/N339</f>
        <v>-2.4857193091158574</v>
      </c>
    </row>
    <row r="340" spans="1:15" x14ac:dyDescent="0.25">
      <c r="A340" s="2">
        <f>'X-13 output'!A340</f>
        <v>43160</v>
      </c>
      <c r="B340" s="9">
        <f>'X-13 output'!B340</f>
        <v>200415.84855200601</v>
      </c>
      <c r="C340" s="9">
        <f>B340*12</f>
        <v>2404990.1826240718</v>
      </c>
      <c r="D340" s="9">
        <f>'FRED Data'!B346*1000</f>
        <v>8799400</v>
      </c>
      <c r="E340" s="9">
        <f>'FRED Data'!D346*1000</f>
        <v>618200</v>
      </c>
      <c r="F340" s="9">
        <f>E340</f>
        <v>618200</v>
      </c>
      <c r="G340" s="9">
        <f>C340-(E340+F340)</f>
        <v>1168590.1826240718</v>
      </c>
      <c r="H340" s="9">
        <f>D340-(F340+G340)</f>
        <v>7012609.8173759282</v>
      </c>
      <c r="I340" s="15">
        <f>LN(D340/D339)</f>
        <v>3.1643074607492368E-3</v>
      </c>
      <c r="J340" s="15">
        <f>LN(H340/H339)</f>
        <v>4.1025229595775866E-3</v>
      </c>
      <c r="K340" s="15">
        <f>C340/D340</f>
        <v>0.2733129739100475</v>
      </c>
      <c r="L340">
        <f>G340/D340</f>
        <v>0.13280339371139757</v>
      </c>
      <c r="M340">
        <f>L340-L339</f>
        <v>-6.3869695370113999E-4</v>
      </c>
      <c r="N340">
        <f>STDEV(M304:M340)</f>
        <v>2.7969870090990062E-3</v>
      </c>
      <c r="O340">
        <f>M340/N340</f>
        <v>-0.22835177697406736</v>
      </c>
    </row>
    <row r="341" spans="1:15" x14ac:dyDescent="0.25">
      <c r="A341" s="2">
        <f>'X-13 output'!A341</f>
        <v>43191</v>
      </c>
      <c r="B341" s="9">
        <f>'X-13 output'!B341</f>
        <v>197396.69255737899</v>
      </c>
      <c r="C341" s="9">
        <f>B341*12</f>
        <v>2368760.3106885478</v>
      </c>
      <c r="D341" s="9">
        <f>'FRED Data'!B347*1000</f>
        <v>8825600</v>
      </c>
      <c r="E341" s="9">
        <f>'FRED Data'!D347*1000</f>
        <v>619600</v>
      </c>
      <c r="F341" s="9">
        <f>E341</f>
        <v>619600</v>
      </c>
      <c r="G341" s="9">
        <f>C341-(E341+F341)</f>
        <v>1129560.3106885478</v>
      </c>
      <c r="H341" s="9">
        <f>D341-(F341+G341)</f>
        <v>7076439.6893114522</v>
      </c>
      <c r="I341" s="15">
        <f>LN(D341/D340)</f>
        <v>2.973051835297758E-3</v>
      </c>
      <c r="J341" s="15">
        <f>LN(H341/H340)</f>
        <v>9.0609815253627577E-3</v>
      </c>
      <c r="K341" s="15">
        <f>C341/D341</f>
        <v>0.26839651816177346</v>
      </c>
      <c r="L341">
        <f>G341/D341</f>
        <v>0.12798680097540652</v>
      </c>
      <c r="M341">
        <f>L341-L340</f>
        <v>-4.8165927359910543E-3</v>
      </c>
      <c r="N341">
        <f>STDEV(M305:M341)</f>
        <v>2.9059735860748844E-3</v>
      </c>
      <c r="O341">
        <f>M341/N341</f>
        <v>-1.6574798749278565</v>
      </c>
    </row>
    <row r="342" spans="1:15" x14ac:dyDescent="0.25">
      <c r="A342" s="2">
        <f>'X-13 output'!A342</f>
        <v>43221</v>
      </c>
      <c r="B342" s="9">
        <f>'X-13 output'!B342</f>
        <v>197060.31557496</v>
      </c>
      <c r="C342" s="9">
        <f>B342*12</f>
        <v>2364723.7868995201</v>
      </c>
      <c r="D342" s="9">
        <f>'FRED Data'!B348*1000</f>
        <v>8839400</v>
      </c>
      <c r="E342" s="9">
        <f>'FRED Data'!D348*1000</f>
        <v>619700</v>
      </c>
      <c r="F342" s="9">
        <f>E342</f>
        <v>619700</v>
      </c>
      <c r="G342" s="9">
        <f>C342-(E342+F342)</f>
        <v>1125323.7868995201</v>
      </c>
      <c r="H342" s="9">
        <f>D342-(F342+G342)</f>
        <v>7094376.2131004799</v>
      </c>
      <c r="I342" s="15">
        <f>LN(D342/D341)</f>
        <v>1.5624118660968959E-3</v>
      </c>
      <c r="J342" s="15">
        <f>LN(H342/H341)</f>
        <v>2.5314750387272337E-3</v>
      </c>
      <c r="K342" s="15">
        <f>C342/D342</f>
        <v>0.26752084834938117</v>
      </c>
      <c r="L342">
        <f>G342/D342</f>
        <v>0.12730771171114783</v>
      </c>
      <c r="M342">
        <f>L342-L341</f>
        <v>-6.7908926425869209E-4</v>
      </c>
      <c r="N342">
        <f>STDEV(M306:M342)</f>
        <v>2.9064927699967574E-3</v>
      </c>
      <c r="O342">
        <f>M342/N342</f>
        <v>-0.23364560588927585</v>
      </c>
    </row>
    <row r="343" spans="1:15" x14ac:dyDescent="0.25">
      <c r="A343" s="2">
        <f>'X-13 output'!A343</f>
        <v>43252</v>
      </c>
      <c r="B343" s="9">
        <f>'X-13 output'!B343</f>
        <v>197120.17494332901</v>
      </c>
      <c r="C343" s="9">
        <f>B343*12</f>
        <v>2365442.0993199479</v>
      </c>
      <c r="D343" s="9">
        <f>'FRED Data'!B349*1000</f>
        <v>8870100</v>
      </c>
      <c r="E343" s="9">
        <f>'FRED Data'!D349*1000</f>
        <v>621300</v>
      </c>
      <c r="F343" s="9">
        <f>E343</f>
        <v>621300</v>
      </c>
      <c r="G343" s="9">
        <f>C343-(E343+F343)</f>
        <v>1122842.0993199479</v>
      </c>
      <c r="H343" s="9">
        <f>D343-(F343+G343)</f>
        <v>7125957.9006800521</v>
      </c>
      <c r="I343" s="15">
        <f>LN(D343/D342)</f>
        <v>3.4670691722086507E-3</v>
      </c>
      <c r="J343" s="15">
        <f>LN(H343/H342)</f>
        <v>4.4417717967348115E-3</v>
      </c>
      <c r="K343" s="15">
        <f>C343/D343</f>
        <v>0.26667592240447657</v>
      </c>
      <c r="L343">
        <f>G343/D343</f>
        <v>0.12658731010021848</v>
      </c>
      <c r="M343">
        <f>L343-L342</f>
        <v>-7.2040161092934429E-4</v>
      </c>
      <c r="N343">
        <f>STDEV(M307:M343)</f>
        <v>2.9074320065514223E-3</v>
      </c>
      <c r="O343">
        <f>M343/N343</f>
        <v>-0.24777934937293017</v>
      </c>
    </row>
    <row r="344" spans="1:15" x14ac:dyDescent="0.25">
      <c r="A344" s="2">
        <f>'X-13 output'!A344</f>
        <v>43282</v>
      </c>
      <c r="B344" s="9">
        <f>'X-13 output'!B344</f>
        <v>199178.03445872699</v>
      </c>
      <c r="C344" s="9">
        <f>B344*12</f>
        <v>2390136.4135047239</v>
      </c>
      <c r="D344" s="9">
        <f>'FRED Data'!B350*1000</f>
        <v>8909600</v>
      </c>
      <c r="E344" s="9">
        <f>'FRED Data'!D350*1000</f>
        <v>623700</v>
      </c>
      <c r="F344" s="9">
        <f>E344</f>
        <v>623700</v>
      </c>
      <c r="G344" s="9">
        <f>C344-(E344+F344)</f>
        <v>1142736.4135047239</v>
      </c>
      <c r="H344" s="9">
        <f>D344-(F344+G344)</f>
        <v>7143163.5864952765</v>
      </c>
      <c r="I344" s="15">
        <f>LN(D344/D343)</f>
        <v>4.4432768816568919E-3</v>
      </c>
      <c r="J344" s="15">
        <f>LN(H344/H343)</f>
        <v>2.411598243021831E-3</v>
      </c>
      <c r="K344" s="15">
        <f>C344/D344</f>
        <v>0.26826528839731567</v>
      </c>
      <c r="L344">
        <f>G344/D344</f>
        <v>0.12825900304219312</v>
      </c>
      <c r="M344">
        <f>L344-L343</f>
        <v>1.6716929419746396E-3</v>
      </c>
      <c r="N344">
        <f>STDEV(M308:M344)</f>
        <v>2.9200481057807389E-3</v>
      </c>
      <c r="O344">
        <f>M344/N344</f>
        <v>0.57248815136477893</v>
      </c>
    </row>
    <row r="345" spans="1:15" x14ac:dyDescent="0.25">
      <c r="A345" s="2">
        <f>'X-13 output'!A345</f>
        <v>43313</v>
      </c>
      <c r="B345" s="9">
        <f>'X-13 output'!B345</f>
        <v>200962.676718409</v>
      </c>
      <c r="C345" s="9">
        <f>B345*12</f>
        <v>2411552.1206209082</v>
      </c>
      <c r="D345" s="9">
        <f>'FRED Data'!B351*1000</f>
        <v>8956400</v>
      </c>
      <c r="E345" s="9">
        <f>'FRED Data'!D351*1000</f>
        <v>626300</v>
      </c>
      <c r="F345" s="9">
        <f>E345</f>
        <v>626300</v>
      </c>
      <c r="G345" s="9">
        <f>C345-(E345+F345)</f>
        <v>1158952.1206209082</v>
      </c>
      <c r="H345" s="9">
        <f>D345-(F345+G345)</f>
        <v>7171147.8793790918</v>
      </c>
      <c r="I345" s="15">
        <f>LN(D345/D344)</f>
        <v>5.239013438293097E-3</v>
      </c>
      <c r="J345" s="15">
        <f>LN(H345/H344)</f>
        <v>3.9099789888406723E-3</v>
      </c>
      <c r="K345" s="15">
        <f>C345/D345</f>
        <v>0.26925462469529143</v>
      </c>
      <c r="L345">
        <f>G345/D345</f>
        <v>0.12939932569122731</v>
      </c>
      <c r="M345">
        <f>L345-L344</f>
        <v>1.1403226490341867E-3</v>
      </c>
      <c r="N345">
        <f>STDEV(M309:M345)</f>
        <v>2.9213180854987084E-3</v>
      </c>
      <c r="O345">
        <f>M345/N345</f>
        <v>0.39034525363557532</v>
      </c>
    </row>
    <row r="346" spans="1:15" x14ac:dyDescent="0.25">
      <c r="A346" s="2">
        <f>'X-13 output'!A346</f>
        <v>43344</v>
      </c>
      <c r="B346" s="9">
        <f>'X-13 output'!B346</f>
        <v>200909.598179394</v>
      </c>
      <c r="C346" s="9">
        <f>B346*12</f>
        <v>2410915.1781527279</v>
      </c>
      <c r="D346" s="9">
        <f>'FRED Data'!B352*1000</f>
        <v>8960800</v>
      </c>
      <c r="E346" s="9">
        <f>'FRED Data'!D352*1000</f>
        <v>626200</v>
      </c>
      <c r="F346" s="9">
        <f>E346</f>
        <v>626200</v>
      </c>
      <c r="G346" s="9">
        <f>C346-(E346+F346)</f>
        <v>1158515.1781527279</v>
      </c>
      <c r="H346" s="9">
        <f>D346-(F346+G346)</f>
        <v>7176084.8218472721</v>
      </c>
      <c r="I346" s="15">
        <f>LN(D346/D345)</f>
        <v>4.9114818034619518E-4</v>
      </c>
      <c r="J346" s="15">
        <f>LN(H346/H345)</f>
        <v>6.8820834872440281E-4</v>
      </c>
      <c r="K346" s="15">
        <f>C346/D346</f>
        <v>0.26905133226416478</v>
      </c>
      <c r="L346">
        <f>G346/D346</f>
        <v>0.12928702550583965</v>
      </c>
      <c r="M346">
        <f>L346-L345</f>
        <v>-1.1230018538765929E-4</v>
      </c>
      <c r="N346">
        <f>STDEV(M310:M346)</f>
        <v>2.9053364640847018E-3</v>
      </c>
      <c r="O346">
        <f>M346/N346</f>
        <v>-3.8653074016003298E-2</v>
      </c>
    </row>
    <row r="347" spans="1:15" x14ac:dyDescent="0.25">
      <c r="A347" s="2">
        <f>'X-13 output'!A347</f>
        <v>43374</v>
      </c>
      <c r="B347" s="9">
        <f>'X-13 output'!B347</f>
        <v>201368.35442733701</v>
      </c>
      <c r="C347" s="9">
        <f>B347*12</f>
        <v>2416420.2531280443</v>
      </c>
      <c r="D347" s="9">
        <f>'FRED Data'!B353*1000</f>
        <v>8972700</v>
      </c>
      <c r="E347" s="9">
        <f>'FRED Data'!D353*1000</f>
        <v>627000</v>
      </c>
      <c r="F347" s="9">
        <f>E347</f>
        <v>627000</v>
      </c>
      <c r="G347" s="9">
        <f>C347-(E347+F347)</f>
        <v>1162420.2531280443</v>
      </c>
      <c r="H347" s="9">
        <f>D347-(F347+G347)</f>
        <v>7183279.7468719557</v>
      </c>
      <c r="I347" s="15">
        <f>LN(D347/D346)</f>
        <v>1.3271254073755022E-3</v>
      </c>
      <c r="J347" s="15">
        <f>LN(H347/H346)</f>
        <v>1.0021231221445752E-3</v>
      </c>
      <c r="K347" s="15">
        <f>C347/D347</f>
        <v>0.26930804029200178</v>
      </c>
      <c r="L347">
        <f>G347/D347</f>
        <v>0.12955077659211212</v>
      </c>
      <c r="M347">
        <f>L347-L346</f>
        <v>2.6375108627246791E-4</v>
      </c>
      <c r="N347">
        <f>STDEV(M311:M347)</f>
        <v>2.8997589873637928E-3</v>
      </c>
      <c r="O347">
        <f>M347/N347</f>
        <v>9.0956209609767372E-2</v>
      </c>
    </row>
    <row r="348" spans="1:15" x14ac:dyDescent="0.25">
      <c r="A348" s="2">
        <f>'X-13 output'!A348</f>
        <v>43405</v>
      </c>
      <c r="B348" s="9">
        <f>'X-13 output'!B348</f>
        <v>201113.47996649801</v>
      </c>
      <c r="C348" s="9">
        <f>B348*12</f>
        <v>2413361.7595979762</v>
      </c>
      <c r="D348" s="9">
        <f>'FRED Data'!B354*1000</f>
        <v>8981000</v>
      </c>
      <c r="E348" s="9">
        <f>'FRED Data'!D354*1000</f>
        <v>627400</v>
      </c>
      <c r="F348" s="9">
        <f>E348</f>
        <v>627400</v>
      </c>
      <c r="G348" s="9">
        <f>C348-(E348+F348)</f>
        <v>1158561.7595979762</v>
      </c>
      <c r="H348" s="9">
        <f>D348-(F348+G348)</f>
        <v>7195038.2404020242</v>
      </c>
      <c r="I348" s="15">
        <f>LN(D348/D347)</f>
        <v>9.2460056604446166E-4</v>
      </c>
      <c r="J348" s="15">
        <f>LN(H348/H347)</f>
        <v>1.6355871614165526E-3</v>
      </c>
      <c r="K348" s="15">
        <f>C348/D348</f>
        <v>0.26871860144727494</v>
      </c>
      <c r="L348">
        <f>G348/D348</f>
        <v>0.12900142073243248</v>
      </c>
      <c r="M348">
        <f>L348-L347</f>
        <v>-5.4935585967963441E-4</v>
      </c>
      <c r="N348">
        <f>STDEV(M312:M348)</f>
        <v>2.8887171991032359E-3</v>
      </c>
      <c r="O348">
        <f>M348/N348</f>
        <v>-0.19017294591875405</v>
      </c>
    </row>
    <row r="349" spans="1:15" x14ac:dyDescent="0.25">
      <c r="A349" s="2">
        <f>'X-13 output'!A349</f>
        <v>43435</v>
      </c>
      <c r="B349" s="9">
        <f>'X-13 output'!B349</f>
        <v>202714.176810982</v>
      </c>
      <c r="C349" s="9">
        <f>B349*12</f>
        <v>2432570.1217317842</v>
      </c>
      <c r="D349" s="9">
        <f>'FRED Data'!B355*1000</f>
        <v>9016400</v>
      </c>
      <c r="E349" s="9">
        <f>'FRED Data'!D355*1000</f>
        <v>629800</v>
      </c>
      <c r="F349" s="9">
        <f>E349</f>
        <v>629800</v>
      </c>
      <c r="G349" s="9">
        <f>C349-(E349+F349)</f>
        <v>1172970.1217317842</v>
      </c>
      <c r="H349" s="9">
        <f>D349-(F349+G349)</f>
        <v>7213629.8782682158</v>
      </c>
      <c r="I349" s="15">
        <f>LN(D349/D348)</f>
        <v>3.933906636855538E-3</v>
      </c>
      <c r="J349" s="15">
        <f>LN(H349/H348)</f>
        <v>2.5806199477712379E-3</v>
      </c>
      <c r="K349" s="15">
        <f>C349/D349</f>
        <v>0.26979394456011091</v>
      </c>
      <c r="L349">
        <f>G349/D349</f>
        <v>0.13009295525173953</v>
      </c>
      <c r="M349">
        <f>L349-L348</f>
        <v>1.0915345193070469E-3</v>
      </c>
      <c r="N349">
        <f>STDEV(M313:M349)</f>
        <v>2.893280158478007E-3</v>
      </c>
      <c r="O349">
        <f>M349/N349</f>
        <v>0.37726540795179758</v>
      </c>
    </row>
    <row r="350" spans="1:15" x14ac:dyDescent="0.25">
      <c r="A350" s="2">
        <f>'X-13 output'!A350</f>
        <v>43466</v>
      </c>
      <c r="B350" s="9">
        <f>'X-13 output'!B350</f>
        <v>200933.287776379</v>
      </c>
      <c r="C350" s="9">
        <f>B350*12</f>
        <v>2411199.4533165479</v>
      </c>
      <c r="D350" s="9">
        <f>'FRED Data'!B356*1000</f>
        <v>9130600</v>
      </c>
      <c r="E350" s="9">
        <f>'FRED Data'!D356*1000</f>
        <v>639400</v>
      </c>
      <c r="F350" s="9">
        <f>E350</f>
        <v>639400</v>
      </c>
      <c r="G350" s="9">
        <f>C350-(E350+F350)</f>
        <v>1132399.4533165479</v>
      </c>
      <c r="H350" s="9">
        <f>D350-(F350+G350)</f>
        <v>7358800.5466834521</v>
      </c>
      <c r="I350" s="15">
        <f>LN(D350/D349)</f>
        <v>1.2586268537029127E-2</v>
      </c>
      <c r="J350" s="15">
        <f>LN(H350/H349)</f>
        <v>1.9924675128443831E-2</v>
      </c>
      <c r="K350" s="15">
        <f>C350/D350</f>
        <v>0.26407897107709766</v>
      </c>
      <c r="L350">
        <f>G350/D350</f>
        <v>0.12402245781400432</v>
      </c>
      <c r="M350">
        <f>L350-L349</f>
        <v>-6.0704974377352033E-3</v>
      </c>
      <c r="N350">
        <f>STDEV(M314:M350)</f>
        <v>2.9965934258329172E-3</v>
      </c>
      <c r="O350">
        <f>M350/N350</f>
        <v>-2.0257994913166706</v>
      </c>
    </row>
    <row r="351" spans="1:15" x14ac:dyDescent="0.25">
      <c r="A351" s="2">
        <f>'X-13 output'!A351</f>
        <v>43497</v>
      </c>
      <c r="B351" s="9">
        <f>'X-13 output'!B351</f>
        <v>205130.92399942499</v>
      </c>
      <c r="C351" s="9">
        <f>B351*12</f>
        <v>2461571.0879930998</v>
      </c>
      <c r="D351" s="9">
        <f>'FRED Data'!B357*1000</f>
        <v>9213700</v>
      </c>
      <c r="E351" s="9">
        <f>'FRED Data'!D357*1000</f>
        <v>644900</v>
      </c>
      <c r="F351" s="9">
        <f>E351</f>
        <v>644900</v>
      </c>
      <c r="G351" s="9">
        <f>C351-(E351+F351)</f>
        <v>1171771.0879930998</v>
      </c>
      <c r="H351" s="9">
        <f>D351-(F351+G351)</f>
        <v>7397028.9120068997</v>
      </c>
      <c r="I351" s="15">
        <f>LN(D351/D350)</f>
        <v>9.0600969718463865E-3</v>
      </c>
      <c r="J351" s="15">
        <f>LN(H351/H350)</f>
        <v>5.1814709513802095E-3</v>
      </c>
      <c r="K351" s="15">
        <f>C351/D351</f>
        <v>0.26716423239231796</v>
      </c>
      <c r="L351">
        <f>G351/D351</f>
        <v>0.12717703940795769</v>
      </c>
      <c r="M351">
        <f>L351-L350</f>
        <v>3.1545815939533622E-3</v>
      </c>
      <c r="N351">
        <f>STDEV(M315:M351)</f>
        <v>2.9840253900167029E-3</v>
      </c>
      <c r="O351">
        <f>M351/N351</f>
        <v>1.0571564184766218</v>
      </c>
    </row>
    <row r="352" spans="1:15" x14ac:dyDescent="0.25">
      <c r="A352" s="2">
        <f>'X-13 output'!A352</f>
        <v>43525</v>
      </c>
      <c r="B352" s="9">
        <f>'X-13 output'!B352</f>
        <v>208469.47292779101</v>
      </c>
      <c r="C352" s="9">
        <f>B352*12</f>
        <v>2501633.6751334919</v>
      </c>
      <c r="D352" s="9">
        <f>'FRED Data'!B358*1000</f>
        <v>9290300</v>
      </c>
      <c r="E352" s="9">
        <f>'FRED Data'!D358*1000</f>
        <v>650100</v>
      </c>
      <c r="F352" s="9">
        <f>E352</f>
        <v>650100</v>
      </c>
      <c r="G352" s="9">
        <f>C352-(E352+F352)</f>
        <v>1201433.6751334919</v>
      </c>
      <c r="H352" s="9">
        <f>D352-(F352+G352)</f>
        <v>7438766.3248665081</v>
      </c>
      <c r="I352" s="15">
        <f>LN(D352/D351)</f>
        <v>8.2793382577465748E-3</v>
      </c>
      <c r="J352" s="15">
        <f>LN(H352/H351)</f>
        <v>5.626597335091901E-3</v>
      </c>
      <c r="K352" s="15">
        <f>C352/D352</f>
        <v>0.26927372368314173</v>
      </c>
      <c r="L352">
        <f>G352/D352</f>
        <v>0.12932130018766799</v>
      </c>
      <c r="M352">
        <f>L352-L351</f>
        <v>2.1442607797103053E-3</v>
      </c>
      <c r="N352">
        <f>STDEV(M316:M352)</f>
        <v>2.9180787802979783E-3</v>
      </c>
      <c r="O352">
        <f>M352/N352</f>
        <v>0.73481935929479769</v>
      </c>
    </row>
    <row r="353" spans="1:15" x14ac:dyDescent="0.25">
      <c r="A353" s="2">
        <f>'X-13 output'!A353</f>
        <v>43556</v>
      </c>
      <c r="B353" s="9">
        <f>'X-13 output'!B353</f>
        <v>209886.135499052</v>
      </c>
      <c r="C353" s="9">
        <f>B353*12</f>
        <v>2518633.6259886241</v>
      </c>
      <c r="D353" s="9">
        <f>'FRED Data'!B359*1000</f>
        <v>9272800</v>
      </c>
      <c r="E353" s="9">
        <f>'FRED Data'!D359*1000</f>
        <v>648700</v>
      </c>
      <c r="F353" s="9">
        <f>E353</f>
        <v>648700</v>
      </c>
      <c r="G353" s="9">
        <f>C353-(E353+F353)</f>
        <v>1221233.6259886241</v>
      </c>
      <c r="H353" s="9">
        <f>D353-(F353+G353)</f>
        <v>7402866.3740113759</v>
      </c>
      <c r="I353" s="15">
        <f>LN(D353/D352)</f>
        <v>-1.8854614998920713E-3</v>
      </c>
      <c r="J353" s="15">
        <f>LN(H353/H352)</f>
        <v>-4.8377454960243631E-3</v>
      </c>
      <c r="K353" s="15">
        <f>C353/D353</f>
        <v>0.27161522150683981</v>
      </c>
      <c r="L353">
        <f>G353/D353</f>
        <v>0.13170063260165474</v>
      </c>
      <c r="M353">
        <f>L353-L352</f>
        <v>2.3793324139867456E-3</v>
      </c>
      <c r="N353">
        <f>STDEV(M317:M353)</f>
        <v>2.9347256219380839E-3</v>
      </c>
      <c r="O353">
        <f>M353/N353</f>
        <v>0.81075123214259515</v>
      </c>
    </row>
    <row r="354" spans="1:15" x14ac:dyDescent="0.25">
      <c r="A354" s="2">
        <f>'X-13 output'!A354</f>
        <v>43586</v>
      </c>
      <c r="B354" s="9">
        <f>'X-13 output'!B354</f>
        <v>209936.803113895</v>
      </c>
      <c r="C354" s="9">
        <f>B354*12</f>
        <v>2519241.63736674</v>
      </c>
      <c r="D354" s="9">
        <f>'FRED Data'!B360*1000</f>
        <v>9257100</v>
      </c>
      <c r="E354" s="9">
        <f>'FRED Data'!D360*1000</f>
        <v>647500</v>
      </c>
      <c r="F354" s="9">
        <f>E354</f>
        <v>647500</v>
      </c>
      <c r="G354" s="9">
        <f>C354-(E354+F354)</f>
        <v>1224241.63736674</v>
      </c>
      <c r="H354" s="9">
        <f>D354-(F354+G354)</f>
        <v>7385358.36263326</v>
      </c>
      <c r="I354" s="15">
        <f>LN(D354/D353)</f>
        <v>-1.6945589298289171E-3</v>
      </c>
      <c r="J354" s="15">
        <f>LN(H354/H353)</f>
        <v>-2.367832497813038E-3</v>
      </c>
      <c r="K354" s="15">
        <f>C354/D354</f>
        <v>0.27214156024745761</v>
      </c>
      <c r="L354">
        <f>G354/D354</f>
        <v>0.13224893728778345</v>
      </c>
      <c r="M354">
        <f>L354-L353</f>
        <v>5.4830468612870886E-4</v>
      </c>
      <c r="N354">
        <f>STDEV(M318:M354)</f>
        <v>2.9328315421241987E-3</v>
      </c>
      <c r="O354">
        <f>M354/N354</f>
        <v>0.18695403341563263</v>
      </c>
    </row>
    <row r="355" spans="1:15" x14ac:dyDescent="0.25">
      <c r="A355" s="2">
        <f>'X-13 output'!A355</f>
        <v>43617</v>
      </c>
      <c r="B355" s="9">
        <f>'X-13 output'!B355</f>
        <v>210825.19125880799</v>
      </c>
      <c r="C355" s="9">
        <f>B355*12</f>
        <v>2529902.2951056957</v>
      </c>
      <c r="D355" s="9">
        <f>'FRED Data'!B361*1000</f>
        <v>9290800</v>
      </c>
      <c r="E355" s="9">
        <f>'FRED Data'!D361*1000</f>
        <v>649700</v>
      </c>
      <c r="F355" s="9">
        <f>E355</f>
        <v>649700</v>
      </c>
      <c r="G355" s="9">
        <f>C355-(E355+F355)</f>
        <v>1230502.2951056957</v>
      </c>
      <c r="H355" s="9">
        <f>D355-(F355+G355)</f>
        <v>7410597.7048943043</v>
      </c>
      <c r="I355" s="15">
        <f>LN(D355/D354)</f>
        <v>3.6338385567555552E-3</v>
      </c>
      <c r="J355" s="15">
        <f>LN(H355/H354)</f>
        <v>3.4116574321743183E-3</v>
      </c>
      <c r="K355" s="15">
        <f>C355/D355</f>
        <v>0.27230187875163558</v>
      </c>
      <c r="L355">
        <f>G355/D355</f>
        <v>0.13244309371697763</v>
      </c>
      <c r="M355">
        <f>L355-L354</f>
        <v>1.9415642919418108E-4</v>
      </c>
      <c r="N355">
        <f>STDEV(M319:M355)</f>
        <v>2.9050425836486191E-3</v>
      </c>
      <c r="O355">
        <f>M355/N355</f>
        <v>6.6834279912801914E-2</v>
      </c>
    </row>
    <row r="356" spans="1:15" x14ac:dyDescent="0.25">
      <c r="A356" s="2">
        <f>'X-13 output'!A356</f>
        <v>43647</v>
      </c>
      <c r="B356" s="9">
        <f>'X-13 output'!B356</f>
        <v>210545.88999213601</v>
      </c>
      <c r="C356" s="9">
        <f>B356*12</f>
        <v>2526550.679905632</v>
      </c>
      <c r="D356" s="9">
        <f>'FRED Data'!B362*1000</f>
        <v>9286200</v>
      </c>
      <c r="E356" s="9">
        <f>'FRED Data'!D362*1000</f>
        <v>649100</v>
      </c>
      <c r="F356" s="9">
        <f>E356</f>
        <v>649100</v>
      </c>
      <c r="G356" s="9">
        <f>C356-(E356+F356)</f>
        <v>1228350.679905632</v>
      </c>
      <c r="H356" s="9">
        <f>D356-(F356+G356)</f>
        <v>7408749.3200943675</v>
      </c>
      <c r="I356" s="15">
        <f>LN(D356/D355)</f>
        <v>-4.952360546930252E-4</v>
      </c>
      <c r="J356" s="15">
        <f>LN(H356/H355)</f>
        <v>-2.4945563477328335E-4</v>
      </c>
      <c r="K356" s="15">
        <f>C356/D356</f>
        <v>0.27207584156120179</v>
      </c>
      <c r="L356">
        <f>G356/D356</f>
        <v>0.13227700026982317</v>
      </c>
      <c r="M356">
        <f>L356-L355</f>
        <v>-1.660934471544584E-4</v>
      </c>
      <c r="N356">
        <f>STDEV(M320:M356)</f>
        <v>2.8660712129639021E-3</v>
      </c>
      <c r="O356">
        <f>M356/N356</f>
        <v>-5.7951612089462173E-2</v>
      </c>
    </row>
    <row r="357" spans="1:15" x14ac:dyDescent="0.25">
      <c r="A357" s="2">
        <f>'X-13 output'!A357</f>
        <v>43678</v>
      </c>
      <c r="B357" s="9">
        <f>'X-13 output'!B357</f>
        <v>211248.11530402699</v>
      </c>
      <c r="C357" s="9">
        <f>B357*12</f>
        <v>2534977.3836483238</v>
      </c>
      <c r="D357" s="9">
        <f>'FRED Data'!B363*1000</f>
        <v>9323700</v>
      </c>
      <c r="E357" s="9">
        <f>'FRED Data'!D363*1000</f>
        <v>651400</v>
      </c>
      <c r="F357" s="9">
        <f>E357</f>
        <v>651400</v>
      </c>
      <c r="G357" s="9">
        <f>C357-(E357+F357)</f>
        <v>1232177.3836483238</v>
      </c>
      <c r="H357" s="9">
        <f>D357-(F357+G357)</f>
        <v>7440122.6163516762</v>
      </c>
      <c r="I357" s="15">
        <f>LN(D357/D356)</f>
        <v>4.0301184590762935E-3</v>
      </c>
      <c r="J357" s="15">
        <f>LN(H357/H356)</f>
        <v>4.2256870523451852E-3</v>
      </c>
      <c r="K357" s="15">
        <f>C357/D357</f>
        <v>0.27188534419257632</v>
      </c>
      <c r="L357">
        <f>G357/D357</f>
        <v>0.13215540865196476</v>
      </c>
      <c r="M357">
        <f>L357-L356</f>
        <v>-1.2159161785840755E-4</v>
      </c>
      <c r="N357">
        <f>STDEV(M321:M357)</f>
        <v>2.8580001527919261E-3</v>
      </c>
      <c r="O357">
        <f>M357/N357</f>
        <v>-4.2544300685088139E-2</v>
      </c>
    </row>
    <row r="358" spans="1:15" x14ac:dyDescent="0.25">
      <c r="A358" s="2">
        <f>'X-13 output'!A358</f>
        <v>43709</v>
      </c>
      <c r="B358" s="9">
        <f>'X-13 output'!B358</f>
        <v>213025.502009805</v>
      </c>
      <c r="C358" s="9">
        <f>B358*12</f>
        <v>2556306.0241176598</v>
      </c>
      <c r="D358" s="9">
        <f>'FRED Data'!B364*1000</f>
        <v>9318800</v>
      </c>
      <c r="E358" s="9">
        <f>'FRED Data'!D364*1000</f>
        <v>650900</v>
      </c>
      <c r="F358" s="9">
        <f>E358</f>
        <v>650900</v>
      </c>
      <c r="G358" s="9">
        <f>C358-(E358+F358)</f>
        <v>1254506.0241176598</v>
      </c>
      <c r="H358" s="9">
        <f>D358-(F358+G358)</f>
        <v>7413393.9758823402</v>
      </c>
      <c r="I358" s="15">
        <f>LN(D358/D357)</f>
        <v>-5.2568058069878262E-4</v>
      </c>
      <c r="J358" s="15">
        <f>LN(H358/H357)</f>
        <v>-3.5989685208546894E-3</v>
      </c>
      <c r="K358" s="15">
        <f>C358/D358</f>
        <v>0.27431708204035493</v>
      </c>
      <c r="L358">
        <f>G358/D358</f>
        <v>0.13462098383028498</v>
      </c>
      <c r="M358">
        <f>L358-L357</f>
        <v>2.4655751783202173E-3</v>
      </c>
      <c r="N358">
        <f>STDEV(M322:M358)</f>
        <v>2.8193790857072758E-3</v>
      </c>
      <c r="O358">
        <f>M358/N358</f>
        <v>0.87450999080590031</v>
      </c>
    </row>
    <row r="359" spans="1:15" x14ac:dyDescent="0.25">
      <c r="A359" s="2">
        <f>'X-13 output'!A359</f>
        <v>43739</v>
      </c>
      <c r="B359" s="9">
        <f>'X-13 output'!B359</f>
        <v>213225.01379750401</v>
      </c>
      <c r="C359" s="9">
        <f>B359*12</f>
        <v>2558700.1655700481</v>
      </c>
      <c r="D359" s="9">
        <f>'FRED Data'!B365*1000</f>
        <v>9362600</v>
      </c>
      <c r="E359" s="9">
        <f>'FRED Data'!D365*1000</f>
        <v>653600</v>
      </c>
      <c r="F359" s="9">
        <f>E359</f>
        <v>653600</v>
      </c>
      <c r="G359" s="9">
        <f>C359-(E359+F359)</f>
        <v>1251500.1655700481</v>
      </c>
      <c r="H359" s="9">
        <f>D359-(F359+G359)</f>
        <v>7457499.8344299514</v>
      </c>
      <c r="I359" s="15">
        <f>LN(D359/D358)</f>
        <v>4.689164651165199E-3</v>
      </c>
      <c r="J359" s="15">
        <f>LN(H359/H358)</f>
        <v>5.9318543241792341E-3</v>
      </c>
      <c r="K359" s="15">
        <f>C359/D359</f>
        <v>0.27328948855767077</v>
      </c>
      <c r="L359">
        <f>G359/D359</f>
        <v>0.1336701520485814</v>
      </c>
      <c r="M359">
        <f>L359-L358</f>
        <v>-9.5083178170357607E-4</v>
      </c>
      <c r="N359">
        <f>STDEV(M323:M359)</f>
        <v>2.813219795222185E-3</v>
      </c>
      <c r="O359">
        <f>M359/N359</f>
        <v>-0.337987022314579</v>
      </c>
    </row>
    <row r="360" spans="1:15" x14ac:dyDescent="0.25">
      <c r="A360" s="2">
        <f>'X-13 output'!A360</f>
        <v>43770</v>
      </c>
      <c r="B360" s="9">
        <f>'X-13 output'!B360</f>
        <v>215069.23373157799</v>
      </c>
      <c r="C360" s="9">
        <f>B360*12</f>
        <v>2580830.8047789359</v>
      </c>
      <c r="D360" s="9">
        <f>'FRED Data'!B366*1000</f>
        <v>9403500</v>
      </c>
      <c r="E360" s="9">
        <f>'FRED Data'!D366*1000</f>
        <v>656200</v>
      </c>
      <c r="F360" s="9">
        <f>E360</f>
        <v>656200</v>
      </c>
      <c r="G360" s="9">
        <f>C360-(E360+F360)</f>
        <v>1268430.8047789359</v>
      </c>
      <c r="H360" s="9">
        <f>D360-(F360+G360)</f>
        <v>7478869.1952210646</v>
      </c>
      <c r="I360" s="15">
        <f>LN(D360/D359)</f>
        <v>4.3589307058213558E-3</v>
      </c>
      <c r="J360" s="15">
        <f>LN(H360/H359)</f>
        <v>2.8613882435418875E-3</v>
      </c>
      <c r="K360" s="15">
        <f>C360/D360</f>
        <v>0.27445427817078066</v>
      </c>
      <c r="L360">
        <f>G360/D360</f>
        <v>0.13488922260636316</v>
      </c>
      <c r="M360">
        <f>L360-L359</f>
        <v>1.219070557781754E-3</v>
      </c>
      <c r="N360">
        <f>STDEV(M324:M360)</f>
        <v>2.8185358201109484E-3</v>
      </c>
      <c r="O360">
        <f>M360/N360</f>
        <v>0.43251909345390782</v>
      </c>
    </row>
    <row r="361" spans="1:15" x14ac:dyDescent="0.25">
      <c r="A361" s="2">
        <f>'X-13 output'!A361</f>
        <v>43800</v>
      </c>
      <c r="B361" s="9">
        <f>'X-13 output'!B361</f>
        <v>213947.784768735</v>
      </c>
      <c r="C361" s="9">
        <f>B361*12</f>
        <v>2567373.4172248198</v>
      </c>
      <c r="D361" s="9">
        <f>'FRED Data'!B367*1000</f>
        <v>9422700</v>
      </c>
      <c r="E361" s="9">
        <f>'FRED Data'!D367*1000</f>
        <v>657200</v>
      </c>
      <c r="F361" s="9">
        <f>E361</f>
        <v>657200</v>
      </c>
      <c r="G361" s="9">
        <f>C361-(E361+F361)</f>
        <v>1252973.4172248198</v>
      </c>
      <c r="H361" s="9">
        <f>D361-(F361+G361)</f>
        <v>7512526.5827751802</v>
      </c>
      <c r="I361" s="15">
        <f>LN(D361/D360)</f>
        <v>2.0397113232276643E-3</v>
      </c>
      <c r="J361" s="15">
        <f>LN(H361/H360)</f>
        <v>4.4902348791437691E-3</v>
      </c>
      <c r="K361" s="15">
        <f>C361/D361</f>
        <v>0.27246685315512748</v>
      </c>
      <c r="L361">
        <f>G361/D361</f>
        <v>0.13297392649928574</v>
      </c>
      <c r="M361">
        <f>L361-L360</f>
        <v>-1.9152961070774133E-3</v>
      </c>
      <c r="N361">
        <f>STDEV(M325:M361)</f>
        <v>2.7940624376894315E-3</v>
      </c>
      <c r="O361">
        <f>M361/N361</f>
        <v>-0.68548794087124265</v>
      </c>
    </row>
    <row r="362" spans="1:15" x14ac:dyDescent="0.25">
      <c r="A362" s="2">
        <f>'X-13 output'!A362</f>
        <v>43831</v>
      </c>
      <c r="B362" s="9">
        <f>'X-13 output'!B362</f>
        <v>215122.395752151</v>
      </c>
      <c r="C362" s="9">
        <f>B362*12</f>
        <v>2581468.7490258119</v>
      </c>
      <c r="D362" s="9">
        <f>'FRED Data'!B368*1000</f>
        <v>9463400</v>
      </c>
      <c r="E362" s="9">
        <f>'FRED Data'!D368*1000</f>
        <v>659700</v>
      </c>
      <c r="F362" s="9">
        <f>E362</f>
        <v>659700</v>
      </c>
      <c r="G362" s="9">
        <f>C362-(E362+F362)</f>
        <v>1262068.7490258119</v>
      </c>
      <c r="H362" s="9">
        <f>D362-(F362+G362)</f>
        <v>7541631.2509741876</v>
      </c>
      <c r="I362" s="15">
        <f>LN(D362/D361)</f>
        <v>4.3100548027937887E-3</v>
      </c>
      <c r="J362" s="15">
        <f>LN(H362/H361)</f>
        <v>3.8666665757958072E-3</v>
      </c>
      <c r="K362" s="15">
        <f>C362/D362</f>
        <v>0.27278449067204302</v>
      </c>
      <c r="L362">
        <f>G362/D362</f>
        <v>0.13336314105139926</v>
      </c>
      <c r="M362">
        <f>L362-L361</f>
        <v>3.8921455211352041E-4</v>
      </c>
      <c r="N362">
        <f>STDEV(M326:M362)</f>
        <v>2.7865527271020256E-3</v>
      </c>
      <c r="O362">
        <f>M362/N362</f>
        <v>0.13967600480982031</v>
      </c>
    </row>
    <row r="363" spans="1:15" x14ac:dyDescent="0.25">
      <c r="A363" s="2">
        <f>'X-13 output'!A363</f>
        <v>43862</v>
      </c>
      <c r="B363" s="9">
        <f>'X-13 output'!B363</f>
        <v>216249.84175629</v>
      </c>
      <c r="C363" s="9">
        <f>B363*12</f>
        <v>2594998.1010754798</v>
      </c>
      <c r="D363" s="9">
        <f>'FRED Data'!B369*1000</f>
        <v>9513700</v>
      </c>
      <c r="E363" s="9">
        <f>'FRED Data'!D369*1000</f>
        <v>663000</v>
      </c>
      <c r="F363" s="9">
        <f>E363</f>
        <v>663000</v>
      </c>
      <c r="G363" s="9">
        <f>C363-(E363+F363)</f>
        <v>1268998.1010754798</v>
      </c>
      <c r="H363" s="9">
        <f>D363-(F363+G363)</f>
        <v>7581701.8989245202</v>
      </c>
      <c r="I363" s="15">
        <f>LN(D363/D362)</f>
        <v>5.3011385084603835E-3</v>
      </c>
      <c r="J363" s="15">
        <f>LN(H363/H362)</f>
        <v>5.2991944729797198E-3</v>
      </c>
      <c r="K363" s="15">
        <f>C363/D363</f>
        <v>0.27276433995979271</v>
      </c>
      <c r="L363">
        <f>G363/D363</f>
        <v>0.13338639026619295</v>
      </c>
      <c r="M363">
        <f>L363-L362</f>
        <v>2.3249214793685802E-5</v>
      </c>
      <c r="N363">
        <f>STDEV(M327:M363)</f>
        <v>2.747748060867211E-3</v>
      </c>
      <c r="O363">
        <f>M363/N363</f>
        <v>8.4611886820322845E-3</v>
      </c>
    </row>
    <row r="364" spans="1:15" x14ac:dyDescent="0.25">
      <c r="A364" s="2">
        <f>'X-13 output'!A364</f>
        <v>43891</v>
      </c>
      <c r="B364" s="9">
        <f>'X-13 output'!B364</f>
        <v>217360.43399523801</v>
      </c>
      <c r="C364" s="9">
        <f>B364*12</f>
        <v>2608325.207942856</v>
      </c>
      <c r="D364" s="9">
        <f>'FRED Data'!B370*1000</f>
        <v>9217700</v>
      </c>
      <c r="E364" s="9">
        <f>'FRED Data'!D370*1000</f>
        <v>642300</v>
      </c>
      <c r="F364" s="9">
        <f>E364</f>
        <v>642300</v>
      </c>
      <c r="G364" s="9">
        <f>C364-(E364+F364)</f>
        <v>1323725.207942856</v>
      </c>
      <c r="H364" s="9">
        <f>D364-(F364+G364)</f>
        <v>7251674.7920571435</v>
      </c>
      <c r="I364" s="15">
        <f>LN(D364/D363)</f>
        <v>-3.1607316286373831E-2</v>
      </c>
      <c r="J364" s="15">
        <f>LN(H364/H363)</f>
        <v>-4.4505251386573901E-2</v>
      </c>
      <c r="K364" s="15">
        <f>C364/D364</f>
        <v>0.28296920142148868</v>
      </c>
      <c r="L364">
        <f>G364/D364</f>
        <v>0.14360688761218698</v>
      </c>
      <c r="M364">
        <f>L364-L363</f>
        <v>1.0220497345994034E-2</v>
      </c>
      <c r="N364">
        <f>STDEV(M328:M364)</f>
        <v>3.2324165071177186E-3</v>
      </c>
      <c r="O364">
        <f>M364/N364</f>
        <v>3.1618751245356829</v>
      </c>
    </row>
    <row r="365" spans="1:15" x14ac:dyDescent="0.25">
      <c r="A365" s="2"/>
      <c r="B365" s="13"/>
      <c r="C365" s="10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8" sqref="F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"/>
  <sheetViews>
    <sheetView workbookViewId="0">
      <selection activeCell="F8" sqref="F8"/>
    </sheetView>
  </sheetViews>
  <sheetFormatPr defaultRowHeight="15" x14ac:dyDescent="0.25"/>
  <cols>
    <col min="1" max="1" width="12.5703125" bestFit="1" customWidth="1"/>
    <col min="9" max="9" width="12.5703125" bestFit="1" customWidth="1"/>
    <col min="17" max="17" width="12.5703125" bestFit="1" customWidth="1"/>
  </cols>
  <sheetData>
    <row r="1" spans="1:16" x14ac:dyDescent="0.25">
      <c r="A1" t="s">
        <v>0</v>
      </c>
      <c r="B1" t="s">
        <v>64</v>
      </c>
      <c r="C1" s="4" t="s">
        <v>58</v>
      </c>
      <c r="D1" s="4" t="s">
        <v>59</v>
      </c>
      <c r="F1" s="4"/>
      <c r="G1" s="4"/>
      <c r="I1" s="4"/>
      <c r="J1" t="s">
        <v>64</v>
      </c>
      <c r="K1" s="4" t="s">
        <v>58</v>
      </c>
      <c r="L1" s="4" t="s">
        <v>59</v>
      </c>
      <c r="M1" s="4"/>
      <c r="O1" s="4"/>
      <c r="P1" s="4"/>
    </row>
    <row r="2" spans="1:16" x14ac:dyDescent="0.25">
      <c r="A2" s="1">
        <v>43922</v>
      </c>
      <c r="B2">
        <f>H2*12</f>
        <v>2192950.3606043998</v>
      </c>
      <c r="C2">
        <f>$B2*(1+F2)</f>
        <v>1725567.3439453917</v>
      </c>
      <c r="D2">
        <f>$B2*(1+G2)</f>
        <v>2708733.4286212344</v>
      </c>
      <c r="F2">
        <v>-0.21312977487105197</v>
      </c>
      <c r="G2">
        <v>0.23520052130805172</v>
      </c>
      <c r="H2">
        <v>182745.86338369999</v>
      </c>
      <c r="J2" s="14">
        <f>B2/$S$34</f>
        <v>0.84075036116142299</v>
      </c>
      <c r="K2" s="14">
        <f>C2/$S$34</f>
        <v>0.66156142596433321</v>
      </c>
      <c r="L2" s="14">
        <f>D2/$S$34</f>
        <v>1.0384952843965223</v>
      </c>
    </row>
    <row r="3" spans="1:16" x14ac:dyDescent="0.25">
      <c r="A3" s="1">
        <v>43923</v>
      </c>
      <c r="B3">
        <f>H3*12</f>
        <v>2299833.6262080478</v>
      </c>
      <c r="C3">
        <f>$B3*(1+F3)</f>
        <v>1875422.162010581</v>
      </c>
      <c r="D3">
        <f>$B3*(1+G3)</f>
        <v>2747711.1028140485</v>
      </c>
      <c r="F3">
        <v>-0.18454007253439192</v>
      </c>
      <c r="G3">
        <v>0.19474342469914152</v>
      </c>
      <c r="H3">
        <v>191652.80218400399</v>
      </c>
      <c r="J3" s="14">
        <f>B3/$S$34</f>
        <v>0.88172809862995938</v>
      </c>
      <c r="K3" s="14">
        <f>C3/$S$34</f>
        <v>0.71901393135317515</v>
      </c>
      <c r="L3" s="14">
        <f>D3/$S$34</f>
        <v>1.0534388482106201</v>
      </c>
    </row>
    <row r="4" spans="1:16" x14ac:dyDescent="0.25">
      <c r="A4" s="1">
        <v>43924</v>
      </c>
      <c r="B4">
        <f>H4*12</f>
        <v>2544831.4150823881</v>
      </c>
      <c r="C4">
        <f>$B4*(1+F4)</f>
        <v>2149310.0204326003</v>
      </c>
      <c r="D4">
        <f>$B4*(1+G4)</f>
        <v>2860295.8610718413</v>
      </c>
      <c r="F4">
        <v>-0.1554214524017824</v>
      </c>
      <c r="G4">
        <v>0.12396280717056485</v>
      </c>
      <c r="H4">
        <v>212069.28459019901</v>
      </c>
      <c r="J4" s="14">
        <f>B4/$S$34</f>
        <v>0.97565725597900255</v>
      </c>
      <c r="K4" s="14">
        <f>C4/$S$34</f>
        <v>0.82401918820840847</v>
      </c>
      <c r="L4" s="14">
        <f>D4/$S$34</f>
        <v>1.0966024682664899</v>
      </c>
    </row>
    <row r="5" spans="1:16" x14ac:dyDescent="0.25">
      <c r="A5" s="1">
        <v>43927</v>
      </c>
      <c r="B5">
        <f>H5*12</f>
        <v>2518824.205936932</v>
      </c>
      <c r="C5">
        <f>$B5*(1+F5)</f>
        <v>2181829.1172633781</v>
      </c>
      <c r="D5">
        <f>$B5*(1+G5)</f>
        <v>2820385.2752681267</v>
      </c>
      <c r="F5">
        <v>-0.133790634487015</v>
      </c>
      <c r="G5">
        <v>0.11972295193146369</v>
      </c>
      <c r="H5">
        <v>209902.017161411</v>
      </c>
      <c r="J5" s="14">
        <f>B5/$S$34</f>
        <v>0.96568640991032251</v>
      </c>
      <c r="K5" s="14">
        <f>C5/$S$34</f>
        <v>0.83648661241293276</v>
      </c>
      <c r="L5" s="14">
        <f>D5/$S$34</f>
        <v>1.0813012375448838</v>
      </c>
    </row>
    <row r="6" spans="1:16" x14ac:dyDescent="0.25">
      <c r="A6" s="1">
        <v>43928</v>
      </c>
      <c r="B6">
        <f>H6*12</f>
        <v>2497600.5222650999</v>
      </c>
      <c r="C6">
        <f>$B6*(1+F6)</f>
        <v>2227731.0580050596</v>
      </c>
      <c r="D6">
        <f>$B6*(1+G6)</f>
        <v>2774076.0183416908</v>
      </c>
      <c r="F6">
        <v>-0.10805149256426844</v>
      </c>
      <c r="G6">
        <v>0.11069644389161643</v>
      </c>
      <c r="H6">
        <v>208133.37685542501</v>
      </c>
      <c r="J6" s="14">
        <f>B6/$S$34</f>
        <v>0.9575495090333912</v>
      </c>
      <c r="K6" s="14">
        <f>C6/$S$34</f>
        <v>0.85408485537815093</v>
      </c>
      <c r="L6" s="14">
        <f>D6/$S$34</f>
        <v>1.063546834533551</v>
      </c>
    </row>
    <row r="7" spans="1:16" x14ac:dyDescent="0.25">
      <c r="A7" s="1">
        <v>43929</v>
      </c>
      <c r="B7">
        <f>H7*12</f>
        <v>2474714.9899030919</v>
      </c>
      <c r="C7">
        <f>$B7*(1+F7)</f>
        <v>2223115.6583232027</v>
      </c>
      <c r="D7">
        <f>$B7*(1+G7)</f>
        <v>2761030.5350084794</v>
      </c>
      <c r="F7">
        <v>-0.10166800322720862</v>
      </c>
      <c r="G7">
        <v>0.11569637161190816</v>
      </c>
      <c r="H7">
        <v>206226.249158591</v>
      </c>
      <c r="J7" s="14">
        <f>B7/$S$34</f>
        <v>0.94877547568344045</v>
      </c>
      <c r="K7" s="14">
        <f>C7/$S$34</f>
        <v>0.85231536755976001</v>
      </c>
      <c r="L7" s="14">
        <f>D7/$S$34</f>
        <v>1.0585453556943767</v>
      </c>
    </row>
    <row r="8" spans="1:16" x14ac:dyDescent="0.25">
      <c r="A8" s="1">
        <v>43930</v>
      </c>
      <c r="B8">
        <f>H8*12</f>
        <v>2379693.8901129123</v>
      </c>
      <c r="C8">
        <f>$B8*(1+F8)</f>
        <v>2156556.5957505452</v>
      </c>
      <c r="D8">
        <f>$B8*(1+G8)</f>
        <v>2656244.1046614922</v>
      </c>
      <c r="F8">
        <v>-9.3767225813980448E-2</v>
      </c>
      <c r="G8">
        <v>0.11621251611292668</v>
      </c>
      <c r="H8">
        <v>198307.82417607601</v>
      </c>
      <c r="J8" s="14">
        <f>B8/$S$34</f>
        <v>0.91234554758213549</v>
      </c>
      <c r="K8" s="14">
        <f>C8/$S$34</f>
        <v>0.82679743660162164</v>
      </c>
      <c r="L8" s="14">
        <f>D8/$S$34</f>
        <v>1.0183715192310812</v>
      </c>
    </row>
    <row r="9" spans="1:16" x14ac:dyDescent="0.25">
      <c r="A9" s="1">
        <v>43931</v>
      </c>
      <c r="B9">
        <f>H9*12</f>
        <v>2345270.7545322361</v>
      </c>
      <c r="C9">
        <f>$B9*(1+F9)</f>
        <v>2146141.8676773398</v>
      </c>
      <c r="D9">
        <f>$B9*(1+G9)</f>
        <v>2602367.2249221206</v>
      </c>
      <c r="F9">
        <v>-8.4906566318656396E-2</v>
      </c>
      <c r="G9">
        <v>0.10962336433567232</v>
      </c>
      <c r="H9">
        <v>195439.229544353</v>
      </c>
      <c r="J9" s="14">
        <f>B9/$S$34</f>
        <v>0.89914813819627704</v>
      </c>
      <c r="K9" s="14">
        <f>C9/$S$34</f>
        <v>0.8228045571702185</v>
      </c>
      <c r="L9" s="14">
        <f>D9/$S$34</f>
        <v>0.99771578214150891</v>
      </c>
    </row>
    <row r="10" spans="1:16" x14ac:dyDescent="0.25">
      <c r="A10" s="1">
        <v>43934</v>
      </c>
      <c r="B10">
        <f>H10*12</f>
        <v>2258111.5138067883</v>
      </c>
      <c r="C10">
        <f>$B10*(1+F10)</f>
        <v>2083047.1781589189</v>
      </c>
      <c r="D10">
        <f>$B10*(1+G10)</f>
        <v>2510222.5742028146</v>
      </c>
      <c r="F10">
        <v>-7.7526877914342179E-2</v>
      </c>
      <c r="G10">
        <v>0.1116468601548426</v>
      </c>
      <c r="H10">
        <v>188175.959483899</v>
      </c>
      <c r="J10" s="14">
        <f>B10/$S$34</f>
        <v>0.86573235075534327</v>
      </c>
      <c r="K10" s="14">
        <f>C10/$S$34</f>
        <v>0.79861482449183729</v>
      </c>
      <c r="L10" s="14">
        <f>D10/$S$34</f>
        <v>0.96238864945164815</v>
      </c>
    </row>
    <row r="11" spans="1:16" x14ac:dyDescent="0.25">
      <c r="A11" s="1">
        <v>43935</v>
      </c>
      <c r="B11">
        <f>H11*12</f>
        <v>2247946.2341878917</v>
      </c>
      <c r="C11">
        <f>$B11*(1+F11)</f>
        <v>2072067.2161663142</v>
      </c>
      <c r="D11">
        <f>$B11*(1+G11)</f>
        <v>2477080.5805683145</v>
      </c>
      <c r="F11">
        <v>-7.8239868617283326E-2</v>
      </c>
      <c r="G11">
        <v>0.1019305279172753</v>
      </c>
      <c r="H11">
        <v>187328.85284899099</v>
      </c>
      <c r="J11" s="14">
        <f>B11/$S$34</f>
        <v>0.86183510681201081</v>
      </c>
      <c r="K11" s="14">
        <f>C11/$S$34</f>
        <v>0.79440524128527679</v>
      </c>
      <c r="L11" s="14">
        <f>D11/$S$34</f>
        <v>0.9496824142270005</v>
      </c>
    </row>
    <row r="12" spans="1:16" x14ac:dyDescent="0.25">
      <c r="A12" s="1">
        <v>43936</v>
      </c>
      <c r="B12">
        <f>H12*12</f>
        <v>2287298.145578112</v>
      </c>
      <c r="C12">
        <f>$B12*(1+F12)</f>
        <v>2122405.6123599382</v>
      </c>
      <c r="D12">
        <f>$B12*(1+G12)</f>
        <v>2493943.9126011878</v>
      </c>
      <c r="F12">
        <v>-7.2090528966217204E-2</v>
      </c>
      <c r="G12">
        <v>9.034491958233376E-2</v>
      </c>
      <c r="H12">
        <v>190608.178798176</v>
      </c>
      <c r="J12" s="14">
        <f>B12/$S$34</f>
        <v>0.87692214859283868</v>
      </c>
      <c r="K12" s="14">
        <f>C12/$S$34</f>
        <v>0.81370436703858917</v>
      </c>
      <c r="L12" s="14">
        <f>D12/$S$34</f>
        <v>0.95614760958742606</v>
      </c>
    </row>
    <row r="13" spans="1:16" x14ac:dyDescent="0.25">
      <c r="A13" s="1">
        <v>43937</v>
      </c>
      <c r="B13">
        <f>H13*12</f>
        <v>2326824.485251152</v>
      </c>
      <c r="C13">
        <f>$B13*(1+F13)</f>
        <v>2144177.451308121</v>
      </c>
      <c r="D13">
        <f>$B13*(1+G13)</f>
        <v>2500483.4991837214</v>
      </c>
      <c r="F13">
        <v>-7.8496266091731715E-2</v>
      </c>
      <c r="G13">
        <v>7.4633482255893141E-2</v>
      </c>
      <c r="H13">
        <v>193902.04043759601</v>
      </c>
      <c r="J13" s="14">
        <f>B13/$S$34</f>
        <v>0.89207606404505091</v>
      </c>
      <c r="K13" s="14">
        <f>C13/$S$34</f>
        <v>0.82205142394770592</v>
      </c>
      <c r="L13" s="14">
        <f>D13/$S$34</f>
        <v>0.95865480714186413</v>
      </c>
    </row>
    <row r="14" spans="1:16" x14ac:dyDescent="0.25">
      <c r="A14" s="1">
        <v>43938</v>
      </c>
      <c r="B14">
        <f>H14*12</f>
        <v>2357374.861103856</v>
      </c>
      <c r="C14">
        <f>$B14*(1+F14)</f>
        <v>2194561.9831590289</v>
      </c>
      <c r="D14">
        <f>$B14*(1+G14)</f>
        <v>2501182.6451456174</v>
      </c>
      <c r="F14">
        <v>-6.9065332218139014E-2</v>
      </c>
      <c r="G14">
        <v>6.1003358614939378E-2</v>
      </c>
      <c r="H14">
        <v>196447.90509198801</v>
      </c>
      <c r="J14" s="14">
        <f>B14/$S$34</f>
        <v>0.90378870469264816</v>
      </c>
      <c r="K14" s="14">
        <f>C14/$S$34</f>
        <v>0.8413682375480489</v>
      </c>
      <c r="L14" s="14">
        <f>D14/$S$34</f>
        <v>0.95892285115714537</v>
      </c>
    </row>
    <row r="15" spans="1:16" x14ac:dyDescent="0.25">
      <c r="A15" s="1">
        <v>43941</v>
      </c>
      <c r="B15">
        <f>H15*12</f>
        <v>2332379.1193492198</v>
      </c>
      <c r="C15">
        <f>$B15*(1+F15)</f>
        <v>2202082.8554231101</v>
      </c>
      <c r="D15">
        <f>$B15*(1+G15)</f>
        <v>2456113.6153684664</v>
      </c>
      <c r="F15">
        <v>-5.5864101528427836E-2</v>
      </c>
      <c r="G15">
        <v>5.3050764771796939E-2</v>
      </c>
      <c r="H15">
        <v>194364.926612435</v>
      </c>
      <c r="J15" s="14">
        <f>B15/$S$34</f>
        <v>0.89420564285721471</v>
      </c>
      <c r="K15" s="14">
        <f>C15/$S$34</f>
        <v>0.84425164803734631</v>
      </c>
      <c r="L15" s="14">
        <f>D15/$S$34</f>
        <v>0.94164393607404639</v>
      </c>
    </row>
    <row r="16" spans="1:16" x14ac:dyDescent="0.25">
      <c r="A16" s="1">
        <v>43942</v>
      </c>
      <c r="B16">
        <f>H16*12</f>
        <v>2327384.3083541999</v>
      </c>
      <c r="C16">
        <f>$B16*(1+F16)</f>
        <v>2210234.3557689553</v>
      </c>
      <c r="D16">
        <f>$B16*(1+G16)</f>
        <v>2427378.4310302553</v>
      </c>
      <c r="F16">
        <v>-5.0335456918194542E-2</v>
      </c>
      <c r="G16">
        <v>4.2964164670666556E-2</v>
      </c>
      <c r="H16">
        <v>193948.69236285001</v>
      </c>
      <c r="J16" s="14">
        <f>B16/$S$34</f>
        <v>0.89229069337936207</v>
      </c>
      <c r="K16" s="14">
        <f>C16/$S$34</f>
        <v>0.84737683362425942</v>
      </c>
      <c r="L16" s="14">
        <f>D16/$S$34</f>
        <v>0.93062721766381629</v>
      </c>
    </row>
    <row r="17" spans="1:22" x14ac:dyDescent="0.25">
      <c r="A17" s="1">
        <v>43943</v>
      </c>
      <c r="B17">
        <f>H17*12</f>
        <v>2336266.1407682039</v>
      </c>
      <c r="C17">
        <f>$B17*(1+F17)</f>
        <v>2237560.8826658633</v>
      </c>
      <c r="D17">
        <f>$B17*(1+G17)</f>
        <v>2411586.4440597291</v>
      </c>
      <c r="F17">
        <v>-4.2249149777895095E-2</v>
      </c>
      <c r="G17">
        <v>3.2239607456177238E-2</v>
      </c>
      <c r="H17">
        <v>194688.84506401699</v>
      </c>
      <c r="J17" s="14">
        <f>B17/$S$34</f>
        <v>0.89569587935347195</v>
      </c>
      <c r="K17" s="14">
        <f>C17/$S$34</f>
        <v>0.85785348999122368</v>
      </c>
      <c r="L17" s="14">
        <f>D17/$S$34</f>
        <v>0.92457276290394341</v>
      </c>
    </row>
    <row r="18" spans="1:22" x14ac:dyDescent="0.25">
      <c r="A18" s="1">
        <v>43944</v>
      </c>
      <c r="B18">
        <f>H18*12</f>
        <v>2315313.713118528</v>
      </c>
      <c r="C18">
        <f>$B18*(1+F18)</f>
        <v>2235199.2750889268</v>
      </c>
      <c r="D18">
        <f>$B18*(1+G18)</f>
        <v>2380270.0391697139</v>
      </c>
      <c r="F18">
        <v>-3.4601979669396106E-2</v>
      </c>
      <c r="G18">
        <v>2.8055086307805458E-2</v>
      </c>
      <c r="H18">
        <v>192942.809426544</v>
      </c>
      <c r="J18" s="14">
        <f>B18/$S$34</f>
        <v>0.8876629747195437</v>
      </c>
      <c r="K18" s="14">
        <f>C18/$S$34</f>
        <v>0.85694807851502242</v>
      </c>
      <c r="L18" s="14">
        <f>D18/$S$34</f>
        <v>0.91256643608754384</v>
      </c>
    </row>
    <row r="19" spans="1:22" x14ac:dyDescent="0.25">
      <c r="A19" s="1">
        <v>43945</v>
      </c>
      <c r="B19">
        <f>H19*12</f>
        <v>2291330.7513267361</v>
      </c>
      <c r="C19">
        <f>$B19*(1+F19)</f>
        <v>2226640.225676809</v>
      </c>
      <c r="D19">
        <f>$B19*(1+G19)</f>
        <v>2344501.1993973874</v>
      </c>
      <c r="F19">
        <v>-2.8232731399633077E-2</v>
      </c>
      <c r="G19">
        <v>2.3205051492397714E-2</v>
      </c>
      <c r="H19">
        <v>190944.22927722801</v>
      </c>
      <c r="J19" s="14">
        <f>B19/$S$34</f>
        <v>0.87846820034142581</v>
      </c>
      <c r="K19" s="14">
        <f>C19/$S$34</f>
        <v>0.85366664359806732</v>
      </c>
      <c r="L19" s="14">
        <f>D19/$S$34</f>
        <v>0.89885310016478259</v>
      </c>
    </row>
    <row r="20" spans="1:22" x14ac:dyDescent="0.25">
      <c r="A20" s="1">
        <v>43948</v>
      </c>
      <c r="B20">
        <f>H20*12</f>
        <v>2254720.6448322358</v>
      </c>
      <c r="C20">
        <f>$B20*(1+F20)</f>
        <v>2208982.9529734282</v>
      </c>
      <c r="D20">
        <f>$B20*(1+G20)</f>
        <v>2291357.05985528</v>
      </c>
      <c r="F20">
        <v>-2.0285303176532009E-2</v>
      </c>
      <c r="G20">
        <v>1.6248760176571835E-2</v>
      </c>
      <c r="H20">
        <v>187893.38706935299</v>
      </c>
      <c r="J20" s="14">
        <f>B20/$S$34</f>
        <v>0.86443233304120748</v>
      </c>
      <c r="K20" s="14">
        <f>C20/$S$34</f>
        <v>0.84689706108986973</v>
      </c>
      <c r="L20" s="14">
        <f>D20/$S$34</f>
        <v>0.87847828670966854</v>
      </c>
    </row>
    <row r="21" spans="1:22" x14ac:dyDescent="0.25">
      <c r="A21" s="1">
        <v>43949</v>
      </c>
      <c r="B21">
        <f>H21*12</f>
        <v>2251625.756223612</v>
      </c>
      <c r="C21">
        <f>$B21*(1+F21)</f>
        <v>2216477.9684370146</v>
      </c>
      <c r="D21">
        <f>$B21*(1+G21)</f>
        <v>2281532.5617004423</v>
      </c>
      <c r="F21">
        <v>-1.5609959909832759E-2</v>
      </c>
      <c r="G21">
        <v>1.3282316297087154E-2</v>
      </c>
      <c r="H21">
        <v>187635.47968530099</v>
      </c>
      <c r="J21" s="14">
        <f>B21/$S$34</f>
        <v>0.86324579058124151</v>
      </c>
      <c r="K21" s="14">
        <f>C21/$S$34</f>
        <v>0.84977055839793647</v>
      </c>
      <c r="L21" s="14">
        <f>D21/$S$34</f>
        <v>0.87471169421387074</v>
      </c>
    </row>
    <row r="22" spans="1:22" x14ac:dyDescent="0.25">
      <c r="A22" s="1">
        <v>43950</v>
      </c>
      <c r="B22">
        <f>H22*12</f>
        <v>2249738.5721244244</v>
      </c>
      <c r="C22">
        <f>$B22*(1+F22)</f>
        <v>2223656.4496870665</v>
      </c>
      <c r="D22">
        <f>$B22*(1+G22)</f>
        <v>2272714.6561825303</v>
      </c>
      <c r="F22">
        <v>-1.1593401455853873E-2</v>
      </c>
      <c r="G22">
        <v>1.0212779539273213E-2</v>
      </c>
      <c r="H22">
        <v>187478.21434370201</v>
      </c>
      <c r="J22" s="14">
        <f>B22/$S$34</f>
        <v>0.86252226726695513</v>
      </c>
      <c r="K22" s="14">
        <f>C22/$S$34</f>
        <v>0.852522700357916</v>
      </c>
      <c r="L22" s="14">
        <f>D22/$S$34</f>
        <v>0.87133101703026661</v>
      </c>
    </row>
    <row r="23" spans="1:22" x14ac:dyDescent="0.25">
      <c r="A23" s="1">
        <v>43951</v>
      </c>
      <c r="B23">
        <f>H23*12</f>
        <v>2232829.4844431039</v>
      </c>
      <c r="C23">
        <f>$B23*(1+F23)</f>
        <v>2232829.4844431039</v>
      </c>
      <c r="D23">
        <f>$B23*(1+G23)</f>
        <v>2232829.4844431039</v>
      </c>
      <c r="F23">
        <v>0</v>
      </c>
      <c r="G23">
        <v>0</v>
      </c>
      <c r="H23">
        <v>186069.12370359199</v>
      </c>
      <c r="J23" s="14">
        <f>B23/$S$34</f>
        <v>0.85603952975024167</v>
      </c>
      <c r="K23" s="14">
        <f>C23/$S$34</f>
        <v>0.85603952975024167</v>
      </c>
      <c r="L23" s="14">
        <f>D23/$S$34</f>
        <v>0.85603952975024167</v>
      </c>
    </row>
    <row r="25" spans="1:22" x14ac:dyDescent="0.25">
      <c r="Q25" t="s">
        <v>138</v>
      </c>
      <c r="R25" t="s">
        <v>64</v>
      </c>
      <c r="S25" t="s">
        <v>65</v>
      </c>
      <c r="T25" t="s">
        <v>66</v>
      </c>
    </row>
    <row r="26" spans="1:22" x14ac:dyDescent="0.25">
      <c r="Q26" s="1">
        <v>43830</v>
      </c>
      <c r="R26">
        <v>217299</v>
      </c>
      <c r="S26">
        <v>208617.8</v>
      </c>
      <c r="T26">
        <v>226341.5</v>
      </c>
    </row>
    <row r="27" spans="1:22" x14ac:dyDescent="0.25">
      <c r="Q27" s="1">
        <v>43861</v>
      </c>
      <c r="R27">
        <v>216804.6</v>
      </c>
      <c r="S27">
        <v>208335.2</v>
      </c>
      <c r="T27">
        <v>225618.3</v>
      </c>
      <c r="U27">
        <f>R27/R26</f>
        <v>0.99772479394751012</v>
      </c>
    </row>
    <row r="28" spans="1:22" x14ac:dyDescent="0.25">
      <c r="Q28" s="1">
        <v>43890</v>
      </c>
      <c r="R28">
        <v>216251.8</v>
      </c>
      <c r="S28">
        <v>207994.5</v>
      </c>
      <c r="T28">
        <v>224837</v>
      </c>
      <c r="U28">
        <f>R28/R27</f>
        <v>0.99745023860194837</v>
      </c>
    </row>
    <row r="29" spans="1:22" x14ac:dyDescent="0.25">
      <c r="Q29" s="1">
        <v>43921</v>
      </c>
      <c r="R29">
        <v>215485.9</v>
      </c>
      <c r="S29">
        <v>207408.9</v>
      </c>
      <c r="T29">
        <v>223877.4</v>
      </c>
      <c r="U29">
        <f>R29/R28</f>
        <v>0.99645829537603847</v>
      </c>
      <c r="V29">
        <f>R29/R26</f>
        <v>0.99165619722134013</v>
      </c>
    </row>
    <row r="32" spans="1:22" x14ac:dyDescent="0.25">
      <c r="Q32" s="1">
        <v>43831</v>
      </c>
      <c r="R32">
        <v>215122.395752151</v>
      </c>
      <c r="S32">
        <v>2581468.7490258119</v>
      </c>
    </row>
    <row r="33" spans="17:19" x14ac:dyDescent="0.25">
      <c r="Q33" s="1">
        <v>43862</v>
      </c>
      <c r="R33">
        <v>216249.84175629</v>
      </c>
      <c r="S33">
        <v>2594998.1010754798</v>
      </c>
    </row>
    <row r="34" spans="17:19" x14ac:dyDescent="0.25">
      <c r="Q34" s="1">
        <v>43891</v>
      </c>
      <c r="R34">
        <v>217360.43399523801</v>
      </c>
      <c r="S34">
        <v>2608325.207942856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for table2</vt:lpstr>
      <vt:lpstr>pivot workspace</vt:lpstr>
      <vt:lpstr>daily-model-data</vt:lpstr>
      <vt:lpstr>residual seasonality</vt:lpstr>
      <vt:lpstr>daily-diagnostics-cum-error-by-</vt:lpstr>
      <vt:lpstr>daily-predicted-data</vt:lpstr>
      <vt:lpstr>FRED Data</vt:lpstr>
      <vt:lpstr>X-13 output</vt:lpstr>
      <vt:lpstr>Effective Income Tax Rate</vt:lpstr>
      <vt:lpstr>charts</vt:lpstr>
      <vt:lpstr>april-daily-projections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Guillermo</cp:lastModifiedBy>
  <dcterms:created xsi:type="dcterms:W3CDTF">2020-05-04T06:16:31Z</dcterms:created>
  <dcterms:modified xsi:type="dcterms:W3CDTF">2020-05-06T07:11:24Z</dcterms:modified>
</cp:coreProperties>
</file>