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minimize(primal)" sheetId="1" r:id="rId1"/>
    <sheet name="dual" sheetId="2" r:id="rId2"/>
    <sheet name="Sheet3" sheetId="3" r:id="rId3"/>
  </sheets>
  <definedNames>
    <definedName name="solver_adj" localSheetId="0" hidden="1">'minimize(primal)'!$F$3:$G$3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'minimize(primal)'!$H$5:$H$6</definedName>
    <definedName name="solver_lin" localSheetId="0" hidden="1">1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'minimize(primal)'!$H$4</definedName>
    <definedName name="solver_pre" localSheetId="0" hidden="1">0.000001</definedName>
    <definedName name="solver_rel1" localSheetId="0" hidden="1">1</definedName>
    <definedName name="solver_rhs1" localSheetId="0" hidden="1">'minimize(primal)'!$I$5:$I$6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vars">'minimize(primal)'!$F$3:$G$3</definedName>
  </definedNames>
  <calcPr calcId="125725"/>
  <fileRecoveryPr repairLoad="1"/>
</workbook>
</file>

<file path=xl/calcChain.xml><?xml version="1.0" encoding="utf-8"?>
<calcChain xmlns="http://schemas.openxmlformats.org/spreadsheetml/2006/main">
  <c r="M5" i="1"/>
  <c r="S29" a="1"/>
  <c r="S29" s="1"/>
  <c r="Z24"/>
  <c r="Z23"/>
  <c r="Z5"/>
  <c r="Z6"/>
  <c r="Z7"/>
  <c r="S12" a="1"/>
  <c r="S12" s="1"/>
  <c r="A17"/>
  <c r="H6"/>
  <c r="H5"/>
  <c r="H4"/>
  <c r="V29" l="1"/>
  <c r="W12"/>
  <c r="X29"/>
  <c r="T29"/>
  <c r="U12"/>
  <c r="W29"/>
  <c r="U29"/>
  <c r="X12"/>
  <c r="V12"/>
  <c r="T12"/>
  <c r="S13" l="1" a="1"/>
  <c r="S13" s="1"/>
  <c r="S30" a="1"/>
  <c r="Z29"/>
  <c r="V13"/>
  <c r="U13"/>
  <c r="T13"/>
  <c r="S30"/>
  <c r="V30"/>
  <c r="T30"/>
  <c r="X30"/>
  <c r="W30"/>
  <c r="U30"/>
  <c r="W13"/>
  <c r="X13"/>
  <c r="S11" a="1"/>
  <c r="S28" a="1"/>
  <c r="Z12"/>
  <c r="Z10" l="1"/>
  <c r="S11"/>
  <c r="X11"/>
  <c r="T11"/>
  <c r="U11"/>
  <c r="V11"/>
  <c r="W11"/>
  <c r="S28"/>
  <c r="V28"/>
  <c r="T28"/>
  <c r="X28"/>
  <c r="W28"/>
  <c r="U28"/>
  <c r="Z11" l="1"/>
  <c r="S33" a="1"/>
  <c r="Z28"/>
  <c r="S16" a="1"/>
  <c r="U16" l="1"/>
  <c r="T16"/>
  <c r="X16"/>
  <c r="S16"/>
  <c r="W16"/>
  <c r="V16"/>
  <c r="S33"/>
  <c r="V33"/>
  <c r="W33"/>
  <c r="X33"/>
  <c r="T33"/>
  <c r="U33"/>
  <c r="S18" l="1" a="1"/>
  <c r="S17" a="1"/>
  <c r="S34" a="1"/>
  <c r="S35" a="1"/>
  <c r="S35" l="1"/>
  <c r="V35"/>
  <c r="T35"/>
  <c r="X35"/>
  <c r="W35"/>
  <c r="U35"/>
  <c r="S34"/>
  <c r="X34"/>
  <c r="T34"/>
  <c r="U34"/>
  <c r="V34"/>
  <c r="W34"/>
  <c r="S18"/>
  <c r="T18"/>
  <c r="W18"/>
  <c r="V18"/>
  <c r="X18"/>
  <c r="U18"/>
  <c r="S17"/>
  <c r="T17"/>
  <c r="V17"/>
  <c r="X17"/>
  <c r="U17"/>
  <c r="W17"/>
  <c r="Z15" l="1"/>
</calcChain>
</file>

<file path=xl/sharedStrings.xml><?xml version="1.0" encoding="utf-8"?>
<sst xmlns="http://schemas.openxmlformats.org/spreadsheetml/2006/main" count="51" uniqueCount="9">
  <si>
    <t>x1</t>
  </si>
  <si>
    <t>x2</t>
  </si>
  <si>
    <t>s1</t>
  </si>
  <si>
    <t>s2</t>
  </si>
  <si>
    <t>z</t>
  </si>
  <si>
    <t>c</t>
  </si>
  <si>
    <t>new A</t>
  </si>
  <si>
    <t>Primal</t>
  </si>
  <si>
    <t>Dual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</si>
</sst>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7" borderId="5" xfId="0" applyFill="1" applyBorder="1"/>
    <xf numFmtId="0" fontId="0" fillId="6" borderId="7" xfId="0" applyFill="1" applyBorder="1"/>
    <xf numFmtId="0" fontId="0" fillId="5" borderId="0" xfId="0" applyFill="1" applyBorder="1"/>
    <xf numFmtId="0" fontId="0" fillId="0" borderId="3" xfId="0" applyFill="1" applyBorder="1"/>
    <xf numFmtId="0" fontId="0" fillId="6" borderId="5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b1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'minimize(primal)'!$A$13:$A$14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'minimize(primal)'!$B$13:$B$14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yVal>
        </c:ser>
        <c:ser>
          <c:idx val="1"/>
          <c:order val="1"/>
          <c:tx>
            <c:v>b2</c:v>
          </c:tx>
          <c:spPr>
            <a:ln>
              <a:solidFill>
                <a:srgbClr val="4F81BD">
                  <a:shade val="95000"/>
                  <a:satMod val="105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'minimize(primal)'!$A$16:$A$17</c:f>
              <c:numCache>
                <c:formatCode>General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xVal>
          <c:yVal>
            <c:numRef>
              <c:f>'minimize(primal)'!$B$16:$B$17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tx>
            <c:v>x*</c:v>
          </c:tx>
          <c:marker>
            <c:symbol val="x"/>
            <c:size val="11"/>
            <c:spPr>
              <a:solidFill>
                <a:srgbClr val="C0504D"/>
              </a:solidFill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xVal>
            <c:numRef>
              <c:f>'minimize(primal)'!$A$20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'minimize(primal)'!$A$21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</c:ser>
        <c:ser>
          <c:idx val="3"/>
          <c:order val="3"/>
          <c:tx>
            <c:v>z</c:v>
          </c:tx>
          <c:spPr>
            <a:ln>
              <a:solidFill>
                <a:schemeClr val="tx1"/>
              </a:solidFill>
            </a:ln>
          </c:spPr>
          <c:xVal>
            <c:numRef>
              <c:f>'minimize(primal)'!$A$27:$A$28</c:f>
              <c:numCache>
                <c:formatCode>General</c:formatCode>
                <c:ptCount val="2"/>
                <c:pt idx="0">
                  <c:v>0</c:v>
                </c:pt>
                <c:pt idx="1">
                  <c:v>1.8</c:v>
                </c:pt>
              </c:numCache>
            </c:numRef>
          </c:xVal>
          <c:yVal>
            <c:numRef>
              <c:f>'minimize(primal)'!$B$27:$B$28</c:f>
              <c:numCache>
                <c:formatCode>General</c:formatCode>
                <c:ptCount val="2"/>
                <c:pt idx="0">
                  <c:v>2.7</c:v>
                </c:pt>
                <c:pt idx="1">
                  <c:v>0</c:v>
                </c:pt>
              </c:numCache>
            </c:numRef>
          </c:yVal>
        </c:ser>
        <c:axId val="201074944"/>
        <c:axId val="201424896"/>
      </c:scatterChart>
      <c:valAx>
        <c:axId val="201074944"/>
        <c:scaling>
          <c:orientation val="minMax"/>
        </c:scaling>
        <c:axPos val="b"/>
        <c:numFmt formatCode="General" sourceLinked="1"/>
        <c:tickLblPos val="nextTo"/>
        <c:crossAx val="201424896"/>
        <c:crosses val="autoZero"/>
        <c:crossBetween val="midCat"/>
      </c:valAx>
      <c:valAx>
        <c:axId val="201424896"/>
        <c:scaling>
          <c:orientation val="minMax"/>
        </c:scaling>
        <c:axPos val="l"/>
        <c:numFmt formatCode="General" sourceLinked="1"/>
        <c:tickLblPos val="nextTo"/>
        <c:crossAx val="201074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28575</xdr:rowOff>
    </xdr:from>
    <xdr:ext cx="854658" cy="1125693"/>
    <xdr:sp macro="" textlink="">
      <xdr:nvSpPr>
        <xdr:cNvPr id="2" name="TextBox 1"/>
        <xdr:cNvSpPr txBox="1"/>
      </xdr:nvSpPr>
      <xdr:spPr>
        <a:xfrm>
          <a:off x="38100" y="28575"/>
          <a:ext cx="854658" cy="1125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min:</a:t>
          </a:r>
        </a:p>
        <a:p>
          <a:endParaRPr lang="en-US" sz="1100"/>
        </a:p>
        <a:p>
          <a:r>
            <a:rPr lang="en-US" sz="1100"/>
            <a:t>3x + 2y</a:t>
          </a:r>
        </a:p>
        <a:p>
          <a:r>
            <a:rPr lang="en-US" sz="1100"/>
            <a:t>st</a:t>
          </a:r>
        </a:p>
        <a:p>
          <a:r>
            <a:rPr lang="en-US" sz="1100"/>
            <a:t>  x + 3y &gt;=</a:t>
          </a:r>
          <a:r>
            <a:rPr lang="en-US" sz="1100" baseline="0"/>
            <a:t> 6</a:t>
          </a:r>
        </a:p>
        <a:p>
          <a:r>
            <a:rPr lang="en-US" sz="1100" baseline="0"/>
            <a:t>2x +   y &gt;= 3</a:t>
          </a:r>
        </a:p>
      </xdr:txBody>
    </xdr:sp>
    <xdr:clientData/>
  </xdr:oneCellAnchor>
  <xdr:twoCellAnchor>
    <xdr:from>
      <xdr:col>3</xdr:col>
      <xdr:colOff>533400</xdr:colOff>
      <xdr:row>8</xdr:row>
      <xdr:rowOff>57150</xdr:rowOff>
    </xdr:from>
    <xdr:to>
      <xdr:col>16</xdr:col>
      <xdr:colOff>190500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26151" cy="1297919"/>
    <xdr:sp macro="" textlink="">
      <xdr:nvSpPr>
        <xdr:cNvPr id="2" name="TextBox 1"/>
        <xdr:cNvSpPr txBox="1"/>
      </xdr:nvSpPr>
      <xdr:spPr>
        <a:xfrm>
          <a:off x="0" y="190500"/>
          <a:ext cx="926151" cy="1297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max:</a:t>
          </a:r>
        </a:p>
        <a:p>
          <a:endParaRPr lang="en-US" sz="1100"/>
        </a:p>
        <a:p>
          <a:r>
            <a:rPr lang="en-US" sz="1100"/>
            <a:t>6x + 3y</a:t>
          </a:r>
        </a:p>
        <a:p>
          <a:r>
            <a:rPr lang="en-US" sz="1100"/>
            <a:t>st</a:t>
          </a:r>
        </a:p>
        <a:p>
          <a:r>
            <a:rPr lang="en-US" sz="1100"/>
            <a:t>  3x + 1y &lt;=</a:t>
          </a:r>
          <a:r>
            <a:rPr lang="en-US" sz="1100" baseline="0"/>
            <a:t> 2</a:t>
          </a:r>
        </a:p>
        <a:p>
          <a:r>
            <a:rPr lang="en-US" sz="1100" baseline="0"/>
            <a:t>1x +   2y &lt;= 3</a:t>
          </a:r>
        </a:p>
        <a:p>
          <a:endParaRPr lang="en-US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selection activeCell="Z26" sqref="Z26"/>
    </sheetView>
  </sheetViews>
  <sheetFormatPr defaultRowHeight="15"/>
  <sheetData>
    <row r="3" spans="1:34">
      <c r="F3">
        <v>0.60000000000000009</v>
      </c>
      <c r="G3">
        <v>1.7999999999999998</v>
      </c>
      <c r="U3" t="s">
        <v>7</v>
      </c>
    </row>
    <row r="4" spans="1:34" ht="15.75" thickBot="1">
      <c r="F4">
        <v>3</v>
      </c>
      <c r="G4">
        <v>2</v>
      </c>
      <c r="H4">
        <f>SUMPRODUCT(vars,F4:G4)</f>
        <v>5.4</v>
      </c>
      <c r="L4">
        <v>6</v>
      </c>
      <c r="M4">
        <v>3</v>
      </c>
    </row>
    <row r="5" spans="1:34">
      <c r="F5">
        <v>1</v>
      </c>
      <c r="G5">
        <v>3</v>
      </c>
      <c r="H5">
        <f>SUMPRODUCT(vars,F5:G5)</f>
        <v>6</v>
      </c>
      <c r="I5">
        <v>6</v>
      </c>
      <c r="M5">
        <f>SUMPRODUCT(L4:M4,U18:V18)</f>
        <v>5.3999999999999995</v>
      </c>
      <c r="R5" s="3"/>
      <c r="S5" s="4" t="s">
        <v>0</v>
      </c>
      <c r="T5" s="5" t="s">
        <v>1</v>
      </c>
      <c r="U5" s="5" t="s">
        <v>2</v>
      </c>
      <c r="V5" s="5" t="s">
        <v>3</v>
      </c>
      <c r="W5" s="5" t="s">
        <v>4</v>
      </c>
      <c r="X5" s="6" t="s">
        <v>5</v>
      </c>
      <c r="Z5">
        <f>MIN(S8:X8)</f>
        <v>-3</v>
      </c>
    </row>
    <row r="6" spans="1:34">
      <c r="F6">
        <v>2</v>
      </c>
      <c r="G6">
        <v>1</v>
      </c>
      <c r="H6">
        <f>SUMPRODUCT(vars,F6:G6)</f>
        <v>3</v>
      </c>
      <c r="I6">
        <v>3</v>
      </c>
      <c r="R6" s="7" t="s">
        <v>2</v>
      </c>
      <c r="S6" s="8">
        <v>1</v>
      </c>
      <c r="T6" s="8">
        <v>3</v>
      </c>
      <c r="U6" s="8">
        <v>1</v>
      </c>
      <c r="V6" s="8">
        <v>0</v>
      </c>
      <c r="W6" s="8">
        <v>0</v>
      </c>
      <c r="X6" s="9">
        <v>6</v>
      </c>
      <c r="Z6">
        <f>1/6</f>
        <v>0.16666666666666666</v>
      </c>
      <c r="AE6" t="s">
        <v>6</v>
      </c>
    </row>
    <row r="7" spans="1:34">
      <c r="R7" s="7" t="s">
        <v>3</v>
      </c>
      <c r="S7" s="10">
        <v>2</v>
      </c>
      <c r="T7" s="8">
        <v>1</v>
      </c>
      <c r="U7" s="8">
        <v>0</v>
      </c>
      <c r="V7" s="8">
        <v>1</v>
      </c>
      <c r="W7" s="8">
        <v>0</v>
      </c>
      <c r="X7" s="9">
        <v>3</v>
      </c>
      <c r="Z7">
        <f>2/3</f>
        <v>0.66666666666666663</v>
      </c>
      <c r="AF7">
        <v>1</v>
      </c>
      <c r="AG7">
        <v>3</v>
      </c>
      <c r="AH7">
        <v>6</v>
      </c>
    </row>
    <row r="8" spans="1:34" ht="15.75" thickBot="1">
      <c r="R8" s="11"/>
      <c r="S8" s="12">
        <v>-3</v>
      </c>
      <c r="T8" s="13">
        <v>-2</v>
      </c>
      <c r="U8" s="13">
        <v>0</v>
      </c>
      <c r="V8" s="13">
        <v>0</v>
      </c>
      <c r="W8" s="13">
        <v>1</v>
      </c>
      <c r="X8" s="14">
        <v>0</v>
      </c>
      <c r="AF8">
        <v>2</v>
      </c>
      <c r="AG8">
        <v>1</v>
      </c>
      <c r="AH8">
        <v>3</v>
      </c>
    </row>
    <row r="9" spans="1:34" ht="15.75" thickBot="1">
      <c r="S9" s="2"/>
      <c r="AF9">
        <v>1.5</v>
      </c>
      <c r="AG9">
        <v>3</v>
      </c>
      <c r="AH9">
        <v>6.75</v>
      </c>
    </row>
    <row r="10" spans="1:34">
      <c r="R10" s="3"/>
      <c r="S10" s="15" t="s">
        <v>0</v>
      </c>
      <c r="T10" s="4" t="s">
        <v>1</v>
      </c>
      <c r="U10" s="5" t="s">
        <v>2</v>
      </c>
      <c r="V10" s="5" t="s">
        <v>3</v>
      </c>
      <c r="W10" s="5" t="s">
        <v>4</v>
      </c>
      <c r="X10" s="6" t="s">
        <v>5</v>
      </c>
      <c r="Z10">
        <f>MIN(S13:X13)</f>
        <v>-0.5</v>
      </c>
      <c r="AF10">
        <v>3</v>
      </c>
      <c r="AG10">
        <v>2</v>
      </c>
      <c r="AH10">
        <v>0</v>
      </c>
    </row>
    <row r="11" spans="1:34">
      <c r="R11" s="7" t="s">
        <v>2</v>
      </c>
      <c r="S11" s="8">
        <f t="array" ref="S11:X11">S6:X6-S12:X12</f>
        <v>0</v>
      </c>
      <c r="T11" s="10">
        <v>2.5</v>
      </c>
      <c r="U11" s="8">
        <v>1</v>
      </c>
      <c r="V11" s="8">
        <v>-0.5</v>
      </c>
      <c r="W11" s="8">
        <v>0</v>
      </c>
      <c r="X11" s="9">
        <v>4.5</v>
      </c>
      <c r="Z11">
        <f>X11/T11</f>
        <v>1.8</v>
      </c>
    </row>
    <row r="12" spans="1:34">
      <c r="R12" s="7" t="s">
        <v>0</v>
      </c>
      <c r="S12" s="8">
        <f t="array" ref="S12:X12">S7:X7/2</f>
        <v>1</v>
      </c>
      <c r="T12" s="8">
        <v>0.5</v>
      </c>
      <c r="U12" s="8">
        <v>0</v>
      </c>
      <c r="V12" s="8">
        <v>0.5</v>
      </c>
      <c r="W12" s="8">
        <v>0</v>
      </c>
      <c r="X12" s="9">
        <v>1.5</v>
      </c>
      <c r="Z12">
        <f>X12/T12</f>
        <v>3</v>
      </c>
    </row>
    <row r="13" spans="1:34" ht="15.75" thickBot="1">
      <c r="A13" s="1">
        <v>0</v>
      </c>
      <c r="B13" s="1">
        <v>2</v>
      </c>
      <c r="R13" s="11"/>
      <c r="S13" s="13">
        <f t="array" ref="S13:X13">S8:X8+(3*S12:X12)</f>
        <v>0</v>
      </c>
      <c r="T13" s="13">
        <v>-0.5</v>
      </c>
      <c r="U13" s="13">
        <v>0</v>
      </c>
      <c r="V13" s="13">
        <v>1.5</v>
      </c>
      <c r="W13" s="13">
        <v>1</v>
      </c>
      <c r="X13" s="14">
        <v>4.5</v>
      </c>
    </row>
    <row r="14" spans="1:34" ht="15.75" thickBot="1">
      <c r="A14" s="1">
        <v>6</v>
      </c>
      <c r="B14" s="1">
        <v>0</v>
      </c>
    </row>
    <row r="15" spans="1:34">
      <c r="R15" s="3"/>
      <c r="S15" s="15" t="s">
        <v>0</v>
      </c>
      <c r="T15" s="4" t="s">
        <v>1</v>
      </c>
      <c r="U15" s="5" t="s">
        <v>2</v>
      </c>
      <c r="V15" s="5" t="s">
        <v>3</v>
      </c>
      <c r="W15" s="5" t="s">
        <v>4</v>
      </c>
      <c r="X15" s="6" t="s">
        <v>5</v>
      </c>
      <c r="Z15">
        <f>MIN(S18:X18)</f>
        <v>0</v>
      </c>
    </row>
    <row r="16" spans="1:34">
      <c r="A16" s="1">
        <v>0</v>
      </c>
      <c r="B16" s="1">
        <v>3</v>
      </c>
      <c r="R16" s="7" t="s">
        <v>0</v>
      </c>
      <c r="S16" s="8">
        <f t="array" ref="S16:X16">S11:X11/T11</f>
        <v>0</v>
      </c>
      <c r="T16" s="8">
        <v>1</v>
      </c>
      <c r="U16" s="8">
        <v>0.4</v>
      </c>
      <c r="V16" s="8">
        <v>-0.2</v>
      </c>
      <c r="W16" s="8">
        <v>0</v>
      </c>
      <c r="X16" s="16">
        <v>1.8</v>
      </c>
    </row>
    <row r="17" spans="1:26">
      <c r="A17" s="1">
        <f>3/2</f>
        <v>1.5</v>
      </c>
      <c r="B17" s="1">
        <v>0</v>
      </c>
      <c r="R17" s="7" t="s">
        <v>1</v>
      </c>
      <c r="S17" s="8">
        <f t="array" ref="S17:X17">S12:X12-(T12*S16:X16)</f>
        <v>1</v>
      </c>
      <c r="T17" s="8">
        <v>0</v>
      </c>
      <c r="U17" s="8">
        <v>-0.2</v>
      </c>
      <c r="V17" s="8">
        <v>0.6</v>
      </c>
      <c r="W17" s="8">
        <v>0</v>
      </c>
      <c r="X17" s="16">
        <v>0.6</v>
      </c>
    </row>
    <row r="18" spans="1:26" ht="15.75" thickBot="1">
      <c r="R18" s="11"/>
      <c r="S18" s="13">
        <f t="array" ref="S18:X18">S13:X13+(0.5*S16:X16)</f>
        <v>0</v>
      </c>
      <c r="T18" s="13">
        <v>0</v>
      </c>
      <c r="U18" s="17">
        <v>0.2</v>
      </c>
      <c r="V18" s="17">
        <v>1.4</v>
      </c>
      <c r="W18" s="13">
        <v>1</v>
      </c>
      <c r="X18" s="14">
        <v>5.4</v>
      </c>
    </row>
    <row r="20" spans="1:26">
      <c r="A20" s="1">
        <v>0.6</v>
      </c>
      <c r="U20" t="s">
        <v>8</v>
      </c>
    </row>
    <row r="21" spans="1:26" ht="15.75" thickBot="1">
      <c r="A21" s="1">
        <v>1.8</v>
      </c>
    </row>
    <row r="22" spans="1:26">
      <c r="R22" s="3"/>
      <c r="S22" s="4" t="s">
        <v>0</v>
      </c>
      <c r="T22" s="5" t="s">
        <v>1</v>
      </c>
      <c r="U22" s="5" t="s">
        <v>2</v>
      </c>
      <c r="V22" s="5" t="s">
        <v>3</v>
      </c>
      <c r="W22" s="5" t="s">
        <v>4</v>
      </c>
      <c r="X22" s="6" t="s">
        <v>5</v>
      </c>
    </row>
    <row r="23" spans="1:26">
      <c r="R23" s="7" t="s">
        <v>2</v>
      </c>
      <c r="S23" s="8">
        <v>1</v>
      </c>
      <c r="T23" s="8">
        <v>2</v>
      </c>
      <c r="U23" s="8">
        <v>1</v>
      </c>
      <c r="V23" s="8">
        <v>0</v>
      </c>
      <c r="W23" s="8">
        <v>0</v>
      </c>
      <c r="X23" s="9">
        <v>3</v>
      </c>
      <c r="Z23">
        <f>X23/S23</f>
        <v>3</v>
      </c>
    </row>
    <row r="24" spans="1:26">
      <c r="R24" s="7" t="s">
        <v>3</v>
      </c>
      <c r="S24" s="18">
        <v>3</v>
      </c>
      <c r="T24" s="8">
        <v>1</v>
      </c>
      <c r="U24" s="8">
        <v>0</v>
      </c>
      <c r="V24" s="8">
        <v>1</v>
      </c>
      <c r="W24" s="8">
        <v>0</v>
      </c>
      <c r="X24" s="9">
        <v>2</v>
      </c>
      <c r="Z24">
        <f>X24/S24</f>
        <v>0.66666666666666663</v>
      </c>
    </row>
    <row r="25" spans="1:26" ht="15.75" thickBot="1">
      <c r="R25" s="11"/>
      <c r="S25" s="13">
        <v>-6</v>
      </c>
      <c r="T25" s="13">
        <v>-3</v>
      </c>
      <c r="U25" s="13">
        <v>0</v>
      </c>
      <c r="V25" s="13">
        <v>0</v>
      </c>
      <c r="W25" s="13">
        <v>1</v>
      </c>
      <c r="X25" s="14">
        <v>0</v>
      </c>
    </row>
    <row r="26" spans="1:26" ht="15.75" thickBot="1"/>
    <row r="27" spans="1:26">
      <c r="A27" s="1">
        <v>0</v>
      </c>
      <c r="B27" s="1">
        <v>2.7</v>
      </c>
      <c r="R27" s="3"/>
      <c r="S27" s="15" t="s">
        <v>0</v>
      </c>
      <c r="T27" s="4" t="s">
        <v>1</v>
      </c>
      <c r="U27" s="15" t="s">
        <v>2</v>
      </c>
      <c r="V27" s="15" t="s">
        <v>3</v>
      </c>
      <c r="W27" s="15" t="s">
        <v>4</v>
      </c>
      <c r="X27" s="19" t="s">
        <v>5</v>
      </c>
    </row>
    <row r="28" spans="1:26">
      <c r="A28" s="1">
        <v>1.8</v>
      </c>
      <c r="B28" s="1">
        <v>0</v>
      </c>
      <c r="R28" s="7" t="s">
        <v>2</v>
      </c>
      <c r="S28" s="8">
        <f t="array" ref="S28:X28">S23:X23-(S29:X29)</f>
        <v>0</v>
      </c>
      <c r="T28" s="10">
        <v>1.6666666666666667</v>
      </c>
      <c r="U28" s="8">
        <v>1</v>
      </c>
      <c r="V28" s="8">
        <v>-0.33333333333333331</v>
      </c>
      <c r="W28" s="8">
        <v>0</v>
      </c>
      <c r="X28" s="9">
        <v>2.3333333333333335</v>
      </c>
      <c r="Z28">
        <f>X28/T28</f>
        <v>1.4000000000000001</v>
      </c>
    </row>
    <row r="29" spans="1:26">
      <c r="R29" s="7" t="s">
        <v>0</v>
      </c>
      <c r="S29" s="8">
        <f t="array" ref="S29:X29">S24:X24/3</f>
        <v>1</v>
      </c>
      <c r="T29" s="8">
        <v>0.33333333333333331</v>
      </c>
      <c r="U29" s="8">
        <v>0</v>
      </c>
      <c r="V29" s="8">
        <v>0.33333333333333331</v>
      </c>
      <c r="W29" s="8">
        <v>0</v>
      </c>
      <c r="X29" s="9">
        <v>0.66666666666666663</v>
      </c>
      <c r="Z29">
        <f>X29/T29</f>
        <v>2</v>
      </c>
    </row>
    <row r="30" spans="1:26" ht="15.75" thickBot="1">
      <c r="R30" s="11"/>
      <c r="S30" s="13">
        <f t="array" ref="S30:X30">S25:X25+(S29:X29*6)</f>
        <v>0</v>
      </c>
      <c r="T30" s="13">
        <v>-1</v>
      </c>
      <c r="U30" s="13">
        <v>0</v>
      </c>
      <c r="V30" s="13">
        <v>2</v>
      </c>
      <c r="W30" s="13">
        <v>1</v>
      </c>
      <c r="X30" s="14">
        <v>4</v>
      </c>
    </row>
    <row r="31" spans="1:26" ht="15.75" thickBot="1"/>
    <row r="32" spans="1:26">
      <c r="R32" s="3"/>
      <c r="S32" s="15" t="s">
        <v>0</v>
      </c>
      <c r="T32" s="15" t="s">
        <v>1</v>
      </c>
      <c r="U32" s="15" t="s">
        <v>2</v>
      </c>
      <c r="V32" s="15" t="s">
        <v>3</v>
      </c>
      <c r="W32" s="15" t="s">
        <v>4</v>
      </c>
      <c r="X32" s="19" t="s">
        <v>5</v>
      </c>
    </row>
    <row r="33" spans="1:24">
      <c r="R33" s="7" t="s">
        <v>1</v>
      </c>
      <c r="S33" s="8">
        <f t="array" ref="S33:X33">S28:X28/T28</f>
        <v>0</v>
      </c>
      <c r="T33" s="8">
        <v>1</v>
      </c>
      <c r="U33" s="8">
        <v>0.6</v>
      </c>
      <c r="V33" s="8">
        <v>-0.19999999999999998</v>
      </c>
      <c r="W33" s="8">
        <v>0</v>
      </c>
      <c r="X33" s="20">
        <v>1.4000000000000001</v>
      </c>
    </row>
    <row r="34" spans="1:24">
      <c r="R34" s="7" t="s">
        <v>0</v>
      </c>
      <c r="S34" s="8">
        <f t="array" ref="S34:X34">S29:X29-(T29*S33:X33)</f>
        <v>1</v>
      </c>
      <c r="T34" s="8">
        <v>0</v>
      </c>
      <c r="U34" s="8">
        <v>-0.19999999999999998</v>
      </c>
      <c r="V34" s="8">
        <v>0.39999999999999997</v>
      </c>
      <c r="W34" s="8">
        <v>0</v>
      </c>
      <c r="X34" s="20">
        <v>0.19999999999999996</v>
      </c>
    </row>
    <row r="35" spans="1:24" ht="15.75" thickBot="1">
      <c r="A35" s="1"/>
      <c r="B35" s="1"/>
      <c r="R35" s="11"/>
      <c r="S35" s="13">
        <f t="array" ref="S35:X35">S30:X30+S33:X33</f>
        <v>0</v>
      </c>
      <c r="T35" s="13">
        <v>0</v>
      </c>
      <c r="U35" s="21">
        <v>0.6</v>
      </c>
      <c r="V35" s="21">
        <v>1.8</v>
      </c>
      <c r="W35" s="13">
        <v>1</v>
      </c>
      <c r="X35" s="14">
        <v>5.4</v>
      </c>
    </row>
    <row r="36" spans="1:24">
      <c r="A36" s="1"/>
      <c r="B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8" sqref="C3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minimize(primal)</vt:lpstr>
      <vt:lpstr>dual</vt:lpstr>
      <vt:lpstr>Sheet3</vt:lpstr>
      <vt:lpstr>vars</vt:lpstr>
    </vt:vector>
  </TitlesOfParts>
  <Company>USAA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Grogan</dc:creator>
  <cp:lastModifiedBy>Matt Grogan</cp:lastModifiedBy>
  <dcterms:created xsi:type="dcterms:W3CDTF">2015-10-09T13:20:22Z</dcterms:created>
  <dcterms:modified xsi:type="dcterms:W3CDTF">2015-10-09T20:00:18Z</dcterms:modified>
</cp:coreProperties>
</file>